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620" yWindow="-150" windowWidth="19125" windowHeight="12165" tabRatio="693" activeTab="1"/>
  </bookViews>
  <sheets>
    <sheet name="quarterly" sheetId="5" r:id="rId1"/>
    <sheet name="q_preprocess" sheetId="29" r:id="rId2"/>
    <sheet name="monthly" sheetId="6" r:id="rId3"/>
    <sheet name="m_preprocess" sheetId="18" r:id="rId4"/>
    <sheet name="optimal" sheetId="24" r:id="rId5"/>
    <sheet name="proyPIB" sheetId="23" r:id="rId6"/>
    <sheet name="crec_trim" sheetId="30" r:id="rId7"/>
    <sheet name="crec_mensuales" sheetId="28" r:id="rId8"/>
  </sheets>
  <calcPr calcId="125725"/>
</workbook>
</file>

<file path=xl/calcChain.xml><?xml version="1.0" encoding="utf-8"?>
<calcChain xmlns="http://schemas.openxmlformats.org/spreadsheetml/2006/main">
  <c r="BC295" i="18"/>
  <c r="BC296"/>
  <c r="BC297"/>
  <c r="AZ295"/>
  <c r="BA295"/>
  <c r="AZ296"/>
  <c r="BA296"/>
  <c r="AZ297"/>
  <c r="BA297"/>
  <c r="AQ296" l="1"/>
  <c r="AP296"/>
  <c r="AQ295"/>
  <c r="AP295"/>
  <c r="AQ294"/>
  <c r="AP294"/>
  <c r="AQ293"/>
  <c r="AP293"/>
  <c r="U313" i="6" l="1"/>
  <c r="U312"/>
  <c r="U311"/>
  <c r="U310"/>
  <c r="U309"/>
  <c r="U308"/>
  <c r="U307"/>
  <c r="U306"/>
  <c r="U305"/>
  <c r="U304"/>
  <c r="U303"/>
  <c r="U302"/>
  <c r="U301"/>
  <c r="U300"/>
  <c r="U299"/>
  <c r="U298"/>
  <c r="U297"/>
  <c r="U296"/>
  <c r="U295"/>
  <c r="U294"/>
  <c r="U293"/>
  <c r="U292"/>
  <c r="U291"/>
  <c r="U290"/>
  <c r="U289"/>
  <c r="U288"/>
  <c r="U287"/>
  <c r="U286"/>
  <c r="U285"/>
  <c r="U284"/>
  <c r="U283"/>
  <c r="U282"/>
  <c r="U281"/>
  <c r="U280"/>
  <c r="U279"/>
  <c r="U278"/>
  <c r="U277"/>
  <c r="U276"/>
  <c r="U275"/>
  <c r="U274"/>
  <c r="U273"/>
  <c r="U272"/>
  <c r="U271"/>
  <c r="U270"/>
  <c r="U269"/>
  <c r="U268"/>
  <c r="U267"/>
  <c r="U266"/>
  <c r="U265"/>
  <c r="U264"/>
  <c r="U263"/>
  <c r="U262"/>
  <c r="U261"/>
  <c r="U260"/>
  <c r="U259"/>
  <c r="U258"/>
  <c r="U257"/>
  <c r="U256"/>
  <c r="U255"/>
  <c r="U254"/>
  <c r="U253"/>
  <c r="U252"/>
  <c r="U251"/>
  <c r="U250"/>
  <c r="U249"/>
  <c r="U248"/>
  <c r="U247"/>
  <c r="U246"/>
  <c r="U245"/>
  <c r="U244"/>
  <c r="U243"/>
  <c r="U242"/>
  <c r="U241"/>
  <c r="U240"/>
  <c r="U239"/>
  <c r="U238"/>
  <c r="U237"/>
  <c r="U236"/>
  <c r="U235"/>
  <c r="U234"/>
  <c r="U233"/>
  <c r="U232"/>
  <c r="U231"/>
  <c r="U230"/>
  <c r="U229"/>
  <c r="U228"/>
  <c r="U227"/>
  <c r="U226"/>
  <c r="U225"/>
  <c r="U224"/>
  <c r="U223"/>
  <c r="U222"/>
  <c r="U221"/>
  <c r="U220"/>
  <c r="U219"/>
  <c r="U218"/>
  <c r="U217"/>
  <c r="U216"/>
  <c r="U215"/>
  <c r="U214"/>
  <c r="U213"/>
  <c r="U212"/>
  <c r="U211"/>
  <c r="U210"/>
  <c r="U209"/>
  <c r="U208"/>
  <c r="U207"/>
  <c r="U206"/>
  <c r="U205"/>
  <c r="U204"/>
  <c r="U203"/>
  <c r="U202"/>
  <c r="U201"/>
  <c r="U200"/>
  <c r="U199"/>
  <c r="U198"/>
  <c r="U197"/>
  <c r="U196"/>
  <c r="U195"/>
  <c r="U194"/>
  <c r="U193"/>
  <c r="U192"/>
  <c r="U191"/>
  <c r="U190"/>
  <c r="U189"/>
  <c r="U188"/>
  <c r="U187"/>
  <c r="U186"/>
  <c r="U185"/>
  <c r="U184"/>
  <c r="U183"/>
  <c r="U182"/>
  <c r="U181"/>
  <c r="U180"/>
  <c r="U179"/>
  <c r="U178"/>
  <c r="U177"/>
  <c r="U176"/>
  <c r="U175"/>
  <c r="U174"/>
  <c r="U173"/>
  <c r="U172"/>
  <c r="U171"/>
  <c r="U170"/>
  <c r="U169"/>
  <c r="U168"/>
  <c r="U167"/>
  <c r="U166"/>
  <c r="U165"/>
  <c r="U164"/>
  <c r="U163"/>
  <c r="U162"/>
  <c r="U161"/>
  <c r="U160"/>
  <c r="U159"/>
  <c r="U158"/>
  <c r="U157"/>
  <c r="U156"/>
  <c r="U155"/>
  <c r="U154"/>
  <c r="U153"/>
  <c r="U152"/>
  <c r="U151"/>
  <c r="U150"/>
  <c r="U149"/>
  <c r="U148"/>
  <c r="U147"/>
  <c r="U146"/>
  <c r="U145"/>
  <c r="U144"/>
  <c r="U143"/>
  <c r="U142"/>
  <c r="U141"/>
  <c r="U140"/>
  <c r="U139"/>
  <c r="U138"/>
  <c r="U137"/>
  <c r="U136"/>
  <c r="U135"/>
  <c r="U134"/>
  <c r="U133"/>
  <c r="U132"/>
  <c r="U131"/>
  <c r="U130"/>
  <c r="U129"/>
  <c r="U128"/>
  <c r="U127"/>
  <c r="U126"/>
  <c r="U125"/>
  <c r="U124"/>
  <c r="U123"/>
  <c r="U122"/>
  <c r="U121"/>
  <c r="U120"/>
  <c r="U119"/>
  <c r="U118"/>
  <c r="U117"/>
  <c r="U116"/>
  <c r="U115"/>
  <c r="U114"/>
  <c r="U113"/>
  <c r="U112"/>
  <c r="U111"/>
  <c r="U110"/>
  <c r="U109"/>
  <c r="U108"/>
  <c r="U107"/>
  <c r="U106"/>
  <c r="U105"/>
  <c r="U104"/>
  <c r="U103"/>
  <c r="U102"/>
  <c r="U101"/>
  <c r="U100"/>
  <c r="U99"/>
  <c r="U98"/>
  <c r="U97"/>
  <c r="U96"/>
  <c r="U95"/>
  <c r="U94"/>
  <c r="U93"/>
  <c r="U92"/>
  <c r="U91"/>
  <c r="U90"/>
  <c r="U89"/>
  <c r="U88"/>
  <c r="U87"/>
  <c r="U86"/>
  <c r="U85"/>
  <c r="U84"/>
  <c r="U83"/>
  <c r="U82"/>
  <c r="U81"/>
  <c r="U80"/>
  <c r="U79"/>
  <c r="U78"/>
  <c r="U77"/>
  <c r="U76"/>
  <c r="U75"/>
  <c r="U74"/>
  <c r="U73"/>
  <c r="U72"/>
  <c r="U71"/>
  <c r="U70"/>
  <c r="U69"/>
  <c r="U68"/>
  <c r="U67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U2"/>
  <c r="AI296" i="18"/>
  <c r="AI295"/>
  <c r="AI294"/>
  <c r="AI293"/>
  <c r="AG296"/>
  <c r="AG295"/>
  <c r="AG294"/>
  <c r="AG293"/>
  <c r="AE296"/>
  <c r="AD296"/>
  <c r="AC296"/>
  <c r="AB296"/>
  <c r="AA296"/>
  <c r="Z296"/>
  <c r="AE295"/>
  <c r="AD295"/>
  <c r="AC295"/>
  <c r="AB295"/>
  <c r="AA295"/>
  <c r="Z295"/>
  <c r="AE294"/>
  <c r="AD294"/>
  <c r="AC294"/>
  <c r="AB294"/>
  <c r="AA294"/>
  <c r="Z294"/>
  <c r="Y296"/>
  <c r="Y295"/>
  <c r="Y294"/>
  <c r="A55" i="23"/>
  <c r="AB111" i="29"/>
  <c r="AA111"/>
  <c r="Z111"/>
  <c r="Y111"/>
  <c r="X111"/>
  <c r="W111"/>
  <c r="V111"/>
  <c r="U111"/>
  <c r="T111"/>
  <c r="S111"/>
  <c r="R111"/>
  <c r="Q111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110"/>
  <c r="H111"/>
  <c r="F117" i="5"/>
  <c r="F116"/>
  <c r="F115"/>
  <c r="F114"/>
  <c r="F113"/>
  <c r="F112"/>
  <c r="F111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K117"/>
  <c r="J117"/>
  <c r="K116"/>
  <c r="J116"/>
  <c r="K115"/>
  <c r="J115"/>
  <c r="K114"/>
  <c r="J114"/>
  <c r="K113"/>
  <c r="J113"/>
  <c r="K112"/>
  <c r="J112"/>
  <c r="K111"/>
  <c r="J111"/>
  <c r="K57"/>
  <c r="J57"/>
  <c r="K56"/>
  <c r="J56"/>
  <c r="K55"/>
  <c r="J55"/>
  <c r="K54"/>
  <c r="J54"/>
  <c r="K53"/>
  <c r="J53"/>
  <c r="K52"/>
  <c r="J52"/>
  <c r="K51"/>
  <c r="J51"/>
  <c r="K50"/>
  <c r="J50"/>
  <c r="K49"/>
  <c r="J49"/>
  <c r="K48"/>
  <c r="J48"/>
  <c r="K47"/>
  <c r="J47"/>
  <c r="K46"/>
  <c r="J46"/>
  <c r="K45"/>
  <c r="J45"/>
  <c r="K44"/>
  <c r="J44"/>
  <c r="K43"/>
  <c r="J43"/>
  <c r="K42"/>
  <c r="J42"/>
  <c r="K41"/>
  <c r="J41"/>
  <c r="K40"/>
  <c r="J40"/>
  <c r="K39"/>
  <c r="J39"/>
  <c r="K38"/>
  <c r="J38"/>
  <c r="K37"/>
  <c r="J37"/>
  <c r="K36"/>
  <c r="J36"/>
  <c r="K35"/>
  <c r="J35"/>
  <c r="K34"/>
  <c r="J34"/>
  <c r="K33"/>
  <c r="J33"/>
  <c r="K32"/>
  <c r="J32"/>
  <c r="K31"/>
  <c r="J31"/>
  <c r="K30"/>
  <c r="J30"/>
  <c r="K29"/>
  <c r="J29"/>
  <c r="K28"/>
  <c r="J28"/>
  <c r="K27"/>
  <c r="J27"/>
  <c r="K26"/>
  <c r="J26"/>
  <c r="K25"/>
  <c r="J25"/>
  <c r="K24"/>
  <c r="J24"/>
  <c r="K23"/>
  <c r="J23"/>
  <c r="K22"/>
  <c r="J22"/>
  <c r="K21"/>
  <c r="J21"/>
  <c r="K20"/>
  <c r="J20"/>
  <c r="K19"/>
  <c r="J19"/>
  <c r="K18"/>
  <c r="J18"/>
  <c r="K17"/>
  <c r="J17"/>
  <c r="K16"/>
  <c r="J16"/>
  <c r="K15"/>
  <c r="J15"/>
  <c r="K14"/>
  <c r="J14"/>
  <c r="K13"/>
  <c r="J13"/>
  <c r="K12"/>
  <c r="J12"/>
  <c r="K11"/>
  <c r="J11"/>
  <c r="K10"/>
  <c r="J10"/>
  <c r="K9"/>
  <c r="J9"/>
  <c r="K8"/>
  <c r="J8"/>
  <c r="K7"/>
  <c r="J7"/>
  <c r="K6"/>
  <c r="J6"/>
  <c r="K5"/>
  <c r="J5"/>
  <c r="K4"/>
  <c r="J4"/>
  <c r="K3"/>
  <c r="J3"/>
  <c r="K2"/>
  <c r="J2"/>
  <c r="BC292" i="18"/>
  <c r="BC293"/>
  <c r="BC294"/>
  <c r="AZ292"/>
  <c r="BA292"/>
  <c r="AZ293"/>
  <c r="BA293"/>
  <c r="AZ294"/>
  <c r="BA294"/>
  <c r="AP287" l="1"/>
  <c r="AQ287"/>
  <c r="AP288"/>
  <c r="AQ288"/>
  <c r="AP289"/>
  <c r="AQ289"/>
  <c r="AP290"/>
  <c r="AQ290"/>
  <c r="AP291"/>
  <c r="AQ291"/>
  <c r="AP292"/>
  <c r="AQ292"/>
  <c r="AI292" l="1"/>
  <c r="AI291"/>
  <c r="AG292"/>
  <c r="AG291"/>
  <c r="L313" i="6" l="1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AA293" i="18"/>
  <c r="L293" i="6" s="1"/>
  <c r="AA292" i="18"/>
  <c r="L292" i="6" s="1"/>
  <c r="AA291" i="18"/>
  <c r="L291" i="6" s="1"/>
  <c r="AA290" i="18"/>
  <c r="L290" i="6" s="1"/>
  <c r="AA289" i="18"/>
  <c r="L289" i="6" s="1"/>
  <c r="AA288" i="18"/>
  <c r="L288" i="6" s="1"/>
  <c r="AA287" i="18"/>
  <c r="L287" i="6" s="1"/>
  <c r="AA286" i="18"/>
  <c r="L286" i="6" s="1"/>
  <c r="AA285" i="18"/>
  <c r="L285" i="6" s="1"/>
  <c r="AA284" i="18"/>
  <c r="L284" i="6" s="1"/>
  <c r="AA283" i="18"/>
  <c r="L283" i="6" s="1"/>
  <c r="AA282" i="18"/>
  <c r="L282" i="6" s="1"/>
  <c r="AA281" i="18"/>
  <c r="L281" i="6" s="1"/>
  <c r="AA280" i="18"/>
  <c r="L280" i="6" s="1"/>
  <c r="AA279" i="18"/>
  <c r="L279" i="6" s="1"/>
  <c r="AA278" i="18"/>
  <c r="L278" i="6" s="1"/>
  <c r="AA277" i="18"/>
  <c r="L277" i="6" s="1"/>
  <c r="AA276" i="18"/>
  <c r="L276" i="6" s="1"/>
  <c r="AA275" i="18"/>
  <c r="L275" i="6" s="1"/>
  <c r="AA274" i="18"/>
  <c r="L274" i="6" s="1"/>
  <c r="AA273" i="18"/>
  <c r="L273" i="6" s="1"/>
  <c r="AA272" i="18"/>
  <c r="L272" i="6" s="1"/>
  <c r="AA271" i="18"/>
  <c r="L271" i="6" s="1"/>
  <c r="AA270" i="18"/>
  <c r="L270" i="6" s="1"/>
  <c r="AA269" i="18"/>
  <c r="L269" i="6" s="1"/>
  <c r="AA268" i="18"/>
  <c r="L268" i="6" s="1"/>
  <c r="AA267" i="18"/>
  <c r="L267" i="6" s="1"/>
  <c r="AA266" i="18"/>
  <c r="L266" i="6" s="1"/>
  <c r="AA265" i="18"/>
  <c r="L265" i="6" s="1"/>
  <c r="AA264" i="18"/>
  <c r="L264" i="6" s="1"/>
  <c r="AA263" i="18"/>
  <c r="L263" i="6" s="1"/>
  <c r="AA262" i="18"/>
  <c r="L262" i="6" s="1"/>
  <c r="AA261" i="18"/>
  <c r="L261" i="6" s="1"/>
  <c r="AA260" i="18"/>
  <c r="L260" i="6" s="1"/>
  <c r="AA259" i="18"/>
  <c r="L259" i="6" s="1"/>
  <c r="AA258" i="18"/>
  <c r="L258" i="6" s="1"/>
  <c r="AA257" i="18"/>
  <c r="L257" i="6" s="1"/>
  <c r="AA256" i="18"/>
  <c r="L256" i="6" s="1"/>
  <c r="AA255" i="18"/>
  <c r="L255" i="6" s="1"/>
  <c r="AA254" i="18"/>
  <c r="L254" i="6" s="1"/>
  <c r="AA253" i="18"/>
  <c r="L253" i="6" s="1"/>
  <c r="AA252" i="18"/>
  <c r="L252" i="6" s="1"/>
  <c r="AA251" i="18"/>
  <c r="L251" i="6" s="1"/>
  <c r="AA250" i="18"/>
  <c r="L250" i="6" s="1"/>
  <c r="AA249" i="18"/>
  <c r="L249" i="6" s="1"/>
  <c r="AA248" i="18"/>
  <c r="L248" i="6" s="1"/>
  <c r="AA247" i="18"/>
  <c r="L247" i="6" s="1"/>
  <c r="AA246" i="18"/>
  <c r="L246" i="6" s="1"/>
  <c r="AA245" i="18"/>
  <c r="L245" i="6" s="1"/>
  <c r="AA244" i="18"/>
  <c r="L244" i="6" s="1"/>
  <c r="AA243" i="18"/>
  <c r="L243" i="6" s="1"/>
  <c r="AA242" i="18"/>
  <c r="L242" i="6" s="1"/>
  <c r="AA241" i="18"/>
  <c r="L241" i="6" s="1"/>
  <c r="AA240" i="18"/>
  <c r="L240" i="6" s="1"/>
  <c r="AA239" i="18"/>
  <c r="L239" i="6" s="1"/>
  <c r="AA238" i="18"/>
  <c r="L238" i="6" s="1"/>
  <c r="AA237" i="18"/>
  <c r="L237" i="6" s="1"/>
  <c r="AA236" i="18"/>
  <c r="L236" i="6" s="1"/>
  <c r="AA235" i="18"/>
  <c r="L235" i="6" s="1"/>
  <c r="AA234" i="18"/>
  <c r="L234" i="6" s="1"/>
  <c r="AA233" i="18"/>
  <c r="L233" i="6" s="1"/>
  <c r="AA232" i="18"/>
  <c r="L232" i="6" s="1"/>
  <c r="AA231" i="18"/>
  <c r="L231" i="6" s="1"/>
  <c r="AA230" i="18"/>
  <c r="L230" i="6" s="1"/>
  <c r="AA229" i="18"/>
  <c r="L229" i="6" s="1"/>
  <c r="AA228" i="18"/>
  <c r="L228" i="6" s="1"/>
  <c r="AA227" i="18"/>
  <c r="L227" i="6" s="1"/>
  <c r="AA226" i="18"/>
  <c r="L226" i="6" s="1"/>
  <c r="AA225" i="18"/>
  <c r="L225" i="6" s="1"/>
  <c r="AA224" i="18"/>
  <c r="L224" i="6" s="1"/>
  <c r="AA223" i="18"/>
  <c r="L223" i="6" s="1"/>
  <c r="AA222" i="18"/>
  <c r="L222" i="6" s="1"/>
  <c r="AA221" i="18"/>
  <c r="L221" i="6" s="1"/>
  <c r="AA220" i="18"/>
  <c r="L220" i="6" s="1"/>
  <c r="AA219" i="18"/>
  <c r="L219" i="6" s="1"/>
  <c r="AA218" i="18"/>
  <c r="L218" i="6" s="1"/>
  <c r="AA217" i="18"/>
  <c r="L217" i="6" s="1"/>
  <c r="AA216" i="18"/>
  <c r="L216" i="6" s="1"/>
  <c r="AA215" i="18"/>
  <c r="L215" i="6" s="1"/>
  <c r="AA214" i="18"/>
  <c r="L214" i="6" s="1"/>
  <c r="AA213" i="18"/>
  <c r="L213" i="6" s="1"/>
  <c r="AA212" i="18"/>
  <c r="L212" i="6" s="1"/>
  <c r="AA211" i="18"/>
  <c r="L211" i="6" s="1"/>
  <c r="AA210" i="18"/>
  <c r="L210" i="6" s="1"/>
  <c r="AA209" i="18"/>
  <c r="L209" i="6" s="1"/>
  <c r="AA208" i="18"/>
  <c r="L208" i="6" s="1"/>
  <c r="AA207" i="18"/>
  <c r="L207" i="6" s="1"/>
  <c r="AA206" i="18"/>
  <c r="L206" i="6" s="1"/>
  <c r="AA205" i="18"/>
  <c r="L205" i="6" s="1"/>
  <c r="AA204" i="18"/>
  <c r="L204" i="6" s="1"/>
  <c r="AA203" i="18"/>
  <c r="L203" i="6" s="1"/>
  <c r="AA202" i="18"/>
  <c r="L202" i="6" s="1"/>
  <c r="AA201" i="18"/>
  <c r="L201" i="6" s="1"/>
  <c r="AA200" i="18"/>
  <c r="L200" i="6" s="1"/>
  <c r="AA199" i="18"/>
  <c r="L199" i="6" s="1"/>
  <c r="AA198" i="18"/>
  <c r="L198" i="6" s="1"/>
  <c r="AA197" i="18"/>
  <c r="L197" i="6" s="1"/>
  <c r="AA196" i="18"/>
  <c r="L196" i="6" s="1"/>
  <c r="AA195" i="18"/>
  <c r="L195" i="6" s="1"/>
  <c r="AA194" i="18"/>
  <c r="L194" i="6" s="1"/>
  <c r="AA193" i="18"/>
  <c r="L193" i="6" s="1"/>
  <c r="AA192" i="18"/>
  <c r="L192" i="6" s="1"/>
  <c r="AA191" i="18"/>
  <c r="L191" i="6" s="1"/>
  <c r="AA190" i="18"/>
  <c r="L190" i="6" s="1"/>
  <c r="AA189" i="18"/>
  <c r="L189" i="6" s="1"/>
  <c r="AA188" i="18"/>
  <c r="L188" i="6" s="1"/>
  <c r="AA187" i="18"/>
  <c r="L187" i="6" s="1"/>
  <c r="AA186" i="18"/>
  <c r="L186" i="6" s="1"/>
  <c r="AA185" i="18"/>
  <c r="L185" i="6" s="1"/>
  <c r="AA184" i="18"/>
  <c r="L184" i="6" s="1"/>
  <c r="AA183" i="18"/>
  <c r="L183" i="6" s="1"/>
  <c r="AA182" i="18"/>
  <c r="L182" i="6" s="1"/>
  <c r="AA181" i="18"/>
  <c r="L181" i="6" s="1"/>
  <c r="AA180" i="18"/>
  <c r="L180" i="6" s="1"/>
  <c r="AA179" i="18"/>
  <c r="L179" i="6" s="1"/>
  <c r="AA178" i="18"/>
  <c r="L178" i="6" s="1"/>
  <c r="AA177" i="18"/>
  <c r="L177" i="6" s="1"/>
  <c r="AA176" i="18"/>
  <c r="L176" i="6" s="1"/>
  <c r="AA175" i="18"/>
  <c r="L175" i="6" s="1"/>
  <c r="AA174" i="18"/>
  <c r="L174" i="6" s="1"/>
  <c r="AA173" i="18"/>
  <c r="L173" i="6" s="1"/>
  <c r="AA172" i="18"/>
  <c r="L172" i="6" s="1"/>
  <c r="AA171" i="18"/>
  <c r="L171" i="6" s="1"/>
  <c r="AA170" i="18"/>
  <c r="L170" i="6" s="1"/>
  <c r="AA169" i="18"/>
  <c r="L169" i="6" s="1"/>
  <c r="AA168" i="18"/>
  <c r="L168" i="6" s="1"/>
  <c r="AA167" i="18"/>
  <c r="L167" i="6" s="1"/>
  <c r="AA166" i="18"/>
  <c r="L166" i="6" s="1"/>
  <c r="AA165" i="18"/>
  <c r="L165" i="6" s="1"/>
  <c r="AA164" i="18"/>
  <c r="L164" i="6" s="1"/>
  <c r="AA163" i="18"/>
  <c r="L163" i="6" s="1"/>
  <c r="AA162" i="18"/>
  <c r="L162" i="6" s="1"/>
  <c r="AA161" i="18"/>
  <c r="L161" i="6" s="1"/>
  <c r="AA160" i="18"/>
  <c r="L160" i="6" s="1"/>
  <c r="AA159" i="18"/>
  <c r="L159" i="6" s="1"/>
  <c r="AA158" i="18"/>
  <c r="L158" i="6" s="1"/>
  <c r="AA157" i="18"/>
  <c r="L157" i="6" s="1"/>
  <c r="AA156" i="18"/>
  <c r="L156" i="6" s="1"/>
  <c r="AA155" i="18"/>
  <c r="L155" i="6" s="1"/>
  <c r="AA154" i="18"/>
  <c r="L154" i="6" s="1"/>
  <c r="AA153" i="18"/>
  <c r="L153" i="6" s="1"/>
  <c r="AA152" i="18"/>
  <c r="L152" i="6" s="1"/>
  <c r="AA151" i="18"/>
  <c r="L151" i="6" s="1"/>
  <c r="AA150" i="18"/>
  <c r="L150" i="6" s="1"/>
  <c r="AA149" i="18"/>
  <c r="L149" i="6" s="1"/>
  <c r="AA148" i="18"/>
  <c r="L148" i="6" s="1"/>
  <c r="AA147" i="18"/>
  <c r="L147" i="6" s="1"/>
  <c r="AA146" i="18"/>
  <c r="L146" i="6" s="1"/>
  <c r="AA145" i="18"/>
  <c r="L145" i="6" s="1"/>
  <c r="AA144" i="18"/>
  <c r="L144" i="6" s="1"/>
  <c r="AA143" i="18"/>
  <c r="L143" i="6" s="1"/>
  <c r="AA142" i="18"/>
  <c r="L142" i="6" s="1"/>
  <c r="AA141" i="18"/>
  <c r="L141" i="6" s="1"/>
  <c r="AA140" i="18"/>
  <c r="L140" i="6" s="1"/>
  <c r="AA139" i="18"/>
  <c r="L139" i="6" s="1"/>
  <c r="AA138" i="18"/>
  <c r="L138" i="6" s="1"/>
  <c r="AA137" i="18"/>
  <c r="L137" i="6" s="1"/>
  <c r="AA136" i="18"/>
  <c r="L136" i="6" s="1"/>
  <c r="AA135" i="18"/>
  <c r="L135" i="6" s="1"/>
  <c r="AA134" i="18"/>
  <c r="L134" i="6" s="1"/>
  <c r="AA133" i="18"/>
  <c r="L133" i="6" s="1"/>
  <c r="AA132" i="18"/>
  <c r="L132" i="6" s="1"/>
  <c r="AA131" i="18"/>
  <c r="L131" i="6" s="1"/>
  <c r="AA130" i="18"/>
  <c r="L130" i="6" s="1"/>
  <c r="AA129" i="18"/>
  <c r="L129" i="6" s="1"/>
  <c r="AA128" i="18"/>
  <c r="L128" i="6" s="1"/>
  <c r="AA127" i="18"/>
  <c r="L127" i="6" s="1"/>
  <c r="AA126" i="18"/>
  <c r="L126" i="6" s="1"/>
  <c r="AA125" i="18"/>
  <c r="L125" i="6" s="1"/>
  <c r="AA124" i="18"/>
  <c r="L124" i="6" s="1"/>
  <c r="AA123" i="18"/>
  <c r="L123" i="6" s="1"/>
  <c r="AA122" i="18"/>
  <c r="L122" i="6" s="1"/>
  <c r="AA121" i="18"/>
  <c r="L121" i="6" s="1"/>
  <c r="AA120" i="18"/>
  <c r="L120" i="6" s="1"/>
  <c r="AA119" i="18"/>
  <c r="L119" i="6" s="1"/>
  <c r="AA118" i="18"/>
  <c r="L118" i="6" s="1"/>
  <c r="AA117" i="18"/>
  <c r="L117" i="6" s="1"/>
  <c r="AA116" i="18"/>
  <c r="L116" i="6" s="1"/>
  <c r="AA115" i="18"/>
  <c r="L115" i="6" s="1"/>
  <c r="AA114" i="18"/>
  <c r="L114" i="6" s="1"/>
  <c r="AA113" i="18"/>
  <c r="L113" i="6" s="1"/>
  <c r="AA112" i="18"/>
  <c r="L112" i="6" s="1"/>
  <c r="AA111" i="18"/>
  <c r="L111" i="6" s="1"/>
  <c r="AA110" i="18"/>
  <c r="L110" i="6" s="1"/>
  <c r="AA109" i="18"/>
  <c r="L109" i="6" s="1"/>
  <c r="AA108" i="18"/>
  <c r="L108" i="6" s="1"/>
  <c r="AA107" i="18"/>
  <c r="L107" i="6" s="1"/>
  <c r="AA106" i="18"/>
  <c r="L106" i="6" s="1"/>
  <c r="AA105" i="18"/>
  <c r="L105" i="6" s="1"/>
  <c r="AA104" i="18"/>
  <c r="L104" i="6" s="1"/>
  <c r="AA103" i="18"/>
  <c r="L103" i="6" s="1"/>
  <c r="AA102" i="18"/>
  <c r="L102" i="6" s="1"/>
  <c r="AA101" i="18"/>
  <c r="L101" i="6" s="1"/>
  <c r="AA100" i="18"/>
  <c r="L100" i="6" s="1"/>
  <c r="AA99" i="18"/>
  <c r="L99" i="6" s="1"/>
  <c r="AA98" i="18"/>
  <c r="L98" i="6" s="1"/>
  <c r="AA97" i="18"/>
  <c r="L97" i="6" s="1"/>
  <c r="AA96" i="18"/>
  <c r="L96" i="6" s="1"/>
  <c r="AA95" i="18"/>
  <c r="L95" i="6" s="1"/>
  <c r="AA94" i="18"/>
  <c r="L94" i="6" s="1"/>
  <c r="AA93" i="18"/>
  <c r="L93" i="6" s="1"/>
  <c r="AA92" i="18"/>
  <c r="L92" i="6" s="1"/>
  <c r="AA91" i="18"/>
  <c r="L91" i="6" s="1"/>
  <c r="AA90" i="18"/>
  <c r="L90" i="6" s="1"/>
  <c r="AA89" i="18"/>
  <c r="L89" i="6" s="1"/>
  <c r="AA88" i="18"/>
  <c r="L88" i="6" s="1"/>
  <c r="AA87" i="18"/>
  <c r="L87" i="6" s="1"/>
  <c r="AA86" i="18"/>
  <c r="L86" i="6" s="1"/>
  <c r="AA85" i="18"/>
  <c r="L85" i="6" s="1"/>
  <c r="AA84" i="18"/>
  <c r="L84" i="6" s="1"/>
  <c r="AA83" i="18"/>
  <c r="L83" i="6" s="1"/>
  <c r="AA82" i="18"/>
  <c r="L82" i="6" s="1"/>
  <c r="AA81" i="18"/>
  <c r="L81" i="6" s="1"/>
  <c r="AA80" i="18"/>
  <c r="L80" i="6" s="1"/>
  <c r="AA79" i="18"/>
  <c r="L79" i="6" s="1"/>
  <c r="AA78" i="18"/>
  <c r="L78" i="6" s="1"/>
  <c r="AA77" i="18"/>
  <c r="L77" i="6" s="1"/>
  <c r="AA76" i="18"/>
  <c r="L76" i="6" s="1"/>
  <c r="AA75" i="18"/>
  <c r="L75" i="6" s="1"/>
  <c r="AA74" i="18"/>
  <c r="L74" i="6" s="1"/>
  <c r="AA73" i="18"/>
  <c r="L73" i="6" s="1"/>
  <c r="AA72" i="18"/>
  <c r="L72" i="6" s="1"/>
  <c r="AA71" i="18"/>
  <c r="L71" i="6" s="1"/>
  <c r="AA70" i="18"/>
  <c r="L70" i="6" s="1"/>
  <c r="AA69" i="18"/>
  <c r="L69" i="6" s="1"/>
  <c r="AA68" i="18"/>
  <c r="L68" i="6" s="1"/>
  <c r="AA67" i="18"/>
  <c r="L67" i="6" s="1"/>
  <c r="AA66" i="18"/>
  <c r="L66" i="6" s="1"/>
  <c r="AA65" i="18"/>
  <c r="L65" i="6" s="1"/>
  <c r="AA64" i="18"/>
  <c r="L64" i="6" s="1"/>
  <c r="AA63" i="18"/>
  <c r="L63" i="6" s="1"/>
  <c r="AA62" i="18"/>
  <c r="L62" i="6" s="1"/>
  <c r="AA61" i="18"/>
  <c r="L61" i="6" s="1"/>
  <c r="AA60" i="18"/>
  <c r="L60" i="6" s="1"/>
  <c r="AA59" i="18"/>
  <c r="L59" i="6" s="1"/>
  <c r="AA58" i="18"/>
  <c r="L58" i="6" s="1"/>
  <c r="AA57" i="18"/>
  <c r="L57" i="6" s="1"/>
  <c r="AA56" i="18"/>
  <c r="L56" i="6" s="1"/>
  <c r="AA55" i="18"/>
  <c r="L55" i="6" s="1"/>
  <c r="AA54" i="18"/>
  <c r="L54" i="6" s="1"/>
  <c r="AA53" i="18"/>
  <c r="L53" i="6" s="1"/>
  <c r="AA52" i="18"/>
  <c r="L52" i="6" s="1"/>
  <c r="AA51" i="18"/>
  <c r="L51" i="6" s="1"/>
  <c r="AA50" i="18"/>
  <c r="L50" i="6" s="1"/>
  <c r="AA49" i="18"/>
  <c r="L49" i="6" s="1"/>
  <c r="AA48" i="18"/>
  <c r="L48" i="6" s="1"/>
  <c r="AA47" i="18"/>
  <c r="L47" i="6" s="1"/>
  <c r="AA46" i="18"/>
  <c r="L46" i="6" s="1"/>
  <c r="AA45" i="18"/>
  <c r="L45" i="6" s="1"/>
  <c r="AA44" i="18"/>
  <c r="L44" i="6" s="1"/>
  <c r="AA43" i="18"/>
  <c r="L43" i="6" s="1"/>
  <c r="AA42" i="18"/>
  <c r="L42" i="6" s="1"/>
  <c r="AA41" i="18"/>
  <c r="L41" i="6" s="1"/>
  <c r="AA40" i="18"/>
  <c r="L40" i="6" s="1"/>
  <c r="AA39" i="18"/>
  <c r="L39" i="6" s="1"/>
  <c r="AA38" i="18"/>
  <c r="L38" i="6" s="1"/>
  <c r="AA37" i="18"/>
  <c r="L37" i="6" s="1"/>
  <c r="AA36" i="18"/>
  <c r="L36" i="6" s="1"/>
  <c r="AA35" i="18"/>
  <c r="L35" i="6" s="1"/>
  <c r="AA34" i="18"/>
  <c r="L34" i="6" s="1"/>
  <c r="AA33" i="18"/>
  <c r="L33" i="6" s="1"/>
  <c r="AA32" i="18"/>
  <c r="L32" i="6" s="1"/>
  <c r="AA31" i="18"/>
  <c r="L31" i="6" s="1"/>
  <c r="AA30" i="18"/>
  <c r="L30" i="6" s="1"/>
  <c r="AA29" i="18"/>
  <c r="L29" i="6" s="1"/>
  <c r="AA28" i="18"/>
  <c r="L28" i="6" s="1"/>
  <c r="AA27" i="18"/>
  <c r="L27" i="6" s="1"/>
  <c r="AA26" i="18"/>
  <c r="L26" i="6" s="1"/>
  <c r="AA25" i="18"/>
  <c r="L25" i="6" s="1"/>
  <c r="AA24" i="18"/>
  <c r="L24" i="6" s="1"/>
  <c r="AA23" i="18"/>
  <c r="L23" i="6" s="1"/>
  <c r="AA22" i="18"/>
  <c r="L22" i="6" s="1"/>
  <c r="AA21" i="18"/>
  <c r="L21" i="6" s="1"/>
  <c r="AA20" i="18"/>
  <c r="L20" i="6" s="1"/>
  <c r="AA19" i="18"/>
  <c r="L19" i="6" s="1"/>
  <c r="AA18" i="18"/>
  <c r="L18" i="6" s="1"/>
  <c r="AA17" i="18"/>
  <c r="L17" i="6" s="1"/>
  <c r="AA16" i="18"/>
  <c r="L16" i="6" s="1"/>
  <c r="AA15" i="18"/>
  <c r="L15" i="6" s="1"/>
  <c r="AA14" i="18"/>
  <c r="L14" i="6" s="1"/>
  <c r="AA13" i="18"/>
  <c r="L13" i="6" s="1"/>
  <c r="AA12" i="18"/>
  <c r="L12" i="6" s="1"/>
  <c r="AA11" i="18"/>
  <c r="L11" i="6" s="1"/>
  <c r="AA10" i="18"/>
  <c r="L10" i="6" s="1"/>
  <c r="AA9" i="18"/>
  <c r="L9" i="6" s="1"/>
  <c r="AA8" i="18"/>
  <c r="L8" i="6" s="1"/>
  <c r="AA7" i="18"/>
  <c r="L7" i="6" s="1"/>
  <c r="AA6" i="18"/>
  <c r="L6" i="6" s="1"/>
  <c r="AA5" i="18"/>
  <c r="L5" i="6" s="1"/>
  <c r="AA4" i="18"/>
  <c r="L4" i="6" s="1"/>
  <c r="AA3" i="18"/>
  <c r="L3" i="6" s="1"/>
  <c r="AA2" i="18"/>
  <c r="L2" i="6" s="1"/>
  <c r="AE293" i="18"/>
  <c r="AD293"/>
  <c r="AC293"/>
  <c r="AB293"/>
  <c r="Z293"/>
  <c r="AE292"/>
  <c r="AD292"/>
  <c r="AC292"/>
  <c r="AB292"/>
  <c r="Z292"/>
  <c r="AE291"/>
  <c r="AD291"/>
  <c r="AC291"/>
  <c r="AB291"/>
  <c r="Z291"/>
  <c r="Y292"/>
  <c r="Y293"/>
  <c r="A54" i="23" l="1"/>
  <c r="AH313" i="6"/>
  <c r="AG313"/>
  <c r="AF313"/>
  <c r="AE313"/>
  <c r="AD313"/>
  <c r="AC313"/>
  <c r="AB313"/>
  <c r="AA313"/>
  <c r="Z313"/>
  <c r="Y313"/>
  <c r="X313"/>
  <c r="W313"/>
  <c r="V313"/>
  <c r="T313"/>
  <c r="S313"/>
  <c r="R313"/>
  <c r="Q313"/>
  <c r="P313"/>
  <c r="O313"/>
  <c r="N313"/>
  <c r="M313"/>
  <c r="K313"/>
  <c r="J313"/>
  <c r="I313"/>
  <c r="H313"/>
  <c r="G313"/>
  <c r="F313"/>
  <c r="E313"/>
  <c r="AH312"/>
  <c r="AG312"/>
  <c r="AF312"/>
  <c r="AE312"/>
  <c r="AD312"/>
  <c r="AC312"/>
  <c r="AB312"/>
  <c r="AA312"/>
  <c r="Z312"/>
  <c r="Y312"/>
  <c r="X312"/>
  <c r="W312"/>
  <c r="V312"/>
  <c r="T312"/>
  <c r="S312"/>
  <c r="R312"/>
  <c r="Q312"/>
  <c r="P312"/>
  <c r="O312"/>
  <c r="N312"/>
  <c r="M312"/>
  <c r="K312"/>
  <c r="J312"/>
  <c r="I312"/>
  <c r="H312"/>
  <c r="G312"/>
  <c r="F312"/>
  <c r="E312"/>
  <c r="AH311"/>
  <c r="AG311"/>
  <c r="AF311"/>
  <c r="AE311"/>
  <c r="AD311"/>
  <c r="AC311"/>
  <c r="AB311"/>
  <c r="AA311"/>
  <c r="Z311"/>
  <c r="Y311"/>
  <c r="X311"/>
  <c r="W311"/>
  <c r="V311"/>
  <c r="T311"/>
  <c r="S311"/>
  <c r="R311"/>
  <c r="Q311"/>
  <c r="P311"/>
  <c r="O311"/>
  <c r="N311"/>
  <c r="M311"/>
  <c r="K311"/>
  <c r="J311"/>
  <c r="I311"/>
  <c r="H311"/>
  <c r="G311"/>
  <c r="F311"/>
  <c r="E311"/>
  <c r="AH310"/>
  <c r="AG310"/>
  <c r="AF310"/>
  <c r="AE310"/>
  <c r="AD310"/>
  <c r="AC310"/>
  <c r="AB310"/>
  <c r="AA310"/>
  <c r="Z310"/>
  <c r="Y310"/>
  <c r="X310"/>
  <c r="W310"/>
  <c r="V310"/>
  <c r="T310"/>
  <c r="S310"/>
  <c r="R310"/>
  <c r="Q310"/>
  <c r="P310"/>
  <c r="O310"/>
  <c r="N310"/>
  <c r="M310"/>
  <c r="K310"/>
  <c r="J310"/>
  <c r="I310"/>
  <c r="H310"/>
  <c r="G310"/>
  <c r="F310"/>
  <c r="E310"/>
  <c r="AH309"/>
  <c r="AG309"/>
  <c r="AF309"/>
  <c r="AE309"/>
  <c r="AD309"/>
  <c r="AC309"/>
  <c r="AB309"/>
  <c r="AA309"/>
  <c r="Z309"/>
  <c r="Y309"/>
  <c r="X309"/>
  <c r="W309"/>
  <c r="V309"/>
  <c r="T309"/>
  <c r="S309"/>
  <c r="R309"/>
  <c r="Q309"/>
  <c r="P309"/>
  <c r="O309"/>
  <c r="N309"/>
  <c r="M309"/>
  <c r="K309"/>
  <c r="J309"/>
  <c r="I309"/>
  <c r="H309"/>
  <c r="G309"/>
  <c r="F309"/>
  <c r="E309"/>
  <c r="AH308"/>
  <c r="AG308"/>
  <c r="AF308"/>
  <c r="AE308"/>
  <c r="AD308"/>
  <c r="AC308"/>
  <c r="AB308"/>
  <c r="AA308"/>
  <c r="Z308"/>
  <c r="Y308"/>
  <c r="X308"/>
  <c r="W308"/>
  <c r="V308"/>
  <c r="T308"/>
  <c r="S308"/>
  <c r="R308"/>
  <c r="Q308"/>
  <c r="P308"/>
  <c r="O308"/>
  <c r="N308"/>
  <c r="M308"/>
  <c r="K308"/>
  <c r="J308"/>
  <c r="I308"/>
  <c r="H308"/>
  <c r="G308"/>
  <c r="F308"/>
  <c r="E308"/>
  <c r="AH307"/>
  <c r="AG307"/>
  <c r="AF307"/>
  <c r="AE307"/>
  <c r="AD307"/>
  <c r="AC307"/>
  <c r="AB307"/>
  <c r="AA307"/>
  <c r="Z307"/>
  <c r="Y307"/>
  <c r="X307"/>
  <c r="W307"/>
  <c r="V307"/>
  <c r="T307"/>
  <c r="S307"/>
  <c r="R307"/>
  <c r="Q307"/>
  <c r="P307"/>
  <c r="O307"/>
  <c r="N307"/>
  <c r="M307"/>
  <c r="K307"/>
  <c r="J307"/>
  <c r="I307"/>
  <c r="H307"/>
  <c r="G307"/>
  <c r="F307"/>
  <c r="E307"/>
  <c r="AH306"/>
  <c r="AG306"/>
  <c r="AF306"/>
  <c r="AE306"/>
  <c r="AD306"/>
  <c r="AC306"/>
  <c r="AB306"/>
  <c r="AA306"/>
  <c r="Z306"/>
  <c r="Y306"/>
  <c r="X306"/>
  <c r="W306"/>
  <c r="V306"/>
  <c r="T306"/>
  <c r="S306"/>
  <c r="R306"/>
  <c r="Q306"/>
  <c r="P306"/>
  <c r="O306"/>
  <c r="N306"/>
  <c r="M306"/>
  <c r="K306"/>
  <c r="J306"/>
  <c r="I306"/>
  <c r="H306"/>
  <c r="G306"/>
  <c r="F306"/>
  <c r="E306"/>
  <c r="AH305"/>
  <c r="AG305"/>
  <c r="AF305"/>
  <c r="AE305"/>
  <c r="AD305"/>
  <c r="AC305"/>
  <c r="AB305"/>
  <c r="AA305"/>
  <c r="Z305"/>
  <c r="Y305"/>
  <c r="X305"/>
  <c r="W305"/>
  <c r="V305"/>
  <c r="T305"/>
  <c r="S305"/>
  <c r="R305"/>
  <c r="Q305"/>
  <c r="P305"/>
  <c r="O305"/>
  <c r="N305"/>
  <c r="M305"/>
  <c r="K305"/>
  <c r="J305"/>
  <c r="I305"/>
  <c r="H305"/>
  <c r="G305"/>
  <c r="F305"/>
  <c r="E305"/>
  <c r="AH304"/>
  <c r="AG304"/>
  <c r="AF304"/>
  <c r="AE304"/>
  <c r="AD304"/>
  <c r="AC304"/>
  <c r="AB304"/>
  <c r="AA304"/>
  <c r="Z304"/>
  <c r="Y304"/>
  <c r="X304"/>
  <c r="W304"/>
  <c r="V304"/>
  <c r="T304"/>
  <c r="S304"/>
  <c r="R304"/>
  <c r="Q304"/>
  <c r="P304"/>
  <c r="O304"/>
  <c r="N304"/>
  <c r="M304"/>
  <c r="K304"/>
  <c r="J304"/>
  <c r="I304"/>
  <c r="H304"/>
  <c r="G304"/>
  <c r="F304"/>
  <c r="E304"/>
  <c r="AH303"/>
  <c r="AG303"/>
  <c r="AF303"/>
  <c r="AE303"/>
  <c r="AD303"/>
  <c r="AC303"/>
  <c r="AB303"/>
  <c r="AA303"/>
  <c r="Z303"/>
  <c r="Y303"/>
  <c r="X303"/>
  <c r="W303"/>
  <c r="V303"/>
  <c r="T303"/>
  <c r="S303"/>
  <c r="R303"/>
  <c r="Q303"/>
  <c r="P303"/>
  <c r="O303"/>
  <c r="N303"/>
  <c r="M303"/>
  <c r="K303"/>
  <c r="J303"/>
  <c r="I303"/>
  <c r="H303"/>
  <c r="G303"/>
  <c r="F303"/>
  <c r="E303"/>
  <c r="AH302"/>
  <c r="AG302"/>
  <c r="AF302"/>
  <c r="AE302"/>
  <c r="AD302"/>
  <c r="AC302"/>
  <c r="AB302"/>
  <c r="AA302"/>
  <c r="Z302"/>
  <c r="Y302"/>
  <c r="X302"/>
  <c r="W302"/>
  <c r="V302"/>
  <c r="T302"/>
  <c r="S302"/>
  <c r="R302"/>
  <c r="Q302"/>
  <c r="P302"/>
  <c r="O302"/>
  <c r="N302"/>
  <c r="M302"/>
  <c r="K302"/>
  <c r="J302"/>
  <c r="I302"/>
  <c r="H302"/>
  <c r="G302"/>
  <c r="F302"/>
  <c r="E302"/>
  <c r="C313"/>
  <c r="C312"/>
  <c r="C311"/>
  <c r="C310"/>
  <c r="C309"/>
  <c r="C308"/>
  <c r="C307"/>
  <c r="C306"/>
  <c r="C305"/>
  <c r="C304"/>
  <c r="C303"/>
  <c r="C302"/>
  <c r="E114" i="5"/>
  <c r="G114"/>
  <c r="H114"/>
  <c r="I114"/>
  <c r="L114"/>
  <c r="M114"/>
  <c r="N114"/>
  <c r="O114"/>
  <c r="P114"/>
  <c r="E115"/>
  <c r="G115"/>
  <c r="H115"/>
  <c r="I115"/>
  <c r="L115"/>
  <c r="M115"/>
  <c r="N115"/>
  <c r="O115"/>
  <c r="P115"/>
  <c r="E116"/>
  <c r="G116"/>
  <c r="H116"/>
  <c r="I116"/>
  <c r="L116"/>
  <c r="M116"/>
  <c r="N116"/>
  <c r="O116"/>
  <c r="P116"/>
  <c r="E117"/>
  <c r="G117"/>
  <c r="H117"/>
  <c r="I117"/>
  <c r="L117"/>
  <c r="M117"/>
  <c r="N117"/>
  <c r="O117"/>
  <c r="P117"/>
  <c r="C117"/>
  <c r="C116"/>
  <c r="C115"/>
  <c r="C114"/>
  <c r="W110" i="29"/>
  <c r="K110" i="5" s="1"/>
  <c r="V110" i="29"/>
  <c r="J110" i="5" s="1"/>
  <c r="W109" i="29"/>
  <c r="K109" i="5" s="1"/>
  <c r="V109" i="29"/>
  <c r="J109" i="5" s="1"/>
  <c r="W108" i="29"/>
  <c r="K108" i="5" s="1"/>
  <c r="V108" i="29"/>
  <c r="J108" i="5" s="1"/>
  <c r="W107" i="29"/>
  <c r="K107" i="5" s="1"/>
  <c r="V107" i="29"/>
  <c r="J107" i="5" s="1"/>
  <c r="W106" i="29"/>
  <c r="K106" i="5" s="1"/>
  <c r="V106" i="29"/>
  <c r="J106" i="5" s="1"/>
  <c r="W105" i="29"/>
  <c r="K105" i="5" s="1"/>
  <c r="V105" i="29"/>
  <c r="J105" i="5" s="1"/>
  <c r="W104" i="29"/>
  <c r="K104" i="5" s="1"/>
  <c r="V104" i="29"/>
  <c r="J104" i="5" s="1"/>
  <c r="W103" i="29"/>
  <c r="K103" i="5" s="1"/>
  <c r="V103" i="29"/>
  <c r="J103" i="5" s="1"/>
  <c r="W102" i="29"/>
  <c r="K102" i="5" s="1"/>
  <c r="V102" i="29"/>
  <c r="J102" i="5" s="1"/>
  <c r="W101" i="29"/>
  <c r="K101" i="5" s="1"/>
  <c r="V101" i="29"/>
  <c r="J101" i="5" s="1"/>
  <c r="W100" i="29"/>
  <c r="K100" i="5" s="1"/>
  <c r="V100" i="29"/>
  <c r="J100" i="5" s="1"/>
  <c r="W99" i="29"/>
  <c r="K99" i="5" s="1"/>
  <c r="V99" i="29"/>
  <c r="J99" i="5" s="1"/>
  <c r="W98" i="29"/>
  <c r="K98" i="5" s="1"/>
  <c r="V98" i="29"/>
  <c r="J98" i="5" s="1"/>
  <c r="W97" i="29"/>
  <c r="K97" i="5" s="1"/>
  <c r="V97" i="29"/>
  <c r="J97" i="5" s="1"/>
  <c r="W96" i="29"/>
  <c r="K96" i="5" s="1"/>
  <c r="V96" i="29"/>
  <c r="J96" i="5" s="1"/>
  <c r="W95" i="29"/>
  <c r="K95" i="5" s="1"/>
  <c r="V95" i="29"/>
  <c r="J95" i="5" s="1"/>
  <c r="W94" i="29"/>
  <c r="K94" i="5" s="1"/>
  <c r="V94" i="29"/>
  <c r="J94" i="5" s="1"/>
  <c r="W93" i="29"/>
  <c r="K93" i="5" s="1"/>
  <c r="V93" i="29"/>
  <c r="J93" i="5" s="1"/>
  <c r="W92" i="29"/>
  <c r="K92" i="5" s="1"/>
  <c r="V92" i="29"/>
  <c r="J92" i="5" s="1"/>
  <c r="W91" i="29"/>
  <c r="K91" i="5" s="1"/>
  <c r="V91" i="29"/>
  <c r="J91" i="5" s="1"/>
  <c r="W90" i="29"/>
  <c r="K90" i="5" s="1"/>
  <c r="V90" i="29"/>
  <c r="J90" i="5" s="1"/>
  <c r="W89" i="29"/>
  <c r="K89" i="5" s="1"/>
  <c r="V89" i="29"/>
  <c r="J89" i="5" s="1"/>
  <c r="W88" i="29"/>
  <c r="K88" i="5" s="1"/>
  <c r="V88" i="29"/>
  <c r="J88" i="5" s="1"/>
  <c r="W87" i="29"/>
  <c r="K87" i="5" s="1"/>
  <c r="V87" i="29"/>
  <c r="J87" i="5" s="1"/>
  <c r="W86" i="29"/>
  <c r="K86" i="5" s="1"/>
  <c r="V86" i="29"/>
  <c r="J86" i="5" s="1"/>
  <c r="W85" i="29"/>
  <c r="K85" i="5" s="1"/>
  <c r="V85" i="29"/>
  <c r="J85" i="5" s="1"/>
  <c r="W84" i="29"/>
  <c r="K84" i="5" s="1"/>
  <c r="V84" i="29"/>
  <c r="J84" i="5" s="1"/>
  <c r="W83" i="29"/>
  <c r="K83" i="5" s="1"/>
  <c r="V83" i="29"/>
  <c r="J83" i="5" s="1"/>
  <c r="W82" i="29"/>
  <c r="K82" i="5" s="1"/>
  <c r="V82" i="29"/>
  <c r="J82" i="5" s="1"/>
  <c r="W81" i="29"/>
  <c r="K81" i="5" s="1"/>
  <c r="V81" i="29"/>
  <c r="J81" i="5" s="1"/>
  <c r="W80" i="29"/>
  <c r="K80" i="5" s="1"/>
  <c r="V80" i="29"/>
  <c r="J80" i="5" s="1"/>
  <c r="W79" i="29"/>
  <c r="K79" i="5" s="1"/>
  <c r="V79" i="29"/>
  <c r="J79" i="5" s="1"/>
  <c r="W78" i="29"/>
  <c r="K78" i="5" s="1"/>
  <c r="V78" i="29"/>
  <c r="J78" i="5" s="1"/>
  <c r="W77" i="29"/>
  <c r="K77" i="5" s="1"/>
  <c r="V77" i="29"/>
  <c r="J77" i="5" s="1"/>
  <c r="W76" i="29"/>
  <c r="K76" i="5" s="1"/>
  <c r="V76" i="29"/>
  <c r="J76" i="5" s="1"/>
  <c r="W75" i="29"/>
  <c r="K75" i="5" s="1"/>
  <c r="V75" i="29"/>
  <c r="J75" i="5" s="1"/>
  <c r="W74" i="29"/>
  <c r="K74" i="5" s="1"/>
  <c r="V74" i="29"/>
  <c r="J74" i="5" s="1"/>
  <c r="W73" i="29"/>
  <c r="K73" i="5" s="1"/>
  <c r="V73" i="29"/>
  <c r="J73" i="5" s="1"/>
  <c r="W72" i="29"/>
  <c r="K72" i="5" s="1"/>
  <c r="V72" i="29"/>
  <c r="J72" i="5" s="1"/>
  <c r="W71" i="29"/>
  <c r="K71" i="5" s="1"/>
  <c r="V71" i="29"/>
  <c r="J71" i="5" s="1"/>
  <c r="W70" i="29"/>
  <c r="K70" i="5" s="1"/>
  <c r="V70" i="29"/>
  <c r="J70" i="5" s="1"/>
  <c r="W69" i="29"/>
  <c r="K69" i="5" s="1"/>
  <c r="V69" i="29"/>
  <c r="J69" i="5" s="1"/>
  <c r="W68" i="29"/>
  <c r="K68" i="5" s="1"/>
  <c r="V68" i="29"/>
  <c r="J68" i="5" s="1"/>
  <c r="W67" i="29"/>
  <c r="K67" i="5" s="1"/>
  <c r="V67" i="29"/>
  <c r="J67" i="5" s="1"/>
  <c r="W66" i="29"/>
  <c r="K66" i="5" s="1"/>
  <c r="V66" i="29"/>
  <c r="J66" i="5" s="1"/>
  <c r="W65" i="29"/>
  <c r="K65" i="5" s="1"/>
  <c r="V65" i="29"/>
  <c r="J65" i="5" s="1"/>
  <c r="W64" i="29"/>
  <c r="K64" i="5" s="1"/>
  <c r="V64" i="29"/>
  <c r="J64" i="5" s="1"/>
  <c r="W63" i="29"/>
  <c r="K63" i="5" s="1"/>
  <c r="V63" i="29"/>
  <c r="J63" i="5" s="1"/>
  <c r="W62" i="29"/>
  <c r="K62" i="5" s="1"/>
  <c r="V62" i="29"/>
  <c r="J62" i="5" s="1"/>
  <c r="W61" i="29"/>
  <c r="K61" i="5" s="1"/>
  <c r="V61" i="29"/>
  <c r="J61" i="5" s="1"/>
  <c r="W60" i="29"/>
  <c r="K60" i="5" s="1"/>
  <c r="V60" i="29"/>
  <c r="J60" i="5" s="1"/>
  <c r="W59" i="29"/>
  <c r="K59" i="5" s="1"/>
  <c r="V59" i="29"/>
  <c r="J59" i="5" s="1"/>
  <c r="W58" i="29"/>
  <c r="K58" i="5" s="1"/>
  <c r="V58" i="29"/>
  <c r="J58" i="5" s="1"/>
  <c r="AB110" i="29"/>
  <c r="AA110"/>
  <c r="Z110"/>
  <c r="Y110"/>
  <c r="X110"/>
  <c r="U110"/>
  <c r="T110"/>
  <c r="S110"/>
  <c r="R110"/>
  <c r="F110" i="5" s="1"/>
  <c r="Q110" i="29"/>
  <c r="E290" i="6" l="1"/>
  <c r="E289"/>
  <c r="E288"/>
  <c r="E287"/>
  <c r="E286"/>
  <c r="E285"/>
  <c r="E284"/>
  <c r="E291"/>
  <c r="E110" i="5"/>
  <c r="B54" i="23" l="1"/>
  <c r="BC288" i="18"/>
  <c r="BC289"/>
  <c r="BC290"/>
  <c r="BC291"/>
  <c r="AZ288"/>
  <c r="BA288"/>
  <c r="AZ289"/>
  <c r="BA289"/>
  <c r="AZ290"/>
  <c r="BA290"/>
  <c r="AZ291"/>
  <c r="BA291"/>
  <c r="AI287" l="1"/>
  <c r="AI288"/>
  <c r="AI289"/>
  <c r="AI290"/>
  <c r="AG287"/>
  <c r="AG288"/>
  <c r="AG289"/>
  <c r="AG290"/>
  <c r="Z287"/>
  <c r="AB287"/>
  <c r="AC287"/>
  <c r="AD287"/>
  <c r="AE287"/>
  <c r="Z288"/>
  <c r="AB288"/>
  <c r="AC288"/>
  <c r="AD288"/>
  <c r="AE288"/>
  <c r="Z289"/>
  <c r="AB289"/>
  <c r="AC289"/>
  <c r="AD289"/>
  <c r="AE289"/>
  <c r="Z290"/>
  <c r="AB290"/>
  <c r="AC290"/>
  <c r="AD290"/>
  <c r="AE290"/>
  <c r="Y290"/>
  <c r="Y291"/>
  <c r="H287" l="1"/>
  <c r="F289"/>
  <c r="F288"/>
  <c r="F287"/>
  <c r="D51" i="30" l="1"/>
  <c r="AB109" i="29"/>
  <c r="AA109"/>
  <c r="Z109"/>
  <c r="Y109"/>
  <c r="X109"/>
  <c r="U109"/>
  <c r="T109"/>
  <c r="S109"/>
  <c r="R109"/>
  <c r="F109" i="5" s="1"/>
  <c r="Q109" i="29"/>
  <c r="AB108"/>
  <c r="AA108"/>
  <c r="Z108"/>
  <c r="Y108"/>
  <c r="X108"/>
  <c r="U108"/>
  <c r="T108"/>
  <c r="S108"/>
  <c r="R108"/>
  <c r="F108" i="5" s="1"/>
  <c r="Q108" i="29"/>
  <c r="AH301" i="6"/>
  <c r="AG301"/>
  <c r="AF301"/>
  <c r="AE301"/>
  <c r="AD301"/>
  <c r="AC301"/>
  <c r="AB301"/>
  <c r="AA301"/>
  <c r="Z301"/>
  <c r="Y301"/>
  <c r="X301"/>
  <c r="W301"/>
  <c r="V301"/>
  <c r="T301"/>
  <c r="S301"/>
  <c r="AH300"/>
  <c r="AG300"/>
  <c r="AF300"/>
  <c r="AE300"/>
  <c r="AD300"/>
  <c r="AC300"/>
  <c r="AB300"/>
  <c r="AA300"/>
  <c r="Z300"/>
  <c r="Y300"/>
  <c r="X300"/>
  <c r="W300"/>
  <c r="V300"/>
  <c r="T300"/>
  <c r="S300"/>
  <c r="AH299"/>
  <c r="AG299"/>
  <c r="AF299"/>
  <c r="AE299"/>
  <c r="AD299"/>
  <c r="AC299"/>
  <c r="AB299"/>
  <c r="AA299"/>
  <c r="Z299"/>
  <c r="Y299"/>
  <c r="X299"/>
  <c r="W299"/>
  <c r="V299"/>
  <c r="T299"/>
  <c r="S299"/>
  <c r="AH298"/>
  <c r="AG298"/>
  <c r="AF298"/>
  <c r="AE298"/>
  <c r="AD298"/>
  <c r="AC298"/>
  <c r="AB298"/>
  <c r="AA298"/>
  <c r="Z298"/>
  <c r="Y298"/>
  <c r="X298"/>
  <c r="W298"/>
  <c r="V298"/>
  <c r="T298"/>
  <c r="S298"/>
  <c r="AH297"/>
  <c r="AG297"/>
  <c r="AF297"/>
  <c r="AE297"/>
  <c r="AD297"/>
  <c r="AC297"/>
  <c r="AB297"/>
  <c r="AA297"/>
  <c r="Z297"/>
  <c r="Y297"/>
  <c r="X297"/>
  <c r="W297"/>
  <c r="V297"/>
  <c r="T297"/>
  <c r="S297"/>
  <c r="AH296"/>
  <c r="AG296"/>
  <c r="AF296"/>
  <c r="AE296"/>
  <c r="AD296"/>
  <c r="AC296"/>
  <c r="AB296"/>
  <c r="AA296"/>
  <c r="Z296"/>
  <c r="Y296"/>
  <c r="X296"/>
  <c r="W296"/>
  <c r="V296"/>
  <c r="T296"/>
  <c r="S296"/>
  <c r="AH295"/>
  <c r="AG295"/>
  <c r="AF295"/>
  <c r="AE295"/>
  <c r="AD295"/>
  <c r="AC295"/>
  <c r="AB295"/>
  <c r="AA295"/>
  <c r="Z295"/>
  <c r="Y295"/>
  <c r="X295"/>
  <c r="W295"/>
  <c r="V295"/>
  <c r="T295"/>
  <c r="S295"/>
  <c r="AH294"/>
  <c r="AG294"/>
  <c r="AF294"/>
  <c r="AE294"/>
  <c r="AD294"/>
  <c r="AC294"/>
  <c r="AB294"/>
  <c r="AA294"/>
  <c r="Z294"/>
  <c r="Y294"/>
  <c r="X294"/>
  <c r="W294"/>
  <c r="V294"/>
  <c r="T294"/>
  <c r="S294"/>
  <c r="AH293"/>
  <c r="AG293"/>
  <c r="AF293"/>
  <c r="AE293"/>
  <c r="AD293"/>
  <c r="AC293"/>
  <c r="AB293"/>
  <c r="AA293"/>
  <c r="Z293"/>
  <c r="Y293"/>
  <c r="X293"/>
  <c r="W293"/>
  <c r="V293"/>
  <c r="T293"/>
  <c r="S293"/>
  <c r="AH292"/>
  <c r="AG292"/>
  <c r="AF292"/>
  <c r="AE292"/>
  <c r="AD292"/>
  <c r="AC292"/>
  <c r="AB292"/>
  <c r="AA292"/>
  <c r="Z292"/>
  <c r="Y292"/>
  <c r="X292"/>
  <c r="W292"/>
  <c r="V292"/>
  <c r="T292"/>
  <c r="S292"/>
  <c r="AH291"/>
  <c r="AG291"/>
  <c r="AF291"/>
  <c r="AE291"/>
  <c r="AD291"/>
  <c r="AC291"/>
  <c r="AB291"/>
  <c r="AA291"/>
  <c r="Z291"/>
  <c r="Y291"/>
  <c r="X291"/>
  <c r="W291"/>
  <c r="V291"/>
  <c r="T291"/>
  <c r="S291"/>
  <c r="AH290"/>
  <c r="AG290"/>
  <c r="AF290"/>
  <c r="AE290"/>
  <c r="AD290"/>
  <c r="AC290"/>
  <c r="AB290"/>
  <c r="AA290"/>
  <c r="Z290"/>
  <c r="Y290"/>
  <c r="X290"/>
  <c r="W290"/>
  <c r="V290"/>
  <c r="T290"/>
  <c r="S290"/>
  <c r="AH289"/>
  <c r="AG289"/>
  <c r="AF289"/>
  <c r="AE289"/>
  <c r="AD289"/>
  <c r="AC289"/>
  <c r="AB289"/>
  <c r="AA289"/>
  <c r="Z289"/>
  <c r="Y289"/>
  <c r="X289"/>
  <c r="W289"/>
  <c r="V289"/>
  <c r="T289"/>
  <c r="S289"/>
  <c r="AH288"/>
  <c r="AG288"/>
  <c r="AF288"/>
  <c r="AE288"/>
  <c r="AD288"/>
  <c r="AC288"/>
  <c r="AB288"/>
  <c r="AA288"/>
  <c r="Z288"/>
  <c r="Y288"/>
  <c r="X288"/>
  <c r="W288"/>
  <c r="V288"/>
  <c r="T288"/>
  <c r="S288"/>
  <c r="AH287"/>
  <c r="AD287"/>
  <c r="AC287"/>
  <c r="AB287"/>
  <c r="AA287"/>
  <c r="Z287"/>
  <c r="Y287"/>
  <c r="X287"/>
  <c r="W287"/>
  <c r="V287"/>
  <c r="T287"/>
  <c r="S287"/>
  <c r="AH286"/>
  <c r="AD286"/>
  <c r="AC286"/>
  <c r="AB286"/>
  <c r="AA286"/>
  <c r="Z286"/>
  <c r="Y286"/>
  <c r="V286"/>
  <c r="T286"/>
  <c r="S286"/>
  <c r="AH285"/>
  <c r="AD285"/>
  <c r="AC285"/>
  <c r="AB285"/>
  <c r="AA285"/>
  <c r="Z285"/>
  <c r="Y285"/>
  <c r="V285"/>
  <c r="T285"/>
  <c r="S285"/>
  <c r="AH284"/>
  <c r="AD284"/>
  <c r="AC284"/>
  <c r="AB284"/>
  <c r="AA284"/>
  <c r="Z284"/>
  <c r="Y284"/>
  <c r="V284"/>
  <c r="T284"/>
  <c r="S284"/>
  <c r="AH283"/>
  <c r="AD283"/>
  <c r="AC283"/>
  <c r="AB283"/>
  <c r="AA283"/>
  <c r="Z283"/>
  <c r="Y283"/>
  <c r="V283"/>
  <c r="T283"/>
  <c r="S283"/>
  <c r="AH282"/>
  <c r="AD282"/>
  <c r="AC282"/>
  <c r="AB282"/>
  <c r="AA282"/>
  <c r="Z282"/>
  <c r="Y282"/>
  <c r="V282"/>
  <c r="T282"/>
  <c r="S282"/>
  <c r="AH281"/>
  <c r="AD281"/>
  <c r="AC281"/>
  <c r="AB281"/>
  <c r="AA281"/>
  <c r="Z281"/>
  <c r="Y281"/>
  <c r="V281"/>
  <c r="T281"/>
  <c r="S281"/>
  <c r="AH280"/>
  <c r="AD280"/>
  <c r="AC280"/>
  <c r="AB280"/>
  <c r="AA280"/>
  <c r="Z280"/>
  <c r="Y280"/>
  <c r="V280"/>
  <c r="T280"/>
  <c r="S280"/>
  <c r="AH279"/>
  <c r="AD279"/>
  <c r="AC279"/>
  <c r="AB279"/>
  <c r="AA279"/>
  <c r="Z279"/>
  <c r="Y279"/>
  <c r="V279"/>
  <c r="T279"/>
  <c r="S279"/>
  <c r="AH278"/>
  <c r="AD278"/>
  <c r="AC278"/>
  <c r="AB278"/>
  <c r="AA278"/>
  <c r="Z278"/>
  <c r="Y278"/>
  <c r="V278"/>
  <c r="T278"/>
  <c r="S278"/>
  <c r="AH277"/>
  <c r="AD277"/>
  <c r="AC277"/>
  <c r="AB277"/>
  <c r="AA277"/>
  <c r="Z277"/>
  <c r="Y277"/>
  <c r="V277"/>
  <c r="T277"/>
  <c r="S277"/>
  <c r="AH276"/>
  <c r="AD276"/>
  <c r="AC276"/>
  <c r="AB276"/>
  <c r="AA276"/>
  <c r="Z276"/>
  <c r="Y276"/>
  <c r="V276"/>
  <c r="T276"/>
  <c r="S276"/>
  <c r="AH275"/>
  <c r="AD275"/>
  <c r="AC275"/>
  <c r="AB275"/>
  <c r="AA275"/>
  <c r="Z275"/>
  <c r="Y275"/>
  <c r="V275"/>
  <c r="T275"/>
  <c r="S275"/>
  <c r="AH274"/>
  <c r="AD274"/>
  <c r="AC274"/>
  <c r="AB274"/>
  <c r="AA274"/>
  <c r="Z274"/>
  <c r="Y274"/>
  <c r="V274"/>
  <c r="T274"/>
  <c r="S274"/>
  <c r="AH273"/>
  <c r="AD273"/>
  <c r="AC273"/>
  <c r="AB273"/>
  <c r="AA273"/>
  <c r="Z273"/>
  <c r="Y273"/>
  <c r="V273"/>
  <c r="T273"/>
  <c r="S273"/>
  <c r="AH272"/>
  <c r="AD272"/>
  <c r="AC272"/>
  <c r="AB272"/>
  <c r="AA272"/>
  <c r="Z272"/>
  <c r="Y272"/>
  <c r="V272"/>
  <c r="T272"/>
  <c r="S272"/>
  <c r="AH271"/>
  <c r="AD271"/>
  <c r="AC271"/>
  <c r="AB271"/>
  <c r="AA271"/>
  <c r="Z271"/>
  <c r="Y271"/>
  <c r="V271"/>
  <c r="T271"/>
  <c r="S271"/>
  <c r="AH270"/>
  <c r="AD270"/>
  <c r="AC270"/>
  <c r="AB270"/>
  <c r="AA270"/>
  <c r="Z270"/>
  <c r="Y270"/>
  <c r="V270"/>
  <c r="T270"/>
  <c r="S270"/>
  <c r="AH269"/>
  <c r="AD269"/>
  <c r="AC269"/>
  <c r="AB269"/>
  <c r="AA269"/>
  <c r="Z269"/>
  <c r="Y269"/>
  <c r="V269"/>
  <c r="T269"/>
  <c r="S269"/>
  <c r="AH268"/>
  <c r="AD268"/>
  <c r="AC268"/>
  <c r="AB268"/>
  <c r="AA268"/>
  <c r="Z268"/>
  <c r="Y268"/>
  <c r="V268"/>
  <c r="T268"/>
  <c r="S268"/>
  <c r="AH267"/>
  <c r="AD267"/>
  <c r="AC267"/>
  <c r="AB267"/>
  <c r="AA267"/>
  <c r="Z267"/>
  <c r="Y267"/>
  <c r="V267"/>
  <c r="T267"/>
  <c r="S267"/>
  <c r="AH266"/>
  <c r="AD266"/>
  <c r="AC266"/>
  <c r="AB266"/>
  <c r="AA266"/>
  <c r="Z266"/>
  <c r="Y266"/>
  <c r="V266"/>
  <c r="T266"/>
  <c r="S266"/>
  <c r="AH265"/>
  <c r="AD265"/>
  <c r="AC265"/>
  <c r="AB265"/>
  <c r="AA265"/>
  <c r="Z265"/>
  <c r="Y265"/>
  <c r="V265"/>
  <c r="T265"/>
  <c r="S265"/>
  <c r="AH264"/>
  <c r="AD264"/>
  <c r="AC264"/>
  <c r="AB264"/>
  <c r="AA264"/>
  <c r="Z264"/>
  <c r="Y264"/>
  <c r="V264"/>
  <c r="T264"/>
  <c r="S264"/>
  <c r="AH263"/>
  <c r="AD263"/>
  <c r="AC263"/>
  <c r="AB263"/>
  <c r="AA263"/>
  <c r="Z263"/>
  <c r="Y263"/>
  <c r="V263"/>
  <c r="T263"/>
  <c r="S263"/>
  <c r="AH262"/>
  <c r="AD262"/>
  <c r="AC262"/>
  <c r="AB262"/>
  <c r="AA262"/>
  <c r="Z262"/>
  <c r="Y262"/>
  <c r="V262"/>
  <c r="T262"/>
  <c r="S262"/>
  <c r="AH261"/>
  <c r="AD261"/>
  <c r="AC261"/>
  <c r="AB261"/>
  <c r="AA261"/>
  <c r="Z261"/>
  <c r="Y261"/>
  <c r="V261"/>
  <c r="T261"/>
  <c r="S261"/>
  <c r="AH260"/>
  <c r="AD260"/>
  <c r="AC260"/>
  <c r="AB260"/>
  <c r="AA260"/>
  <c r="Z260"/>
  <c r="Y260"/>
  <c r="V260"/>
  <c r="T260"/>
  <c r="S260"/>
  <c r="AH259"/>
  <c r="AD259"/>
  <c r="AC259"/>
  <c r="AB259"/>
  <c r="AA259"/>
  <c r="Z259"/>
  <c r="Y259"/>
  <c r="V259"/>
  <c r="T259"/>
  <c r="S259"/>
  <c r="AH258"/>
  <c r="AD258"/>
  <c r="AC258"/>
  <c r="AB258"/>
  <c r="AA258"/>
  <c r="Z258"/>
  <c r="Y258"/>
  <c r="V258"/>
  <c r="T258"/>
  <c r="S258"/>
  <c r="AH257"/>
  <c r="AD257"/>
  <c r="AC257"/>
  <c r="AB257"/>
  <c r="AA257"/>
  <c r="Z257"/>
  <c r="Y257"/>
  <c r="V257"/>
  <c r="T257"/>
  <c r="S257"/>
  <c r="AH256"/>
  <c r="AD256"/>
  <c r="AC256"/>
  <c r="AB256"/>
  <c r="AA256"/>
  <c r="Z256"/>
  <c r="Y256"/>
  <c r="V256"/>
  <c r="T256"/>
  <c r="S256"/>
  <c r="AH255"/>
  <c r="AD255"/>
  <c r="AC255"/>
  <c r="AB255"/>
  <c r="AA255"/>
  <c r="Z255"/>
  <c r="Y255"/>
  <c r="V255"/>
  <c r="T255"/>
  <c r="S255"/>
  <c r="AH254"/>
  <c r="AD254"/>
  <c r="AC254"/>
  <c r="AB254"/>
  <c r="AA254"/>
  <c r="Z254"/>
  <c r="Y254"/>
  <c r="V254"/>
  <c r="T254"/>
  <c r="S254"/>
  <c r="AH253"/>
  <c r="AD253"/>
  <c r="AC253"/>
  <c r="AB253"/>
  <c r="AA253"/>
  <c r="Z253"/>
  <c r="Y253"/>
  <c r="V253"/>
  <c r="T253"/>
  <c r="S253"/>
  <c r="AH252"/>
  <c r="AD252"/>
  <c r="AC252"/>
  <c r="AB252"/>
  <c r="AA252"/>
  <c r="Z252"/>
  <c r="Y252"/>
  <c r="V252"/>
  <c r="T252"/>
  <c r="S252"/>
  <c r="AH251"/>
  <c r="AD251"/>
  <c r="AC251"/>
  <c r="AB251"/>
  <c r="AA251"/>
  <c r="Z251"/>
  <c r="Y251"/>
  <c r="V251"/>
  <c r="T251"/>
  <c r="S251"/>
  <c r="AH250"/>
  <c r="AD250"/>
  <c r="AC250"/>
  <c r="AB250"/>
  <c r="AA250"/>
  <c r="Z250"/>
  <c r="Y250"/>
  <c r="V250"/>
  <c r="T250"/>
  <c r="S250"/>
  <c r="AH249"/>
  <c r="AD249"/>
  <c r="AC249"/>
  <c r="AB249"/>
  <c r="AA249"/>
  <c r="Z249"/>
  <c r="Y249"/>
  <c r="V249"/>
  <c r="T249"/>
  <c r="S249"/>
  <c r="AH248"/>
  <c r="AD248"/>
  <c r="AC248"/>
  <c r="AB248"/>
  <c r="AA248"/>
  <c r="Z248"/>
  <c r="Y248"/>
  <c r="V248"/>
  <c r="T248"/>
  <c r="S248"/>
  <c r="AH247"/>
  <c r="AD247"/>
  <c r="AC247"/>
  <c r="AB247"/>
  <c r="AA247"/>
  <c r="Z247"/>
  <c r="Y247"/>
  <c r="V247"/>
  <c r="T247"/>
  <c r="S247"/>
  <c r="AH246"/>
  <c r="AD246"/>
  <c r="AC246"/>
  <c r="AB246"/>
  <c r="AA246"/>
  <c r="Z246"/>
  <c r="Y246"/>
  <c r="V246"/>
  <c r="T246"/>
  <c r="S246"/>
  <c r="AH245"/>
  <c r="AD245"/>
  <c r="AC245"/>
  <c r="AB245"/>
  <c r="AA245"/>
  <c r="Z245"/>
  <c r="Y245"/>
  <c r="V245"/>
  <c r="T245"/>
  <c r="S245"/>
  <c r="AH244"/>
  <c r="AD244"/>
  <c r="AC244"/>
  <c r="AB244"/>
  <c r="AA244"/>
  <c r="Z244"/>
  <c r="Y244"/>
  <c r="V244"/>
  <c r="T244"/>
  <c r="S244"/>
  <c r="AH243"/>
  <c r="AD243"/>
  <c r="AC243"/>
  <c r="AB243"/>
  <c r="AA243"/>
  <c r="Z243"/>
  <c r="Y243"/>
  <c r="V243"/>
  <c r="T243"/>
  <c r="S243"/>
  <c r="AH242"/>
  <c r="AD242"/>
  <c r="AC242"/>
  <c r="AB242"/>
  <c r="AA242"/>
  <c r="Z242"/>
  <c r="Y242"/>
  <c r="V242"/>
  <c r="T242"/>
  <c r="S242"/>
  <c r="AH241"/>
  <c r="AD241"/>
  <c r="AC241"/>
  <c r="AB241"/>
  <c r="AA241"/>
  <c r="Z241"/>
  <c r="Y241"/>
  <c r="V241"/>
  <c r="T241"/>
  <c r="S241"/>
  <c r="AH240"/>
  <c r="AD240"/>
  <c r="AC240"/>
  <c r="AB240"/>
  <c r="AA240"/>
  <c r="Z240"/>
  <c r="Y240"/>
  <c r="V240"/>
  <c r="T240"/>
  <c r="S240"/>
  <c r="AH239"/>
  <c r="AD239"/>
  <c r="AC239"/>
  <c r="AB239"/>
  <c r="AA239"/>
  <c r="Z239"/>
  <c r="Y239"/>
  <c r="V239"/>
  <c r="T239"/>
  <c r="S239"/>
  <c r="AH238"/>
  <c r="AD238"/>
  <c r="AC238"/>
  <c r="AB238"/>
  <c r="AA238"/>
  <c r="Z238"/>
  <c r="Y238"/>
  <c r="V238"/>
  <c r="T238"/>
  <c r="S238"/>
  <c r="AH237"/>
  <c r="AD237"/>
  <c r="AC237"/>
  <c r="AB237"/>
  <c r="AA237"/>
  <c r="Z237"/>
  <c r="Y237"/>
  <c r="V237"/>
  <c r="T237"/>
  <c r="S237"/>
  <c r="AH236"/>
  <c r="AD236"/>
  <c r="AC236"/>
  <c r="AB236"/>
  <c r="AA236"/>
  <c r="Z236"/>
  <c r="Y236"/>
  <c r="V236"/>
  <c r="T236"/>
  <c r="S236"/>
  <c r="AH235"/>
  <c r="AD235"/>
  <c r="AC235"/>
  <c r="AB235"/>
  <c r="AA235"/>
  <c r="Z235"/>
  <c r="Y235"/>
  <c r="V235"/>
  <c r="T235"/>
  <c r="S235"/>
  <c r="AH234"/>
  <c r="AD234"/>
  <c r="AC234"/>
  <c r="AB234"/>
  <c r="AA234"/>
  <c r="Z234"/>
  <c r="Y234"/>
  <c r="V234"/>
  <c r="T234"/>
  <c r="S234"/>
  <c r="AH233"/>
  <c r="AD233"/>
  <c r="AC233"/>
  <c r="AB233"/>
  <c r="AA233"/>
  <c r="Z233"/>
  <c r="Y233"/>
  <c r="V233"/>
  <c r="T233"/>
  <c r="S233"/>
  <c r="AH232"/>
  <c r="AD232"/>
  <c r="AC232"/>
  <c r="AB232"/>
  <c r="AA232"/>
  <c r="Z232"/>
  <c r="Y232"/>
  <c r="V232"/>
  <c r="T232"/>
  <c r="S232"/>
  <c r="AH231"/>
  <c r="AD231"/>
  <c r="AC231"/>
  <c r="AB231"/>
  <c r="AA231"/>
  <c r="Z231"/>
  <c r="Y231"/>
  <c r="V231"/>
  <c r="T231"/>
  <c r="S231"/>
  <c r="AH230"/>
  <c r="AD230"/>
  <c r="AC230"/>
  <c r="AB230"/>
  <c r="AA230"/>
  <c r="Z230"/>
  <c r="Y230"/>
  <c r="V230"/>
  <c r="T230"/>
  <c r="S230"/>
  <c r="AH229"/>
  <c r="AD229"/>
  <c r="AC229"/>
  <c r="AB229"/>
  <c r="AA229"/>
  <c r="Z229"/>
  <c r="Y229"/>
  <c r="V229"/>
  <c r="T229"/>
  <c r="S229"/>
  <c r="AH228"/>
  <c r="AD228"/>
  <c r="AC228"/>
  <c r="AB228"/>
  <c r="AA228"/>
  <c r="Z228"/>
  <c r="Y228"/>
  <c r="V228"/>
  <c r="T228"/>
  <c r="S228"/>
  <c r="AH227"/>
  <c r="AD227"/>
  <c r="AC227"/>
  <c r="AB227"/>
  <c r="AA227"/>
  <c r="Z227"/>
  <c r="Y227"/>
  <c r="V227"/>
  <c r="T227"/>
  <c r="S227"/>
  <c r="AH226"/>
  <c r="AD226"/>
  <c r="AC226"/>
  <c r="AB226"/>
  <c r="AA226"/>
  <c r="Z226"/>
  <c r="Y226"/>
  <c r="V226"/>
  <c r="T226"/>
  <c r="S226"/>
  <c r="AH225"/>
  <c r="AD225"/>
  <c r="AC225"/>
  <c r="AB225"/>
  <c r="AA225"/>
  <c r="Z225"/>
  <c r="Y225"/>
  <c r="V225"/>
  <c r="T225"/>
  <c r="S225"/>
  <c r="AH224"/>
  <c r="AD224"/>
  <c r="AC224"/>
  <c r="AB224"/>
  <c r="AA224"/>
  <c r="Z224"/>
  <c r="Y224"/>
  <c r="V224"/>
  <c r="T224"/>
  <c r="S224"/>
  <c r="AH223"/>
  <c r="AD223"/>
  <c r="AC223"/>
  <c r="AB223"/>
  <c r="AA223"/>
  <c r="Z223"/>
  <c r="Y223"/>
  <c r="V223"/>
  <c r="T223"/>
  <c r="S223"/>
  <c r="AH222"/>
  <c r="AD222"/>
  <c r="AC222"/>
  <c r="AB222"/>
  <c r="AA222"/>
  <c r="Z222"/>
  <c r="Y222"/>
  <c r="V222"/>
  <c r="T222"/>
  <c r="S222"/>
  <c r="AH221"/>
  <c r="AD221"/>
  <c r="AC221"/>
  <c r="AB221"/>
  <c r="AA221"/>
  <c r="Z221"/>
  <c r="Y221"/>
  <c r="V221"/>
  <c r="T221"/>
  <c r="S221"/>
  <c r="AH220"/>
  <c r="AD220"/>
  <c r="AC220"/>
  <c r="AB220"/>
  <c r="AA220"/>
  <c r="Z220"/>
  <c r="Y220"/>
  <c r="V220"/>
  <c r="T220"/>
  <c r="S220"/>
  <c r="AH219"/>
  <c r="AD219"/>
  <c r="AC219"/>
  <c r="AB219"/>
  <c r="AA219"/>
  <c r="Z219"/>
  <c r="Y219"/>
  <c r="V219"/>
  <c r="T219"/>
  <c r="S219"/>
  <c r="AH218"/>
  <c r="AD218"/>
  <c r="AC218"/>
  <c r="AB218"/>
  <c r="AA218"/>
  <c r="Z218"/>
  <c r="Y218"/>
  <c r="V218"/>
  <c r="T218"/>
  <c r="S218"/>
  <c r="AH217"/>
  <c r="AD217"/>
  <c r="AC217"/>
  <c r="AB217"/>
  <c r="AA217"/>
  <c r="Z217"/>
  <c r="Y217"/>
  <c r="V217"/>
  <c r="T217"/>
  <c r="S217"/>
  <c r="AH216"/>
  <c r="AD216"/>
  <c r="AC216"/>
  <c r="AB216"/>
  <c r="AA216"/>
  <c r="Z216"/>
  <c r="Y216"/>
  <c r="V216"/>
  <c r="T216"/>
  <c r="S216"/>
  <c r="AH215"/>
  <c r="AD215"/>
  <c r="AC215"/>
  <c r="AB215"/>
  <c r="AA215"/>
  <c r="Z215"/>
  <c r="Y215"/>
  <c r="V215"/>
  <c r="T215"/>
  <c r="S215"/>
  <c r="AH214"/>
  <c r="AD214"/>
  <c r="AC214"/>
  <c r="AB214"/>
  <c r="AA214"/>
  <c r="Z214"/>
  <c r="Y214"/>
  <c r="V214"/>
  <c r="T214"/>
  <c r="S214"/>
  <c r="AH213"/>
  <c r="AD213"/>
  <c r="AC213"/>
  <c r="AB213"/>
  <c r="AA213"/>
  <c r="Z213"/>
  <c r="Y213"/>
  <c r="V213"/>
  <c r="T213"/>
  <c r="S213"/>
  <c r="AH212"/>
  <c r="AD212"/>
  <c r="AC212"/>
  <c r="AB212"/>
  <c r="AA212"/>
  <c r="Z212"/>
  <c r="Y212"/>
  <c r="V212"/>
  <c r="T212"/>
  <c r="S212"/>
  <c r="AH211"/>
  <c r="AD211"/>
  <c r="AC211"/>
  <c r="AB211"/>
  <c r="AA211"/>
  <c r="Z211"/>
  <c r="Y211"/>
  <c r="V211"/>
  <c r="T211"/>
  <c r="S211"/>
  <c r="AH210"/>
  <c r="AD210"/>
  <c r="AC210"/>
  <c r="AB210"/>
  <c r="AA210"/>
  <c r="Z210"/>
  <c r="Y210"/>
  <c r="V210"/>
  <c r="T210"/>
  <c r="S210"/>
  <c r="AH209"/>
  <c r="AD209"/>
  <c r="AC209"/>
  <c r="AB209"/>
  <c r="AA209"/>
  <c r="Z209"/>
  <c r="Y209"/>
  <c r="V209"/>
  <c r="T209"/>
  <c r="S209"/>
  <c r="AH208"/>
  <c r="AD208"/>
  <c r="AC208"/>
  <c r="AB208"/>
  <c r="AA208"/>
  <c r="Z208"/>
  <c r="Y208"/>
  <c r="V208"/>
  <c r="T208"/>
  <c r="S208"/>
  <c r="AH207"/>
  <c r="AD207"/>
  <c r="AC207"/>
  <c r="AB207"/>
  <c r="AA207"/>
  <c r="Z207"/>
  <c r="Y207"/>
  <c r="V207"/>
  <c r="T207"/>
  <c r="S207"/>
  <c r="AH206"/>
  <c r="AD206"/>
  <c r="AC206"/>
  <c r="AB206"/>
  <c r="AA206"/>
  <c r="Z206"/>
  <c r="Y206"/>
  <c r="V206"/>
  <c r="T206"/>
  <c r="S206"/>
  <c r="AH205"/>
  <c r="AD205"/>
  <c r="AC205"/>
  <c r="AB205"/>
  <c r="AA205"/>
  <c r="Z205"/>
  <c r="Y205"/>
  <c r="V205"/>
  <c r="T205"/>
  <c r="S205"/>
  <c r="AH204"/>
  <c r="AD204"/>
  <c r="AC204"/>
  <c r="AB204"/>
  <c r="AA204"/>
  <c r="Z204"/>
  <c r="Y204"/>
  <c r="V204"/>
  <c r="T204"/>
  <c r="S204"/>
  <c r="AH203"/>
  <c r="AD203"/>
  <c r="AC203"/>
  <c r="AB203"/>
  <c r="AA203"/>
  <c r="Z203"/>
  <c r="Y203"/>
  <c r="V203"/>
  <c r="T203"/>
  <c r="S203"/>
  <c r="AH202"/>
  <c r="AD202"/>
  <c r="AC202"/>
  <c r="AB202"/>
  <c r="AA202"/>
  <c r="Z202"/>
  <c r="Y202"/>
  <c r="V202"/>
  <c r="T202"/>
  <c r="S202"/>
  <c r="AH201"/>
  <c r="AD201"/>
  <c r="AC201"/>
  <c r="AB201"/>
  <c r="AA201"/>
  <c r="Z201"/>
  <c r="Y201"/>
  <c r="V201"/>
  <c r="T201"/>
  <c r="S201"/>
  <c r="AH200"/>
  <c r="AD200"/>
  <c r="AC200"/>
  <c r="AB200"/>
  <c r="AA200"/>
  <c r="Z200"/>
  <c r="Y200"/>
  <c r="V200"/>
  <c r="T200"/>
  <c r="S200"/>
  <c r="AH199"/>
  <c r="AD199"/>
  <c r="AC199"/>
  <c r="AB199"/>
  <c r="AA199"/>
  <c r="Z199"/>
  <c r="Y199"/>
  <c r="V199"/>
  <c r="T199"/>
  <c r="S199"/>
  <c r="AH198"/>
  <c r="AD198"/>
  <c r="AC198"/>
  <c r="AB198"/>
  <c r="AA198"/>
  <c r="Z198"/>
  <c r="Y198"/>
  <c r="V198"/>
  <c r="T198"/>
  <c r="S198"/>
  <c r="AH197"/>
  <c r="AD197"/>
  <c r="AC197"/>
  <c r="AB197"/>
  <c r="AA197"/>
  <c r="Z197"/>
  <c r="Y197"/>
  <c r="V197"/>
  <c r="T197"/>
  <c r="S197"/>
  <c r="AH196"/>
  <c r="AD196"/>
  <c r="AC196"/>
  <c r="AB196"/>
  <c r="AA196"/>
  <c r="Z196"/>
  <c r="Y196"/>
  <c r="V196"/>
  <c r="T196"/>
  <c r="S196"/>
  <c r="AH195"/>
  <c r="AD195"/>
  <c r="AC195"/>
  <c r="AB195"/>
  <c r="AA195"/>
  <c r="Z195"/>
  <c r="Y195"/>
  <c r="V195"/>
  <c r="T195"/>
  <c r="S195"/>
  <c r="AH194"/>
  <c r="AD194"/>
  <c r="AC194"/>
  <c r="AB194"/>
  <c r="AA194"/>
  <c r="Z194"/>
  <c r="Y194"/>
  <c r="V194"/>
  <c r="T194"/>
  <c r="S194"/>
  <c r="AH193"/>
  <c r="AD193"/>
  <c r="AC193"/>
  <c r="AB193"/>
  <c r="AA193"/>
  <c r="Z193"/>
  <c r="Y193"/>
  <c r="V193"/>
  <c r="T193"/>
  <c r="S193"/>
  <c r="AH192"/>
  <c r="AD192"/>
  <c r="AC192"/>
  <c r="AB192"/>
  <c r="AA192"/>
  <c r="Z192"/>
  <c r="Y192"/>
  <c r="V192"/>
  <c r="T192"/>
  <c r="S192"/>
  <c r="AH191"/>
  <c r="AD191"/>
  <c r="AC191"/>
  <c r="AB191"/>
  <c r="AA191"/>
  <c r="Z191"/>
  <c r="Y191"/>
  <c r="V191"/>
  <c r="T191"/>
  <c r="S191"/>
  <c r="AH190"/>
  <c r="AD190"/>
  <c r="AC190"/>
  <c r="AB190"/>
  <c r="AA190"/>
  <c r="Z190"/>
  <c r="Y190"/>
  <c r="V190"/>
  <c r="T190"/>
  <c r="S190"/>
  <c r="AH189"/>
  <c r="AD189"/>
  <c r="AC189"/>
  <c r="AB189"/>
  <c r="AA189"/>
  <c r="Z189"/>
  <c r="Y189"/>
  <c r="V189"/>
  <c r="T189"/>
  <c r="S189"/>
  <c r="AH188"/>
  <c r="AD188"/>
  <c r="AC188"/>
  <c r="AB188"/>
  <c r="AA188"/>
  <c r="Z188"/>
  <c r="Y188"/>
  <c r="V188"/>
  <c r="T188"/>
  <c r="S188"/>
  <c r="AH187"/>
  <c r="AD187"/>
  <c r="AC187"/>
  <c r="AB187"/>
  <c r="AA187"/>
  <c r="Z187"/>
  <c r="Y187"/>
  <c r="V187"/>
  <c r="T187"/>
  <c r="S187"/>
  <c r="AH186"/>
  <c r="AD186"/>
  <c r="AC186"/>
  <c r="AB186"/>
  <c r="AA186"/>
  <c r="Z186"/>
  <c r="Y186"/>
  <c r="V186"/>
  <c r="T186"/>
  <c r="S186"/>
  <c r="AH185"/>
  <c r="AD185"/>
  <c r="AC185"/>
  <c r="AB185"/>
  <c r="AA185"/>
  <c r="Z185"/>
  <c r="Y185"/>
  <c r="V185"/>
  <c r="T185"/>
  <c r="S185"/>
  <c r="AH184"/>
  <c r="AD184"/>
  <c r="AC184"/>
  <c r="AB184"/>
  <c r="AA184"/>
  <c r="Z184"/>
  <c r="Y184"/>
  <c r="V184"/>
  <c r="T184"/>
  <c r="S184"/>
  <c r="AH183"/>
  <c r="AD183"/>
  <c r="AC183"/>
  <c r="AB183"/>
  <c r="AA183"/>
  <c r="Z183"/>
  <c r="Y183"/>
  <c r="V183"/>
  <c r="T183"/>
  <c r="S183"/>
  <c r="AH182"/>
  <c r="AD182"/>
  <c r="AC182"/>
  <c r="AB182"/>
  <c r="AA182"/>
  <c r="Z182"/>
  <c r="Y182"/>
  <c r="V182"/>
  <c r="T182"/>
  <c r="S182"/>
  <c r="AH181"/>
  <c r="AD181"/>
  <c r="AC181"/>
  <c r="AB181"/>
  <c r="AA181"/>
  <c r="Z181"/>
  <c r="Y181"/>
  <c r="V181"/>
  <c r="T181"/>
  <c r="S181"/>
  <c r="AH180"/>
  <c r="AD180"/>
  <c r="AC180"/>
  <c r="AB180"/>
  <c r="AA180"/>
  <c r="Z180"/>
  <c r="Y180"/>
  <c r="V180"/>
  <c r="T180"/>
  <c r="S180"/>
  <c r="AH179"/>
  <c r="AD179"/>
  <c r="AC179"/>
  <c r="AB179"/>
  <c r="AA179"/>
  <c r="Z179"/>
  <c r="Y179"/>
  <c r="V179"/>
  <c r="T179"/>
  <c r="S179"/>
  <c r="AH178"/>
  <c r="AD178"/>
  <c r="AC178"/>
  <c r="AB178"/>
  <c r="AA178"/>
  <c r="Z178"/>
  <c r="Y178"/>
  <c r="V178"/>
  <c r="T178"/>
  <c r="S178"/>
  <c r="AH177"/>
  <c r="AD177"/>
  <c r="AC177"/>
  <c r="AB177"/>
  <c r="AA177"/>
  <c r="Z177"/>
  <c r="Y177"/>
  <c r="V177"/>
  <c r="T177"/>
  <c r="S177"/>
  <c r="AH176"/>
  <c r="AD176"/>
  <c r="AC176"/>
  <c r="AB176"/>
  <c r="AA176"/>
  <c r="Z176"/>
  <c r="Y176"/>
  <c r="V176"/>
  <c r="T176"/>
  <c r="S176"/>
  <c r="AH175"/>
  <c r="AD175"/>
  <c r="AC175"/>
  <c r="AB175"/>
  <c r="AA175"/>
  <c r="Z175"/>
  <c r="Y175"/>
  <c r="V175"/>
  <c r="T175"/>
  <c r="S175"/>
  <c r="AH174"/>
  <c r="AD174"/>
  <c r="AC174"/>
  <c r="AB174"/>
  <c r="AA174"/>
  <c r="Z174"/>
  <c r="Y174"/>
  <c r="V174"/>
  <c r="T174"/>
  <c r="S174"/>
  <c r="AH173"/>
  <c r="AD173"/>
  <c r="AC173"/>
  <c r="AB173"/>
  <c r="AA173"/>
  <c r="Z173"/>
  <c r="Y173"/>
  <c r="V173"/>
  <c r="T173"/>
  <c r="S173"/>
  <c r="AH172"/>
  <c r="AD172"/>
  <c r="AC172"/>
  <c r="AB172"/>
  <c r="AA172"/>
  <c r="Z172"/>
  <c r="Y172"/>
  <c r="V172"/>
  <c r="T172"/>
  <c r="S172"/>
  <c r="AH171"/>
  <c r="AD171"/>
  <c r="AC171"/>
  <c r="AB171"/>
  <c r="AA171"/>
  <c r="Z171"/>
  <c r="Y171"/>
  <c r="V171"/>
  <c r="T171"/>
  <c r="S171"/>
  <c r="AH170"/>
  <c r="AD170"/>
  <c r="AC170"/>
  <c r="AB170"/>
  <c r="AA170"/>
  <c r="Z170"/>
  <c r="Y170"/>
  <c r="V170"/>
  <c r="T170"/>
  <c r="S170"/>
  <c r="AH169"/>
  <c r="AD169"/>
  <c r="AC169"/>
  <c r="AB169"/>
  <c r="AA169"/>
  <c r="Z169"/>
  <c r="Y169"/>
  <c r="V169"/>
  <c r="T169"/>
  <c r="S169"/>
  <c r="AH168"/>
  <c r="AD168"/>
  <c r="AC168"/>
  <c r="AB168"/>
  <c r="AA168"/>
  <c r="Z168"/>
  <c r="Y168"/>
  <c r="V168"/>
  <c r="T168"/>
  <c r="S168"/>
  <c r="AH167"/>
  <c r="AD167"/>
  <c r="AC167"/>
  <c r="AB167"/>
  <c r="AA167"/>
  <c r="Z167"/>
  <c r="Y167"/>
  <c r="V167"/>
  <c r="T167"/>
  <c r="S167"/>
  <c r="AH166"/>
  <c r="AD166"/>
  <c r="AC166"/>
  <c r="AB166"/>
  <c r="AA166"/>
  <c r="Z166"/>
  <c r="Y166"/>
  <c r="V166"/>
  <c r="T166"/>
  <c r="S166"/>
  <c r="AH165"/>
  <c r="AD165"/>
  <c r="AC165"/>
  <c r="AB165"/>
  <c r="AA165"/>
  <c r="Z165"/>
  <c r="Y165"/>
  <c r="V165"/>
  <c r="T165"/>
  <c r="S165"/>
  <c r="AH164"/>
  <c r="AD164"/>
  <c r="AC164"/>
  <c r="AB164"/>
  <c r="AA164"/>
  <c r="Z164"/>
  <c r="Y164"/>
  <c r="V164"/>
  <c r="T164"/>
  <c r="S164"/>
  <c r="AH163"/>
  <c r="AD163"/>
  <c r="AC163"/>
  <c r="AB163"/>
  <c r="AA163"/>
  <c r="Z163"/>
  <c r="Y163"/>
  <c r="V163"/>
  <c r="T163"/>
  <c r="S163"/>
  <c r="AH162"/>
  <c r="AD162"/>
  <c r="AC162"/>
  <c r="AB162"/>
  <c r="AA162"/>
  <c r="Z162"/>
  <c r="Y162"/>
  <c r="V162"/>
  <c r="T162"/>
  <c r="S162"/>
  <c r="AH161"/>
  <c r="AD161"/>
  <c r="AC161"/>
  <c r="AB161"/>
  <c r="AA161"/>
  <c r="Z161"/>
  <c r="Y161"/>
  <c r="V161"/>
  <c r="T161"/>
  <c r="S161"/>
  <c r="AH160"/>
  <c r="AD160"/>
  <c r="AC160"/>
  <c r="AB160"/>
  <c r="AA160"/>
  <c r="Z160"/>
  <c r="Y160"/>
  <c r="V160"/>
  <c r="T160"/>
  <c r="S160"/>
  <c r="AH159"/>
  <c r="AD159"/>
  <c r="AC159"/>
  <c r="AB159"/>
  <c r="AA159"/>
  <c r="Z159"/>
  <c r="Y159"/>
  <c r="V159"/>
  <c r="T159"/>
  <c r="S159"/>
  <c r="AH158"/>
  <c r="AD158"/>
  <c r="AC158"/>
  <c r="AB158"/>
  <c r="AA158"/>
  <c r="Z158"/>
  <c r="Y158"/>
  <c r="V158"/>
  <c r="T158"/>
  <c r="S158"/>
  <c r="AH157"/>
  <c r="AD157"/>
  <c r="AC157"/>
  <c r="AB157"/>
  <c r="AA157"/>
  <c r="Z157"/>
  <c r="Y157"/>
  <c r="V157"/>
  <c r="T157"/>
  <c r="S157"/>
  <c r="AH156"/>
  <c r="AD156"/>
  <c r="AC156"/>
  <c r="AB156"/>
  <c r="AA156"/>
  <c r="Z156"/>
  <c r="Y156"/>
  <c r="V156"/>
  <c r="T156"/>
  <c r="S156"/>
  <c r="AH155"/>
  <c r="AD155"/>
  <c r="AC155"/>
  <c r="AB155"/>
  <c r="AA155"/>
  <c r="Z155"/>
  <c r="Y155"/>
  <c r="V155"/>
  <c r="T155"/>
  <c r="S155"/>
  <c r="AH154"/>
  <c r="AD154"/>
  <c r="AC154"/>
  <c r="AB154"/>
  <c r="AA154"/>
  <c r="Z154"/>
  <c r="Y154"/>
  <c r="V154"/>
  <c r="T154"/>
  <c r="S154"/>
  <c r="AH153"/>
  <c r="AD153"/>
  <c r="AC153"/>
  <c r="AB153"/>
  <c r="AA153"/>
  <c r="Z153"/>
  <c r="Y153"/>
  <c r="V153"/>
  <c r="T153"/>
  <c r="S153"/>
  <c r="AH152"/>
  <c r="AD152"/>
  <c r="AC152"/>
  <c r="AB152"/>
  <c r="AA152"/>
  <c r="Z152"/>
  <c r="Y152"/>
  <c r="V152"/>
  <c r="T152"/>
  <c r="S152"/>
  <c r="AH151"/>
  <c r="AD151"/>
  <c r="AC151"/>
  <c r="AB151"/>
  <c r="AA151"/>
  <c r="Z151"/>
  <c r="Y151"/>
  <c r="V151"/>
  <c r="T151"/>
  <c r="S151"/>
  <c r="AH150"/>
  <c r="AD150"/>
  <c r="AC150"/>
  <c r="AB150"/>
  <c r="AA150"/>
  <c r="Z150"/>
  <c r="Y150"/>
  <c r="V150"/>
  <c r="T150"/>
  <c r="S150"/>
  <c r="AH149"/>
  <c r="AD149"/>
  <c r="AC149"/>
  <c r="AB149"/>
  <c r="AA149"/>
  <c r="Z149"/>
  <c r="Y149"/>
  <c r="V149"/>
  <c r="T149"/>
  <c r="S149"/>
  <c r="AH148"/>
  <c r="AD148"/>
  <c r="AC148"/>
  <c r="AB148"/>
  <c r="AA148"/>
  <c r="Z148"/>
  <c r="Y148"/>
  <c r="V148"/>
  <c r="T148"/>
  <c r="S148"/>
  <c r="AH147"/>
  <c r="AD147"/>
  <c r="AC147"/>
  <c r="AB147"/>
  <c r="AA147"/>
  <c r="Z147"/>
  <c r="Y147"/>
  <c r="V147"/>
  <c r="T147"/>
  <c r="S147"/>
  <c r="AH146"/>
  <c r="AD146"/>
  <c r="AC146"/>
  <c r="AB146"/>
  <c r="AA146"/>
  <c r="Z146"/>
  <c r="Y146"/>
  <c r="V146"/>
  <c r="T146"/>
  <c r="S146"/>
  <c r="AH145"/>
  <c r="AD145"/>
  <c r="AC145"/>
  <c r="AB145"/>
  <c r="AA145"/>
  <c r="Z145"/>
  <c r="Y145"/>
  <c r="V145"/>
  <c r="T145"/>
  <c r="S145"/>
  <c r="AH144"/>
  <c r="AD144"/>
  <c r="AC144"/>
  <c r="AB144"/>
  <c r="AA144"/>
  <c r="Z144"/>
  <c r="Y144"/>
  <c r="V144"/>
  <c r="T144"/>
  <c r="S144"/>
  <c r="AH143"/>
  <c r="AD143"/>
  <c r="AC143"/>
  <c r="AB143"/>
  <c r="AA143"/>
  <c r="Z143"/>
  <c r="Y143"/>
  <c r="V143"/>
  <c r="T143"/>
  <c r="S143"/>
  <c r="AH142"/>
  <c r="AD142"/>
  <c r="AC142"/>
  <c r="AB142"/>
  <c r="AA142"/>
  <c r="Z142"/>
  <c r="Y142"/>
  <c r="V142"/>
  <c r="T142"/>
  <c r="S142"/>
  <c r="AH141"/>
  <c r="AD141"/>
  <c r="AC141"/>
  <c r="AB141"/>
  <c r="AA141"/>
  <c r="Z141"/>
  <c r="Y141"/>
  <c r="V141"/>
  <c r="T141"/>
  <c r="S141"/>
  <c r="AH140"/>
  <c r="AD140"/>
  <c r="AC140"/>
  <c r="AB140"/>
  <c r="AA140"/>
  <c r="Z140"/>
  <c r="Y140"/>
  <c r="V140"/>
  <c r="T140"/>
  <c r="S140"/>
  <c r="AH139"/>
  <c r="AD139"/>
  <c r="AC139"/>
  <c r="AB139"/>
  <c r="AA139"/>
  <c r="Z139"/>
  <c r="Y139"/>
  <c r="V139"/>
  <c r="T139"/>
  <c r="S139"/>
  <c r="AH138"/>
  <c r="AD138"/>
  <c r="AC138"/>
  <c r="AB138"/>
  <c r="AA138"/>
  <c r="Z138"/>
  <c r="Y138"/>
  <c r="V138"/>
  <c r="T138"/>
  <c r="S138"/>
  <c r="AH137"/>
  <c r="AD137"/>
  <c r="AC137"/>
  <c r="AB137"/>
  <c r="AA137"/>
  <c r="Z137"/>
  <c r="Y137"/>
  <c r="V137"/>
  <c r="T137"/>
  <c r="S137"/>
  <c r="AH136"/>
  <c r="AD136"/>
  <c r="AC136"/>
  <c r="AB136"/>
  <c r="AA136"/>
  <c r="Z136"/>
  <c r="Y136"/>
  <c r="V136"/>
  <c r="T136"/>
  <c r="S136"/>
  <c r="AH135"/>
  <c r="AD135"/>
  <c r="AC135"/>
  <c r="AB135"/>
  <c r="AA135"/>
  <c r="Z135"/>
  <c r="Y135"/>
  <c r="V135"/>
  <c r="T135"/>
  <c r="S135"/>
  <c r="AH134"/>
  <c r="AD134"/>
  <c r="AC134"/>
  <c r="AB134"/>
  <c r="AA134"/>
  <c r="Z134"/>
  <c r="Y134"/>
  <c r="V134"/>
  <c r="T134"/>
  <c r="S134"/>
  <c r="AH133"/>
  <c r="AD133"/>
  <c r="AC133"/>
  <c r="AB133"/>
  <c r="AA133"/>
  <c r="Z133"/>
  <c r="Y133"/>
  <c r="V133"/>
  <c r="T133"/>
  <c r="S133"/>
  <c r="AH132"/>
  <c r="AD132"/>
  <c r="AC132"/>
  <c r="AB132"/>
  <c r="AA132"/>
  <c r="Z132"/>
  <c r="Y132"/>
  <c r="V132"/>
  <c r="T132"/>
  <c r="S132"/>
  <c r="AH131"/>
  <c r="AD131"/>
  <c r="AC131"/>
  <c r="AB131"/>
  <c r="AA131"/>
  <c r="Z131"/>
  <c r="Y131"/>
  <c r="V131"/>
  <c r="T131"/>
  <c r="S131"/>
  <c r="AH130"/>
  <c r="AD130"/>
  <c r="AC130"/>
  <c r="AB130"/>
  <c r="AA130"/>
  <c r="Z130"/>
  <c r="Y130"/>
  <c r="V130"/>
  <c r="T130"/>
  <c r="S130"/>
  <c r="AH129"/>
  <c r="AD129"/>
  <c r="AC129"/>
  <c r="AB129"/>
  <c r="AA129"/>
  <c r="Z129"/>
  <c r="Y129"/>
  <c r="V129"/>
  <c r="T129"/>
  <c r="S129"/>
  <c r="AH128"/>
  <c r="AD128"/>
  <c r="AC128"/>
  <c r="AB128"/>
  <c r="AA128"/>
  <c r="Z128"/>
  <c r="Y128"/>
  <c r="V128"/>
  <c r="T128"/>
  <c r="S128"/>
  <c r="AH127"/>
  <c r="AD127"/>
  <c r="AC127"/>
  <c r="AB127"/>
  <c r="AA127"/>
  <c r="Z127"/>
  <c r="Y127"/>
  <c r="V127"/>
  <c r="T127"/>
  <c r="S127"/>
  <c r="AH126"/>
  <c r="AD126"/>
  <c r="AC126"/>
  <c r="AB126"/>
  <c r="AA126"/>
  <c r="Z126"/>
  <c r="Y126"/>
  <c r="V126"/>
  <c r="T126"/>
  <c r="S126"/>
  <c r="AH125"/>
  <c r="AD125"/>
  <c r="AC125"/>
  <c r="AB125"/>
  <c r="AA125"/>
  <c r="Z125"/>
  <c r="Y125"/>
  <c r="V125"/>
  <c r="T125"/>
  <c r="S125"/>
  <c r="AH124"/>
  <c r="AD124"/>
  <c r="AC124"/>
  <c r="AB124"/>
  <c r="AA124"/>
  <c r="Z124"/>
  <c r="Y124"/>
  <c r="V124"/>
  <c r="T124"/>
  <c r="S124"/>
  <c r="AH123"/>
  <c r="AD123"/>
  <c r="AC123"/>
  <c r="AB123"/>
  <c r="AA123"/>
  <c r="Z123"/>
  <c r="Y123"/>
  <c r="V123"/>
  <c r="T123"/>
  <c r="S123"/>
  <c r="AH122"/>
  <c r="AD122"/>
  <c r="AC122"/>
  <c r="AB122"/>
  <c r="AA122"/>
  <c r="Z122"/>
  <c r="Y122"/>
  <c r="V122"/>
  <c r="T122"/>
  <c r="S122"/>
  <c r="AH121"/>
  <c r="AG121"/>
  <c r="AD121"/>
  <c r="AC121"/>
  <c r="AB121"/>
  <c r="AA121"/>
  <c r="Z121"/>
  <c r="Y121"/>
  <c r="V121"/>
  <c r="T121"/>
  <c r="S121"/>
  <c r="AH120"/>
  <c r="AG120"/>
  <c r="AD120"/>
  <c r="AC120"/>
  <c r="AB120"/>
  <c r="AA120"/>
  <c r="Z120"/>
  <c r="Y120"/>
  <c r="V120"/>
  <c r="T120"/>
  <c r="S120"/>
  <c r="AH119"/>
  <c r="AG119"/>
  <c r="AD119"/>
  <c r="AC119"/>
  <c r="AB119"/>
  <c r="AA119"/>
  <c r="Z119"/>
  <c r="Y119"/>
  <c r="V119"/>
  <c r="T119"/>
  <c r="S119"/>
  <c r="AH118"/>
  <c r="AG118"/>
  <c r="AD118"/>
  <c r="AC118"/>
  <c r="AB118"/>
  <c r="AA118"/>
  <c r="Z118"/>
  <c r="Y118"/>
  <c r="V118"/>
  <c r="T118"/>
  <c r="S118"/>
  <c r="AH117"/>
  <c r="AG117"/>
  <c r="AD117"/>
  <c r="AC117"/>
  <c r="AB117"/>
  <c r="AA117"/>
  <c r="Z117"/>
  <c r="Y117"/>
  <c r="V117"/>
  <c r="T117"/>
  <c r="S117"/>
  <c r="AH116"/>
  <c r="AG116"/>
  <c r="AD116"/>
  <c r="AC116"/>
  <c r="AB116"/>
  <c r="AA116"/>
  <c r="Z116"/>
  <c r="Y116"/>
  <c r="V116"/>
  <c r="T116"/>
  <c r="S116"/>
  <c r="AH115"/>
  <c r="AG115"/>
  <c r="AD115"/>
  <c r="AC115"/>
  <c r="AB115"/>
  <c r="AA115"/>
  <c r="Z115"/>
  <c r="Y115"/>
  <c r="V115"/>
  <c r="T115"/>
  <c r="S115"/>
  <c r="AH114"/>
  <c r="AG114"/>
  <c r="AD114"/>
  <c r="AC114"/>
  <c r="AB114"/>
  <c r="AA114"/>
  <c r="Z114"/>
  <c r="Y114"/>
  <c r="V114"/>
  <c r="T114"/>
  <c r="S114"/>
  <c r="AH113"/>
  <c r="AG113"/>
  <c r="AD113"/>
  <c r="AC113"/>
  <c r="AB113"/>
  <c r="AA113"/>
  <c r="Z113"/>
  <c r="Y113"/>
  <c r="V113"/>
  <c r="T113"/>
  <c r="S113"/>
  <c r="AH112"/>
  <c r="AG112"/>
  <c r="AD112"/>
  <c r="AC112"/>
  <c r="AB112"/>
  <c r="AA112"/>
  <c r="Z112"/>
  <c r="Y112"/>
  <c r="V112"/>
  <c r="T112"/>
  <c r="S112"/>
  <c r="AH111"/>
  <c r="AG111"/>
  <c r="AD111"/>
  <c r="AC111"/>
  <c r="AB111"/>
  <c r="AA111"/>
  <c r="Z111"/>
  <c r="Y111"/>
  <c r="V111"/>
  <c r="T111"/>
  <c r="S111"/>
  <c r="AH110"/>
  <c r="AG110"/>
  <c r="AD110"/>
  <c r="AC110"/>
  <c r="AB110"/>
  <c r="AA110"/>
  <c r="Z110"/>
  <c r="Y110"/>
  <c r="V110"/>
  <c r="T110"/>
  <c r="S110"/>
  <c r="AH109"/>
  <c r="AG109"/>
  <c r="AD109"/>
  <c r="AC109"/>
  <c r="AB109"/>
  <c r="AA109"/>
  <c r="Z109"/>
  <c r="Y109"/>
  <c r="V109"/>
  <c r="T109"/>
  <c r="S109"/>
  <c r="AH108"/>
  <c r="AG108"/>
  <c r="AD108"/>
  <c r="AC108"/>
  <c r="AB108"/>
  <c r="AA108"/>
  <c r="Z108"/>
  <c r="Y108"/>
  <c r="V108"/>
  <c r="T108"/>
  <c r="S108"/>
  <c r="AH107"/>
  <c r="AG107"/>
  <c r="AD107"/>
  <c r="AC107"/>
  <c r="AB107"/>
  <c r="AA107"/>
  <c r="Z107"/>
  <c r="Y107"/>
  <c r="V107"/>
  <c r="T107"/>
  <c r="S107"/>
  <c r="AH106"/>
  <c r="AG106"/>
  <c r="AD106"/>
  <c r="AC106"/>
  <c r="AB106"/>
  <c r="AA106"/>
  <c r="Z106"/>
  <c r="Y106"/>
  <c r="V106"/>
  <c r="T106"/>
  <c r="S106"/>
  <c r="AH105"/>
  <c r="AG105"/>
  <c r="AD105"/>
  <c r="AC105"/>
  <c r="AB105"/>
  <c r="AA105"/>
  <c r="Z105"/>
  <c r="Y105"/>
  <c r="V105"/>
  <c r="T105"/>
  <c r="S105"/>
  <c r="AH104"/>
  <c r="AG104"/>
  <c r="AD104"/>
  <c r="AC104"/>
  <c r="AB104"/>
  <c r="AA104"/>
  <c r="Z104"/>
  <c r="Y104"/>
  <c r="V104"/>
  <c r="T104"/>
  <c r="S104"/>
  <c r="AH103"/>
  <c r="AG103"/>
  <c r="AD103"/>
  <c r="AC103"/>
  <c r="AB103"/>
  <c r="AA103"/>
  <c r="Z103"/>
  <c r="Y103"/>
  <c r="V103"/>
  <c r="T103"/>
  <c r="S103"/>
  <c r="AH102"/>
  <c r="AG102"/>
  <c r="AD102"/>
  <c r="AC102"/>
  <c r="AB102"/>
  <c r="AA102"/>
  <c r="Z102"/>
  <c r="Y102"/>
  <c r="V102"/>
  <c r="T102"/>
  <c r="S102"/>
  <c r="AH101"/>
  <c r="AG101"/>
  <c r="AD101"/>
  <c r="AC101"/>
  <c r="AB101"/>
  <c r="AA101"/>
  <c r="Z101"/>
  <c r="Y101"/>
  <c r="V101"/>
  <c r="T101"/>
  <c r="S101"/>
  <c r="AH100"/>
  <c r="AG100"/>
  <c r="AD100"/>
  <c r="AC100"/>
  <c r="AB100"/>
  <c r="AA100"/>
  <c r="Z100"/>
  <c r="Y100"/>
  <c r="V100"/>
  <c r="T100"/>
  <c r="S100"/>
  <c r="AH99"/>
  <c r="AG99"/>
  <c r="AD99"/>
  <c r="AC99"/>
  <c r="AB99"/>
  <c r="AA99"/>
  <c r="Z99"/>
  <c r="Y99"/>
  <c r="V99"/>
  <c r="T99"/>
  <c r="S99"/>
  <c r="AH98"/>
  <c r="AG98"/>
  <c r="AD98"/>
  <c r="AC98"/>
  <c r="AB98"/>
  <c r="AA98"/>
  <c r="Z98"/>
  <c r="Y98"/>
  <c r="V98"/>
  <c r="T98"/>
  <c r="S98"/>
  <c r="AH97"/>
  <c r="AG97"/>
  <c r="AD97"/>
  <c r="AC97"/>
  <c r="AB97"/>
  <c r="AA97"/>
  <c r="Z97"/>
  <c r="Y97"/>
  <c r="V97"/>
  <c r="T97"/>
  <c r="S97"/>
  <c r="AH96"/>
  <c r="AG96"/>
  <c r="AD96"/>
  <c r="AC96"/>
  <c r="AB96"/>
  <c r="AA96"/>
  <c r="Z96"/>
  <c r="Y96"/>
  <c r="V96"/>
  <c r="T96"/>
  <c r="S96"/>
  <c r="AH95"/>
  <c r="AG95"/>
  <c r="AD95"/>
  <c r="AC95"/>
  <c r="AB95"/>
  <c r="AA95"/>
  <c r="Z95"/>
  <c r="Y95"/>
  <c r="V95"/>
  <c r="T95"/>
  <c r="S95"/>
  <c r="AH94"/>
  <c r="AG94"/>
  <c r="AD94"/>
  <c r="AC94"/>
  <c r="AB94"/>
  <c r="AA94"/>
  <c r="Z94"/>
  <c r="Y94"/>
  <c r="V94"/>
  <c r="T94"/>
  <c r="S94"/>
  <c r="AH93"/>
  <c r="AG93"/>
  <c r="AD93"/>
  <c r="AC93"/>
  <c r="AB93"/>
  <c r="AA93"/>
  <c r="Z93"/>
  <c r="Y93"/>
  <c r="V93"/>
  <c r="T93"/>
  <c r="S93"/>
  <c r="AH92"/>
  <c r="AG92"/>
  <c r="AD92"/>
  <c r="AC92"/>
  <c r="AB92"/>
  <c r="AA92"/>
  <c r="Z92"/>
  <c r="Y92"/>
  <c r="V92"/>
  <c r="T92"/>
  <c r="S92"/>
  <c r="AH91"/>
  <c r="AG91"/>
  <c r="AD91"/>
  <c r="AC91"/>
  <c r="AB91"/>
  <c r="AA91"/>
  <c r="Z91"/>
  <c r="Y91"/>
  <c r="V91"/>
  <c r="T91"/>
  <c r="S91"/>
  <c r="AH90"/>
  <c r="AG90"/>
  <c r="AD90"/>
  <c r="AC90"/>
  <c r="AB90"/>
  <c r="AA90"/>
  <c r="Z90"/>
  <c r="Y90"/>
  <c r="V90"/>
  <c r="T90"/>
  <c r="S90"/>
  <c r="AH89"/>
  <c r="AG89"/>
  <c r="AD89"/>
  <c r="AC89"/>
  <c r="AB89"/>
  <c r="AA89"/>
  <c r="Z89"/>
  <c r="Y89"/>
  <c r="V89"/>
  <c r="T89"/>
  <c r="S89"/>
  <c r="AH88"/>
  <c r="AG88"/>
  <c r="AD88"/>
  <c r="AC88"/>
  <c r="AB88"/>
  <c r="AA88"/>
  <c r="Z88"/>
  <c r="Y88"/>
  <c r="V88"/>
  <c r="T88"/>
  <c r="S88"/>
  <c r="AH87"/>
  <c r="AG87"/>
  <c r="AD87"/>
  <c r="AC87"/>
  <c r="AB87"/>
  <c r="AA87"/>
  <c r="Z87"/>
  <c r="Y87"/>
  <c r="V87"/>
  <c r="T87"/>
  <c r="S87"/>
  <c r="AH86"/>
  <c r="AG86"/>
  <c r="AD86"/>
  <c r="AC86"/>
  <c r="AB86"/>
  <c r="AA86"/>
  <c r="Z86"/>
  <c r="Y86"/>
  <c r="V86"/>
  <c r="T86"/>
  <c r="S86"/>
  <c r="AH85"/>
  <c r="AG85"/>
  <c r="AD85"/>
  <c r="AC85"/>
  <c r="AB85"/>
  <c r="AA85"/>
  <c r="Z85"/>
  <c r="Y85"/>
  <c r="V85"/>
  <c r="T85"/>
  <c r="S85"/>
  <c r="AH84"/>
  <c r="AG84"/>
  <c r="AD84"/>
  <c r="AC84"/>
  <c r="AB84"/>
  <c r="AA84"/>
  <c r="Z84"/>
  <c r="Y84"/>
  <c r="V84"/>
  <c r="T84"/>
  <c r="S84"/>
  <c r="AH83"/>
  <c r="AG83"/>
  <c r="AD83"/>
  <c r="AC83"/>
  <c r="AB83"/>
  <c r="AA83"/>
  <c r="Z83"/>
  <c r="Y83"/>
  <c r="V83"/>
  <c r="T83"/>
  <c r="S83"/>
  <c r="AH82"/>
  <c r="AG82"/>
  <c r="AD82"/>
  <c r="AC82"/>
  <c r="AB82"/>
  <c r="AA82"/>
  <c r="Z82"/>
  <c r="Y82"/>
  <c r="V82"/>
  <c r="T82"/>
  <c r="S82"/>
  <c r="AH81"/>
  <c r="AG81"/>
  <c r="AD81"/>
  <c r="AC81"/>
  <c r="AB81"/>
  <c r="AA81"/>
  <c r="Z81"/>
  <c r="Y81"/>
  <c r="V81"/>
  <c r="T81"/>
  <c r="S81"/>
  <c r="AH80"/>
  <c r="AG80"/>
  <c r="AD80"/>
  <c r="AC80"/>
  <c r="AB80"/>
  <c r="AA80"/>
  <c r="Z80"/>
  <c r="Y80"/>
  <c r="V80"/>
  <c r="T80"/>
  <c r="S80"/>
  <c r="AH79"/>
  <c r="AG79"/>
  <c r="AD79"/>
  <c r="AC79"/>
  <c r="AB79"/>
  <c r="AA79"/>
  <c r="Z79"/>
  <c r="Y79"/>
  <c r="V79"/>
  <c r="T79"/>
  <c r="S79"/>
  <c r="AH78"/>
  <c r="AG78"/>
  <c r="AD78"/>
  <c r="AC78"/>
  <c r="AB78"/>
  <c r="AA78"/>
  <c r="Z78"/>
  <c r="Y78"/>
  <c r="V78"/>
  <c r="T78"/>
  <c r="S78"/>
  <c r="AH77"/>
  <c r="AG77"/>
  <c r="AD77"/>
  <c r="AC77"/>
  <c r="AB77"/>
  <c r="AA77"/>
  <c r="Z77"/>
  <c r="Y77"/>
  <c r="V77"/>
  <c r="T77"/>
  <c r="S77"/>
  <c r="AH76"/>
  <c r="AG76"/>
  <c r="AD76"/>
  <c r="AC76"/>
  <c r="AB76"/>
  <c r="AA76"/>
  <c r="Z76"/>
  <c r="Y76"/>
  <c r="V76"/>
  <c r="T76"/>
  <c r="S76"/>
  <c r="AH75"/>
  <c r="AG75"/>
  <c r="AD75"/>
  <c r="AC75"/>
  <c r="AB75"/>
  <c r="AA75"/>
  <c r="Z75"/>
  <c r="Y75"/>
  <c r="V75"/>
  <c r="T75"/>
  <c r="S75"/>
  <c r="AH74"/>
  <c r="AG74"/>
  <c r="AD74"/>
  <c r="AC74"/>
  <c r="AB74"/>
  <c r="AA74"/>
  <c r="Z74"/>
  <c r="Y74"/>
  <c r="V74"/>
  <c r="T74"/>
  <c r="S74"/>
  <c r="AH73"/>
  <c r="AG73"/>
  <c r="AD73"/>
  <c r="AC73"/>
  <c r="AB73"/>
  <c r="AA73"/>
  <c r="Z73"/>
  <c r="Y73"/>
  <c r="V73"/>
  <c r="T73"/>
  <c r="S73"/>
  <c r="AH72"/>
  <c r="AG72"/>
  <c r="AD72"/>
  <c r="AC72"/>
  <c r="AB72"/>
  <c r="AA72"/>
  <c r="Z72"/>
  <c r="Y72"/>
  <c r="V72"/>
  <c r="T72"/>
  <c r="S72"/>
  <c r="AH71"/>
  <c r="AG71"/>
  <c r="AD71"/>
  <c r="AC71"/>
  <c r="AB71"/>
  <c r="AA71"/>
  <c r="Z71"/>
  <c r="Y71"/>
  <c r="V71"/>
  <c r="T71"/>
  <c r="S71"/>
  <c r="AH70"/>
  <c r="AG70"/>
  <c r="AD70"/>
  <c r="AC70"/>
  <c r="AB70"/>
  <c r="AA70"/>
  <c r="Z70"/>
  <c r="Y70"/>
  <c r="V70"/>
  <c r="T70"/>
  <c r="S70"/>
  <c r="AH69"/>
  <c r="AG69"/>
  <c r="AD69"/>
  <c r="AC69"/>
  <c r="AB69"/>
  <c r="AA69"/>
  <c r="Z69"/>
  <c r="Y69"/>
  <c r="V69"/>
  <c r="T69"/>
  <c r="S69"/>
  <c r="AH68"/>
  <c r="AG68"/>
  <c r="AD68"/>
  <c r="AC68"/>
  <c r="AB68"/>
  <c r="AA68"/>
  <c r="Z68"/>
  <c r="Y68"/>
  <c r="V68"/>
  <c r="T68"/>
  <c r="S68"/>
  <c r="AH67"/>
  <c r="AG67"/>
  <c r="AD67"/>
  <c r="AC67"/>
  <c r="AB67"/>
  <c r="AA67"/>
  <c r="Z67"/>
  <c r="Y67"/>
  <c r="V67"/>
  <c r="T67"/>
  <c r="S67"/>
  <c r="AH66"/>
  <c r="AG66"/>
  <c r="AD66"/>
  <c r="AC66"/>
  <c r="AB66"/>
  <c r="AA66"/>
  <c r="Z66"/>
  <c r="Y66"/>
  <c r="V66"/>
  <c r="T66"/>
  <c r="S66"/>
  <c r="AH65"/>
  <c r="AG65"/>
  <c r="AD65"/>
  <c r="AC65"/>
  <c r="AB65"/>
  <c r="AA65"/>
  <c r="Z65"/>
  <c r="Y65"/>
  <c r="V65"/>
  <c r="T65"/>
  <c r="S65"/>
  <c r="AH64"/>
  <c r="AG64"/>
  <c r="AD64"/>
  <c r="AC64"/>
  <c r="AB64"/>
  <c r="AA64"/>
  <c r="Z64"/>
  <c r="Y64"/>
  <c r="V64"/>
  <c r="T64"/>
  <c r="S64"/>
  <c r="AH63"/>
  <c r="AG63"/>
  <c r="AD63"/>
  <c r="AC63"/>
  <c r="AB63"/>
  <c r="AA63"/>
  <c r="Z63"/>
  <c r="Y63"/>
  <c r="V63"/>
  <c r="T63"/>
  <c r="S63"/>
  <c r="AH62"/>
  <c r="AG62"/>
  <c r="AD62"/>
  <c r="AC62"/>
  <c r="AB62"/>
  <c r="AA62"/>
  <c r="Z62"/>
  <c r="Y62"/>
  <c r="V62"/>
  <c r="T62"/>
  <c r="S62"/>
  <c r="AH61"/>
  <c r="AG61"/>
  <c r="AD61"/>
  <c r="AC61"/>
  <c r="AB61"/>
  <c r="AA61"/>
  <c r="Z61"/>
  <c r="Y61"/>
  <c r="V61"/>
  <c r="T61"/>
  <c r="S61"/>
  <c r="AH60"/>
  <c r="AG60"/>
  <c r="AD60"/>
  <c r="AC60"/>
  <c r="AB60"/>
  <c r="AA60"/>
  <c r="Z60"/>
  <c r="Y60"/>
  <c r="V60"/>
  <c r="T60"/>
  <c r="S60"/>
  <c r="AH59"/>
  <c r="AG59"/>
  <c r="AD59"/>
  <c r="AC59"/>
  <c r="AB59"/>
  <c r="AA59"/>
  <c r="Z59"/>
  <c r="Y59"/>
  <c r="V59"/>
  <c r="T59"/>
  <c r="S59"/>
  <c r="AH58"/>
  <c r="AG58"/>
  <c r="AD58"/>
  <c r="AC58"/>
  <c r="AB58"/>
  <c r="AA58"/>
  <c r="Z58"/>
  <c r="Y58"/>
  <c r="V58"/>
  <c r="T58"/>
  <c r="S58"/>
  <c r="AH57"/>
  <c r="AG57"/>
  <c r="AD57"/>
  <c r="AC57"/>
  <c r="AB57"/>
  <c r="AA57"/>
  <c r="Z57"/>
  <c r="Y57"/>
  <c r="V57"/>
  <c r="T57"/>
  <c r="S57"/>
  <c r="AH56"/>
  <c r="AG56"/>
  <c r="AD56"/>
  <c r="AC56"/>
  <c r="AB56"/>
  <c r="AA56"/>
  <c r="Z56"/>
  <c r="Y56"/>
  <c r="V56"/>
  <c r="T56"/>
  <c r="S56"/>
  <c r="AH55"/>
  <c r="AG55"/>
  <c r="AD55"/>
  <c r="AC55"/>
  <c r="AB55"/>
  <c r="AA55"/>
  <c r="Z55"/>
  <c r="Y55"/>
  <c r="V55"/>
  <c r="T55"/>
  <c r="S55"/>
  <c r="AH54"/>
  <c r="AG54"/>
  <c r="AD54"/>
  <c r="AC54"/>
  <c r="AB54"/>
  <c r="AA54"/>
  <c r="Z54"/>
  <c r="Y54"/>
  <c r="V54"/>
  <c r="T54"/>
  <c r="S54"/>
  <c r="AH53"/>
  <c r="AG53"/>
  <c r="AD53"/>
  <c r="AC53"/>
  <c r="AB53"/>
  <c r="AA53"/>
  <c r="Z53"/>
  <c r="Y53"/>
  <c r="V53"/>
  <c r="T53"/>
  <c r="S53"/>
  <c r="AH52"/>
  <c r="AG52"/>
  <c r="AD52"/>
  <c r="AC52"/>
  <c r="AB52"/>
  <c r="AA52"/>
  <c r="Z52"/>
  <c r="Y52"/>
  <c r="V52"/>
  <c r="T52"/>
  <c r="S52"/>
  <c r="AH51"/>
  <c r="AG51"/>
  <c r="AD51"/>
  <c r="AC51"/>
  <c r="AB51"/>
  <c r="AA51"/>
  <c r="Z51"/>
  <c r="Y51"/>
  <c r="V51"/>
  <c r="T51"/>
  <c r="S51"/>
  <c r="AH50"/>
  <c r="AG50"/>
  <c r="AD50"/>
  <c r="AC50"/>
  <c r="AB50"/>
  <c r="AA50"/>
  <c r="Z50"/>
  <c r="Y50"/>
  <c r="V50"/>
  <c r="T50"/>
  <c r="S50"/>
  <c r="AH49"/>
  <c r="AG49"/>
  <c r="AF49"/>
  <c r="AE49"/>
  <c r="AD49"/>
  <c r="AC49"/>
  <c r="AB49"/>
  <c r="AA49"/>
  <c r="Z49"/>
  <c r="Y49"/>
  <c r="V49"/>
  <c r="T49"/>
  <c r="S49"/>
  <c r="AH48"/>
  <c r="AG48"/>
  <c r="AF48"/>
  <c r="AE48"/>
  <c r="AD48"/>
  <c r="AC48"/>
  <c r="AB48"/>
  <c r="AA48"/>
  <c r="Z48"/>
  <c r="Y48"/>
  <c r="V48"/>
  <c r="T48"/>
  <c r="S48"/>
  <c r="AH47"/>
  <c r="AG47"/>
  <c r="AF47"/>
  <c r="AE47"/>
  <c r="AD47"/>
  <c r="AC47"/>
  <c r="AB47"/>
  <c r="AA47"/>
  <c r="Z47"/>
  <c r="Y47"/>
  <c r="V47"/>
  <c r="T47"/>
  <c r="S47"/>
  <c r="AH46"/>
  <c r="AG46"/>
  <c r="AF46"/>
  <c r="AE46"/>
  <c r="AD46"/>
  <c r="AC46"/>
  <c r="AB46"/>
  <c r="AA46"/>
  <c r="Z46"/>
  <c r="Y46"/>
  <c r="V46"/>
  <c r="T46"/>
  <c r="S46"/>
  <c r="AH45"/>
  <c r="AG45"/>
  <c r="AF45"/>
  <c r="AE45"/>
  <c r="AD45"/>
  <c r="AC45"/>
  <c r="AB45"/>
  <c r="AA45"/>
  <c r="Z45"/>
  <c r="Y45"/>
  <c r="V45"/>
  <c r="T45"/>
  <c r="S45"/>
  <c r="AH44"/>
  <c r="AG44"/>
  <c r="AF44"/>
  <c r="AE44"/>
  <c r="AD44"/>
  <c r="AC44"/>
  <c r="AB44"/>
  <c r="AA44"/>
  <c r="Z44"/>
  <c r="Y44"/>
  <c r="V44"/>
  <c r="T44"/>
  <c r="S44"/>
  <c r="AH43"/>
  <c r="AG43"/>
  <c r="AF43"/>
  <c r="AE43"/>
  <c r="AD43"/>
  <c r="AC43"/>
  <c r="AB43"/>
  <c r="AA43"/>
  <c r="Z43"/>
  <c r="Y43"/>
  <c r="V43"/>
  <c r="T43"/>
  <c r="S43"/>
  <c r="AH42"/>
  <c r="AG42"/>
  <c r="AF42"/>
  <c r="AE42"/>
  <c r="AD42"/>
  <c r="AC42"/>
  <c r="AB42"/>
  <c r="AA42"/>
  <c r="Z42"/>
  <c r="Y42"/>
  <c r="V42"/>
  <c r="T42"/>
  <c r="S42"/>
  <c r="AH41"/>
  <c r="AG41"/>
  <c r="AF41"/>
  <c r="AE41"/>
  <c r="AD41"/>
  <c r="AC41"/>
  <c r="AB41"/>
  <c r="AA41"/>
  <c r="Z41"/>
  <c r="Y41"/>
  <c r="V41"/>
  <c r="T41"/>
  <c r="S41"/>
  <c r="AH40"/>
  <c r="AG40"/>
  <c r="AF40"/>
  <c r="AE40"/>
  <c r="AD40"/>
  <c r="AC40"/>
  <c r="AB40"/>
  <c r="AA40"/>
  <c r="Z40"/>
  <c r="Y40"/>
  <c r="V40"/>
  <c r="T40"/>
  <c r="S40"/>
  <c r="AH39"/>
  <c r="AG39"/>
  <c r="AF39"/>
  <c r="AE39"/>
  <c r="AD39"/>
  <c r="AC39"/>
  <c r="AB39"/>
  <c r="AA39"/>
  <c r="Z39"/>
  <c r="Y39"/>
  <c r="V39"/>
  <c r="T39"/>
  <c r="S39"/>
  <c r="AH38"/>
  <c r="AG38"/>
  <c r="AF38"/>
  <c r="AE38"/>
  <c r="AD38"/>
  <c r="AC38"/>
  <c r="AB38"/>
  <c r="AA38"/>
  <c r="Z38"/>
  <c r="Y38"/>
  <c r="V38"/>
  <c r="T38"/>
  <c r="S38"/>
  <c r="AH37"/>
  <c r="AG37"/>
  <c r="AF37"/>
  <c r="AE37"/>
  <c r="AD37"/>
  <c r="AC37"/>
  <c r="AB37"/>
  <c r="AA37"/>
  <c r="Z37"/>
  <c r="Y37"/>
  <c r="V37"/>
  <c r="T37"/>
  <c r="S37"/>
  <c r="AH36"/>
  <c r="AG36"/>
  <c r="AF36"/>
  <c r="AE36"/>
  <c r="AD36"/>
  <c r="AC36"/>
  <c r="AB36"/>
  <c r="AA36"/>
  <c r="Z36"/>
  <c r="Y36"/>
  <c r="V36"/>
  <c r="T36"/>
  <c r="S36"/>
  <c r="AH35"/>
  <c r="AG35"/>
  <c r="AF35"/>
  <c r="AE35"/>
  <c r="AD35"/>
  <c r="AC35"/>
  <c r="AB35"/>
  <c r="AA35"/>
  <c r="Z35"/>
  <c r="Y35"/>
  <c r="V35"/>
  <c r="T35"/>
  <c r="S35"/>
  <c r="AH34"/>
  <c r="AG34"/>
  <c r="AF34"/>
  <c r="AE34"/>
  <c r="AD34"/>
  <c r="AC34"/>
  <c r="AB34"/>
  <c r="AA34"/>
  <c r="Z34"/>
  <c r="Y34"/>
  <c r="V34"/>
  <c r="T34"/>
  <c r="S34"/>
  <c r="AH33"/>
  <c r="AG33"/>
  <c r="AF33"/>
  <c r="AE33"/>
  <c r="AD33"/>
  <c r="AC33"/>
  <c r="AB33"/>
  <c r="AA33"/>
  <c r="Z33"/>
  <c r="Y33"/>
  <c r="V33"/>
  <c r="T33"/>
  <c r="S33"/>
  <c r="AH32"/>
  <c r="AG32"/>
  <c r="AF32"/>
  <c r="AE32"/>
  <c r="AD32"/>
  <c r="AC32"/>
  <c r="AB32"/>
  <c r="AA32"/>
  <c r="Z32"/>
  <c r="Y32"/>
  <c r="V32"/>
  <c r="T32"/>
  <c r="S32"/>
  <c r="AH31"/>
  <c r="AG31"/>
  <c r="AF31"/>
  <c r="AE31"/>
  <c r="AD31"/>
  <c r="AC31"/>
  <c r="AB31"/>
  <c r="AA31"/>
  <c r="Z31"/>
  <c r="Y31"/>
  <c r="V31"/>
  <c r="T31"/>
  <c r="S31"/>
  <c r="AH30"/>
  <c r="AG30"/>
  <c r="AF30"/>
  <c r="AE30"/>
  <c r="AD30"/>
  <c r="AC30"/>
  <c r="AB30"/>
  <c r="AA30"/>
  <c r="Z30"/>
  <c r="Y30"/>
  <c r="V30"/>
  <c r="T30"/>
  <c r="S30"/>
  <c r="AH29"/>
  <c r="AG29"/>
  <c r="AF29"/>
  <c r="AE29"/>
  <c r="AD29"/>
  <c r="AC29"/>
  <c r="AB29"/>
  <c r="AA29"/>
  <c r="Z29"/>
  <c r="Y29"/>
  <c r="V29"/>
  <c r="T29"/>
  <c r="S29"/>
  <c r="AH28"/>
  <c r="AG28"/>
  <c r="AF28"/>
  <c r="AE28"/>
  <c r="AD28"/>
  <c r="AC28"/>
  <c r="AB28"/>
  <c r="AA28"/>
  <c r="Z28"/>
  <c r="Y28"/>
  <c r="V28"/>
  <c r="T28"/>
  <c r="S28"/>
  <c r="AH27"/>
  <c r="AG27"/>
  <c r="AF27"/>
  <c r="AE27"/>
  <c r="AD27"/>
  <c r="AC27"/>
  <c r="AB27"/>
  <c r="AA27"/>
  <c r="Z27"/>
  <c r="Y27"/>
  <c r="V27"/>
  <c r="T27"/>
  <c r="S27"/>
  <c r="AH26"/>
  <c r="AG26"/>
  <c r="AF26"/>
  <c r="AE26"/>
  <c r="AD26"/>
  <c r="AC26"/>
  <c r="AB26"/>
  <c r="AA26"/>
  <c r="Z26"/>
  <c r="Y26"/>
  <c r="V26"/>
  <c r="T26"/>
  <c r="S26"/>
  <c r="AH25"/>
  <c r="AG25"/>
  <c r="AF25"/>
  <c r="AE25"/>
  <c r="AD25"/>
  <c r="AC25"/>
  <c r="AB25"/>
  <c r="AA25"/>
  <c r="Z25"/>
  <c r="Y25"/>
  <c r="V25"/>
  <c r="T25"/>
  <c r="S25"/>
  <c r="AH24"/>
  <c r="AG24"/>
  <c r="AF24"/>
  <c r="AE24"/>
  <c r="AD24"/>
  <c r="AC24"/>
  <c r="AB24"/>
  <c r="AA24"/>
  <c r="Z24"/>
  <c r="Y24"/>
  <c r="V24"/>
  <c r="T24"/>
  <c r="S24"/>
  <c r="AH23"/>
  <c r="AG23"/>
  <c r="AF23"/>
  <c r="AE23"/>
  <c r="AD23"/>
  <c r="AC23"/>
  <c r="AB23"/>
  <c r="AA23"/>
  <c r="Z23"/>
  <c r="Y23"/>
  <c r="V23"/>
  <c r="T23"/>
  <c r="S23"/>
  <c r="AH22"/>
  <c r="AG22"/>
  <c r="AF22"/>
  <c r="AE22"/>
  <c r="AD22"/>
  <c r="AC22"/>
  <c r="AB22"/>
  <c r="AA22"/>
  <c r="Z22"/>
  <c r="Y22"/>
  <c r="V22"/>
  <c r="T22"/>
  <c r="S22"/>
  <c r="AH21"/>
  <c r="AG21"/>
  <c r="AF21"/>
  <c r="AE21"/>
  <c r="AD21"/>
  <c r="AC21"/>
  <c r="AB21"/>
  <c r="AA21"/>
  <c r="Z21"/>
  <c r="Y21"/>
  <c r="V21"/>
  <c r="T21"/>
  <c r="S21"/>
  <c r="AH20"/>
  <c r="AG20"/>
  <c r="AF20"/>
  <c r="AE20"/>
  <c r="AD20"/>
  <c r="AC20"/>
  <c r="AB20"/>
  <c r="AA20"/>
  <c r="Z20"/>
  <c r="Y20"/>
  <c r="V20"/>
  <c r="T20"/>
  <c r="S20"/>
  <c r="AH19"/>
  <c r="AG19"/>
  <c r="AF19"/>
  <c r="AE19"/>
  <c r="AD19"/>
  <c r="AC19"/>
  <c r="AB19"/>
  <c r="AA19"/>
  <c r="Z19"/>
  <c r="Y19"/>
  <c r="V19"/>
  <c r="T19"/>
  <c r="S19"/>
  <c r="AH18"/>
  <c r="AG18"/>
  <c r="AF18"/>
  <c r="AE18"/>
  <c r="AD18"/>
  <c r="AC18"/>
  <c r="AB18"/>
  <c r="AA18"/>
  <c r="Z18"/>
  <c r="Y18"/>
  <c r="V18"/>
  <c r="T18"/>
  <c r="S18"/>
  <c r="AH17"/>
  <c r="AG17"/>
  <c r="AF17"/>
  <c r="AE17"/>
  <c r="AD17"/>
  <c r="AC17"/>
  <c r="AB17"/>
  <c r="AA17"/>
  <c r="Z17"/>
  <c r="Y17"/>
  <c r="V17"/>
  <c r="T17"/>
  <c r="S17"/>
  <c r="AH16"/>
  <c r="AG16"/>
  <c r="AF16"/>
  <c r="AE16"/>
  <c r="AD16"/>
  <c r="AC16"/>
  <c r="AB16"/>
  <c r="AA16"/>
  <c r="Z16"/>
  <c r="Y16"/>
  <c r="V16"/>
  <c r="T16"/>
  <c r="S16"/>
  <c r="AH15"/>
  <c r="AG15"/>
  <c r="AF15"/>
  <c r="AE15"/>
  <c r="AD15"/>
  <c r="AC15"/>
  <c r="AB15"/>
  <c r="AA15"/>
  <c r="Z15"/>
  <c r="Y15"/>
  <c r="V15"/>
  <c r="T15"/>
  <c r="S15"/>
  <c r="AH14"/>
  <c r="AG14"/>
  <c r="AF14"/>
  <c r="AE14"/>
  <c r="AD14"/>
  <c r="AC14"/>
  <c r="AB14"/>
  <c r="AA14"/>
  <c r="Z14"/>
  <c r="Y14"/>
  <c r="V14"/>
  <c r="T14"/>
  <c r="S14"/>
  <c r="AH13"/>
  <c r="AG13"/>
  <c r="AF13"/>
  <c r="AE13"/>
  <c r="AD13"/>
  <c r="AC13"/>
  <c r="AB13"/>
  <c r="AA13"/>
  <c r="Z13"/>
  <c r="Y13"/>
  <c r="V13"/>
  <c r="T13"/>
  <c r="S13"/>
  <c r="AH12"/>
  <c r="AG12"/>
  <c r="AF12"/>
  <c r="AE12"/>
  <c r="AD12"/>
  <c r="AC12"/>
  <c r="AB12"/>
  <c r="AA12"/>
  <c r="Z12"/>
  <c r="Y12"/>
  <c r="V12"/>
  <c r="T12"/>
  <c r="S12"/>
  <c r="AH11"/>
  <c r="AG11"/>
  <c r="AF11"/>
  <c r="AE11"/>
  <c r="AD11"/>
  <c r="AC11"/>
  <c r="AB11"/>
  <c r="AA11"/>
  <c r="Z11"/>
  <c r="Y11"/>
  <c r="V11"/>
  <c r="T11"/>
  <c r="S11"/>
  <c r="AH10"/>
  <c r="AG10"/>
  <c r="AF10"/>
  <c r="AE10"/>
  <c r="AD10"/>
  <c r="AC10"/>
  <c r="AB10"/>
  <c r="AA10"/>
  <c r="Z10"/>
  <c r="Y10"/>
  <c r="V10"/>
  <c r="T10"/>
  <c r="S10"/>
  <c r="AH9"/>
  <c r="AG9"/>
  <c r="AF9"/>
  <c r="AE9"/>
  <c r="AD9"/>
  <c r="AC9"/>
  <c r="AB9"/>
  <c r="AA9"/>
  <c r="Z9"/>
  <c r="Y9"/>
  <c r="V9"/>
  <c r="T9"/>
  <c r="S9"/>
  <c r="AH8"/>
  <c r="AG8"/>
  <c r="AF8"/>
  <c r="AE8"/>
  <c r="AD8"/>
  <c r="AC8"/>
  <c r="AB8"/>
  <c r="AA8"/>
  <c r="Z8"/>
  <c r="Y8"/>
  <c r="V8"/>
  <c r="T8"/>
  <c r="S8"/>
  <c r="AH7"/>
  <c r="AG7"/>
  <c r="AF7"/>
  <c r="AE7"/>
  <c r="AD7"/>
  <c r="AC7"/>
  <c r="AB7"/>
  <c r="AA7"/>
  <c r="Z7"/>
  <c r="Y7"/>
  <c r="V7"/>
  <c r="T7"/>
  <c r="S7"/>
  <c r="AH6"/>
  <c r="AG6"/>
  <c r="AF6"/>
  <c r="AE6"/>
  <c r="AD6"/>
  <c r="AC6"/>
  <c r="AB6"/>
  <c r="AA6"/>
  <c r="Z6"/>
  <c r="Y6"/>
  <c r="V6"/>
  <c r="T6"/>
  <c r="S6"/>
  <c r="AH5"/>
  <c r="AG5"/>
  <c r="AF5"/>
  <c r="AE5"/>
  <c r="AD5"/>
  <c r="AC5"/>
  <c r="AB5"/>
  <c r="AA5"/>
  <c r="Z5"/>
  <c r="Y5"/>
  <c r="V5"/>
  <c r="T5"/>
  <c r="S5"/>
  <c r="AH4"/>
  <c r="AG4"/>
  <c r="AF4"/>
  <c r="AE4"/>
  <c r="AD4"/>
  <c r="AC4"/>
  <c r="AB4"/>
  <c r="AA4"/>
  <c r="Z4"/>
  <c r="Y4"/>
  <c r="V4"/>
  <c r="T4"/>
  <c r="S4"/>
  <c r="AH3"/>
  <c r="AG3"/>
  <c r="AF3"/>
  <c r="AE3"/>
  <c r="AD3"/>
  <c r="AC3"/>
  <c r="AB3"/>
  <c r="AA3"/>
  <c r="Z3"/>
  <c r="Y3"/>
  <c r="V3"/>
  <c r="T3"/>
  <c r="S3"/>
  <c r="AH2"/>
  <c r="AG2"/>
  <c r="AF2"/>
  <c r="AE2"/>
  <c r="AD2"/>
  <c r="AC2"/>
  <c r="AB2"/>
  <c r="AA2"/>
  <c r="Z2"/>
  <c r="Y2"/>
  <c r="V2"/>
  <c r="T2"/>
  <c r="S2"/>
  <c r="E109" i="5" l="1"/>
  <c r="B53" i="23" s="1"/>
  <c r="R301" i="6"/>
  <c r="R300"/>
  <c r="R299"/>
  <c r="R298"/>
  <c r="R297"/>
  <c r="R296"/>
  <c r="R295"/>
  <c r="R294"/>
  <c r="R293"/>
  <c r="R292"/>
  <c r="R291"/>
  <c r="R290"/>
  <c r="R289"/>
  <c r="R288"/>
  <c r="R287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R5"/>
  <c r="R4"/>
  <c r="R3"/>
  <c r="R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Y3" i="18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Y181"/>
  <c r="Y182"/>
  <c r="Y183"/>
  <c r="Y184"/>
  <c r="Y185"/>
  <c r="Y186"/>
  <c r="Y187"/>
  <c r="Y188"/>
  <c r="Y189"/>
  <c r="Y190"/>
  <c r="Y191"/>
  <c r="Y192"/>
  <c r="Y193"/>
  <c r="Y194"/>
  <c r="Y195"/>
  <c r="Y196"/>
  <c r="Y197"/>
  <c r="Y198"/>
  <c r="Y199"/>
  <c r="Y200"/>
  <c r="Y201"/>
  <c r="Y202"/>
  <c r="Y203"/>
  <c r="Y204"/>
  <c r="Y205"/>
  <c r="Y206"/>
  <c r="Y207"/>
  <c r="Y208"/>
  <c r="Y209"/>
  <c r="Y210"/>
  <c r="Y211"/>
  <c r="Y212"/>
  <c r="Y213"/>
  <c r="Y214"/>
  <c r="Y215"/>
  <c r="Y216"/>
  <c r="Y217"/>
  <c r="Y218"/>
  <c r="Y219"/>
  <c r="Y220"/>
  <c r="Y221"/>
  <c r="Y222"/>
  <c r="Y223"/>
  <c r="Y224"/>
  <c r="Y225"/>
  <c r="Y226"/>
  <c r="Y227"/>
  <c r="Y228"/>
  <c r="Y229"/>
  <c r="Y230"/>
  <c r="Y231"/>
  <c r="Y232"/>
  <c r="Y233"/>
  <c r="Y234"/>
  <c r="Y235"/>
  <c r="Y236"/>
  <c r="Y237"/>
  <c r="Y238"/>
  <c r="Y239"/>
  <c r="Y240"/>
  <c r="Y241"/>
  <c r="Y242"/>
  <c r="Y243"/>
  <c r="Y244"/>
  <c r="Y245"/>
  <c r="Y246"/>
  <c r="Y247"/>
  <c r="Y248"/>
  <c r="Y249"/>
  <c r="Y250"/>
  <c r="Y251"/>
  <c r="Y252"/>
  <c r="Y253"/>
  <c r="Y254"/>
  <c r="Y255"/>
  <c r="Y256"/>
  <c r="Y257"/>
  <c r="Y258"/>
  <c r="Y259"/>
  <c r="Y260"/>
  <c r="Y261"/>
  <c r="Y262"/>
  <c r="Y263"/>
  <c r="Y264"/>
  <c r="Y265"/>
  <c r="Y266"/>
  <c r="Y267"/>
  <c r="Y268"/>
  <c r="Y269"/>
  <c r="Y270"/>
  <c r="Y271"/>
  <c r="Y272"/>
  <c r="Y273"/>
  <c r="Y274"/>
  <c r="Y275"/>
  <c r="Y276"/>
  <c r="Y277"/>
  <c r="Y278"/>
  <c r="Y279"/>
  <c r="Y280"/>
  <c r="Y281"/>
  <c r="Y282"/>
  <c r="Y283"/>
  <c r="Y284"/>
  <c r="Y285"/>
  <c r="Y286"/>
  <c r="Y287"/>
  <c r="Y288"/>
  <c r="Y289"/>
  <c r="Y2"/>
  <c r="S59" i="29" l="1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58"/>
  <c r="R107"/>
  <c r="F107" i="5" s="1"/>
  <c r="R106" i="29"/>
  <c r="F106" i="5" s="1"/>
  <c r="R105" i="29"/>
  <c r="F105" i="5" s="1"/>
  <c r="R104" i="29"/>
  <c r="F104" i="5" s="1"/>
  <c r="R103" i="29"/>
  <c r="F103" i="5" s="1"/>
  <c r="R102" i="29"/>
  <c r="F102" i="5" s="1"/>
  <c r="R101" i="29"/>
  <c r="F101" i="5" s="1"/>
  <c r="R100" i="29"/>
  <c r="F100" i="5" s="1"/>
  <c r="R99" i="29"/>
  <c r="F99" i="5" s="1"/>
  <c r="R98" i="29"/>
  <c r="F98" i="5" s="1"/>
  <c r="R97" i="29"/>
  <c r="F97" i="5" s="1"/>
  <c r="R96" i="29"/>
  <c r="F96" i="5" s="1"/>
  <c r="R95" i="29"/>
  <c r="F95" i="5" s="1"/>
  <c r="R94" i="29"/>
  <c r="F94" i="5" s="1"/>
  <c r="R93" i="29"/>
  <c r="F93" i="5" s="1"/>
  <c r="R92" i="29"/>
  <c r="F92" i="5" s="1"/>
  <c r="R91" i="29"/>
  <c r="F91" i="5" s="1"/>
  <c r="R90" i="29"/>
  <c r="F90" i="5" s="1"/>
  <c r="R89" i="29"/>
  <c r="F89" i="5" s="1"/>
  <c r="R88" i="29"/>
  <c r="F88" i="5" s="1"/>
  <c r="R87" i="29"/>
  <c r="F87" i="5" s="1"/>
  <c r="R86" i="29"/>
  <c r="F86" i="5" s="1"/>
  <c r="R85" i="29"/>
  <c r="F85" i="5" s="1"/>
  <c r="R84" i="29"/>
  <c r="F84" i="5" s="1"/>
  <c r="R83" i="29"/>
  <c r="F83" i="5" s="1"/>
  <c r="R82" i="29"/>
  <c r="F82" i="5" s="1"/>
  <c r="R81" i="29"/>
  <c r="F81" i="5" s="1"/>
  <c r="R80" i="29"/>
  <c r="F80" i="5" s="1"/>
  <c r="R79" i="29"/>
  <c r="F79" i="5" s="1"/>
  <c r="R78" i="29"/>
  <c r="F78" i="5" s="1"/>
  <c r="R77" i="29"/>
  <c r="F77" i="5" s="1"/>
  <c r="R76" i="29"/>
  <c r="F76" i="5" s="1"/>
  <c r="R75" i="29"/>
  <c r="F75" i="5" s="1"/>
  <c r="R74" i="29"/>
  <c r="F74" i="5" s="1"/>
  <c r="R73" i="29"/>
  <c r="F73" i="5" s="1"/>
  <c r="R72" i="29"/>
  <c r="F72" i="5" s="1"/>
  <c r="R71" i="29"/>
  <c r="F71" i="5" s="1"/>
  <c r="R70" i="29"/>
  <c r="F70" i="5" s="1"/>
  <c r="R69" i="29"/>
  <c r="F69" i="5" s="1"/>
  <c r="R68" i="29"/>
  <c r="F68" i="5" s="1"/>
  <c r="R67" i="29"/>
  <c r="F67" i="5" s="1"/>
  <c r="R66" i="29"/>
  <c r="F66" i="5" s="1"/>
  <c r="R65" i="29"/>
  <c r="F65" i="5" s="1"/>
  <c r="R64" i="29"/>
  <c r="F64" i="5" s="1"/>
  <c r="R63" i="29"/>
  <c r="F63" i="5" s="1"/>
  <c r="R62" i="29"/>
  <c r="F62" i="5" s="1"/>
  <c r="R61" i="29"/>
  <c r="F61" i="5" s="1"/>
  <c r="R60" i="29"/>
  <c r="F60" i="5" s="1"/>
  <c r="R59" i="29"/>
  <c r="F59" i="5" s="1"/>
  <c r="R58" i="29"/>
  <c r="F58" i="5" s="1"/>
  <c r="Q301" i="6" l="1"/>
  <c r="P301"/>
  <c r="O301"/>
  <c r="N301"/>
  <c r="M301"/>
  <c r="K301"/>
  <c r="J301"/>
  <c r="Q300"/>
  <c r="P300"/>
  <c r="O300"/>
  <c r="N300"/>
  <c r="M300"/>
  <c r="K300"/>
  <c r="J300"/>
  <c r="Q299"/>
  <c r="P299"/>
  <c r="O299"/>
  <c r="N299"/>
  <c r="M299"/>
  <c r="K299"/>
  <c r="J299"/>
  <c r="Q298"/>
  <c r="P298"/>
  <c r="O298"/>
  <c r="N298"/>
  <c r="M298"/>
  <c r="K298"/>
  <c r="J298"/>
  <c r="Q297"/>
  <c r="P297"/>
  <c r="O297"/>
  <c r="N297"/>
  <c r="M297"/>
  <c r="K297"/>
  <c r="J297"/>
  <c r="Q296"/>
  <c r="P296"/>
  <c r="O296"/>
  <c r="N296"/>
  <c r="M296"/>
  <c r="K296"/>
  <c r="J296"/>
  <c r="Q295"/>
  <c r="P295"/>
  <c r="O295"/>
  <c r="N295"/>
  <c r="M295"/>
  <c r="K295"/>
  <c r="J295"/>
  <c r="Q294"/>
  <c r="P294"/>
  <c r="O294"/>
  <c r="N294"/>
  <c r="M294"/>
  <c r="K294"/>
  <c r="J294"/>
  <c r="Q293"/>
  <c r="P293"/>
  <c r="O293"/>
  <c r="N293"/>
  <c r="M293"/>
  <c r="K293"/>
  <c r="J293"/>
  <c r="Q292"/>
  <c r="P292"/>
  <c r="O292"/>
  <c r="N292"/>
  <c r="M292"/>
  <c r="K292"/>
  <c r="J292"/>
  <c r="Q291"/>
  <c r="P291"/>
  <c r="O291"/>
  <c r="N291"/>
  <c r="M291"/>
  <c r="K291"/>
  <c r="J291"/>
  <c r="Q290"/>
  <c r="P290"/>
  <c r="O290"/>
  <c r="N290"/>
  <c r="M290"/>
  <c r="K290"/>
  <c r="J290"/>
  <c r="Q289"/>
  <c r="P289"/>
  <c r="O289"/>
  <c r="N289"/>
  <c r="M289"/>
  <c r="K289"/>
  <c r="J289"/>
  <c r="Q288"/>
  <c r="P288"/>
  <c r="O288"/>
  <c r="N288"/>
  <c r="M288"/>
  <c r="K288"/>
  <c r="J288"/>
  <c r="Q287"/>
  <c r="P287"/>
  <c r="O287"/>
  <c r="N287"/>
  <c r="M287"/>
  <c r="K287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Q49"/>
  <c r="J49"/>
  <c r="Q48"/>
  <c r="J48"/>
  <c r="Q47"/>
  <c r="J47"/>
  <c r="Q46"/>
  <c r="J46"/>
  <c r="Q45"/>
  <c r="J45"/>
  <c r="Q44"/>
  <c r="J44"/>
  <c r="Q43"/>
  <c r="J43"/>
  <c r="Q42"/>
  <c r="J42"/>
  <c r="Q41"/>
  <c r="J41"/>
  <c r="Q40"/>
  <c r="J40"/>
  <c r="Q39"/>
  <c r="J39"/>
  <c r="Q38"/>
  <c r="J38"/>
  <c r="Q37"/>
  <c r="J37"/>
  <c r="Q36"/>
  <c r="J36"/>
  <c r="Q35"/>
  <c r="J35"/>
  <c r="Q34"/>
  <c r="J34"/>
  <c r="Q33"/>
  <c r="J33"/>
  <c r="Q32"/>
  <c r="J32"/>
  <c r="Q31"/>
  <c r="J31"/>
  <c r="Q30"/>
  <c r="J30"/>
  <c r="Q29"/>
  <c r="J29"/>
  <c r="Q28"/>
  <c r="J28"/>
  <c r="Q27"/>
  <c r="J27"/>
  <c r="Q26"/>
  <c r="J26"/>
  <c r="Q25"/>
  <c r="J25"/>
  <c r="Q24"/>
  <c r="J24"/>
  <c r="Q23"/>
  <c r="J23"/>
  <c r="Q22"/>
  <c r="J22"/>
  <c r="Q21"/>
  <c r="J21"/>
  <c r="Q20"/>
  <c r="J20"/>
  <c r="Q19"/>
  <c r="J19"/>
  <c r="Q18"/>
  <c r="J18"/>
  <c r="Q17"/>
  <c r="J17"/>
  <c r="Q16"/>
  <c r="J16"/>
  <c r="Q15"/>
  <c r="J15"/>
  <c r="Q14"/>
  <c r="J14"/>
  <c r="Q13"/>
  <c r="J13"/>
  <c r="Q12"/>
  <c r="J12"/>
  <c r="Q11"/>
  <c r="J11"/>
  <c r="Q10"/>
  <c r="J10"/>
  <c r="Q9"/>
  <c r="J9"/>
  <c r="Q8"/>
  <c r="J8"/>
  <c r="Q7"/>
  <c r="J7"/>
  <c r="Q6"/>
  <c r="J6"/>
  <c r="Q5"/>
  <c r="J5"/>
  <c r="Q4"/>
  <c r="J4"/>
  <c r="Q3"/>
  <c r="J3"/>
  <c r="Q2"/>
  <c r="J2"/>
  <c r="BC286" i="18"/>
  <c r="AG286" i="6" s="1"/>
  <c r="BC287" i="18"/>
  <c r="AG287" i="6" s="1"/>
  <c r="AZ286" i="18" l="1"/>
  <c r="AE286" i="6" s="1"/>
  <c r="BA286" i="18"/>
  <c r="AF286" i="6" s="1"/>
  <c r="AZ287" i="18"/>
  <c r="AE287" i="6" s="1"/>
  <c r="BA287" i="18"/>
  <c r="AF287" i="6" s="1"/>
  <c r="AP285" i="18" l="1"/>
  <c r="W285" i="6" s="1"/>
  <c r="AQ285" i="18"/>
  <c r="X285" i="6" s="1"/>
  <c r="AP286" i="18"/>
  <c r="W286" i="6" s="1"/>
  <c r="AQ286" i="18"/>
  <c r="X286" i="6" s="1"/>
  <c r="AG284" i="18" l="1"/>
  <c r="Q284" i="6" s="1"/>
  <c r="AG285" i="18"/>
  <c r="Q285" i="6" s="1"/>
  <c r="AG286" i="18"/>
  <c r="Q286" i="6" s="1"/>
  <c r="AI284" i="18"/>
  <c r="R284" i="6" s="1"/>
  <c r="AI285" i="18"/>
  <c r="R285" i="6" s="1"/>
  <c r="AI286" i="18"/>
  <c r="R286" i="6" s="1"/>
  <c r="AG280" i="18"/>
  <c r="Q280" i="6" s="1"/>
  <c r="AG281" i="18"/>
  <c r="Q281" i="6" s="1"/>
  <c r="AG282" i="18"/>
  <c r="Q282" i="6" s="1"/>
  <c r="AG283" i="18"/>
  <c r="Q283" i="6" s="1"/>
  <c r="AG262" i="18"/>
  <c r="Q262" i="6" s="1"/>
  <c r="AG263" i="18"/>
  <c r="Q263" i="6" s="1"/>
  <c r="AG264" i="18"/>
  <c r="Q264" i="6" s="1"/>
  <c r="AG265" i="18"/>
  <c r="Q265" i="6" s="1"/>
  <c r="AG266" i="18"/>
  <c r="Q266" i="6" s="1"/>
  <c r="AG267" i="18"/>
  <c r="Q267" i="6" s="1"/>
  <c r="AG268" i="18"/>
  <c r="Q268" i="6" s="1"/>
  <c r="AG269" i="18"/>
  <c r="Q269" i="6" s="1"/>
  <c r="AG270" i="18"/>
  <c r="Q270" i="6" s="1"/>
  <c r="AG271" i="18"/>
  <c r="Q271" i="6" s="1"/>
  <c r="AG272" i="18"/>
  <c r="Q272" i="6" s="1"/>
  <c r="AG273" i="18"/>
  <c r="Q273" i="6" s="1"/>
  <c r="AG274" i="18"/>
  <c r="Q274" i="6" s="1"/>
  <c r="AG275" i="18"/>
  <c r="Q275" i="6" s="1"/>
  <c r="AG276" i="18"/>
  <c r="Q276" i="6" s="1"/>
  <c r="AG277" i="18"/>
  <c r="Q277" i="6" s="1"/>
  <c r="AG278" i="18"/>
  <c r="Q278" i="6" s="1"/>
  <c r="AG279" i="18"/>
  <c r="Q279" i="6" s="1"/>
  <c r="Z285" i="18" l="1"/>
  <c r="K285" i="6" s="1"/>
  <c r="AB285" i="18"/>
  <c r="M285" i="6" s="1"/>
  <c r="AC285" i="18"/>
  <c r="N285" i="6" s="1"/>
  <c r="AD285" i="18"/>
  <c r="O285" i="6" s="1"/>
  <c r="AE285" i="18"/>
  <c r="P285" i="6" s="1"/>
  <c r="Z286" i="18"/>
  <c r="K286" i="6" s="1"/>
  <c r="AB286" i="18"/>
  <c r="M286" i="6" s="1"/>
  <c r="AC286" i="18"/>
  <c r="N286" i="6" s="1"/>
  <c r="AD286" i="18"/>
  <c r="O286" i="6" s="1"/>
  <c r="AE286" i="18"/>
  <c r="P286" i="6" s="1"/>
  <c r="AE284" i="18"/>
  <c r="P284" i="6" s="1"/>
  <c r="AD284" i="18"/>
  <c r="O284" i="6" s="1"/>
  <c r="AC284" i="18"/>
  <c r="N284" i="6" s="1"/>
  <c r="AB284" i="18"/>
  <c r="M284" i="6" s="1"/>
  <c r="Z284" i="18"/>
  <c r="K284" i="6" s="1"/>
  <c r="AE283" i="18"/>
  <c r="P283" i="6" s="1"/>
  <c r="AD283" i="18"/>
  <c r="O283" i="6" s="1"/>
  <c r="AC283" i="18"/>
  <c r="N283" i="6" s="1"/>
  <c r="AB283" i="18"/>
  <c r="M283" i="6" s="1"/>
  <c r="G26" i="28" s="1"/>
  <c r="Z283" i="18"/>
  <c r="K283" i="6" s="1"/>
  <c r="F26" i="28" s="1"/>
  <c r="AE282" i="18"/>
  <c r="P282" i="6" s="1"/>
  <c r="AD282" i="18"/>
  <c r="O282" i="6" s="1"/>
  <c r="AC282" i="18"/>
  <c r="N282" i="6" s="1"/>
  <c r="AB282" i="18"/>
  <c r="M282" i="6" s="1"/>
  <c r="G25" i="28" s="1"/>
  <c r="Z282" i="18"/>
  <c r="K282" i="6" s="1"/>
  <c r="F25" i="28" s="1"/>
  <c r="AE281" i="18"/>
  <c r="P281" i="6" s="1"/>
  <c r="AD281" i="18"/>
  <c r="O281" i="6" s="1"/>
  <c r="AC281" i="18"/>
  <c r="N281" i="6" s="1"/>
  <c r="AB281" i="18"/>
  <c r="M281" i="6" s="1"/>
  <c r="G24" i="28" s="1"/>
  <c r="Z281" i="18"/>
  <c r="K281" i="6" s="1"/>
  <c r="F24" i="28" s="1"/>
  <c r="AE280" i="18"/>
  <c r="P280" i="6" s="1"/>
  <c r="AD280" i="18"/>
  <c r="O280" i="6" s="1"/>
  <c r="AC280" i="18"/>
  <c r="N280" i="6" s="1"/>
  <c r="AB280" i="18"/>
  <c r="M280" i="6" s="1"/>
  <c r="G23" i="28" s="1"/>
  <c r="Z280" i="18"/>
  <c r="K280" i="6" s="1"/>
  <c r="F23" i="28" s="1"/>
  <c r="AE279" i="18"/>
  <c r="P279" i="6" s="1"/>
  <c r="AD279" i="18"/>
  <c r="O279" i="6" s="1"/>
  <c r="AC279" i="18"/>
  <c r="N279" i="6" s="1"/>
  <c r="AB279" i="18"/>
  <c r="M279" i="6" s="1"/>
  <c r="G22" i="28" s="1"/>
  <c r="Z279" i="18"/>
  <c r="K279" i="6" s="1"/>
  <c r="F22" i="28" s="1"/>
  <c r="AE278" i="18"/>
  <c r="P278" i="6" s="1"/>
  <c r="AD278" i="18"/>
  <c r="O278" i="6" s="1"/>
  <c r="AC278" i="18"/>
  <c r="N278" i="6" s="1"/>
  <c r="AB278" i="18"/>
  <c r="M278" i="6" s="1"/>
  <c r="G21" i="28" s="1"/>
  <c r="Z278" i="18"/>
  <c r="K278" i="6" s="1"/>
  <c r="F21" i="28" s="1"/>
  <c r="AE277" i="18"/>
  <c r="P277" i="6" s="1"/>
  <c r="AD277" i="18"/>
  <c r="O277" i="6" s="1"/>
  <c r="AC277" i="18"/>
  <c r="N277" i="6" s="1"/>
  <c r="AB277" i="18"/>
  <c r="M277" i="6" s="1"/>
  <c r="G20" i="28" s="1"/>
  <c r="Z277" i="18"/>
  <c r="K277" i="6" s="1"/>
  <c r="F20" i="28" s="1"/>
  <c r="AE276" i="18"/>
  <c r="P276" i="6" s="1"/>
  <c r="AD276" i="18"/>
  <c r="O276" i="6" s="1"/>
  <c r="AC276" i="18"/>
  <c r="N276" i="6" s="1"/>
  <c r="AB276" i="18"/>
  <c r="M276" i="6" s="1"/>
  <c r="G19" i="28" s="1"/>
  <c r="Z276" i="18"/>
  <c r="K276" i="6" s="1"/>
  <c r="F19" i="28" s="1"/>
  <c r="AE275" i="18"/>
  <c r="P275" i="6" s="1"/>
  <c r="AD275" i="18"/>
  <c r="O275" i="6" s="1"/>
  <c r="AC275" i="18"/>
  <c r="N275" i="6" s="1"/>
  <c r="AB275" i="18"/>
  <c r="M275" i="6" s="1"/>
  <c r="G18" i="28" s="1"/>
  <c r="Z275" i="18"/>
  <c r="K275" i="6" s="1"/>
  <c r="F18" i="28" s="1"/>
  <c r="AE274" i="18"/>
  <c r="P274" i="6" s="1"/>
  <c r="AD274" i="18"/>
  <c r="O274" i="6" s="1"/>
  <c r="AC274" i="18"/>
  <c r="N274" i="6" s="1"/>
  <c r="AB274" i="18"/>
  <c r="M274" i="6" s="1"/>
  <c r="Z274" i="18"/>
  <c r="K274" i="6" s="1"/>
  <c r="AE273" i="18"/>
  <c r="P273" i="6" s="1"/>
  <c r="AD273" i="18"/>
  <c r="O273" i="6" s="1"/>
  <c r="AC273" i="18"/>
  <c r="N273" i="6" s="1"/>
  <c r="AB273" i="18"/>
  <c r="M273" i="6" s="1"/>
  <c r="Z273" i="18"/>
  <c r="K273" i="6" s="1"/>
  <c r="AE272" i="18"/>
  <c r="P272" i="6" s="1"/>
  <c r="AD272" i="18"/>
  <c r="O272" i="6" s="1"/>
  <c r="AC272" i="18"/>
  <c r="N272" i="6" s="1"/>
  <c r="AB272" i="18"/>
  <c r="M272" i="6" s="1"/>
  <c r="Z272" i="18"/>
  <c r="K272" i="6" s="1"/>
  <c r="AE271" i="18"/>
  <c r="P271" i="6" s="1"/>
  <c r="AD271" i="18"/>
  <c r="O271" i="6" s="1"/>
  <c r="AC271" i="18"/>
  <c r="N271" i="6" s="1"/>
  <c r="AB271" i="18"/>
  <c r="M271" i="6" s="1"/>
  <c r="Z271" i="18"/>
  <c r="K271" i="6" s="1"/>
  <c r="AE270" i="18"/>
  <c r="P270" i="6" s="1"/>
  <c r="AD270" i="18"/>
  <c r="O270" i="6" s="1"/>
  <c r="AC270" i="18"/>
  <c r="N270" i="6" s="1"/>
  <c r="AB270" i="18"/>
  <c r="M270" i="6" s="1"/>
  <c r="Z270" i="18"/>
  <c r="K270" i="6" s="1"/>
  <c r="AE269" i="18"/>
  <c r="P269" i="6" s="1"/>
  <c r="AD269" i="18"/>
  <c r="O269" i="6" s="1"/>
  <c r="AC269" i="18"/>
  <c r="N269" i="6" s="1"/>
  <c r="AB269" i="18"/>
  <c r="M269" i="6" s="1"/>
  <c r="Z269" i="18"/>
  <c r="K269" i="6" s="1"/>
  <c r="AE268" i="18"/>
  <c r="P268" i="6" s="1"/>
  <c r="AD268" i="18"/>
  <c r="O268" i="6" s="1"/>
  <c r="AC268" i="18"/>
  <c r="N268" i="6" s="1"/>
  <c r="AB268" i="18"/>
  <c r="M268" i="6" s="1"/>
  <c r="Z268" i="18"/>
  <c r="K268" i="6" s="1"/>
  <c r="AE267" i="18"/>
  <c r="P267" i="6" s="1"/>
  <c r="AD267" i="18"/>
  <c r="O267" i="6" s="1"/>
  <c r="AC267" i="18"/>
  <c r="N267" i="6" s="1"/>
  <c r="AB267" i="18"/>
  <c r="M267" i="6" s="1"/>
  <c r="Z267" i="18"/>
  <c r="K267" i="6" s="1"/>
  <c r="AE266" i="18"/>
  <c r="P266" i="6" s="1"/>
  <c r="AD266" i="18"/>
  <c r="O266" i="6" s="1"/>
  <c r="AC266" i="18"/>
  <c r="N266" i="6" s="1"/>
  <c r="AB266" i="18"/>
  <c r="M266" i="6" s="1"/>
  <c r="Z266" i="18"/>
  <c r="K266" i="6" s="1"/>
  <c r="AE265" i="18"/>
  <c r="P265" i="6" s="1"/>
  <c r="AD265" i="18"/>
  <c r="O265" i="6" s="1"/>
  <c r="AC265" i="18"/>
  <c r="N265" i="6" s="1"/>
  <c r="AB265" i="18"/>
  <c r="M265" i="6" s="1"/>
  <c r="Z265" i="18"/>
  <c r="K265" i="6" s="1"/>
  <c r="AE264" i="18"/>
  <c r="P264" i="6" s="1"/>
  <c r="AD264" i="18"/>
  <c r="O264" i="6" s="1"/>
  <c r="AC264" i="18"/>
  <c r="N264" i="6" s="1"/>
  <c r="AB264" i="18"/>
  <c r="M264" i="6" s="1"/>
  <c r="Z264" i="18"/>
  <c r="K264" i="6" s="1"/>
  <c r="AE263" i="18"/>
  <c r="P263" i="6" s="1"/>
  <c r="AD263" i="18"/>
  <c r="O263" i="6" s="1"/>
  <c r="AC263" i="18"/>
  <c r="N263" i="6" s="1"/>
  <c r="AB263" i="18"/>
  <c r="M263" i="6" s="1"/>
  <c r="Z263" i="18"/>
  <c r="K263" i="6" s="1"/>
  <c r="AE262" i="18"/>
  <c r="P262" i="6" s="1"/>
  <c r="AD262" i="18"/>
  <c r="O262" i="6" s="1"/>
  <c r="AC262" i="18"/>
  <c r="N262" i="6" s="1"/>
  <c r="AB262" i="18"/>
  <c r="M262" i="6" s="1"/>
  <c r="Z262" i="18"/>
  <c r="K262" i="6" s="1"/>
  <c r="AE261" i="18"/>
  <c r="P261" i="6" s="1"/>
  <c r="AD261" i="18"/>
  <c r="O261" i="6" s="1"/>
  <c r="AC261" i="18"/>
  <c r="N261" i="6" s="1"/>
  <c r="AB261" i="18"/>
  <c r="M261" i="6" s="1"/>
  <c r="Z261" i="18"/>
  <c r="K261" i="6" s="1"/>
  <c r="AE260" i="18"/>
  <c r="P260" i="6" s="1"/>
  <c r="AD260" i="18"/>
  <c r="O260" i="6" s="1"/>
  <c r="AC260" i="18"/>
  <c r="N260" i="6" s="1"/>
  <c r="AB260" i="18"/>
  <c r="M260" i="6" s="1"/>
  <c r="Z260" i="18"/>
  <c r="K260" i="6" s="1"/>
  <c r="AE259" i="18"/>
  <c r="P259" i="6" s="1"/>
  <c r="AD259" i="18"/>
  <c r="O259" i="6" s="1"/>
  <c r="AC259" i="18"/>
  <c r="N259" i="6" s="1"/>
  <c r="AB259" i="18"/>
  <c r="M259" i="6" s="1"/>
  <c r="Z259" i="18"/>
  <c r="K259" i="6" s="1"/>
  <c r="AE258" i="18"/>
  <c r="P258" i="6" s="1"/>
  <c r="AD258" i="18"/>
  <c r="O258" i="6" s="1"/>
  <c r="AC258" i="18"/>
  <c r="N258" i="6" s="1"/>
  <c r="AB258" i="18"/>
  <c r="M258" i="6" s="1"/>
  <c r="Z258" i="18"/>
  <c r="K258" i="6" s="1"/>
  <c r="AE257" i="18"/>
  <c r="P257" i="6" s="1"/>
  <c r="AD257" i="18"/>
  <c r="O257" i="6" s="1"/>
  <c r="AC257" i="18"/>
  <c r="N257" i="6" s="1"/>
  <c r="AB257" i="18"/>
  <c r="M257" i="6" s="1"/>
  <c r="Z257" i="18"/>
  <c r="K257" i="6" s="1"/>
  <c r="AE256" i="18"/>
  <c r="P256" i="6" s="1"/>
  <c r="AD256" i="18"/>
  <c r="O256" i="6" s="1"/>
  <c r="AC256" i="18"/>
  <c r="N256" i="6" s="1"/>
  <c r="AB256" i="18"/>
  <c r="M256" i="6" s="1"/>
  <c r="Z256" i="18"/>
  <c r="K256" i="6" s="1"/>
  <c r="AE255" i="18"/>
  <c r="P255" i="6" s="1"/>
  <c r="AD255" i="18"/>
  <c r="O255" i="6" s="1"/>
  <c r="AC255" i="18"/>
  <c r="N255" i="6" s="1"/>
  <c r="AB255" i="18"/>
  <c r="M255" i="6" s="1"/>
  <c r="Z255" i="18"/>
  <c r="K255" i="6" s="1"/>
  <c r="AE254" i="18"/>
  <c r="P254" i="6" s="1"/>
  <c r="AD254" i="18"/>
  <c r="O254" i="6" s="1"/>
  <c r="AC254" i="18"/>
  <c r="N254" i="6" s="1"/>
  <c r="AB254" i="18"/>
  <c r="M254" i="6" s="1"/>
  <c r="Z254" i="18"/>
  <c r="K254" i="6" s="1"/>
  <c r="AE253" i="18"/>
  <c r="P253" i="6" s="1"/>
  <c r="AD253" i="18"/>
  <c r="O253" i="6" s="1"/>
  <c r="AC253" i="18"/>
  <c r="N253" i="6" s="1"/>
  <c r="AB253" i="18"/>
  <c r="M253" i="6" s="1"/>
  <c r="Z253" i="18"/>
  <c r="K253" i="6" s="1"/>
  <c r="AE252" i="18"/>
  <c r="P252" i="6" s="1"/>
  <c r="AD252" i="18"/>
  <c r="O252" i="6" s="1"/>
  <c r="AC252" i="18"/>
  <c r="N252" i="6" s="1"/>
  <c r="AB252" i="18"/>
  <c r="M252" i="6" s="1"/>
  <c r="Z252" i="18"/>
  <c r="K252" i="6" s="1"/>
  <c r="AE251" i="18"/>
  <c r="P251" i="6" s="1"/>
  <c r="AD251" i="18"/>
  <c r="O251" i="6" s="1"/>
  <c r="AC251" i="18"/>
  <c r="N251" i="6" s="1"/>
  <c r="AB251" i="18"/>
  <c r="M251" i="6" s="1"/>
  <c r="Z251" i="18"/>
  <c r="K251" i="6" s="1"/>
  <c r="AE250" i="18"/>
  <c r="P250" i="6" s="1"/>
  <c r="AD250" i="18"/>
  <c r="O250" i="6" s="1"/>
  <c r="AC250" i="18"/>
  <c r="N250" i="6" s="1"/>
  <c r="AB250" i="18"/>
  <c r="M250" i="6" s="1"/>
  <c r="Z250" i="18"/>
  <c r="K250" i="6" s="1"/>
  <c r="AE249" i="18"/>
  <c r="P249" i="6" s="1"/>
  <c r="AD249" i="18"/>
  <c r="O249" i="6" s="1"/>
  <c r="AC249" i="18"/>
  <c r="N249" i="6" s="1"/>
  <c r="AB249" i="18"/>
  <c r="M249" i="6" s="1"/>
  <c r="Z249" i="18"/>
  <c r="K249" i="6" s="1"/>
  <c r="AE248" i="18"/>
  <c r="P248" i="6" s="1"/>
  <c r="AD248" i="18"/>
  <c r="O248" i="6" s="1"/>
  <c r="AC248" i="18"/>
  <c r="N248" i="6" s="1"/>
  <c r="AB248" i="18"/>
  <c r="M248" i="6" s="1"/>
  <c r="Z248" i="18"/>
  <c r="K248" i="6" s="1"/>
  <c r="AE247" i="18"/>
  <c r="P247" i="6" s="1"/>
  <c r="AD247" i="18"/>
  <c r="O247" i="6" s="1"/>
  <c r="AC247" i="18"/>
  <c r="N247" i="6" s="1"/>
  <c r="AB247" i="18"/>
  <c r="M247" i="6" s="1"/>
  <c r="Z247" i="18"/>
  <c r="K247" i="6" s="1"/>
  <c r="AE246" i="18"/>
  <c r="P246" i="6" s="1"/>
  <c r="AD246" i="18"/>
  <c r="O246" i="6" s="1"/>
  <c r="AC246" i="18"/>
  <c r="N246" i="6" s="1"/>
  <c r="AB246" i="18"/>
  <c r="M246" i="6" s="1"/>
  <c r="Z246" i="18"/>
  <c r="K246" i="6" s="1"/>
  <c r="AE245" i="18"/>
  <c r="P245" i="6" s="1"/>
  <c r="AD245" i="18"/>
  <c r="O245" i="6" s="1"/>
  <c r="AC245" i="18"/>
  <c r="N245" i="6" s="1"/>
  <c r="AB245" i="18"/>
  <c r="M245" i="6" s="1"/>
  <c r="Z245" i="18"/>
  <c r="K245" i="6" s="1"/>
  <c r="AE244" i="18"/>
  <c r="P244" i="6" s="1"/>
  <c r="AD244" i="18"/>
  <c r="O244" i="6" s="1"/>
  <c r="AC244" i="18"/>
  <c r="N244" i="6" s="1"/>
  <c r="AB244" i="18"/>
  <c r="M244" i="6" s="1"/>
  <c r="Z244" i="18"/>
  <c r="K244" i="6" s="1"/>
  <c r="AE243" i="18"/>
  <c r="P243" i="6" s="1"/>
  <c r="AD243" i="18"/>
  <c r="O243" i="6" s="1"/>
  <c r="AC243" i="18"/>
  <c r="N243" i="6" s="1"/>
  <c r="AB243" i="18"/>
  <c r="M243" i="6" s="1"/>
  <c r="Z243" i="18"/>
  <c r="K243" i="6" s="1"/>
  <c r="AE242" i="18"/>
  <c r="P242" i="6" s="1"/>
  <c r="AD242" i="18"/>
  <c r="O242" i="6" s="1"/>
  <c r="AC242" i="18"/>
  <c r="N242" i="6" s="1"/>
  <c r="AB242" i="18"/>
  <c r="M242" i="6" s="1"/>
  <c r="Z242" i="18"/>
  <c r="K242" i="6" s="1"/>
  <c r="AE241" i="18"/>
  <c r="P241" i="6" s="1"/>
  <c r="AD241" i="18"/>
  <c r="O241" i="6" s="1"/>
  <c r="AC241" i="18"/>
  <c r="N241" i="6" s="1"/>
  <c r="AB241" i="18"/>
  <c r="M241" i="6" s="1"/>
  <c r="Z241" i="18"/>
  <c r="K241" i="6" s="1"/>
  <c r="AE240" i="18"/>
  <c r="P240" i="6" s="1"/>
  <c r="AD240" i="18"/>
  <c r="O240" i="6" s="1"/>
  <c r="AC240" i="18"/>
  <c r="N240" i="6" s="1"/>
  <c r="AB240" i="18"/>
  <c r="M240" i="6" s="1"/>
  <c r="Z240" i="18"/>
  <c r="K240" i="6" s="1"/>
  <c r="AE239" i="18"/>
  <c r="P239" i="6" s="1"/>
  <c r="AD239" i="18"/>
  <c r="O239" i="6" s="1"/>
  <c r="AC239" i="18"/>
  <c r="N239" i="6" s="1"/>
  <c r="AB239" i="18"/>
  <c r="M239" i="6" s="1"/>
  <c r="Z239" i="18"/>
  <c r="K239" i="6" s="1"/>
  <c r="AE238" i="18"/>
  <c r="P238" i="6" s="1"/>
  <c r="AD238" i="18"/>
  <c r="O238" i="6" s="1"/>
  <c r="AC238" i="18"/>
  <c r="N238" i="6" s="1"/>
  <c r="AB238" i="18"/>
  <c r="M238" i="6" s="1"/>
  <c r="Z238" i="18"/>
  <c r="K238" i="6" s="1"/>
  <c r="AE237" i="18"/>
  <c r="P237" i="6" s="1"/>
  <c r="AD237" i="18"/>
  <c r="O237" i="6" s="1"/>
  <c r="AC237" i="18"/>
  <c r="N237" i="6" s="1"/>
  <c r="AB237" i="18"/>
  <c r="M237" i="6" s="1"/>
  <c r="Z237" i="18"/>
  <c r="K237" i="6" s="1"/>
  <c r="AE236" i="18"/>
  <c r="P236" i="6" s="1"/>
  <c r="AD236" i="18"/>
  <c r="O236" i="6" s="1"/>
  <c r="AC236" i="18"/>
  <c r="N236" i="6" s="1"/>
  <c r="AB236" i="18"/>
  <c r="M236" i="6" s="1"/>
  <c r="Z236" i="18"/>
  <c r="K236" i="6" s="1"/>
  <c r="AE235" i="18"/>
  <c r="P235" i="6" s="1"/>
  <c r="AD235" i="18"/>
  <c r="O235" i="6" s="1"/>
  <c r="AC235" i="18"/>
  <c r="N235" i="6" s="1"/>
  <c r="AB235" i="18"/>
  <c r="M235" i="6" s="1"/>
  <c r="Z235" i="18"/>
  <c r="K235" i="6" s="1"/>
  <c r="AE234" i="18"/>
  <c r="P234" i="6" s="1"/>
  <c r="AD234" i="18"/>
  <c r="O234" i="6" s="1"/>
  <c r="AC234" i="18"/>
  <c r="N234" i="6" s="1"/>
  <c r="AB234" i="18"/>
  <c r="M234" i="6" s="1"/>
  <c r="Z234" i="18"/>
  <c r="K234" i="6" s="1"/>
  <c r="AE233" i="18"/>
  <c r="P233" i="6" s="1"/>
  <c r="AD233" i="18"/>
  <c r="O233" i="6" s="1"/>
  <c r="AC233" i="18"/>
  <c r="N233" i="6" s="1"/>
  <c r="AB233" i="18"/>
  <c r="M233" i="6" s="1"/>
  <c r="Z233" i="18"/>
  <c r="K233" i="6" s="1"/>
  <c r="AE232" i="18"/>
  <c r="P232" i="6" s="1"/>
  <c r="AD232" i="18"/>
  <c r="O232" i="6" s="1"/>
  <c r="AC232" i="18"/>
  <c r="N232" i="6" s="1"/>
  <c r="AB232" i="18"/>
  <c r="M232" i="6" s="1"/>
  <c r="Z232" i="18"/>
  <c r="K232" i="6" s="1"/>
  <c r="AE231" i="18"/>
  <c r="P231" i="6" s="1"/>
  <c r="AD231" i="18"/>
  <c r="O231" i="6" s="1"/>
  <c r="AC231" i="18"/>
  <c r="N231" i="6" s="1"/>
  <c r="AB231" i="18"/>
  <c r="M231" i="6" s="1"/>
  <c r="Z231" i="18"/>
  <c r="K231" i="6" s="1"/>
  <c r="AE230" i="18"/>
  <c r="P230" i="6" s="1"/>
  <c r="AD230" i="18"/>
  <c r="O230" i="6" s="1"/>
  <c r="AC230" i="18"/>
  <c r="N230" i="6" s="1"/>
  <c r="AB230" i="18"/>
  <c r="M230" i="6" s="1"/>
  <c r="Z230" i="18"/>
  <c r="K230" i="6" s="1"/>
  <c r="AE229" i="18"/>
  <c r="P229" i="6" s="1"/>
  <c r="AD229" i="18"/>
  <c r="O229" i="6" s="1"/>
  <c r="AC229" i="18"/>
  <c r="N229" i="6" s="1"/>
  <c r="AB229" i="18"/>
  <c r="M229" i="6" s="1"/>
  <c r="Z229" i="18"/>
  <c r="K229" i="6" s="1"/>
  <c r="AE228" i="18"/>
  <c r="P228" i="6" s="1"/>
  <c r="AD228" i="18"/>
  <c r="O228" i="6" s="1"/>
  <c r="AC228" i="18"/>
  <c r="N228" i="6" s="1"/>
  <c r="AB228" i="18"/>
  <c r="M228" i="6" s="1"/>
  <c r="Z228" i="18"/>
  <c r="K228" i="6" s="1"/>
  <c r="AE227" i="18"/>
  <c r="P227" i="6" s="1"/>
  <c r="AD227" i="18"/>
  <c r="O227" i="6" s="1"/>
  <c r="AC227" i="18"/>
  <c r="N227" i="6" s="1"/>
  <c r="AB227" i="18"/>
  <c r="M227" i="6" s="1"/>
  <c r="Z227" i="18"/>
  <c r="K227" i="6" s="1"/>
  <c r="AE226" i="18"/>
  <c r="P226" i="6" s="1"/>
  <c r="AD226" i="18"/>
  <c r="O226" i="6" s="1"/>
  <c r="AC226" i="18"/>
  <c r="N226" i="6" s="1"/>
  <c r="AB226" i="18"/>
  <c r="M226" i="6" s="1"/>
  <c r="Z226" i="18"/>
  <c r="K226" i="6" s="1"/>
  <c r="AE225" i="18"/>
  <c r="P225" i="6" s="1"/>
  <c r="AD225" i="18"/>
  <c r="O225" i="6" s="1"/>
  <c r="AC225" i="18"/>
  <c r="N225" i="6" s="1"/>
  <c r="AB225" i="18"/>
  <c r="M225" i="6" s="1"/>
  <c r="Z225" i="18"/>
  <c r="K225" i="6" s="1"/>
  <c r="AE224" i="18"/>
  <c r="P224" i="6" s="1"/>
  <c r="AD224" i="18"/>
  <c r="O224" i="6" s="1"/>
  <c r="AC224" i="18"/>
  <c r="N224" i="6" s="1"/>
  <c r="AB224" i="18"/>
  <c r="M224" i="6" s="1"/>
  <c r="Z224" i="18"/>
  <c r="K224" i="6" s="1"/>
  <c r="AE223" i="18"/>
  <c r="P223" i="6" s="1"/>
  <c r="AD223" i="18"/>
  <c r="O223" i="6" s="1"/>
  <c r="AC223" i="18"/>
  <c r="N223" i="6" s="1"/>
  <c r="AB223" i="18"/>
  <c r="M223" i="6" s="1"/>
  <c r="Z223" i="18"/>
  <c r="K223" i="6" s="1"/>
  <c r="AE222" i="18"/>
  <c r="P222" i="6" s="1"/>
  <c r="AD222" i="18"/>
  <c r="O222" i="6" s="1"/>
  <c r="AC222" i="18"/>
  <c r="N222" i="6" s="1"/>
  <c r="AB222" i="18"/>
  <c r="M222" i="6" s="1"/>
  <c r="Z222" i="18"/>
  <c r="K222" i="6" s="1"/>
  <c r="AE221" i="18"/>
  <c r="P221" i="6" s="1"/>
  <c r="AD221" i="18"/>
  <c r="O221" i="6" s="1"/>
  <c r="AC221" i="18"/>
  <c r="N221" i="6" s="1"/>
  <c r="AB221" i="18"/>
  <c r="M221" i="6" s="1"/>
  <c r="Z221" i="18"/>
  <c r="K221" i="6" s="1"/>
  <c r="AE220" i="18"/>
  <c r="P220" i="6" s="1"/>
  <c r="AD220" i="18"/>
  <c r="O220" i="6" s="1"/>
  <c r="AC220" i="18"/>
  <c r="N220" i="6" s="1"/>
  <c r="AB220" i="18"/>
  <c r="M220" i="6" s="1"/>
  <c r="Z220" i="18"/>
  <c r="K220" i="6" s="1"/>
  <c r="AE219" i="18"/>
  <c r="P219" i="6" s="1"/>
  <c r="AD219" i="18"/>
  <c r="O219" i="6" s="1"/>
  <c r="AC219" i="18"/>
  <c r="N219" i="6" s="1"/>
  <c r="AB219" i="18"/>
  <c r="M219" i="6" s="1"/>
  <c r="Z219" i="18"/>
  <c r="K219" i="6" s="1"/>
  <c r="AE218" i="18"/>
  <c r="P218" i="6" s="1"/>
  <c r="AD218" i="18"/>
  <c r="O218" i="6" s="1"/>
  <c r="AC218" i="18"/>
  <c r="N218" i="6" s="1"/>
  <c r="AB218" i="18"/>
  <c r="M218" i="6" s="1"/>
  <c r="Z218" i="18"/>
  <c r="K218" i="6" s="1"/>
  <c r="AE217" i="18"/>
  <c r="P217" i="6" s="1"/>
  <c r="AD217" i="18"/>
  <c r="O217" i="6" s="1"/>
  <c r="AC217" i="18"/>
  <c r="N217" i="6" s="1"/>
  <c r="AB217" i="18"/>
  <c r="M217" i="6" s="1"/>
  <c r="Z217" i="18"/>
  <c r="K217" i="6" s="1"/>
  <c r="AE216" i="18"/>
  <c r="P216" i="6" s="1"/>
  <c r="AD216" i="18"/>
  <c r="O216" i="6" s="1"/>
  <c r="AC216" i="18"/>
  <c r="N216" i="6" s="1"/>
  <c r="AB216" i="18"/>
  <c r="M216" i="6" s="1"/>
  <c r="Z216" i="18"/>
  <c r="K216" i="6" s="1"/>
  <c r="AE215" i="18"/>
  <c r="P215" i="6" s="1"/>
  <c r="AD215" i="18"/>
  <c r="O215" i="6" s="1"/>
  <c r="AC215" i="18"/>
  <c r="N215" i="6" s="1"/>
  <c r="AB215" i="18"/>
  <c r="M215" i="6" s="1"/>
  <c r="Z215" i="18"/>
  <c r="K215" i="6" s="1"/>
  <c r="AE214" i="18"/>
  <c r="P214" i="6" s="1"/>
  <c r="AD214" i="18"/>
  <c r="O214" i="6" s="1"/>
  <c r="AC214" i="18"/>
  <c r="N214" i="6" s="1"/>
  <c r="AB214" i="18"/>
  <c r="M214" i="6" s="1"/>
  <c r="Z214" i="18"/>
  <c r="K214" i="6" s="1"/>
  <c r="AE213" i="18"/>
  <c r="P213" i="6" s="1"/>
  <c r="AD213" i="18"/>
  <c r="O213" i="6" s="1"/>
  <c r="AC213" i="18"/>
  <c r="N213" i="6" s="1"/>
  <c r="AB213" i="18"/>
  <c r="M213" i="6" s="1"/>
  <c r="Z213" i="18"/>
  <c r="K213" i="6" s="1"/>
  <c r="AE212" i="18"/>
  <c r="P212" i="6" s="1"/>
  <c r="AD212" i="18"/>
  <c r="O212" i="6" s="1"/>
  <c r="AC212" i="18"/>
  <c r="N212" i="6" s="1"/>
  <c r="AB212" i="18"/>
  <c r="M212" i="6" s="1"/>
  <c r="Z212" i="18"/>
  <c r="K212" i="6" s="1"/>
  <c r="AE211" i="18"/>
  <c r="P211" i="6" s="1"/>
  <c r="AD211" i="18"/>
  <c r="O211" i="6" s="1"/>
  <c r="AC211" i="18"/>
  <c r="N211" i="6" s="1"/>
  <c r="AB211" i="18"/>
  <c r="M211" i="6" s="1"/>
  <c r="Z211" i="18"/>
  <c r="K211" i="6" s="1"/>
  <c r="AE210" i="18"/>
  <c r="P210" i="6" s="1"/>
  <c r="AD210" i="18"/>
  <c r="O210" i="6" s="1"/>
  <c r="AC210" i="18"/>
  <c r="N210" i="6" s="1"/>
  <c r="AB210" i="18"/>
  <c r="M210" i="6" s="1"/>
  <c r="Z210" i="18"/>
  <c r="K210" i="6" s="1"/>
  <c r="AE209" i="18"/>
  <c r="P209" i="6" s="1"/>
  <c r="AD209" i="18"/>
  <c r="O209" i="6" s="1"/>
  <c r="AC209" i="18"/>
  <c r="N209" i="6" s="1"/>
  <c r="AB209" i="18"/>
  <c r="M209" i="6" s="1"/>
  <c r="Z209" i="18"/>
  <c r="K209" i="6" s="1"/>
  <c r="AE208" i="18"/>
  <c r="P208" i="6" s="1"/>
  <c r="AD208" i="18"/>
  <c r="O208" i="6" s="1"/>
  <c r="AC208" i="18"/>
  <c r="N208" i="6" s="1"/>
  <c r="AB208" i="18"/>
  <c r="M208" i="6" s="1"/>
  <c r="Z208" i="18"/>
  <c r="K208" i="6" s="1"/>
  <c r="AE207" i="18"/>
  <c r="P207" i="6" s="1"/>
  <c r="AD207" i="18"/>
  <c r="O207" i="6" s="1"/>
  <c r="AC207" i="18"/>
  <c r="N207" i="6" s="1"/>
  <c r="AB207" i="18"/>
  <c r="M207" i="6" s="1"/>
  <c r="Z207" i="18"/>
  <c r="K207" i="6" s="1"/>
  <c r="AE206" i="18"/>
  <c r="P206" i="6" s="1"/>
  <c r="AD206" i="18"/>
  <c r="O206" i="6" s="1"/>
  <c r="AC206" i="18"/>
  <c r="N206" i="6" s="1"/>
  <c r="AB206" i="18"/>
  <c r="M206" i="6" s="1"/>
  <c r="Z206" i="18"/>
  <c r="K206" i="6" s="1"/>
  <c r="AE205" i="18"/>
  <c r="P205" i="6" s="1"/>
  <c r="AD205" i="18"/>
  <c r="O205" i="6" s="1"/>
  <c r="AC205" i="18"/>
  <c r="N205" i="6" s="1"/>
  <c r="AB205" i="18"/>
  <c r="M205" i="6" s="1"/>
  <c r="Z205" i="18"/>
  <c r="K205" i="6" s="1"/>
  <c r="AE204" i="18"/>
  <c r="P204" i="6" s="1"/>
  <c r="AD204" i="18"/>
  <c r="O204" i="6" s="1"/>
  <c r="AC204" i="18"/>
  <c r="N204" i="6" s="1"/>
  <c r="AB204" i="18"/>
  <c r="M204" i="6" s="1"/>
  <c r="Z204" i="18"/>
  <c r="K204" i="6" s="1"/>
  <c r="AE203" i="18"/>
  <c r="P203" i="6" s="1"/>
  <c r="AD203" i="18"/>
  <c r="O203" i="6" s="1"/>
  <c r="AC203" i="18"/>
  <c r="N203" i="6" s="1"/>
  <c r="AB203" i="18"/>
  <c r="M203" i="6" s="1"/>
  <c r="Z203" i="18"/>
  <c r="K203" i="6" s="1"/>
  <c r="AE202" i="18"/>
  <c r="P202" i="6" s="1"/>
  <c r="AD202" i="18"/>
  <c r="O202" i="6" s="1"/>
  <c r="AC202" i="18"/>
  <c r="N202" i="6" s="1"/>
  <c r="AB202" i="18"/>
  <c r="M202" i="6" s="1"/>
  <c r="Z202" i="18"/>
  <c r="K202" i="6" s="1"/>
  <c r="AE201" i="18"/>
  <c r="P201" i="6" s="1"/>
  <c r="AD201" i="18"/>
  <c r="O201" i="6" s="1"/>
  <c r="AC201" i="18"/>
  <c r="N201" i="6" s="1"/>
  <c r="AB201" i="18"/>
  <c r="M201" i="6" s="1"/>
  <c r="Z201" i="18"/>
  <c r="K201" i="6" s="1"/>
  <c r="AE200" i="18"/>
  <c r="P200" i="6" s="1"/>
  <c r="AD200" i="18"/>
  <c r="O200" i="6" s="1"/>
  <c r="AC200" i="18"/>
  <c r="N200" i="6" s="1"/>
  <c r="AB200" i="18"/>
  <c r="M200" i="6" s="1"/>
  <c r="Z200" i="18"/>
  <c r="K200" i="6" s="1"/>
  <c r="AE199" i="18"/>
  <c r="P199" i="6" s="1"/>
  <c r="AD199" i="18"/>
  <c r="O199" i="6" s="1"/>
  <c r="AC199" i="18"/>
  <c r="N199" i="6" s="1"/>
  <c r="AB199" i="18"/>
  <c r="M199" i="6" s="1"/>
  <c r="Z199" i="18"/>
  <c r="K199" i="6" s="1"/>
  <c r="AE198" i="18"/>
  <c r="P198" i="6" s="1"/>
  <c r="AD198" i="18"/>
  <c r="O198" i="6" s="1"/>
  <c r="AC198" i="18"/>
  <c r="N198" i="6" s="1"/>
  <c r="AB198" i="18"/>
  <c r="M198" i="6" s="1"/>
  <c r="Z198" i="18"/>
  <c r="K198" i="6" s="1"/>
  <c r="AE197" i="18"/>
  <c r="P197" i="6" s="1"/>
  <c r="AD197" i="18"/>
  <c r="O197" i="6" s="1"/>
  <c r="AC197" i="18"/>
  <c r="N197" i="6" s="1"/>
  <c r="AB197" i="18"/>
  <c r="M197" i="6" s="1"/>
  <c r="Z197" i="18"/>
  <c r="K197" i="6" s="1"/>
  <c r="AE196" i="18"/>
  <c r="P196" i="6" s="1"/>
  <c r="AD196" i="18"/>
  <c r="O196" i="6" s="1"/>
  <c r="AC196" i="18"/>
  <c r="N196" i="6" s="1"/>
  <c r="AB196" i="18"/>
  <c r="M196" i="6" s="1"/>
  <c r="Z196" i="18"/>
  <c r="K196" i="6" s="1"/>
  <c r="AE195" i="18"/>
  <c r="P195" i="6" s="1"/>
  <c r="AD195" i="18"/>
  <c r="O195" i="6" s="1"/>
  <c r="AC195" i="18"/>
  <c r="N195" i="6" s="1"/>
  <c r="AB195" i="18"/>
  <c r="M195" i="6" s="1"/>
  <c r="Z195" i="18"/>
  <c r="K195" i="6" s="1"/>
  <c r="AE194" i="18"/>
  <c r="P194" i="6" s="1"/>
  <c r="AD194" i="18"/>
  <c r="O194" i="6" s="1"/>
  <c r="AC194" i="18"/>
  <c r="N194" i="6" s="1"/>
  <c r="AB194" i="18"/>
  <c r="M194" i="6" s="1"/>
  <c r="Z194" i="18"/>
  <c r="K194" i="6" s="1"/>
  <c r="AE193" i="18"/>
  <c r="P193" i="6" s="1"/>
  <c r="AD193" i="18"/>
  <c r="O193" i="6" s="1"/>
  <c r="AC193" i="18"/>
  <c r="N193" i="6" s="1"/>
  <c r="AB193" i="18"/>
  <c r="M193" i="6" s="1"/>
  <c r="Z193" i="18"/>
  <c r="K193" i="6" s="1"/>
  <c r="AE192" i="18"/>
  <c r="P192" i="6" s="1"/>
  <c r="AD192" i="18"/>
  <c r="O192" i="6" s="1"/>
  <c r="AC192" i="18"/>
  <c r="N192" i="6" s="1"/>
  <c r="AB192" i="18"/>
  <c r="M192" i="6" s="1"/>
  <c r="Z192" i="18"/>
  <c r="K192" i="6" s="1"/>
  <c r="AE191" i="18"/>
  <c r="P191" i="6" s="1"/>
  <c r="AD191" i="18"/>
  <c r="O191" i="6" s="1"/>
  <c r="AC191" i="18"/>
  <c r="N191" i="6" s="1"/>
  <c r="AB191" i="18"/>
  <c r="M191" i="6" s="1"/>
  <c r="Z191" i="18"/>
  <c r="K191" i="6" s="1"/>
  <c r="AE190" i="18"/>
  <c r="P190" i="6" s="1"/>
  <c r="AD190" i="18"/>
  <c r="O190" i="6" s="1"/>
  <c r="AC190" i="18"/>
  <c r="N190" i="6" s="1"/>
  <c r="AB190" i="18"/>
  <c r="M190" i="6" s="1"/>
  <c r="Z190" i="18"/>
  <c r="K190" i="6" s="1"/>
  <c r="AE189" i="18"/>
  <c r="P189" i="6" s="1"/>
  <c r="AD189" i="18"/>
  <c r="O189" i="6" s="1"/>
  <c r="AC189" i="18"/>
  <c r="N189" i="6" s="1"/>
  <c r="AB189" i="18"/>
  <c r="M189" i="6" s="1"/>
  <c r="Z189" i="18"/>
  <c r="K189" i="6" s="1"/>
  <c r="AE188" i="18"/>
  <c r="P188" i="6" s="1"/>
  <c r="AD188" i="18"/>
  <c r="O188" i="6" s="1"/>
  <c r="AC188" i="18"/>
  <c r="N188" i="6" s="1"/>
  <c r="AB188" i="18"/>
  <c r="M188" i="6" s="1"/>
  <c r="Z188" i="18"/>
  <c r="K188" i="6" s="1"/>
  <c r="AE187" i="18"/>
  <c r="P187" i="6" s="1"/>
  <c r="AD187" i="18"/>
  <c r="O187" i="6" s="1"/>
  <c r="AC187" i="18"/>
  <c r="N187" i="6" s="1"/>
  <c r="AB187" i="18"/>
  <c r="M187" i="6" s="1"/>
  <c r="Z187" i="18"/>
  <c r="K187" i="6" s="1"/>
  <c r="AE186" i="18"/>
  <c r="P186" i="6" s="1"/>
  <c r="AD186" i="18"/>
  <c r="O186" i="6" s="1"/>
  <c r="AC186" i="18"/>
  <c r="N186" i="6" s="1"/>
  <c r="AB186" i="18"/>
  <c r="M186" i="6" s="1"/>
  <c r="Z186" i="18"/>
  <c r="K186" i="6" s="1"/>
  <c r="AE185" i="18"/>
  <c r="P185" i="6" s="1"/>
  <c r="AD185" i="18"/>
  <c r="O185" i="6" s="1"/>
  <c r="AC185" i="18"/>
  <c r="N185" i="6" s="1"/>
  <c r="AB185" i="18"/>
  <c r="M185" i="6" s="1"/>
  <c r="Z185" i="18"/>
  <c r="K185" i="6" s="1"/>
  <c r="AE184" i="18"/>
  <c r="P184" i="6" s="1"/>
  <c r="AD184" i="18"/>
  <c r="O184" i="6" s="1"/>
  <c r="AC184" i="18"/>
  <c r="N184" i="6" s="1"/>
  <c r="AB184" i="18"/>
  <c r="M184" i="6" s="1"/>
  <c r="Z184" i="18"/>
  <c r="K184" i="6" s="1"/>
  <c r="AE183" i="18"/>
  <c r="P183" i="6" s="1"/>
  <c r="AD183" i="18"/>
  <c r="O183" i="6" s="1"/>
  <c r="AC183" i="18"/>
  <c r="N183" i="6" s="1"/>
  <c r="AB183" i="18"/>
  <c r="M183" i="6" s="1"/>
  <c r="Z183" i="18"/>
  <c r="K183" i="6" s="1"/>
  <c r="AE182" i="18"/>
  <c r="P182" i="6" s="1"/>
  <c r="AD182" i="18"/>
  <c r="O182" i="6" s="1"/>
  <c r="AC182" i="18"/>
  <c r="N182" i="6" s="1"/>
  <c r="AB182" i="18"/>
  <c r="M182" i="6" s="1"/>
  <c r="Z182" i="18"/>
  <c r="K182" i="6" s="1"/>
  <c r="AE181" i="18"/>
  <c r="P181" i="6" s="1"/>
  <c r="AD181" i="18"/>
  <c r="O181" i="6" s="1"/>
  <c r="AC181" i="18"/>
  <c r="N181" i="6" s="1"/>
  <c r="AB181" i="18"/>
  <c r="M181" i="6" s="1"/>
  <c r="Z181" i="18"/>
  <c r="K181" i="6" s="1"/>
  <c r="AE180" i="18"/>
  <c r="P180" i="6" s="1"/>
  <c r="AD180" i="18"/>
  <c r="O180" i="6" s="1"/>
  <c r="AC180" i="18"/>
  <c r="N180" i="6" s="1"/>
  <c r="AB180" i="18"/>
  <c r="M180" i="6" s="1"/>
  <c r="Z180" i="18"/>
  <c r="K180" i="6" s="1"/>
  <c r="AE179" i="18"/>
  <c r="P179" i="6" s="1"/>
  <c r="AD179" i="18"/>
  <c r="O179" i="6" s="1"/>
  <c r="AC179" i="18"/>
  <c r="N179" i="6" s="1"/>
  <c r="AB179" i="18"/>
  <c r="M179" i="6" s="1"/>
  <c r="Z179" i="18"/>
  <c r="K179" i="6" s="1"/>
  <c r="AE178" i="18"/>
  <c r="P178" i="6" s="1"/>
  <c r="AD178" i="18"/>
  <c r="O178" i="6" s="1"/>
  <c r="AC178" i="18"/>
  <c r="N178" i="6" s="1"/>
  <c r="AB178" i="18"/>
  <c r="M178" i="6" s="1"/>
  <c r="Z178" i="18"/>
  <c r="K178" i="6" s="1"/>
  <c r="AE177" i="18"/>
  <c r="P177" i="6" s="1"/>
  <c r="AD177" i="18"/>
  <c r="O177" i="6" s="1"/>
  <c r="AC177" i="18"/>
  <c r="N177" i="6" s="1"/>
  <c r="AB177" i="18"/>
  <c r="M177" i="6" s="1"/>
  <c r="Z177" i="18"/>
  <c r="K177" i="6" s="1"/>
  <c r="AE176" i="18"/>
  <c r="P176" i="6" s="1"/>
  <c r="AD176" i="18"/>
  <c r="O176" i="6" s="1"/>
  <c r="AC176" i="18"/>
  <c r="N176" i="6" s="1"/>
  <c r="AB176" i="18"/>
  <c r="M176" i="6" s="1"/>
  <c r="Z176" i="18"/>
  <c r="K176" i="6" s="1"/>
  <c r="AE175" i="18"/>
  <c r="P175" i="6" s="1"/>
  <c r="AD175" i="18"/>
  <c r="O175" i="6" s="1"/>
  <c r="AC175" i="18"/>
  <c r="N175" i="6" s="1"/>
  <c r="AB175" i="18"/>
  <c r="M175" i="6" s="1"/>
  <c r="Z175" i="18"/>
  <c r="K175" i="6" s="1"/>
  <c r="AE174" i="18"/>
  <c r="P174" i="6" s="1"/>
  <c r="AD174" i="18"/>
  <c r="O174" i="6" s="1"/>
  <c r="AC174" i="18"/>
  <c r="N174" i="6" s="1"/>
  <c r="AB174" i="18"/>
  <c r="M174" i="6" s="1"/>
  <c r="Z174" i="18"/>
  <c r="K174" i="6" s="1"/>
  <c r="AE173" i="18"/>
  <c r="P173" i="6" s="1"/>
  <c r="AD173" i="18"/>
  <c r="O173" i="6" s="1"/>
  <c r="AC173" i="18"/>
  <c r="N173" i="6" s="1"/>
  <c r="AB173" i="18"/>
  <c r="M173" i="6" s="1"/>
  <c r="Z173" i="18"/>
  <c r="K173" i="6" s="1"/>
  <c r="AE172" i="18"/>
  <c r="P172" i="6" s="1"/>
  <c r="AD172" i="18"/>
  <c r="O172" i="6" s="1"/>
  <c r="AC172" i="18"/>
  <c r="N172" i="6" s="1"/>
  <c r="AB172" i="18"/>
  <c r="M172" i="6" s="1"/>
  <c r="Z172" i="18"/>
  <c r="K172" i="6" s="1"/>
  <c r="AE171" i="18"/>
  <c r="P171" i="6" s="1"/>
  <c r="AD171" i="18"/>
  <c r="O171" i="6" s="1"/>
  <c r="AC171" i="18"/>
  <c r="N171" i="6" s="1"/>
  <c r="AB171" i="18"/>
  <c r="M171" i="6" s="1"/>
  <c r="Z171" i="18"/>
  <c r="K171" i="6" s="1"/>
  <c r="AE170" i="18"/>
  <c r="P170" i="6" s="1"/>
  <c r="AD170" i="18"/>
  <c r="O170" i="6" s="1"/>
  <c r="AC170" i="18"/>
  <c r="N170" i="6" s="1"/>
  <c r="AB170" i="18"/>
  <c r="M170" i="6" s="1"/>
  <c r="Z170" i="18"/>
  <c r="K170" i="6" s="1"/>
  <c r="AE169" i="18"/>
  <c r="P169" i="6" s="1"/>
  <c r="AD169" i="18"/>
  <c r="O169" i="6" s="1"/>
  <c r="AC169" i="18"/>
  <c r="N169" i="6" s="1"/>
  <c r="AB169" i="18"/>
  <c r="M169" i="6" s="1"/>
  <c r="Z169" i="18"/>
  <c r="K169" i="6" s="1"/>
  <c r="AE168" i="18"/>
  <c r="P168" i="6" s="1"/>
  <c r="AD168" i="18"/>
  <c r="O168" i="6" s="1"/>
  <c r="AC168" i="18"/>
  <c r="N168" i="6" s="1"/>
  <c r="AB168" i="18"/>
  <c r="M168" i="6" s="1"/>
  <c r="Z168" i="18"/>
  <c r="K168" i="6" s="1"/>
  <c r="AE167" i="18"/>
  <c r="P167" i="6" s="1"/>
  <c r="AD167" i="18"/>
  <c r="O167" i="6" s="1"/>
  <c r="AC167" i="18"/>
  <c r="N167" i="6" s="1"/>
  <c r="AB167" i="18"/>
  <c r="M167" i="6" s="1"/>
  <c r="Z167" i="18"/>
  <c r="K167" i="6" s="1"/>
  <c r="AE166" i="18"/>
  <c r="P166" i="6" s="1"/>
  <c r="AD166" i="18"/>
  <c r="O166" i="6" s="1"/>
  <c r="AC166" i="18"/>
  <c r="N166" i="6" s="1"/>
  <c r="AB166" i="18"/>
  <c r="M166" i="6" s="1"/>
  <c r="Z166" i="18"/>
  <c r="K166" i="6" s="1"/>
  <c r="AE165" i="18"/>
  <c r="P165" i="6" s="1"/>
  <c r="AD165" i="18"/>
  <c r="O165" i="6" s="1"/>
  <c r="AC165" i="18"/>
  <c r="N165" i="6" s="1"/>
  <c r="AB165" i="18"/>
  <c r="M165" i="6" s="1"/>
  <c r="Z165" i="18"/>
  <c r="K165" i="6" s="1"/>
  <c r="AE164" i="18"/>
  <c r="P164" i="6" s="1"/>
  <c r="AD164" i="18"/>
  <c r="O164" i="6" s="1"/>
  <c r="AC164" i="18"/>
  <c r="N164" i="6" s="1"/>
  <c r="AB164" i="18"/>
  <c r="M164" i="6" s="1"/>
  <c r="Z164" i="18"/>
  <c r="K164" i="6" s="1"/>
  <c r="AE163" i="18"/>
  <c r="P163" i="6" s="1"/>
  <c r="AD163" i="18"/>
  <c r="O163" i="6" s="1"/>
  <c r="AC163" i="18"/>
  <c r="N163" i="6" s="1"/>
  <c r="AB163" i="18"/>
  <c r="M163" i="6" s="1"/>
  <c r="Z163" i="18"/>
  <c r="K163" i="6" s="1"/>
  <c r="AE162" i="18"/>
  <c r="P162" i="6" s="1"/>
  <c r="AD162" i="18"/>
  <c r="O162" i="6" s="1"/>
  <c r="AC162" i="18"/>
  <c r="N162" i="6" s="1"/>
  <c r="AB162" i="18"/>
  <c r="M162" i="6" s="1"/>
  <c r="Z162" i="18"/>
  <c r="K162" i="6" s="1"/>
  <c r="AE161" i="18"/>
  <c r="P161" i="6" s="1"/>
  <c r="AD161" i="18"/>
  <c r="O161" i="6" s="1"/>
  <c r="AC161" i="18"/>
  <c r="N161" i="6" s="1"/>
  <c r="AB161" i="18"/>
  <c r="M161" i="6" s="1"/>
  <c r="Z161" i="18"/>
  <c r="K161" i="6" s="1"/>
  <c r="AE160" i="18"/>
  <c r="P160" i="6" s="1"/>
  <c r="AD160" i="18"/>
  <c r="O160" i="6" s="1"/>
  <c r="AC160" i="18"/>
  <c r="N160" i="6" s="1"/>
  <c r="AB160" i="18"/>
  <c r="M160" i="6" s="1"/>
  <c r="Z160" i="18"/>
  <c r="K160" i="6" s="1"/>
  <c r="AE159" i="18"/>
  <c r="P159" i="6" s="1"/>
  <c r="AD159" i="18"/>
  <c r="O159" i="6" s="1"/>
  <c r="AC159" i="18"/>
  <c r="N159" i="6" s="1"/>
  <c r="AB159" i="18"/>
  <c r="M159" i="6" s="1"/>
  <c r="Z159" i="18"/>
  <c r="K159" i="6" s="1"/>
  <c r="AE158" i="18"/>
  <c r="P158" i="6" s="1"/>
  <c r="AD158" i="18"/>
  <c r="O158" i="6" s="1"/>
  <c r="AC158" i="18"/>
  <c r="N158" i="6" s="1"/>
  <c r="AB158" i="18"/>
  <c r="M158" i="6" s="1"/>
  <c r="Z158" i="18"/>
  <c r="K158" i="6" s="1"/>
  <c r="AE157" i="18"/>
  <c r="P157" i="6" s="1"/>
  <c r="AD157" i="18"/>
  <c r="O157" i="6" s="1"/>
  <c r="AC157" i="18"/>
  <c r="N157" i="6" s="1"/>
  <c r="AB157" i="18"/>
  <c r="M157" i="6" s="1"/>
  <c r="Z157" i="18"/>
  <c r="K157" i="6" s="1"/>
  <c r="AE156" i="18"/>
  <c r="P156" i="6" s="1"/>
  <c r="AD156" i="18"/>
  <c r="O156" i="6" s="1"/>
  <c r="AC156" i="18"/>
  <c r="N156" i="6" s="1"/>
  <c r="AB156" i="18"/>
  <c r="M156" i="6" s="1"/>
  <c r="Z156" i="18"/>
  <c r="K156" i="6" s="1"/>
  <c r="AE155" i="18"/>
  <c r="P155" i="6" s="1"/>
  <c r="AD155" i="18"/>
  <c r="O155" i="6" s="1"/>
  <c r="AC155" i="18"/>
  <c r="N155" i="6" s="1"/>
  <c r="AB155" i="18"/>
  <c r="M155" i="6" s="1"/>
  <c r="Z155" i="18"/>
  <c r="K155" i="6" s="1"/>
  <c r="AE154" i="18"/>
  <c r="P154" i="6" s="1"/>
  <c r="AD154" i="18"/>
  <c r="O154" i="6" s="1"/>
  <c r="AC154" i="18"/>
  <c r="N154" i="6" s="1"/>
  <c r="AB154" i="18"/>
  <c r="M154" i="6" s="1"/>
  <c r="Z154" i="18"/>
  <c r="K154" i="6" s="1"/>
  <c r="AE153" i="18"/>
  <c r="P153" i="6" s="1"/>
  <c r="AD153" i="18"/>
  <c r="O153" i="6" s="1"/>
  <c r="AC153" i="18"/>
  <c r="N153" i="6" s="1"/>
  <c r="AB153" i="18"/>
  <c r="M153" i="6" s="1"/>
  <c r="Z153" i="18"/>
  <c r="K153" i="6" s="1"/>
  <c r="AE152" i="18"/>
  <c r="P152" i="6" s="1"/>
  <c r="AD152" i="18"/>
  <c r="O152" i="6" s="1"/>
  <c r="AC152" i="18"/>
  <c r="N152" i="6" s="1"/>
  <c r="AB152" i="18"/>
  <c r="M152" i="6" s="1"/>
  <c r="Z152" i="18"/>
  <c r="K152" i="6" s="1"/>
  <c r="AE151" i="18"/>
  <c r="P151" i="6" s="1"/>
  <c r="AD151" i="18"/>
  <c r="O151" i="6" s="1"/>
  <c r="AC151" i="18"/>
  <c r="N151" i="6" s="1"/>
  <c r="AB151" i="18"/>
  <c r="M151" i="6" s="1"/>
  <c r="Z151" i="18"/>
  <c r="K151" i="6" s="1"/>
  <c r="AE150" i="18"/>
  <c r="P150" i="6" s="1"/>
  <c r="AD150" i="18"/>
  <c r="O150" i="6" s="1"/>
  <c r="AC150" i="18"/>
  <c r="N150" i="6" s="1"/>
  <c r="AB150" i="18"/>
  <c r="M150" i="6" s="1"/>
  <c r="Z150" i="18"/>
  <c r="K150" i="6" s="1"/>
  <c r="AE149" i="18"/>
  <c r="P149" i="6" s="1"/>
  <c r="AD149" i="18"/>
  <c r="O149" i="6" s="1"/>
  <c r="AC149" i="18"/>
  <c r="N149" i="6" s="1"/>
  <c r="AB149" i="18"/>
  <c r="M149" i="6" s="1"/>
  <c r="Z149" i="18"/>
  <c r="K149" i="6" s="1"/>
  <c r="AE148" i="18"/>
  <c r="P148" i="6" s="1"/>
  <c r="AD148" i="18"/>
  <c r="O148" i="6" s="1"/>
  <c r="AC148" i="18"/>
  <c r="N148" i="6" s="1"/>
  <c r="AB148" i="18"/>
  <c r="M148" i="6" s="1"/>
  <c r="Z148" i="18"/>
  <c r="K148" i="6" s="1"/>
  <c r="AE147" i="18"/>
  <c r="P147" i="6" s="1"/>
  <c r="AD147" i="18"/>
  <c r="O147" i="6" s="1"/>
  <c r="AC147" i="18"/>
  <c r="N147" i="6" s="1"/>
  <c r="AB147" i="18"/>
  <c r="M147" i="6" s="1"/>
  <c r="Z147" i="18"/>
  <c r="K147" i="6" s="1"/>
  <c r="AE146" i="18"/>
  <c r="P146" i="6" s="1"/>
  <c r="AD146" i="18"/>
  <c r="O146" i="6" s="1"/>
  <c r="AC146" i="18"/>
  <c r="N146" i="6" s="1"/>
  <c r="AB146" i="18"/>
  <c r="M146" i="6" s="1"/>
  <c r="Z146" i="18"/>
  <c r="K146" i="6" s="1"/>
  <c r="AE145" i="18"/>
  <c r="P145" i="6" s="1"/>
  <c r="AD145" i="18"/>
  <c r="O145" i="6" s="1"/>
  <c r="AC145" i="18"/>
  <c r="N145" i="6" s="1"/>
  <c r="AB145" i="18"/>
  <c r="M145" i="6" s="1"/>
  <c r="Z145" i="18"/>
  <c r="K145" i="6" s="1"/>
  <c r="AE144" i="18"/>
  <c r="P144" i="6" s="1"/>
  <c r="AD144" i="18"/>
  <c r="O144" i="6" s="1"/>
  <c r="AC144" i="18"/>
  <c r="N144" i="6" s="1"/>
  <c r="AB144" i="18"/>
  <c r="M144" i="6" s="1"/>
  <c r="Z144" i="18"/>
  <c r="K144" i="6" s="1"/>
  <c r="AE143" i="18"/>
  <c r="P143" i="6" s="1"/>
  <c r="AD143" i="18"/>
  <c r="O143" i="6" s="1"/>
  <c r="AC143" i="18"/>
  <c r="N143" i="6" s="1"/>
  <c r="AB143" i="18"/>
  <c r="M143" i="6" s="1"/>
  <c r="Z143" i="18"/>
  <c r="K143" i="6" s="1"/>
  <c r="AE142" i="18"/>
  <c r="P142" i="6" s="1"/>
  <c r="AD142" i="18"/>
  <c r="O142" i="6" s="1"/>
  <c r="AC142" i="18"/>
  <c r="N142" i="6" s="1"/>
  <c r="AB142" i="18"/>
  <c r="M142" i="6" s="1"/>
  <c r="Z142" i="18"/>
  <c r="K142" i="6" s="1"/>
  <c r="AE141" i="18"/>
  <c r="P141" i="6" s="1"/>
  <c r="AD141" i="18"/>
  <c r="O141" i="6" s="1"/>
  <c r="AC141" i="18"/>
  <c r="N141" i="6" s="1"/>
  <c r="AB141" i="18"/>
  <c r="M141" i="6" s="1"/>
  <c r="Z141" i="18"/>
  <c r="K141" i="6" s="1"/>
  <c r="AE140" i="18"/>
  <c r="P140" i="6" s="1"/>
  <c r="AD140" i="18"/>
  <c r="O140" i="6" s="1"/>
  <c r="AC140" i="18"/>
  <c r="N140" i="6" s="1"/>
  <c r="AB140" i="18"/>
  <c r="M140" i="6" s="1"/>
  <c r="Z140" i="18"/>
  <c r="K140" i="6" s="1"/>
  <c r="AE139" i="18"/>
  <c r="P139" i="6" s="1"/>
  <c r="AD139" i="18"/>
  <c r="O139" i="6" s="1"/>
  <c r="AC139" i="18"/>
  <c r="N139" i="6" s="1"/>
  <c r="AB139" i="18"/>
  <c r="M139" i="6" s="1"/>
  <c r="Z139" i="18"/>
  <c r="K139" i="6" s="1"/>
  <c r="AE138" i="18"/>
  <c r="P138" i="6" s="1"/>
  <c r="AD138" i="18"/>
  <c r="O138" i="6" s="1"/>
  <c r="AC138" i="18"/>
  <c r="N138" i="6" s="1"/>
  <c r="AB138" i="18"/>
  <c r="M138" i="6" s="1"/>
  <c r="Z138" i="18"/>
  <c r="K138" i="6" s="1"/>
  <c r="AE137" i="18"/>
  <c r="P137" i="6" s="1"/>
  <c r="AD137" i="18"/>
  <c r="O137" i="6" s="1"/>
  <c r="AC137" i="18"/>
  <c r="N137" i="6" s="1"/>
  <c r="AB137" i="18"/>
  <c r="M137" i="6" s="1"/>
  <c r="Z137" i="18"/>
  <c r="K137" i="6" s="1"/>
  <c r="AE136" i="18"/>
  <c r="P136" i="6" s="1"/>
  <c r="AD136" i="18"/>
  <c r="O136" i="6" s="1"/>
  <c r="AC136" i="18"/>
  <c r="N136" i="6" s="1"/>
  <c r="AB136" i="18"/>
  <c r="M136" i="6" s="1"/>
  <c r="Z136" i="18"/>
  <c r="K136" i="6" s="1"/>
  <c r="AE135" i="18"/>
  <c r="P135" i="6" s="1"/>
  <c r="AD135" i="18"/>
  <c r="O135" i="6" s="1"/>
  <c r="AC135" i="18"/>
  <c r="N135" i="6" s="1"/>
  <c r="AB135" i="18"/>
  <c r="M135" i="6" s="1"/>
  <c r="Z135" i="18"/>
  <c r="K135" i="6" s="1"/>
  <c r="AE134" i="18"/>
  <c r="P134" i="6" s="1"/>
  <c r="AD134" i="18"/>
  <c r="O134" i="6" s="1"/>
  <c r="AC134" i="18"/>
  <c r="N134" i="6" s="1"/>
  <c r="AB134" i="18"/>
  <c r="M134" i="6" s="1"/>
  <c r="Z134" i="18"/>
  <c r="K134" i="6" s="1"/>
  <c r="AE133" i="18"/>
  <c r="P133" i="6" s="1"/>
  <c r="AD133" i="18"/>
  <c r="O133" i="6" s="1"/>
  <c r="AC133" i="18"/>
  <c r="N133" i="6" s="1"/>
  <c r="AB133" i="18"/>
  <c r="M133" i="6" s="1"/>
  <c r="Z133" i="18"/>
  <c r="K133" i="6" s="1"/>
  <c r="AE132" i="18"/>
  <c r="P132" i="6" s="1"/>
  <c r="AD132" i="18"/>
  <c r="O132" i="6" s="1"/>
  <c r="AC132" i="18"/>
  <c r="N132" i="6" s="1"/>
  <c r="AB132" i="18"/>
  <c r="M132" i="6" s="1"/>
  <c r="Z132" i="18"/>
  <c r="K132" i="6" s="1"/>
  <c r="AE131" i="18"/>
  <c r="P131" i="6" s="1"/>
  <c r="AD131" i="18"/>
  <c r="O131" i="6" s="1"/>
  <c r="AC131" i="18"/>
  <c r="N131" i="6" s="1"/>
  <c r="AB131" i="18"/>
  <c r="M131" i="6" s="1"/>
  <c r="Z131" i="18"/>
  <c r="K131" i="6" s="1"/>
  <c r="AE130" i="18"/>
  <c r="P130" i="6" s="1"/>
  <c r="AD130" i="18"/>
  <c r="O130" i="6" s="1"/>
  <c r="AC130" i="18"/>
  <c r="N130" i="6" s="1"/>
  <c r="AB130" i="18"/>
  <c r="M130" i="6" s="1"/>
  <c r="Z130" i="18"/>
  <c r="K130" i="6" s="1"/>
  <c r="AE129" i="18"/>
  <c r="P129" i="6" s="1"/>
  <c r="AD129" i="18"/>
  <c r="O129" i="6" s="1"/>
  <c r="AC129" i="18"/>
  <c r="N129" i="6" s="1"/>
  <c r="AB129" i="18"/>
  <c r="M129" i="6" s="1"/>
  <c r="Z129" i="18"/>
  <c r="K129" i="6" s="1"/>
  <c r="AE128" i="18"/>
  <c r="P128" i="6" s="1"/>
  <c r="AD128" i="18"/>
  <c r="O128" i="6" s="1"/>
  <c r="AC128" i="18"/>
  <c r="N128" i="6" s="1"/>
  <c r="AB128" i="18"/>
  <c r="M128" i="6" s="1"/>
  <c r="Z128" i="18"/>
  <c r="K128" i="6" s="1"/>
  <c r="AE127" i="18"/>
  <c r="P127" i="6" s="1"/>
  <c r="AD127" i="18"/>
  <c r="O127" i="6" s="1"/>
  <c r="AC127" i="18"/>
  <c r="N127" i="6" s="1"/>
  <c r="AB127" i="18"/>
  <c r="M127" i="6" s="1"/>
  <c r="Z127" i="18"/>
  <c r="K127" i="6" s="1"/>
  <c r="AE126" i="18"/>
  <c r="P126" i="6" s="1"/>
  <c r="AD126" i="18"/>
  <c r="O126" i="6" s="1"/>
  <c r="AC126" i="18"/>
  <c r="N126" i="6" s="1"/>
  <c r="AB126" i="18"/>
  <c r="M126" i="6" s="1"/>
  <c r="Z126" i="18"/>
  <c r="K126" i="6" s="1"/>
  <c r="AE125" i="18"/>
  <c r="P125" i="6" s="1"/>
  <c r="AD125" i="18"/>
  <c r="O125" i="6" s="1"/>
  <c r="AC125" i="18"/>
  <c r="N125" i="6" s="1"/>
  <c r="AB125" i="18"/>
  <c r="M125" i="6" s="1"/>
  <c r="Z125" i="18"/>
  <c r="K125" i="6" s="1"/>
  <c r="AE124" i="18"/>
  <c r="P124" i="6" s="1"/>
  <c r="AD124" i="18"/>
  <c r="O124" i="6" s="1"/>
  <c r="AC124" i="18"/>
  <c r="N124" i="6" s="1"/>
  <c r="AB124" i="18"/>
  <c r="M124" i="6" s="1"/>
  <c r="Z124" i="18"/>
  <c r="K124" i="6" s="1"/>
  <c r="AE123" i="18"/>
  <c r="P123" i="6" s="1"/>
  <c r="AD123" i="18"/>
  <c r="O123" i="6" s="1"/>
  <c r="AC123" i="18"/>
  <c r="N123" i="6" s="1"/>
  <c r="AB123" i="18"/>
  <c r="M123" i="6" s="1"/>
  <c r="Z123" i="18"/>
  <c r="K123" i="6" s="1"/>
  <c r="AE122" i="18"/>
  <c r="P122" i="6" s="1"/>
  <c r="AD122" i="18"/>
  <c r="O122" i="6" s="1"/>
  <c r="AC122" i="18"/>
  <c r="N122" i="6" s="1"/>
  <c r="AB122" i="18"/>
  <c r="M122" i="6" s="1"/>
  <c r="Z122" i="18"/>
  <c r="K122" i="6" s="1"/>
  <c r="AE121" i="18"/>
  <c r="P121" i="6" s="1"/>
  <c r="AD121" i="18"/>
  <c r="O121" i="6" s="1"/>
  <c r="AC121" i="18"/>
  <c r="N121" i="6" s="1"/>
  <c r="AB121" i="18"/>
  <c r="M121" i="6" s="1"/>
  <c r="Z121" i="18"/>
  <c r="K121" i="6" s="1"/>
  <c r="AE120" i="18"/>
  <c r="P120" i="6" s="1"/>
  <c r="AD120" i="18"/>
  <c r="O120" i="6" s="1"/>
  <c r="AC120" i="18"/>
  <c r="N120" i="6" s="1"/>
  <c r="AB120" i="18"/>
  <c r="M120" i="6" s="1"/>
  <c r="Z120" i="18"/>
  <c r="K120" i="6" s="1"/>
  <c r="AE119" i="18"/>
  <c r="P119" i="6" s="1"/>
  <c r="AD119" i="18"/>
  <c r="O119" i="6" s="1"/>
  <c r="AC119" i="18"/>
  <c r="N119" i="6" s="1"/>
  <c r="AB119" i="18"/>
  <c r="M119" i="6" s="1"/>
  <c r="Z119" i="18"/>
  <c r="K119" i="6" s="1"/>
  <c r="AE118" i="18"/>
  <c r="P118" i="6" s="1"/>
  <c r="AD118" i="18"/>
  <c r="O118" i="6" s="1"/>
  <c r="AC118" i="18"/>
  <c r="N118" i="6" s="1"/>
  <c r="AB118" i="18"/>
  <c r="M118" i="6" s="1"/>
  <c r="Z118" i="18"/>
  <c r="K118" i="6" s="1"/>
  <c r="AE117" i="18"/>
  <c r="P117" i="6" s="1"/>
  <c r="AD117" i="18"/>
  <c r="O117" i="6" s="1"/>
  <c r="AC117" i="18"/>
  <c r="N117" i="6" s="1"/>
  <c r="AB117" i="18"/>
  <c r="M117" i="6" s="1"/>
  <c r="Z117" i="18"/>
  <c r="K117" i="6" s="1"/>
  <c r="AE116" i="18"/>
  <c r="P116" i="6" s="1"/>
  <c r="AD116" i="18"/>
  <c r="O116" i="6" s="1"/>
  <c r="AC116" i="18"/>
  <c r="N116" i="6" s="1"/>
  <c r="AB116" i="18"/>
  <c r="M116" i="6" s="1"/>
  <c r="Z116" i="18"/>
  <c r="K116" i="6" s="1"/>
  <c r="AE115" i="18"/>
  <c r="P115" i="6" s="1"/>
  <c r="AD115" i="18"/>
  <c r="O115" i="6" s="1"/>
  <c r="AC115" i="18"/>
  <c r="N115" i="6" s="1"/>
  <c r="AB115" i="18"/>
  <c r="M115" i="6" s="1"/>
  <c r="Z115" i="18"/>
  <c r="K115" i="6" s="1"/>
  <c r="AE114" i="18"/>
  <c r="P114" i="6" s="1"/>
  <c r="AD114" i="18"/>
  <c r="O114" i="6" s="1"/>
  <c r="AC114" i="18"/>
  <c r="N114" i="6" s="1"/>
  <c r="AB114" i="18"/>
  <c r="M114" i="6" s="1"/>
  <c r="Z114" i="18"/>
  <c r="K114" i="6" s="1"/>
  <c r="AE113" i="18"/>
  <c r="P113" i="6" s="1"/>
  <c r="AD113" i="18"/>
  <c r="O113" i="6" s="1"/>
  <c r="AC113" i="18"/>
  <c r="N113" i="6" s="1"/>
  <c r="AB113" i="18"/>
  <c r="M113" i="6" s="1"/>
  <c r="Z113" i="18"/>
  <c r="K113" i="6" s="1"/>
  <c r="AE112" i="18"/>
  <c r="P112" i="6" s="1"/>
  <c r="AD112" i="18"/>
  <c r="O112" i="6" s="1"/>
  <c r="AC112" i="18"/>
  <c r="N112" i="6" s="1"/>
  <c r="AB112" i="18"/>
  <c r="M112" i="6" s="1"/>
  <c r="Z112" i="18"/>
  <c r="K112" i="6" s="1"/>
  <c r="AE111" i="18"/>
  <c r="P111" i="6" s="1"/>
  <c r="AD111" i="18"/>
  <c r="O111" i="6" s="1"/>
  <c r="AC111" i="18"/>
  <c r="N111" i="6" s="1"/>
  <c r="AB111" i="18"/>
  <c r="M111" i="6" s="1"/>
  <c r="Z111" i="18"/>
  <c r="K111" i="6" s="1"/>
  <c r="AE110" i="18"/>
  <c r="P110" i="6" s="1"/>
  <c r="AD110" i="18"/>
  <c r="O110" i="6" s="1"/>
  <c r="AC110" i="18"/>
  <c r="N110" i="6" s="1"/>
  <c r="AB110" i="18"/>
  <c r="M110" i="6" s="1"/>
  <c r="Z110" i="18"/>
  <c r="K110" i="6" s="1"/>
  <c r="AE109" i="18"/>
  <c r="P109" i="6" s="1"/>
  <c r="AD109" i="18"/>
  <c r="O109" i="6" s="1"/>
  <c r="AC109" i="18"/>
  <c r="N109" i="6" s="1"/>
  <c r="AB109" i="18"/>
  <c r="M109" i="6" s="1"/>
  <c r="Z109" i="18"/>
  <c r="K109" i="6" s="1"/>
  <c r="AE108" i="18"/>
  <c r="P108" i="6" s="1"/>
  <c r="AD108" i="18"/>
  <c r="O108" i="6" s="1"/>
  <c r="AC108" i="18"/>
  <c r="N108" i="6" s="1"/>
  <c r="AB108" i="18"/>
  <c r="M108" i="6" s="1"/>
  <c r="Z108" i="18"/>
  <c r="K108" i="6" s="1"/>
  <c r="AE107" i="18"/>
  <c r="P107" i="6" s="1"/>
  <c r="AD107" i="18"/>
  <c r="O107" i="6" s="1"/>
  <c r="AC107" i="18"/>
  <c r="N107" i="6" s="1"/>
  <c r="AB107" i="18"/>
  <c r="M107" i="6" s="1"/>
  <c r="Z107" i="18"/>
  <c r="K107" i="6" s="1"/>
  <c r="AE106" i="18"/>
  <c r="P106" i="6" s="1"/>
  <c r="AD106" i="18"/>
  <c r="O106" i="6" s="1"/>
  <c r="AC106" i="18"/>
  <c r="N106" i="6" s="1"/>
  <c r="AB106" i="18"/>
  <c r="M106" i="6" s="1"/>
  <c r="Z106" i="18"/>
  <c r="K106" i="6" s="1"/>
  <c r="AE105" i="18"/>
  <c r="P105" i="6" s="1"/>
  <c r="AD105" i="18"/>
  <c r="O105" i="6" s="1"/>
  <c r="AC105" i="18"/>
  <c r="N105" i="6" s="1"/>
  <c r="AB105" i="18"/>
  <c r="M105" i="6" s="1"/>
  <c r="Z105" i="18"/>
  <c r="K105" i="6" s="1"/>
  <c r="AE104" i="18"/>
  <c r="P104" i="6" s="1"/>
  <c r="AD104" i="18"/>
  <c r="O104" i="6" s="1"/>
  <c r="AC104" i="18"/>
  <c r="N104" i="6" s="1"/>
  <c r="AB104" i="18"/>
  <c r="M104" i="6" s="1"/>
  <c r="Z104" i="18"/>
  <c r="K104" i="6" s="1"/>
  <c r="AE103" i="18"/>
  <c r="P103" i="6" s="1"/>
  <c r="AD103" i="18"/>
  <c r="O103" i="6" s="1"/>
  <c r="AC103" i="18"/>
  <c r="N103" i="6" s="1"/>
  <c r="AB103" i="18"/>
  <c r="M103" i="6" s="1"/>
  <c r="Z103" i="18"/>
  <c r="K103" i="6" s="1"/>
  <c r="AE102" i="18"/>
  <c r="P102" i="6" s="1"/>
  <c r="AD102" i="18"/>
  <c r="O102" i="6" s="1"/>
  <c r="AC102" i="18"/>
  <c r="N102" i="6" s="1"/>
  <c r="AB102" i="18"/>
  <c r="M102" i="6" s="1"/>
  <c r="Z102" i="18"/>
  <c r="K102" i="6" s="1"/>
  <c r="AE101" i="18"/>
  <c r="P101" i="6" s="1"/>
  <c r="AD101" i="18"/>
  <c r="O101" i="6" s="1"/>
  <c r="AC101" i="18"/>
  <c r="N101" i="6" s="1"/>
  <c r="AB101" i="18"/>
  <c r="M101" i="6" s="1"/>
  <c r="Z101" i="18"/>
  <c r="K101" i="6" s="1"/>
  <c r="AE100" i="18"/>
  <c r="P100" i="6" s="1"/>
  <c r="AD100" i="18"/>
  <c r="O100" i="6" s="1"/>
  <c r="AC100" i="18"/>
  <c r="N100" i="6" s="1"/>
  <c r="AB100" i="18"/>
  <c r="M100" i="6" s="1"/>
  <c r="Z100" i="18"/>
  <c r="K100" i="6" s="1"/>
  <c r="AE99" i="18"/>
  <c r="P99" i="6" s="1"/>
  <c r="AD99" i="18"/>
  <c r="O99" i="6" s="1"/>
  <c r="AC99" i="18"/>
  <c r="N99" i="6" s="1"/>
  <c r="AB99" i="18"/>
  <c r="M99" i="6" s="1"/>
  <c r="Z99" i="18"/>
  <c r="K99" i="6" s="1"/>
  <c r="AE98" i="18"/>
  <c r="P98" i="6" s="1"/>
  <c r="AD98" i="18"/>
  <c r="O98" i="6" s="1"/>
  <c r="AC98" i="18"/>
  <c r="N98" i="6" s="1"/>
  <c r="AB98" i="18"/>
  <c r="M98" i="6" s="1"/>
  <c r="Z98" i="18"/>
  <c r="K98" i="6" s="1"/>
  <c r="AE97" i="18"/>
  <c r="P97" i="6" s="1"/>
  <c r="AD97" i="18"/>
  <c r="O97" i="6" s="1"/>
  <c r="AC97" i="18"/>
  <c r="N97" i="6" s="1"/>
  <c r="AB97" i="18"/>
  <c r="M97" i="6" s="1"/>
  <c r="Z97" i="18"/>
  <c r="K97" i="6" s="1"/>
  <c r="AE96" i="18"/>
  <c r="P96" i="6" s="1"/>
  <c r="AD96" i="18"/>
  <c r="O96" i="6" s="1"/>
  <c r="AC96" i="18"/>
  <c r="N96" i="6" s="1"/>
  <c r="AB96" i="18"/>
  <c r="M96" i="6" s="1"/>
  <c r="Z96" i="18"/>
  <c r="K96" i="6" s="1"/>
  <c r="AE95" i="18"/>
  <c r="P95" i="6" s="1"/>
  <c r="AD95" i="18"/>
  <c r="O95" i="6" s="1"/>
  <c r="AC95" i="18"/>
  <c r="N95" i="6" s="1"/>
  <c r="AB95" i="18"/>
  <c r="M95" i="6" s="1"/>
  <c r="Z95" i="18"/>
  <c r="K95" i="6" s="1"/>
  <c r="AE94" i="18"/>
  <c r="P94" i="6" s="1"/>
  <c r="AD94" i="18"/>
  <c r="O94" i="6" s="1"/>
  <c r="AC94" i="18"/>
  <c r="N94" i="6" s="1"/>
  <c r="AB94" i="18"/>
  <c r="M94" i="6" s="1"/>
  <c r="Z94" i="18"/>
  <c r="K94" i="6" s="1"/>
  <c r="AE93" i="18"/>
  <c r="P93" i="6" s="1"/>
  <c r="AD93" i="18"/>
  <c r="O93" i="6" s="1"/>
  <c r="AC93" i="18"/>
  <c r="N93" i="6" s="1"/>
  <c r="AB93" i="18"/>
  <c r="M93" i="6" s="1"/>
  <c r="Z93" i="18"/>
  <c r="K93" i="6" s="1"/>
  <c r="AE92" i="18"/>
  <c r="P92" i="6" s="1"/>
  <c r="AD92" i="18"/>
  <c r="O92" i="6" s="1"/>
  <c r="AC92" i="18"/>
  <c r="N92" i="6" s="1"/>
  <c r="AB92" i="18"/>
  <c r="M92" i="6" s="1"/>
  <c r="Z92" i="18"/>
  <c r="K92" i="6" s="1"/>
  <c r="AE91" i="18"/>
  <c r="P91" i="6" s="1"/>
  <c r="AD91" i="18"/>
  <c r="O91" i="6" s="1"/>
  <c r="AC91" i="18"/>
  <c r="N91" i="6" s="1"/>
  <c r="AB91" i="18"/>
  <c r="M91" i="6" s="1"/>
  <c r="Z91" i="18"/>
  <c r="K91" i="6" s="1"/>
  <c r="AE90" i="18"/>
  <c r="P90" i="6" s="1"/>
  <c r="AD90" i="18"/>
  <c r="O90" i="6" s="1"/>
  <c r="AC90" i="18"/>
  <c r="N90" i="6" s="1"/>
  <c r="AB90" i="18"/>
  <c r="M90" i="6" s="1"/>
  <c r="Z90" i="18"/>
  <c r="K90" i="6" s="1"/>
  <c r="AE89" i="18"/>
  <c r="P89" i="6" s="1"/>
  <c r="AD89" i="18"/>
  <c r="O89" i="6" s="1"/>
  <c r="AC89" i="18"/>
  <c r="N89" i="6" s="1"/>
  <c r="AB89" i="18"/>
  <c r="M89" i="6" s="1"/>
  <c r="Z89" i="18"/>
  <c r="K89" i="6" s="1"/>
  <c r="AE88" i="18"/>
  <c r="P88" i="6" s="1"/>
  <c r="AD88" i="18"/>
  <c r="O88" i="6" s="1"/>
  <c r="AC88" i="18"/>
  <c r="N88" i="6" s="1"/>
  <c r="AB88" i="18"/>
  <c r="M88" i="6" s="1"/>
  <c r="Z88" i="18"/>
  <c r="K88" i="6" s="1"/>
  <c r="AE87" i="18"/>
  <c r="P87" i="6" s="1"/>
  <c r="AD87" i="18"/>
  <c r="O87" i="6" s="1"/>
  <c r="AC87" i="18"/>
  <c r="N87" i="6" s="1"/>
  <c r="AB87" i="18"/>
  <c r="M87" i="6" s="1"/>
  <c r="Z87" i="18"/>
  <c r="K87" i="6" s="1"/>
  <c r="AE86" i="18"/>
  <c r="P86" i="6" s="1"/>
  <c r="AD86" i="18"/>
  <c r="O86" i="6" s="1"/>
  <c r="AC86" i="18"/>
  <c r="N86" i="6" s="1"/>
  <c r="AB86" i="18"/>
  <c r="M86" i="6" s="1"/>
  <c r="Z86" i="18"/>
  <c r="K86" i="6" s="1"/>
  <c r="AE85" i="18"/>
  <c r="P85" i="6" s="1"/>
  <c r="AD85" i="18"/>
  <c r="O85" i="6" s="1"/>
  <c r="AC85" i="18"/>
  <c r="N85" i="6" s="1"/>
  <c r="AB85" i="18"/>
  <c r="M85" i="6" s="1"/>
  <c r="Z85" i="18"/>
  <c r="K85" i="6" s="1"/>
  <c r="AE84" i="18"/>
  <c r="P84" i="6" s="1"/>
  <c r="AD84" i="18"/>
  <c r="O84" i="6" s="1"/>
  <c r="AC84" i="18"/>
  <c r="N84" i="6" s="1"/>
  <c r="AB84" i="18"/>
  <c r="M84" i="6" s="1"/>
  <c r="Z84" i="18"/>
  <c r="K84" i="6" s="1"/>
  <c r="AE83" i="18"/>
  <c r="P83" i="6" s="1"/>
  <c r="AD83" i="18"/>
  <c r="O83" i="6" s="1"/>
  <c r="AC83" i="18"/>
  <c r="N83" i="6" s="1"/>
  <c r="AB83" i="18"/>
  <c r="M83" i="6" s="1"/>
  <c r="Z83" i="18"/>
  <c r="K83" i="6" s="1"/>
  <c r="AE82" i="18"/>
  <c r="P82" i="6" s="1"/>
  <c r="AD82" i="18"/>
  <c r="O82" i="6" s="1"/>
  <c r="AC82" i="18"/>
  <c r="N82" i="6" s="1"/>
  <c r="AB82" i="18"/>
  <c r="M82" i="6" s="1"/>
  <c r="Z82" i="18"/>
  <c r="K82" i="6" s="1"/>
  <c r="AE81" i="18"/>
  <c r="P81" i="6" s="1"/>
  <c r="AD81" i="18"/>
  <c r="O81" i="6" s="1"/>
  <c r="AC81" i="18"/>
  <c r="N81" i="6" s="1"/>
  <c r="AB81" i="18"/>
  <c r="M81" i="6" s="1"/>
  <c r="Z81" i="18"/>
  <c r="K81" i="6" s="1"/>
  <c r="AE80" i="18"/>
  <c r="P80" i="6" s="1"/>
  <c r="AD80" i="18"/>
  <c r="O80" i="6" s="1"/>
  <c r="AC80" i="18"/>
  <c r="N80" i="6" s="1"/>
  <c r="AB80" i="18"/>
  <c r="M80" i="6" s="1"/>
  <c r="Z80" i="18"/>
  <c r="K80" i="6" s="1"/>
  <c r="AE79" i="18"/>
  <c r="P79" i="6" s="1"/>
  <c r="AD79" i="18"/>
  <c r="O79" i="6" s="1"/>
  <c r="AC79" i="18"/>
  <c r="N79" i="6" s="1"/>
  <c r="AB79" i="18"/>
  <c r="M79" i="6" s="1"/>
  <c r="Z79" i="18"/>
  <c r="K79" i="6" s="1"/>
  <c r="AE78" i="18"/>
  <c r="P78" i="6" s="1"/>
  <c r="AD78" i="18"/>
  <c r="O78" i="6" s="1"/>
  <c r="AC78" i="18"/>
  <c r="N78" i="6" s="1"/>
  <c r="AB78" i="18"/>
  <c r="M78" i="6" s="1"/>
  <c r="Z78" i="18"/>
  <c r="K78" i="6" s="1"/>
  <c r="AE77" i="18"/>
  <c r="P77" i="6" s="1"/>
  <c r="AD77" i="18"/>
  <c r="O77" i="6" s="1"/>
  <c r="AC77" i="18"/>
  <c r="N77" i="6" s="1"/>
  <c r="AB77" i="18"/>
  <c r="M77" i="6" s="1"/>
  <c r="Z77" i="18"/>
  <c r="K77" i="6" s="1"/>
  <c r="AE76" i="18"/>
  <c r="P76" i="6" s="1"/>
  <c r="AD76" i="18"/>
  <c r="O76" i="6" s="1"/>
  <c r="AC76" i="18"/>
  <c r="N76" i="6" s="1"/>
  <c r="AB76" i="18"/>
  <c r="M76" i="6" s="1"/>
  <c r="Z76" i="18"/>
  <c r="K76" i="6" s="1"/>
  <c r="AE75" i="18"/>
  <c r="P75" i="6" s="1"/>
  <c r="AD75" i="18"/>
  <c r="O75" i="6" s="1"/>
  <c r="AC75" i="18"/>
  <c r="N75" i="6" s="1"/>
  <c r="AB75" i="18"/>
  <c r="M75" i="6" s="1"/>
  <c r="Z75" i="18"/>
  <c r="K75" i="6" s="1"/>
  <c r="AE74" i="18"/>
  <c r="P74" i="6" s="1"/>
  <c r="AD74" i="18"/>
  <c r="O74" i="6" s="1"/>
  <c r="AC74" i="18"/>
  <c r="N74" i="6" s="1"/>
  <c r="AB74" i="18"/>
  <c r="M74" i="6" s="1"/>
  <c r="Z74" i="18"/>
  <c r="K74" i="6" s="1"/>
  <c r="AE73" i="18"/>
  <c r="P73" i="6" s="1"/>
  <c r="AD73" i="18"/>
  <c r="O73" i="6" s="1"/>
  <c r="AC73" i="18"/>
  <c r="N73" i="6" s="1"/>
  <c r="AB73" i="18"/>
  <c r="M73" i="6" s="1"/>
  <c r="Z73" i="18"/>
  <c r="K73" i="6" s="1"/>
  <c r="AE72" i="18"/>
  <c r="P72" i="6" s="1"/>
  <c r="AD72" i="18"/>
  <c r="O72" i="6" s="1"/>
  <c r="AC72" i="18"/>
  <c r="N72" i="6" s="1"/>
  <c r="AB72" i="18"/>
  <c r="M72" i="6" s="1"/>
  <c r="Z72" i="18"/>
  <c r="K72" i="6" s="1"/>
  <c r="AE71" i="18"/>
  <c r="P71" i="6" s="1"/>
  <c r="AD71" i="18"/>
  <c r="O71" i="6" s="1"/>
  <c r="AC71" i="18"/>
  <c r="N71" i="6" s="1"/>
  <c r="AB71" i="18"/>
  <c r="M71" i="6" s="1"/>
  <c r="Z71" i="18"/>
  <c r="K71" i="6" s="1"/>
  <c r="AE70" i="18"/>
  <c r="P70" i="6" s="1"/>
  <c r="AD70" i="18"/>
  <c r="O70" i="6" s="1"/>
  <c r="AC70" i="18"/>
  <c r="N70" i="6" s="1"/>
  <c r="AB70" i="18"/>
  <c r="M70" i="6" s="1"/>
  <c r="Z70" i="18"/>
  <c r="K70" i="6" s="1"/>
  <c r="AE69" i="18"/>
  <c r="P69" i="6" s="1"/>
  <c r="AD69" i="18"/>
  <c r="O69" i="6" s="1"/>
  <c r="AC69" i="18"/>
  <c r="N69" i="6" s="1"/>
  <c r="AB69" i="18"/>
  <c r="M69" i="6" s="1"/>
  <c r="Z69" i="18"/>
  <c r="K69" i="6" s="1"/>
  <c r="AE68" i="18"/>
  <c r="P68" i="6" s="1"/>
  <c r="AD68" i="18"/>
  <c r="O68" i="6" s="1"/>
  <c r="AC68" i="18"/>
  <c r="N68" i="6" s="1"/>
  <c r="AB68" i="18"/>
  <c r="M68" i="6" s="1"/>
  <c r="Z68" i="18"/>
  <c r="K68" i="6" s="1"/>
  <c r="AE67" i="18"/>
  <c r="P67" i="6" s="1"/>
  <c r="AD67" i="18"/>
  <c r="O67" i="6" s="1"/>
  <c r="AC67" i="18"/>
  <c r="N67" i="6" s="1"/>
  <c r="AB67" i="18"/>
  <c r="M67" i="6" s="1"/>
  <c r="Z67" i="18"/>
  <c r="K67" i="6" s="1"/>
  <c r="AE66" i="18"/>
  <c r="P66" i="6" s="1"/>
  <c r="AD66" i="18"/>
  <c r="O66" i="6" s="1"/>
  <c r="AC66" i="18"/>
  <c r="N66" i="6" s="1"/>
  <c r="AB66" i="18"/>
  <c r="M66" i="6" s="1"/>
  <c r="Z66" i="18"/>
  <c r="K66" i="6" s="1"/>
  <c r="AE65" i="18"/>
  <c r="P65" i="6" s="1"/>
  <c r="AD65" i="18"/>
  <c r="O65" i="6" s="1"/>
  <c r="AC65" i="18"/>
  <c r="N65" i="6" s="1"/>
  <c r="AB65" i="18"/>
  <c r="M65" i="6" s="1"/>
  <c r="Z65" i="18"/>
  <c r="K65" i="6" s="1"/>
  <c r="AE64" i="18"/>
  <c r="P64" i="6" s="1"/>
  <c r="AD64" i="18"/>
  <c r="O64" i="6" s="1"/>
  <c r="AC64" i="18"/>
  <c r="N64" i="6" s="1"/>
  <c r="AB64" i="18"/>
  <c r="M64" i="6" s="1"/>
  <c r="Z64" i="18"/>
  <c r="K64" i="6" s="1"/>
  <c r="AE63" i="18"/>
  <c r="P63" i="6" s="1"/>
  <c r="AD63" i="18"/>
  <c r="O63" i="6" s="1"/>
  <c r="AC63" i="18"/>
  <c r="N63" i="6" s="1"/>
  <c r="AB63" i="18"/>
  <c r="M63" i="6" s="1"/>
  <c r="Z63" i="18"/>
  <c r="K63" i="6" s="1"/>
  <c r="AE62" i="18"/>
  <c r="P62" i="6" s="1"/>
  <c r="AD62" i="18"/>
  <c r="O62" i="6" s="1"/>
  <c r="AC62" i="18"/>
  <c r="N62" i="6" s="1"/>
  <c r="AB62" i="18"/>
  <c r="M62" i="6" s="1"/>
  <c r="Z62" i="18"/>
  <c r="K62" i="6" s="1"/>
  <c r="AE61" i="18"/>
  <c r="P61" i="6" s="1"/>
  <c r="AD61" i="18"/>
  <c r="O61" i="6" s="1"/>
  <c r="AC61" i="18"/>
  <c r="N61" i="6" s="1"/>
  <c r="AB61" i="18"/>
  <c r="M61" i="6" s="1"/>
  <c r="Z61" i="18"/>
  <c r="K61" i="6" s="1"/>
  <c r="AE60" i="18"/>
  <c r="P60" i="6" s="1"/>
  <c r="AD60" i="18"/>
  <c r="O60" i="6" s="1"/>
  <c r="AC60" i="18"/>
  <c r="N60" i="6" s="1"/>
  <c r="AB60" i="18"/>
  <c r="M60" i="6" s="1"/>
  <c r="Z60" i="18"/>
  <c r="K60" i="6" s="1"/>
  <c r="AE59" i="18"/>
  <c r="P59" i="6" s="1"/>
  <c r="AD59" i="18"/>
  <c r="O59" i="6" s="1"/>
  <c r="AC59" i="18"/>
  <c r="N59" i="6" s="1"/>
  <c r="AB59" i="18"/>
  <c r="M59" i="6" s="1"/>
  <c r="Z59" i="18"/>
  <c r="K59" i="6" s="1"/>
  <c r="AE58" i="18"/>
  <c r="P58" i="6" s="1"/>
  <c r="AD58" i="18"/>
  <c r="O58" i="6" s="1"/>
  <c r="AC58" i="18"/>
  <c r="N58" i="6" s="1"/>
  <c r="AB58" i="18"/>
  <c r="M58" i="6" s="1"/>
  <c r="Z58" i="18"/>
  <c r="K58" i="6" s="1"/>
  <c r="AE57" i="18"/>
  <c r="P57" i="6" s="1"/>
  <c r="AD57" i="18"/>
  <c r="O57" i="6" s="1"/>
  <c r="AC57" i="18"/>
  <c r="N57" i="6" s="1"/>
  <c r="AB57" i="18"/>
  <c r="M57" i="6" s="1"/>
  <c r="Z57" i="18"/>
  <c r="K57" i="6" s="1"/>
  <c r="AE56" i="18"/>
  <c r="P56" i="6" s="1"/>
  <c r="AD56" i="18"/>
  <c r="O56" i="6" s="1"/>
  <c r="AC56" i="18"/>
  <c r="N56" i="6" s="1"/>
  <c r="AB56" i="18"/>
  <c r="M56" i="6" s="1"/>
  <c r="Z56" i="18"/>
  <c r="K56" i="6" s="1"/>
  <c r="AE55" i="18"/>
  <c r="P55" i="6" s="1"/>
  <c r="AD55" i="18"/>
  <c r="O55" i="6" s="1"/>
  <c r="AC55" i="18"/>
  <c r="N55" i="6" s="1"/>
  <c r="AB55" i="18"/>
  <c r="M55" i="6" s="1"/>
  <c r="Z55" i="18"/>
  <c r="K55" i="6" s="1"/>
  <c r="AE54" i="18"/>
  <c r="P54" i="6" s="1"/>
  <c r="AD54" i="18"/>
  <c r="O54" i="6" s="1"/>
  <c r="AC54" i="18"/>
  <c r="N54" i="6" s="1"/>
  <c r="AB54" i="18"/>
  <c r="M54" i="6" s="1"/>
  <c r="Z54" i="18"/>
  <c r="K54" i="6" s="1"/>
  <c r="AE53" i="18"/>
  <c r="P53" i="6" s="1"/>
  <c r="AD53" i="18"/>
  <c r="O53" i="6" s="1"/>
  <c r="AC53" i="18"/>
  <c r="N53" i="6" s="1"/>
  <c r="AB53" i="18"/>
  <c r="M53" i="6" s="1"/>
  <c r="Z53" i="18"/>
  <c r="K53" i="6" s="1"/>
  <c r="AE52" i="18"/>
  <c r="P52" i="6" s="1"/>
  <c r="AD52" i="18"/>
  <c r="O52" i="6" s="1"/>
  <c r="AC52" i="18"/>
  <c r="N52" i="6" s="1"/>
  <c r="AB52" i="18"/>
  <c r="M52" i="6" s="1"/>
  <c r="Z52" i="18"/>
  <c r="K52" i="6" s="1"/>
  <c r="AE51" i="18"/>
  <c r="P51" i="6" s="1"/>
  <c r="AD51" i="18"/>
  <c r="O51" i="6" s="1"/>
  <c r="AC51" i="18"/>
  <c r="N51" i="6" s="1"/>
  <c r="AB51" i="18"/>
  <c r="M51" i="6" s="1"/>
  <c r="Z51" i="18"/>
  <c r="K51" i="6" s="1"/>
  <c r="AE50" i="18"/>
  <c r="P50" i="6" s="1"/>
  <c r="AD50" i="18"/>
  <c r="O50" i="6" s="1"/>
  <c r="AC50" i="18"/>
  <c r="N50" i="6" s="1"/>
  <c r="AB50" i="18"/>
  <c r="M50" i="6" s="1"/>
  <c r="Z50" i="18"/>
  <c r="K50" i="6" s="1"/>
  <c r="AE49" i="18"/>
  <c r="P49" i="6" s="1"/>
  <c r="AD49" i="18"/>
  <c r="O49" i="6" s="1"/>
  <c r="AC49" i="18"/>
  <c r="N49" i="6" s="1"/>
  <c r="AB49" i="18"/>
  <c r="M49" i="6" s="1"/>
  <c r="Z49" i="18"/>
  <c r="K49" i="6" s="1"/>
  <c r="AE48" i="18"/>
  <c r="P48" i="6" s="1"/>
  <c r="AD48" i="18"/>
  <c r="O48" i="6" s="1"/>
  <c r="AC48" i="18"/>
  <c r="N48" i="6" s="1"/>
  <c r="AB48" i="18"/>
  <c r="M48" i="6" s="1"/>
  <c r="Z48" i="18"/>
  <c r="K48" i="6" s="1"/>
  <c r="AE47" i="18"/>
  <c r="P47" i="6" s="1"/>
  <c r="AD47" i="18"/>
  <c r="O47" i="6" s="1"/>
  <c r="AC47" i="18"/>
  <c r="N47" i="6" s="1"/>
  <c r="AB47" i="18"/>
  <c r="M47" i="6" s="1"/>
  <c r="Z47" i="18"/>
  <c r="K47" i="6" s="1"/>
  <c r="AE46" i="18"/>
  <c r="P46" i="6" s="1"/>
  <c r="AD46" i="18"/>
  <c r="O46" i="6" s="1"/>
  <c r="AC46" i="18"/>
  <c r="N46" i="6" s="1"/>
  <c r="AB46" i="18"/>
  <c r="M46" i="6" s="1"/>
  <c r="Z46" i="18"/>
  <c r="K46" i="6" s="1"/>
  <c r="AE45" i="18"/>
  <c r="P45" i="6" s="1"/>
  <c r="AD45" i="18"/>
  <c r="O45" i="6" s="1"/>
  <c r="AC45" i="18"/>
  <c r="N45" i="6" s="1"/>
  <c r="AB45" i="18"/>
  <c r="M45" i="6" s="1"/>
  <c r="Z45" i="18"/>
  <c r="K45" i="6" s="1"/>
  <c r="AE44" i="18"/>
  <c r="P44" i="6" s="1"/>
  <c r="AD44" i="18"/>
  <c r="O44" i="6" s="1"/>
  <c r="AC44" i="18"/>
  <c r="N44" i="6" s="1"/>
  <c r="AB44" i="18"/>
  <c r="M44" i="6" s="1"/>
  <c r="Z44" i="18"/>
  <c r="K44" i="6" s="1"/>
  <c r="AE43" i="18"/>
  <c r="P43" i="6" s="1"/>
  <c r="AD43" i="18"/>
  <c r="O43" i="6" s="1"/>
  <c r="AC43" i="18"/>
  <c r="N43" i="6" s="1"/>
  <c r="AB43" i="18"/>
  <c r="M43" i="6" s="1"/>
  <c r="Z43" i="18"/>
  <c r="K43" i="6" s="1"/>
  <c r="AE42" i="18"/>
  <c r="P42" i="6" s="1"/>
  <c r="AD42" i="18"/>
  <c r="O42" i="6" s="1"/>
  <c r="AC42" i="18"/>
  <c r="N42" i="6" s="1"/>
  <c r="AB42" i="18"/>
  <c r="M42" i="6" s="1"/>
  <c r="Z42" i="18"/>
  <c r="K42" i="6" s="1"/>
  <c r="AE41" i="18"/>
  <c r="P41" i="6" s="1"/>
  <c r="AD41" i="18"/>
  <c r="O41" i="6" s="1"/>
  <c r="AC41" i="18"/>
  <c r="N41" i="6" s="1"/>
  <c r="AB41" i="18"/>
  <c r="M41" i="6" s="1"/>
  <c r="Z41" i="18"/>
  <c r="K41" i="6" s="1"/>
  <c r="AE40" i="18"/>
  <c r="P40" i="6" s="1"/>
  <c r="AD40" i="18"/>
  <c r="O40" i="6" s="1"/>
  <c r="AC40" i="18"/>
  <c r="N40" i="6" s="1"/>
  <c r="AB40" i="18"/>
  <c r="M40" i="6" s="1"/>
  <c r="Z40" i="18"/>
  <c r="K40" i="6" s="1"/>
  <c r="AE39" i="18"/>
  <c r="P39" i="6" s="1"/>
  <c r="AD39" i="18"/>
  <c r="O39" i="6" s="1"/>
  <c r="AC39" i="18"/>
  <c r="N39" i="6" s="1"/>
  <c r="AB39" i="18"/>
  <c r="M39" i="6" s="1"/>
  <c r="Z39" i="18"/>
  <c r="K39" i="6" s="1"/>
  <c r="AE38" i="18"/>
  <c r="P38" i="6" s="1"/>
  <c r="AD38" i="18"/>
  <c r="O38" i="6" s="1"/>
  <c r="AC38" i="18"/>
  <c r="N38" i="6" s="1"/>
  <c r="AB38" i="18"/>
  <c r="M38" i="6" s="1"/>
  <c r="Z38" i="18"/>
  <c r="K38" i="6" s="1"/>
  <c r="AE37" i="18"/>
  <c r="P37" i="6" s="1"/>
  <c r="AD37" i="18"/>
  <c r="O37" i="6" s="1"/>
  <c r="AC37" i="18"/>
  <c r="N37" i="6" s="1"/>
  <c r="AB37" i="18"/>
  <c r="M37" i="6" s="1"/>
  <c r="Z37" i="18"/>
  <c r="K37" i="6" s="1"/>
  <c r="AE36" i="18"/>
  <c r="P36" i="6" s="1"/>
  <c r="AD36" i="18"/>
  <c r="O36" i="6" s="1"/>
  <c r="AC36" i="18"/>
  <c r="N36" i="6" s="1"/>
  <c r="AB36" i="18"/>
  <c r="M36" i="6" s="1"/>
  <c r="Z36" i="18"/>
  <c r="K36" i="6" s="1"/>
  <c r="AE35" i="18"/>
  <c r="P35" i="6" s="1"/>
  <c r="AD35" i="18"/>
  <c r="O35" i="6" s="1"/>
  <c r="AC35" i="18"/>
  <c r="N35" i="6" s="1"/>
  <c r="AB35" i="18"/>
  <c r="M35" i="6" s="1"/>
  <c r="Z35" i="18"/>
  <c r="K35" i="6" s="1"/>
  <c r="AE34" i="18"/>
  <c r="P34" i="6" s="1"/>
  <c r="AD34" i="18"/>
  <c r="O34" i="6" s="1"/>
  <c r="AC34" i="18"/>
  <c r="N34" i="6" s="1"/>
  <c r="AB34" i="18"/>
  <c r="M34" i="6" s="1"/>
  <c r="Z34" i="18"/>
  <c r="K34" i="6" s="1"/>
  <c r="AE33" i="18"/>
  <c r="P33" i="6" s="1"/>
  <c r="AD33" i="18"/>
  <c r="O33" i="6" s="1"/>
  <c r="AC33" i="18"/>
  <c r="N33" i="6" s="1"/>
  <c r="AB33" i="18"/>
  <c r="M33" i="6" s="1"/>
  <c r="Z33" i="18"/>
  <c r="K33" i="6" s="1"/>
  <c r="AE32" i="18"/>
  <c r="P32" i="6" s="1"/>
  <c r="AD32" i="18"/>
  <c r="O32" i="6" s="1"/>
  <c r="AC32" i="18"/>
  <c r="N32" i="6" s="1"/>
  <c r="AB32" i="18"/>
  <c r="M32" i="6" s="1"/>
  <c r="Z32" i="18"/>
  <c r="K32" i="6" s="1"/>
  <c r="AE31" i="18"/>
  <c r="P31" i="6" s="1"/>
  <c r="AD31" i="18"/>
  <c r="O31" i="6" s="1"/>
  <c r="AC31" i="18"/>
  <c r="N31" i="6" s="1"/>
  <c r="AB31" i="18"/>
  <c r="M31" i="6" s="1"/>
  <c r="Z31" i="18"/>
  <c r="K31" i="6" s="1"/>
  <c r="AE30" i="18"/>
  <c r="P30" i="6" s="1"/>
  <c r="AD30" i="18"/>
  <c r="O30" i="6" s="1"/>
  <c r="AC30" i="18"/>
  <c r="N30" i="6" s="1"/>
  <c r="AB30" i="18"/>
  <c r="M30" i="6" s="1"/>
  <c r="Z30" i="18"/>
  <c r="K30" i="6" s="1"/>
  <c r="AE29" i="18"/>
  <c r="P29" i="6" s="1"/>
  <c r="AD29" i="18"/>
  <c r="O29" i="6" s="1"/>
  <c r="AC29" i="18"/>
  <c r="N29" i="6" s="1"/>
  <c r="AB29" i="18"/>
  <c r="M29" i="6" s="1"/>
  <c r="Z29" i="18"/>
  <c r="K29" i="6" s="1"/>
  <c r="AE28" i="18"/>
  <c r="P28" i="6" s="1"/>
  <c r="AD28" i="18"/>
  <c r="O28" i="6" s="1"/>
  <c r="AC28" i="18"/>
  <c r="N28" i="6" s="1"/>
  <c r="AB28" i="18"/>
  <c r="M28" i="6" s="1"/>
  <c r="Z28" i="18"/>
  <c r="K28" i="6" s="1"/>
  <c r="AE27" i="18"/>
  <c r="P27" i="6" s="1"/>
  <c r="AD27" i="18"/>
  <c r="O27" i="6" s="1"/>
  <c r="AC27" i="18"/>
  <c r="N27" i="6" s="1"/>
  <c r="AB27" i="18"/>
  <c r="M27" i="6" s="1"/>
  <c r="Z27" i="18"/>
  <c r="K27" i="6" s="1"/>
  <c r="AE26" i="18"/>
  <c r="P26" i="6" s="1"/>
  <c r="AD26" i="18"/>
  <c r="O26" i="6" s="1"/>
  <c r="AC26" i="18"/>
  <c r="N26" i="6" s="1"/>
  <c r="AB26" i="18"/>
  <c r="M26" i="6" s="1"/>
  <c r="Z26" i="18"/>
  <c r="K26" i="6" s="1"/>
  <c r="AE25" i="18"/>
  <c r="P25" i="6" s="1"/>
  <c r="AD25" i="18"/>
  <c r="O25" i="6" s="1"/>
  <c r="AC25" i="18"/>
  <c r="N25" i="6" s="1"/>
  <c r="AB25" i="18"/>
  <c r="M25" i="6" s="1"/>
  <c r="Z25" i="18"/>
  <c r="K25" i="6" s="1"/>
  <c r="AE24" i="18"/>
  <c r="P24" i="6" s="1"/>
  <c r="AD24" i="18"/>
  <c r="O24" i="6" s="1"/>
  <c r="AC24" i="18"/>
  <c r="N24" i="6" s="1"/>
  <c r="AB24" i="18"/>
  <c r="M24" i="6" s="1"/>
  <c r="Z24" i="18"/>
  <c r="K24" i="6" s="1"/>
  <c r="AE23" i="18"/>
  <c r="P23" i="6" s="1"/>
  <c r="AD23" i="18"/>
  <c r="O23" i="6" s="1"/>
  <c r="AC23" i="18"/>
  <c r="N23" i="6" s="1"/>
  <c r="AB23" i="18"/>
  <c r="M23" i="6" s="1"/>
  <c r="Z23" i="18"/>
  <c r="K23" i="6" s="1"/>
  <c r="AE22" i="18"/>
  <c r="P22" i="6" s="1"/>
  <c r="AD22" i="18"/>
  <c r="O22" i="6" s="1"/>
  <c r="AC22" i="18"/>
  <c r="N22" i="6" s="1"/>
  <c r="AB22" i="18"/>
  <c r="M22" i="6" s="1"/>
  <c r="Z22" i="18"/>
  <c r="K22" i="6" s="1"/>
  <c r="AE21" i="18"/>
  <c r="P21" i="6" s="1"/>
  <c r="AD21" i="18"/>
  <c r="O21" i="6" s="1"/>
  <c r="AC21" i="18"/>
  <c r="N21" i="6" s="1"/>
  <c r="AB21" i="18"/>
  <c r="M21" i="6" s="1"/>
  <c r="Z21" i="18"/>
  <c r="K21" i="6" s="1"/>
  <c r="AE20" i="18"/>
  <c r="P20" i="6" s="1"/>
  <c r="AD20" i="18"/>
  <c r="O20" i="6" s="1"/>
  <c r="AC20" i="18"/>
  <c r="N20" i="6" s="1"/>
  <c r="AB20" i="18"/>
  <c r="M20" i="6" s="1"/>
  <c r="Z20" i="18"/>
  <c r="K20" i="6" s="1"/>
  <c r="AE19" i="18"/>
  <c r="P19" i="6" s="1"/>
  <c r="AD19" i="18"/>
  <c r="O19" i="6" s="1"/>
  <c r="AC19" i="18"/>
  <c r="N19" i="6" s="1"/>
  <c r="AB19" i="18"/>
  <c r="M19" i="6" s="1"/>
  <c r="Z19" i="18"/>
  <c r="K19" i="6" s="1"/>
  <c r="AE18" i="18"/>
  <c r="P18" i="6" s="1"/>
  <c r="AD18" i="18"/>
  <c r="O18" i="6" s="1"/>
  <c r="AC18" i="18"/>
  <c r="N18" i="6" s="1"/>
  <c r="AB18" i="18"/>
  <c r="M18" i="6" s="1"/>
  <c r="Z18" i="18"/>
  <c r="K18" i="6" s="1"/>
  <c r="AE17" i="18"/>
  <c r="P17" i="6" s="1"/>
  <c r="AD17" i="18"/>
  <c r="O17" i="6" s="1"/>
  <c r="AC17" i="18"/>
  <c r="N17" i="6" s="1"/>
  <c r="AB17" i="18"/>
  <c r="M17" i="6" s="1"/>
  <c r="Z17" i="18"/>
  <c r="K17" i="6" s="1"/>
  <c r="AE16" i="18"/>
  <c r="P16" i="6" s="1"/>
  <c r="AD16" i="18"/>
  <c r="O16" i="6" s="1"/>
  <c r="AC16" i="18"/>
  <c r="N16" i="6" s="1"/>
  <c r="AB16" i="18"/>
  <c r="M16" i="6" s="1"/>
  <c r="Z16" i="18"/>
  <c r="K16" i="6" s="1"/>
  <c r="AE15" i="18"/>
  <c r="P15" i="6" s="1"/>
  <c r="AD15" i="18"/>
  <c r="O15" i="6" s="1"/>
  <c r="AC15" i="18"/>
  <c r="N15" i="6" s="1"/>
  <c r="AB15" i="18"/>
  <c r="M15" i="6" s="1"/>
  <c r="Z15" i="18"/>
  <c r="K15" i="6" s="1"/>
  <c r="AE14" i="18"/>
  <c r="P14" i="6" s="1"/>
  <c r="AD14" i="18"/>
  <c r="O14" i="6" s="1"/>
  <c r="AC14" i="18"/>
  <c r="N14" i="6" s="1"/>
  <c r="AB14" i="18"/>
  <c r="M14" i="6" s="1"/>
  <c r="Z14" i="18"/>
  <c r="K14" i="6" s="1"/>
  <c r="AE13" i="18"/>
  <c r="P13" i="6" s="1"/>
  <c r="AD13" i="18"/>
  <c r="O13" i="6" s="1"/>
  <c r="AC13" i="18"/>
  <c r="N13" i="6" s="1"/>
  <c r="AB13" i="18"/>
  <c r="M13" i="6" s="1"/>
  <c r="Z13" i="18"/>
  <c r="K13" i="6" s="1"/>
  <c r="AE12" i="18"/>
  <c r="P12" i="6" s="1"/>
  <c r="AD12" i="18"/>
  <c r="O12" i="6" s="1"/>
  <c r="AC12" i="18"/>
  <c r="N12" i="6" s="1"/>
  <c r="AB12" i="18"/>
  <c r="M12" i="6" s="1"/>
  <c r="Z12" i="18"/>
  <c r="K12" i="6" s="1"/>
  <c r="AE11" i="18"/>
  <c r="P11" i="6" s="1"/>
  <c r="AD11" i="18"/>
  <c r="O11" i="6" s="1"/>
  <c r="AC11" i="18"/>
  <c r="N11" i="6" s="1"/>
  <c r="AB11" i="18"/>
  <c r="M11" i="6" s="1"/>
  <c r="Z11" i="18"/>
  <c r="K11" i="6" s="1"/>
  <c r="AE10" i="18"/>
  <c r="P10" i="6" s="1"/>
  <c r="AD10" i="18"/>
  <c r="O10" i="6" s="1"/>
  <c r="AC10" i="18"/>
  <c r="N10" i="6" s="1"/>
  <c r="AB10" i="18"/>
  <c r="M10" i="6" s="1"/>
  <c r="Z10" i="18"/>
  <c r="K10" i="6" s="1"/>
  <c r="AE9" i="18"/>
  <c r="P9" i="6" s="1"/>
  <c r="AD9" i="18"/>
  <c r="O9" i="6" s="1"/>
  <c r="AC9" i="18"/>
  <c r="N9" i="6" s="1"/>
  <c r="AB9" i="18"/>
  <c r="M9" i="6" s="1"/>
  <c r="Z9" i="18"/>
  <c r="K9" i="6" s="1"/>
  <c r="AE8" i="18"/>
  <c r="P8" i="6" s="1"/>
  <c r="AD8" i="18"/>
  <c r="O8" i="6" s="1"/>
  <c r="AC8" i="18"/>
  <c r="N8" i="6" s="1"/>
  <c r="AB8" i="18"/>
  <c r="M8" i="6" s="1"/>
  <c r="Z8" i="18"/>
  <c r="K8" i="6" s="1"/>
  <c r="AE7" i="18"/>
  <c r="P7" i="6" s="1"/>
  <c r="AD7" i="18"/>
  <c r="O7" i="6" s="1"/>
  <c r="AC7" i="18"/>
  <c r="N7" i="6" s="1"/>
  <c r="AB7" i="18"/>
  <c r="M7" i="6" s="1"/>
  <c r="Z7" i="18"/>
  <c r="K7" i="6" s="1"/>
  <c r="AE6" i="18"/>
  <c r="P6" i="6" s="1"/>
  <c r="AD6" i="18"/>
  <c r="O6" i="6" s="1"/>
  <c r="AC6" i="18"/>
  <c r="N6" i="6" s="1"/>
  <c r="AB6" i="18"/>
  <c r="M6" i="6" s="1"/>
  <c r="Z6" i="18"/>
  <c r="K6" i="6" s="1"/>
  <c r="AE5" i="18"/>
  <c r="P5" i="6" s="1"/>
  <c r="AD5" i="18"/>
  <c r="O5" i="6" s="1"/>
  <c r="AC5" i="18"/>
  <c r="N5" i="6" s="1"/>
  <c r="AB5" i="18"/>
  <c r="M5" i="6" s="1"/>
  <c r="Z5" i="18"/>
  <c r="K5" i="6" s="1"/>
  <c r="AE4" i="18"/>
  <c r="P4" i="6" s="1"/>
  <c r="AD4" i="18"/>
  <c r="O4" i="6" s="1"/>
  <c r="AC4" i="18"/>
  <c r="N4" i="6" s="1"/>
  <c r="AB4" i="18"/>
  <c r="M4" i="6" s="1"/>
  <c r="Z4" i="18"/>
  <c r="K4" i="6" s="1"/>
  <c r="AE3" i="18"/>
  <c r="P3" i="6" s="1"/>
  <c r="AD3" i="18"/>
  <c r="O3" i="6" s="1"/>
  <c r="AC3" i="18"/>
  <c r="N3" i="6" s="1"/>
  <c r="AB3" i="18"/>
  <c r="M3" i="6" s="1"/>
  <c r="Z3" i="18"/>
  <c r="K3" i="6" s="1"/>
  <c r="AE2" i="18"/>
  <c r="P2" i="6" s="1"/>
  <c r="AD2" i="18"/>
  <c r="O2" i="6" s="1"/>
  <c r="AC2" i="18"/>
  <c r="N2" i="6" s="1"/>
  <c r="AB2" i="18"/>
  <c r="M2" i="6" s="1"/>
  <c r="Z2" i="18"/>
  <c r="K2" i="6" s="1"/>
  <c r="G17" i="28" l="1"/>
  <c r="F17"/>
  <c r="I301" i="6"/>
  <c r="I300"/>
  <c r="I299"/>
  <c r="I298"/>
  <c r="I297"/>
  <c r="I296"/>
  <c r="I295"/>
  <c r="I294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H286" i="18" l="1"/>
  <c r="H285"/>
  <c r="H284"/>
  <c r="H296" s="1"/>
  <c r="H283"/>
  <c r="H295" s="1"/>
  <c r="H282"/>
  <c r="H294" s="1"/>
  <c r="H281"/>
  <c r="H293" s="1"/>
  <c r="H280"/>
  <c r="H292" s="1"/>
  <c r="H279"/>
  <c r="H291" s="1"/>
  <c r="H278"/>
  <c r="H290" s="1"/>
  <c r="H276"/>
  <c r="F286"/>
  <c r="F285"/>
  <c r="F284"/>
  <c r="F296" s="1"/>
  <c r="F283"/>
  <c r="F295" s="1"/>
  <c r="F282"/>
  <c r="F294" s="1"/>
  <c r="F281"/>
  <c r="F293" s="1"/>
  <c r="F280"/>
  <c r="F292" s="1"/>
  <c r="F279"/>
  <c r="F291" s="1"/>
  <c r="F278"/>
  <c r="F290" s="1"/>
  <c r="H277" l="1"/>
  <c r="H289" s="1"/>
  <c r="H288"/>
  <c r="AB107" i="29"/>
  <c r="AA107"/>
  <c r="Z107"/>
  <c r="Y107"/>
  <c r="X107"/>
  <c r="U107"/>
  <c r="T107"/>
  <c r="Q107"/>
  <c r="BA285" i="18" l="1"/>
  <c r="AF285" i="6" s="1"/>
  <c r="AZ285" i="18"/>
  <c r="AE285" i="6" s="1"/>
  <c r="BA284" i="18"/>
  <c r="AF284" i="6" s="1"/>
  <c r="AZ284" i="18"/>
  <c r="AE284" i="6" s="1"/>
  <c r="BA283" i="18"/>
  <c r="AF283" i="6" s="1"/>
  <c r="AZ283" i="18"/>
  <c r="AE283" i="6" s="1"/>
  <c r="BA282" i="18"/>
  <c r="AF282" i="6" s="1"/>
  <c r="AZ282" i="18"/>
  <c r="AE282" i="6" s="1"/>
  <c r="BC282" i="18"/>
  <c r="AG282" i="6" s="1"/>
  <c r="E25" i="28" s="1"/>
  <c r="BC283" i="18"/>
  <c r="AG283" i="6" s="1"/>
  <c r="E26" i="28" s="1"/>
  <c r="BC284" i="18"/>
  <c r="AG284" i="6" s="1"/>
  <c r="BC285" i="18"/>
  <c r="AG285" i="6" s="1"/>
  <c r="AQ284" i="18" l="1"/>
  <c r="X284" i="6" s="1"/>
  <c r="AP284" i="18"/>
  <c r="W284" i="6" s="1"/>
  <c r="AQ283" i="18"/>
  <c r="X283" i="6" s="1"/>
  <c r="AP283" i="18"/>
  <c r="W283" i="6" s="1"/>
  <c r="AQ282" i="18"/>
  <c r="X282" i="6" s="1"/>
  <c r="AP282" i="18"/>
  <c r="W282" i="6" s="1"/>
  <c r="AQ281" i="18"/>
  <c r="X281" i="6" s="1"/>
  <c r="AP281" i="18"/>
  <c r="W281" i="6" s="1"/>
  <c r="AQ280" i="18"/>
  <c r="X280" i="6" s="1"/>
  <c r="AP280" i="18"/>
  <c r="W280" i="6" s="1"/>
  <c r="AQ279" i="18"/>
  <c r="X279" i="6" s="1"/>
  <c r="AP279" i="18"/>
  <c r="W279" i="6" s="1"/>
  <c r="AQ278" i="18"/>
  <c r="X278" i="6" s="1"/>
  <c r="AP278" i="18"/>
  <c r="W278" i="6" s="1"/>
  <c r="AQ277" i="18"/>
  <c r="X277" i="6" s="1"/>
  <c r="AP277" i="18"/>
  <c r="W277" i="6" s="1"/>
  <c r="AQ276" i="18"/>
  <c r="X276" i="6" s="1"/>
  <c r="AP276" i="18"/>
  <c r="W276" i="6" s="1"/>
  <c r="AQ275" i="18"/>
  <c r="X275" i="6" s="1"/>
  <c r="AP275" i="18"/>
  <c r="W275" i="6" s="1"/>
  <c r="AQ274" i="18"/>
  <c r="X274" i="6" s="1"/>
  <c r="AP274" i="18"/>
  <c r="W274" i="6" s="1"/>
  <c r="AQ273" i="18"/>
  <c r="X273" i="6" s="1"/>
  <c r="AP273" i="18"/>
  <c r="W273" i="6" s="1"/>
  <c r="AQ272" i="18"/>
  <c r="X272" i="6" s="1"/>
  <c r="AP272" i="18"/>
  <c r="W272" i="6" s="1"/>
  <c r="AQ271" i="18"/>
  <c r="X271" i="6" s="1"/>
  <c r="AP271" i="18"/>
  <c r="W271" i="6" s="1"/>
  <c r="AQ270" i="18"/>
  <c r="X270" i="6" s="1"/>
  <c r="AP270" i="18"/>
  <c r="W270" i="6" s="1"/>
  <c r="AQ269" i="18"/>
  <c r="X269" i="6" s="1"/>
  <c r="AP269" i="18"/>
  <c r="W269" i="6" s="1"/>
  <c r="AQ268" i="18"/>
  <c r="X268" i="6" s="1"/>
  <c r="AP268" i="18"/>
  <c r="W268" i="6" s="1"/>
  <c r="AQ267" i="18"/>
  <c r="X267" i="6" s="1"/>
  <c r="AP267" i="18"/>
  <c r="W267" i="6" s="1"/>
  <c r="AQ266" i="18"/>
  <c r="X266" i="6" s="1"/>
  <c r="AP266" i="18"/>
  <c r="W266" i="6" s="1"/>
  <c r="AQ265" i="18"/>
  <c r="X265" i="6" s="1"/>
  <c r="AP265" i="18"/>
  <c r="W265" i="6" s="1"/>
  <c r="AQ264" i="18"/>
  <c r="X264" i="6" s="1"/>
  <c r="AP264" i="18"/>
  <c r="W264" i="6" s="1"/>
  <c r="AQ263" i="18"/>
  <c r="X263" i="6" s="1"/>
  <c r="AP263" i="18"/>
  <c r="W263" i="6" s="1"/>
  <c r="AQ262" i="18"/>
  <c r="X262" i="6" s="1"/>
  <c r="AP262" i="18"/>
  <c r="W262" i="6" s="1"/>
  <c r="AQ261" i="18"/>
  <c r="X261" i="6" s="1"/>
  <c r="AP261" i="18"/>
  <c r="W261" i="6" s="1"/>
  <c r="AQ260" i="18"/>
  <c r="X260" i="6" s="1"/>
  <c r="AP260" i="18"/>
  <c r="W260" i="6" s="1"/>
  <c r="AQ259" i="18"/>
  <c r="X259" i="6" s="1"/>
  <c r="AP259" i="18"/>
  <c r="W259" i="6" s="1"/>
  <c r="AQ258" i="18"/>
  <c r="X258" i="6" s="1"/>
  <c r="AP258" i="18"/>
  <c r="W258" i="6" s="1"/>
  <c r="AQ257" i="18"/>
  <c r="X257" i="6" s="1"/>
  <c r="AP257" i="18"/>
  <c r="W257" i="6" s="1"/>
  <c r="AQ256" i="18"/>
  <c r="X256" i="6" s="1"/>
  <c r="AP256" i="18"/>
  <c r="W256" i="6" s="1"/>
  <c r="AQ255" i="18"/>
  <c r="X255" i="6" s="1"/>
  <c r="AP255" i="18"/>
  <c r="W255" i="6" s="1"/>
  <c r="AQ254" i="18"/>
  <c r="X254" i="6" s="1"/>
  <c r="AP254" i="18"/>
  <c r="W254" i="6" s="1"/>
  <c r="AQ253" i="18"/>
  <c r="X253" i="6" s="1"/>
  <c r="AP253" i="18"/>
  <c r="W253" i="6" s="1"/>
  <c r="AQ252" i="18"/>
  <c r="X252" i="6" s="1"/>
  <c r="AP252" i="18"/>
  <c r="W252" i="6" s="1"/>
  <c r="AQ251" i="18"/>
  <c r="X251" i="6" s="1"/>
  <c r="AP251" i="18"/>
  <c r="W251" i="6" s="1"/>
  <c r="AQ250" i="18"/>
  <c r="X250" i="6" s="1"/>
  <c r="AP250" i="18"/>
  <c r="W250" i="6" s="1"/>
  <c r="AQ249" i="18"/>
  <c r="X249" i="6" s="1"/>
  <c r="AP249" i="18"/>
  <c r="W249" i="6" s="1"/>
  <c r="AQ248" i="18"/>
  <c r="X248" i="6" s="1"/>
  <c r="AP248" i="18"/>
  <c r="W248" i="6" s="1"/>
  <c r="AQ247" i="18"/>
  <c r="X247" i="6" s="1"/>
  <c r="AP247" i="18"/>
  <c r="W247" i="6" s="1"/>
  <c r="AQ246" i="18"/>
  <c r="X246" i="6" s="1"/>
  <c r="AP246" i="18"/>
  <c r="W246" i="6" s="1"/>
  <c r="AQ245" i="18"/>
  <c r="X245" i="6" s="1"/>
  <c r="AP245" i="18"/>
  <c r="W245" i="6" s="1"/>
  <c r="AQ244" i="18"/>
  <c r="X244" i="6" s="1"/>
  <c r="AP244" i="18"/>
  <c r="W244" i="6" s="1"/>
  <c r="AQ243" i="18"/>
  <c r="X243" i="6" s="1"/>
  <c r="AP243" i="18"/>
  <c r="W243" i="6" s="1"/>
  <c r="AQ242" i="18"/>
  <c r="X242" i="6" s="1"/>
  <c r="AP242" i="18"/>
  <c r="W242" i="6" s="1"/>
  <c r="AQ241" i="18"/>
  <c r="X241" i="6" s="1"/>
  <c r="AP241" i="18"/>
  <c r="W241" i="6" s="1"/>
  <c r="AQ240" i="18"/>
  <c r="X240" i="6" s="1"/>
  <c r="AP240" i="18"/>
  <c r="W240" i="6" s="1"/>
  <c r="AQ239" i="18"/>
  <c r="X239" i="6" s="1"/>
  <c r="AP239" i="18"/>
  <c r="W239" i="6" s="1"/>
  <c r="AQ238" i="18"/>
  <c r="X238" i="6" s="1"/>
  <c r="AP238" i="18"/>
  <c r="W238" i="6" s="1"/>
  <c r="AQ237" i="18"/>
  <c r="X237" i="6" s="1"/>
  <c r="AP237" i="18"/>
  <c r="W237" i="6" s="1"/>
  <c r="AQ236" i="18"/>
  <c r="X236" i="6" s="1"/>
  <c r="AP236" i="18"/>
  <c r="W236" i="6" s="1"/>
  <c r="AQ235" i="18"/>
  <c r="X235" i="6" s="1"/>
  <c r="AP235" i="18"/>
  <c r="W235" i="6" s="1"/>
  <c r="AQ234" i="18"/>
  <c r="X234" i="6" s="1"/>
  <c r="AP234" i="18"/>
  <c r="W234" i="6" s="1"/>
  <c r="AQ233" i="18"/>
  <c r="X233" i="6" s="1"/>
  <c r="AP233" i="18"/>
  <c r="W233" i="6" s="1"/>
  <c r="AQ232" i="18"/>
  <c r="X232" i="6" s="1"/>
  <c r="AP232" i="18"/>
  <c r="W232" i="6" s="1"/>
  <c r="AQ231" i="18"/>
  <c r="X231" i="6" s="1"/>
  <c r="AP231" i="18"/>
  <c r="W231" i="6" s="1"/>
  <c r="AQ230" i="18"/>
  <c r="X230" i="6" s="1"/>
  <c r="AP230" i="18"/>
  <c r="W230" i="6" s="1"/>
  <c r="AQ229" i="18"/>
  <c r="X229" i="6" s="1"/>
  <c r="AP229" i="18"/>
  <c r="W229" i="6" s="1"/>
  <c r="AQ228" i="18"/>
  <c r="X228" i="6" s="1"/>
  <c r="AP228" i="18"/>
  <c r="W228" i="6" s="1"/>
  <c r="AQ227" i="18"/>
  <c r="X227" i="6" s="1"/>
  <c r="AP227" i="18"/>
  <c r="W227" i="6" s="1"/>
  <c r="AQ226" i="18"/>
  <c r="X226" i="6" s="1"/>
  <c r="AP226" i="18"/>
  <c r="W226" i="6" s="1"/>
  <c r="AQ225" i="18"/>
  <c r="X225" i="6" s="1"/>
  <c r="AP225" i="18"/>
  <c r="W225" i="6" s="1"/>
  <c r="AQ224" i="18"/>
  <c r="X224" i="6" s="1"/>
  <c r="AP224" i="18"/>
  <c r="W224" i="6" s="1"/>
  <c r="AQ223" i="18"/>
  <c r="X223" i="6" s="1"/>
  <c r="AP223" i="18"/>
  <c r="W223" i="6" s="1"/>
  <c r="AQ222" i="18"/>
  <c r="X222" i="6" s="1"/>
  <c r="AP222" i="18"/>
  <c r="W222" i="6" s="1"/>
  <c r="AQ221" i="18"/>
  <c r="X221" i="6" s="1"/>
  <c r="AP221" i="18"/>
  <c r="W221" i="6" s="1"/>
  <c r="AQ220" i="18"/>
  <c r="X220" i="6" s="1"/>
  <c r="AP220" i="18"/>
  <c r="W220" i="6" s="1"/>
  <c r="AQ219" i="18"/>
  <c r="X219" i="6" s="1"/>
  <c r="AP219" i="18"/>
  <c r="W219" i="6" s="1"/>
  <c r="AQ218" i="18"/>
  <c r="X218" i="6" s="1"/>
  <c r="AP218" i="18"/>
  <c r="W218" i="6" s="1"/>
  <c r="AQ217" i="18"/>
  <c r="X217" i="6" s="1"/>
  <c r="AP217" i="18"/>
  <c r="W217" i="6" s="1"/>
  <c r="AQ216" i="18"/>
  <c r="X216" i="6" s="1"/>
  <c r="AP216" i="18"/>
  <c r="W216" i="6" s="1"/>
  <c r="AQ215" i="18"/>
  <c r="X215" i="6" s="1"/>
  <c r="AP215" i="18"/>
  <c r="W215" i="6" s="1"/>
  <c r="AQ214" i="18"/>
  <c r="X214" i="6" s="1"/>
  <c r="AP214" i="18"/>
  <c r="W214" i="6" s="1"/>
  <c r="AQ213" i="18"/>
  <c r="X213" i="6" s="1"/>
  <c r="AP213" i="18"/>
  <c r="W213" i="6" s="1"/>
  <c r="AQ212" i="18"/>
  <c r="X212" i="6" s="1"/>
  <c r="AP212" i="18"/>
  <c r="W212" i="6" s="1"/>
  <c r="AQ211" i="18"/>
  <c r="X211" i="6" s="1"/>
  <c r="AP211" i="18"/>
  <c r="W211" i="6" s="1"/>
  <c r="AQ210" i="18"/>
  <c r="X210" i="6" s="1"/>
  <c r="AP210" i="18"/>
  <c r="W210" i="6" s="1"/>
  <c r="AQ209" i="18"/>
  <c r="X209" i="6" s="1"/>
  <c r="AP209" i="18"/>
  <c r="W209" i="6" s="1"/>
  <c r="AQ208" i="18"/>
  <c r="X208" i="6" s="1"/>
  <c r="AP208" i="18"/>
  <c r="W208" i="6" s="1"/>
  <c r="AQ207" i="18"/>
  <c r="X207" i="6" s="1"/>
  <c r="AP207" i="18"/>
  <c r="W207" i="6" s="1"/>
  <c r="AQ206" i="18"/>
  <c r="X206" i="6" s="1"/>
  <c r="AP206" i="18"/>
  <c r="W206" i="6" s="1"/>
  <c r="AQ205" i="18"/>
  <c r="X205" i="6" s="1"/>
  <c r="AP205" i="18"/>
  <c r="W205" i="6" s="1"/>
  <c r="AQ204" i="18"/>
  <c r="X204" i="6" s="1"/>
  <c r="AP204" i="18"/>
  <c r="W204" i="6" s="1"/>
  <c r="AQ203" i="18"/>
  <c r="X203" i="6" s="1"/>
  <c r="AP203" i="18"/>
  <c r="W203" i="6" s="1"/>
  <c r="AQ202" i="18"/>
  <c r="X202" i="6" s="1"/>
  <c r="AP202" i="18"/>
  <c r="W202" i="6" s="1"/>
  <c r="AQ201" i="18"/>
  <c r="X201" i="6" s="1"/>
  <c r="AP201" i="18"/>
  <c r="W201" i="6" s="1"/>
  <c r="AQ200" i="18"/>
  <c r="X200" i="6" s="1"/>
  <c r="AP200" i="18"/>
  <c r="W200" i="6" s="1"/>
  <c r="AQ199" i="18"/>
  <c r="X199" i="6" s="1"/>
  <c r="AP199" i="18"/>
  <c r="W199" i="6" s="1"/>
  <c r="AQ198" i="18"/>
  <c r="X198" i="6" s="1"/>
  <c r="AP198" i="18"/>
  <c r="W198" i="6" s="1"/>
  <c r="AQ197" i="18"/>
  <c r="X197" i="6" s="1"/>
  <c r="AP197" i="18"/>
  <c r="W197" i="6" s="1"/>
  <c r="AQ196" i="18"/>
  <c r="X196" i="6" s="1"/>
  <c r="AP196" i="18"/>
  <c r="W196" i="6" s="1"/>
  <c r="AQ195" i="18"/>
  <c r="X195" i="6" s="1"/>
  <c r="AP195" i="18"/>
  <c r="W195" i="6" s="1"/>
  <c r="AQ194" i="18"/>
  <c r="X194" i="6" s="1"/>
  <c r="AP194" i="18"/>
  <c r="W194" i="6" s="1"/>
  <c r="AQ193" i="18"/>
  <c r="X193" i="6" s="1"/>
  <c r="AP193" i="18"/>
  <c r="W193" i="6" s="1"/>
  <c r="AQ192" i="18"/>
  <c r="X192" i="6" s="1"/>
  <c r="AP192" i="18"/>
  <c r="W192" i="6" s="1"/>
  <c r="AQ191" i="18"/>
  <c r="X191" i="6" s="1"/>
  <c r="AP191" i="18"/>
  <c r="W191" i="6" s="1"/>
  <c r="AQ190" i="18"/>
  <c r="X190" i="6" s="1"/>
  <c r="AP190" i="18"/>
  <c r="W190" i="6" s="1"/>
  <c r="AQ189" i="18"/>
  <c r="X189" i="6" s="1"/>
  <c r="AP189" i="18"/>
  <c r="W189" i="6" s="1"/>
  <c r="AQ188" i="18"/>
  <c r="X188" i="6" s="1"/>
  <c r="AP188" i="18"/>
  <c r="W188" i="6" s="1"/>
  <c r="AQ187" i="18"/>
  <c r="X187" i="6" s="1"/>
  <c r="AP187" i="18"/>
  <c r="W187" i="6" s="1"/>
  <c r="AQ186" i="18"/>
  <c r="X186" i="6" s="1"/>
  <c r="AP186" i="18"/>
  <c r="W186" i="6" s="1"/>
  <c r="AQ185" i="18"/>
  <c r="X185" i="6" s="1"/>
  <c r="AP185" i="18"/>
  <c r="W185" i="6" s="1"/>
  <c r="AQ184" i="18"/>
  <c r="X184" i="6" s="1"/>
  <c r="AP184" i="18"/>
  <c r="W184" i="6" s="1"/>
  <c r="AQ183" i="18"/>
  <c r="X183" i="6" s="1"/>
  <c r="AP183" i="18"/>
  <c r="W183" i="6" s="1"/>
  <c r="AQ182" i="18"/>
  <c r="X182" i="6" s="1"/>
  <c r="AP182" i="18"/>
  <c r="W182" i="6" s="1"/>
  <c r="AQ181" i="18"/>
  <c r="X181" i="6" s="1"/>
  <c r="AP181" i="18"/>
  <c r="W181" i="6" s="1"/>
  <c r="AQ180" i="18"/>
  <c r="X180" i="6" s="1"/>
  <c r="AP180" i="18"/>
  <c r="W180" i="6" s="1"/>
  <c r="AQ179" i="18"/>
  <c r="X179" i="6" s="1"/>
  <c r="AP179" i="18"/>
  <c r="W179" i="6" s="1"/>
  <c r="AQ178" i="18"/>
  <c r="X178" i="6" s="1"/>
  <c r="AP178" i="18"/>
  <c r="W178" i="6" s="1"/>
  <c r="AQ177" i="18"/>
  <c r="X177" i="6" s="1"/>
  <c r="AP177" i="18"/>
  <c r="W177" i="6" s="1"/>
  <c r="AQ176" i="18"/>
  <c r="X176" i="6" s="1"/>
  <c r="AP176" i="18"/>
  <c r="W176" i="6" s="1"/>
  <c r="AQ175" i="18"/>
  <c r="X175" i="6" s="1"/>
  <c r="AP175" i="18"/>
  <c r="W175" i="6" s="1"/>
  <c r="AQ174" i="18"/>
  <c r="X174" i="6" s="1"/>
  <c r="AP174" i="18"/>
  <c r="W174" i="6" s="1"/>
  <c r="AQ173" i="18"/>
  <c r="X173" i="6" s="1"/>
  <c r="AP173" i="18"/>
  <c r="W173" i="6" s="1"/>
  <c r="AQ172" i="18"/>
  <c r="X172" i="6" s="1"/>
  <c r="AP172" i="18"/>
  <c r="W172" i="6" s="1"/>
  <c r="AQ171" i="18"/>
  <c r="X171" i="6" s="1"/>
  <c r="AP171" i="18"/>
  <c r="W171" i="6" s="1"/>
  <c r="AQ170" i="18"/>
  <c r="X170" i="6" s="1"/>
  <c r="AP170" i="18"/>
  <c r="W170" i="6" s="1"/>
  <c r="AQ169" i="18"/>
  <c r="X169" i="6" s="1"/>
  <c r="AP169" i="18"/>
  <c r="W169" i="6" s="1"/>
  <c r="AQ168" i="18"/>
  <c r="X168" i="6" s="1"/>
  <c r="AP168" i="18"/>
  <c r="W168" i="6" s="1"/>
  <c r="AQ167" i="18"/>
  <c r="X167" i="6" s="1"/>
  <c r="AP167" i="18"/>
  <c r="W167" i="6" s="1"/>
  <c r="AQ166" i="18"/>
  <c r="X166" i="6" s="1"/>
  <c r="AP166" i="18"/>
  <c r="W166" i="6" s="1"/>
  <c r="AQ165" i="18"/>
  <c r="X165" i="6" s="1"/>
  <c r="AP165" i="18"/>
  <c r="W165" i="6" s="1"/>
  <c r="AQ164" i="18"/>
  <c r="X164" i="6" s="1"/>
  <c r="AP164" i="18"/>
  <c r="W164" i="6" s="1"/>
  <c r="AQ163" i="18"/>
  <c r="X163" i="6" s="1"/>
  <c r="AP163" i="18"/>
  <c r="W163" i="6" s="1"/>
  <c r="AQ162" i="18"/>
  <c r="X162" i="6" s="1"/>
  <c r="AP162" i="18"/>
  <c r="W162" i="6" s="1"/>
  <c r="AQ161" i="18"/>
  <c r="X161" i="6" s="1"/>
  <c r="AP161" i="18"/>
  <c r="W161" i="6" s="1"/>
  <c r="AQ160" i="18"/>
  <c r="X160" i="6" s="1"/>
  <c r="AP160" i="18"/>
  <c r="W160" i="6" s="1"/>
  <c r="AQ159" i="18"/>
  <c r="X159" i="6" s="1"/>
  <c r="AP159" i="18"/>
  <c r="W159" i="6" s="1"/>
  <c r="AQ158" i="18"/>
  <c r="X158" i="6" s="1"/>
  <c r="AP158" i="18"/>
  <c r="W158" i="6" s="1"/>
  <c r="AQ157" i="18"/>
  <c r="X157" i="6" s="1"/>
  <c r="AP157" i="18"/>
  <c r="W157" i="6" s="1"/>
  <c r="AQ156" i="18"/>
  <c r="X156" i="6" s="1"/>
  <c r="AP156" i="18"/>
  <c r="W156" i="6" s="1"/>
  <c r="AQ155" i="18"/>
  <c r="X155" i="6" s="1"/>
  <c r="AP155" i="18"/>
  <c r="W155" i="6" s="1"/>
  <c r="AQ154" i="18"/>
  <c r="X154" i="6" s="1"/>
  <c r="AP154" i="18"/>
  <c r="W154" i="6" s="1"/>
  <c r="AQ153" i="18"/>
  <c r="X153" i="6" s="1"/>
  <c r="AP153" i="18"/>
  <c r="W153" i="6" s="1"/>
  <c r="AQ152" i="18"/>
  <c r="X152" i="6" s="1"/>
  <c r="AP152" i="18"/>
  <c r="W152" i="6" s="1"/>
  <c r="AQ151" i="18"/>
  <c r="X151" i="6" s="1"/>
  <c r="AP151" i="18"/>
  <c r="W151" i="6" s="1"/>
  <c r="AQ150" i="18"/>
  <c r="X150" i="6" s="1"/>
  <c r="AP150" i="18"/>
  <c r="W150" i="6" s="1"/>
  <c r="AQ149" i="18"/>
  <c r="X149" i="6" s="1"/>
  <c r="AP149" i="18"/>
  <c r="W149" i="6" s="1"/>
  <c r="AQ148" i="18"/>
  <c r="X148" i="6" s="1"/>
  <c r="AP148" i="18"/>
  <c r="W148" i="6" s="1"/>
  <c r="AQ147" i="18"/>
  <c r="X147" i="6" s="1"/>
  <c r="AP147" i="18"/>
  <c r="W147" i="6" s="1"/>
  <c r="AQ146" i="18"/>
  <c r="X146" i="6" s="1"/>
  <c r="AP146" i="18"/>
  <c r="W146" i="6" s="1"/>
  <c r="AQ145" i="18"/>
  <c r="X145" i="6" s="1"/>
  <c r="AP145" i="18"/>
  <c r="W145" i="6" s="1"/>
  <c r="AQ144" i="18"/>
  <c r="X144" i="6" s="1"/>
  <c r="AP144" i="18"/>
  <c r="W144" i="6" s="1"/>
  <c r="AQ143" i="18"/>
  <c r="X143" i="6" s="1"/>
  <c r="AP143" i="18"/>
  <c r="W143" i="6" s="1"/>
  <c r="AQ142" i="18"/>
  <c r="X142" i="6" s="1"/>
  <c r="AP142" i="18"/>
  <c r="W142" i="6" s="1"/>
  <c r="AQ141" i="18"/>
  <c r="X141" i="6" s="1"/>
  <c r="AP141" i="18"/>
  <c r="W141" i="6" s="1"/>
  <c r="AQ140" i="18"/>
  <c r="X140" i="6" s="1"/>
  <c r="AP140" i="18"/>
  <c r="W140" i="6" s="1"/>
  <c r="AQ139" i="18"/>
  <c r="X139" i="6" s="1"/>
  <c r="AP139" i="18"/>
  <c r="W139" i="6" s="1"/>
  <c r="AQ138" i="18"/>
  <c r="X138" i="6" s="1"/>
  <c r="AP138" i="18"/>
  <c r="W138" i="6" s="1"/>
  <c r="AQ137" i="18"/>
  <c r="X137" i="6" s="1"/>
  <c r="AP137" i="18"/>
  <c r="W137" i="6" s="1"/>
  <c r="AQ136" i="18"/>
  <c r="X136" i="6" s="1"/>
  <c r="AP136" i="18"/>
  <c r="W136" i="6" s="1"/>
  <c r="AQ135" i="18"/>
  <c r="X135" i="6" s="1"/>
  <c r="AP135" i="18"/>
  <c r="W135" i="6" s="1"/>
  <c r="AQ134" i="18"/>
  <c r="X134" i="6" s="1"/>
  <c r="AP134" i="18"/>
  <c r="W134" i="6" s="1"/>
  <c r="AQ133" i="18"/>
  <c r="X133" i="6" s="1"/>
  <c r="AP133" i="18"/>
  <c r="W133" i="6" s="1"/>
  <c r="AQ132" i="18"/>
  <c r="X132" i="6" s="1"/>
  <c r="AP132" i="18"/>
  <c r="W132" i="6" s="1"/>
  <c r="AQ131" i="18"/>
  <c r="X131" i="6" s="1"/>
  <c r="AP131" i="18"/>
  <c r="W131" i="6" s="1"/>
  <c r="AQ130" i="18"/>
  <c r="X130" i="6" s="1"/>
  <c r="AP130" i="18"/>
  <c r="W130" i="6" s="1"/>
  <c r="AQ129" i="18"/>
  <c r="X129" i="6" s="1"/>
  <c r="AP129" i="18"/>
  <c r="W129" i="6" s="1"/>
  <c r="AQ128" i="18"/>
  <c r="X128" i="6" s="1"/>
  <c r="AP128" i="18"/>
  <c r="W128" i="6" s="1"/>
  <c r="AQ127" i="18"/>
  <c r="X127" i="6" s="1"/>
  <c r="AP127" i="18"/>
  <c r="W127" i="6" s="1"/>
  <c r="AQ126" i="18"/>
  <c r="X126" i="6" s="1"/>
  <c r="AP126" i="18"/>
  <c r="W126" i="6" s="1"/>
  <c r="AQ125" i="18"/>
  <c r="X125" i="6" s="1"/>
  <c r="AP125" i="18"/>
  <c r="W125" i="6" s="1"/>
  <c r="AQ124" i="18"/>
  <c r="X124" i="6" s="1"/>
  <c r="AP124" i="18"/>
  <c r="W124" i="6" s="1"/>
  <c r="AQ123" i="18"/>
  <c r="X123" i="6" s="1"/>
  <c r="AP123" i="18"/>
  <c r="W123" i="6" s="1"/>
  <c r="AQ121" i="18"/>
  <c r="X121" i="6" s="1"/>
  <c r="AP121" i="18"/>
  <c r="W121" i="6" s="1"/>
  <c r="AQ120" i="18"/>
  <c r="X120" i="6" s="1"/>
  <c r="AP120" i="18"/>
  <c r="W120" i="6" s="1"/>
  <c r="AQ119" i="18"/>
  <c r="X119" i="6" s="1"/>
  <c r="AP119" i="18"/>
  <c r="W119" i="6" s="1"/>
  <c r="AQ118" i="18"/>
  <c r="X118" i="6" s="1"/>
  <c r="AP118" i="18"/>
  <c r="W118" i="6" s="1"/>
  <c r="AQ117" i="18"/>
  <c r="X117" i="6" s="1"/>
  <c r="AP117" i="18"/>
  <c r="W117" i="6" s="1"/>
  <c r="AQ116" i="18"/>
  <c r="X116" i="6" s="1"/>
  <c r="AP116" i="18"/>
  <c r="W116" i="6" s="1"/>
  <c r="AQ115" i="18"/>
  <c r="X115" i="6" s="1"/>
  <c r="AP115" i="18"/>
  <c r="W115" i="6" s="1"/>
  <c r="AQ114" i="18"/>
  <c r="X114" i="6" s="1"/>
  <c r="AP114" i="18"/>
  <c r="W114" i="6" s="1"/>
  <c r="AQ113" i="18"/>
  <c r="X113" i="6" s="1"/>
  <c r="AP113" i="18"/>
  <c r="W113" i="6" s="1"/>
  <c r="AQ112" i="18"/>
  <c r="X112" i="6" s="1"/>
  <c r="AP112" i="18"/>
  <c r="W112" i="6" s="1"/>
  <c r="AQ111" i="18"/>
  <c r="X111" i="6" s="1"/>
  <c r="AP111" i="18"/>
  <c r="W111" i="6" s="1"/>
  <c r="AQ110" i="18"/>
  <c r="X110" i="6" s="1"/>
  <c r="AP110" i="18"/>
  <c r="W110" i="6" s="1"/>
  <c r="AQ109" i="18"/>
  <c r="X109" i="6" s="1"/>
  <c r="AP109" i="18"/>
  <c r="W109" i="6" s="1"/>
  <c r="AQ108" i="18"/>
  <c r="X108" i="6" s="1"/>
  <c r="AP108" i="18"/>
  <c r="W108" i="6" s="1"/>
  <c r="AQ107" i="18"/>
  <c r="X107" i="6" s="1"/>
  <c r="AP107" i="18"/>
  <c r="W107" i="6" s="1"/>
  <c r="AQ106" i="18"/>
  <c r="X106" i="6" s="1"/>
  <c r="AP106" i="18"/>
  <c r="W106" i="6" s="1"/>
  <c r="AQ105" i="18"/>
  <c r="X105" i="6" s="1"/>
  <c r="AP105" i="18"/>
  <c r="W105" i="6" s="1"/>
  <c r="AQ104" i="18"/>
  <c r="X104" i="6" s="1"/>
  <c r="AP104" i="18"/>
  <c r="W104" i="6" s="1"/>
  <c r="AQ103" i="18"/>
  <c r="X103" i="6" s="1"/>
  <c r="AP103" i="18"/>
  <c r="W103" i="6" s="1"/>
  <c r="AQ102" i="18"/>
  <c r="X102" i="6" s="1"/>
  <c r="AP102" i="18"/>
  <c r="W102" i="6" s="1"/>
  <c r="AQ101" i="18"/>
  <c r="X101" i="6" s="1"/>
  <c r="AP101" i="18"/>
  <c r="W101" i="6" s="1"/>
  <c r="AQ100" i="18"/>
  <c r="X100" i="6" s="1"/>
  <c r="AP100" i="18"/>
  <c r="W100" i="6" s="1"/>
  <c r="AQ99" i="18"/>
  <c r="X99" i="6" s="1"/>
  <c r="AP99" i="18"/>
  <c r="W99" i="6" s="1"/>
  <c r="AQ98" i="18"/>
  <c r="X98" i="6" s="1"/>
  <c r="AP98" i="18"/>
  <c r="W98" i="6" s="1"/>
  <c r="AQ97" i="18"/>
  <c r="X97" i="6" s="1"/>
  <c r="AP97" i="18"/>
  <c r="W97" i="6" s="1"/>
  <c r="AQ96" i="18"/>
  <c r="X96" i="6" s="1"/>
  <c r="AP96" i="18"/>
  <c r="W96" i="6" s="1"/>
  <c r="AQ95" i="18"/>
  <c r="X95" i="6" s="1"/>
  <c r="AP95" i="18"/>
  <c r="W95" i="6" s="1"/>
  <c r="AQ94" i="18"/>
  <c r="X94" i="6" s="1"/>
  <c r="AP94" i="18"/>
  <c r="W94" i="6" s="1"/>
  <c r="AQ93" i="18"/>
  <c r="X93" i="6" s="1"/>
  <c r="AP93" i="18"/>
  <c r="W93" i="6" s="1"/>
  <c r="AQ92" i="18"/>
  <c r="X92" i="6" s="1"/>
  <c r="AP92" i="18"/>
  <c r="W92" i="6" s="1"/>
  <c r="AQ91" i="18"/>
  <c r="X91" i="6" s="1"/>
  <c r="AP91" i="18"/>
  <c r="W91" i="6" s="1"/>
  <c r="AQ90" i="18"/>
  <c r="X90" i="6" s="1"/>
  <c r="AP90" i="18"/>
  <c r="W90" i="6" s="1"/>
  <c r="AQ89" i="18"/>
  <c r="X89" i="6" s="1"/>
  <c r="AP89" i="18"/>
  <c r="W89" i="6" s="1"/>
  <c r="AQ88" i="18"/>
  <c r="X88" i="6" s="1"/>
  <c r="AP88" i="18"/>
  <c r="W88" i="6" s="1"/>
  <c r="AQ87" i="18"/>
  <c r="X87" i="6" s="1"/>
  <c r="AP87" i="18"/>
  <c r="W87" i="6" s="1"/>
  <c r="AQ86" i="18"/>
  <c r="X86" i="6" s="1"/>
  <c r="AP86" i="18"/>
  <c r="W86" i="6" s="1"/>
  <c r="AQ85" i="18"/>
  <c r="X85" i="6" s="1"/>
  <c r="AP85" i="18"/>
  <c r="W85" i="6" s="1"/>
  <c r="AQ84" i="18"/>
  <c r="X84" i="6" s="1"/>
  <c r="AP84" i="18"/>
  <c r="W84" i="6" s="1"/>
  <c r="AQ83" i="18"/>
  <c r="X83" i="6" s="1"/>
  <c r="AP83" i="18"/>
  <c r="W83" i="6" s="1"/>
  <c r="AQ82" i="18"/>
  <c r="X82" i="6" s="1"/>
  <c r="AP82" i="18"/>
  <c r="W82" i="6" s="1"/>
  <c r="AQ81" i="18"/>
  <c r="X81" i="6" s="1"/>
  <c r="AP81" i="18"/>
  <c r="W81" i="6" s="1"/>
  <c r="AQ80" i="18"/>
  <c r="X80" i="6" s="1"/>
  <c r="AP80" i="18"/>
  <c r="W80" i="6" s="1"/>
  <c r="AQ79" i="18"/>
  <c r="X79" i="6" s="1"/>
  <c r="AP79" i="18"/>
  <c r="W79" i="6" s="1"/>
  <c r="AQ78" i="18"/>
  <c r="X78" i="6" s="1"/>
  <c r="AP78" i="18"/>
  <c r="W78" i="6" s="1"/>
  <c r="AQ77" i="18"/>
  <c r="X77" i="6" s="1"/>
  <c r="AP77" i="18"/>
  <c r="W77" i="6" s="1"/>
  <c r="AQ76" i="18"/>
  <c r="X76" i="6" s="1"/>
  <c r="AP76" i="18"/>
  <c r="W76" i="6" s="1"/>
  <c r="AQ75" i="18"/>
  <c r="X75" i="6" s="1"/>
  <c r="AP75" i="18"/>
  <c r="W75" i="6" s="1"/>
  <c r="AQ74" i="18"/>
  <c r="X74" i="6" s="1"/>
  <c r="AP74" i="18"/>
  <c r="W74" i="6" s="1"/>
  <c r="AQ73" i="18"/>
  <c r="X73" i="6" s="1"/>
  <c r="AP73" i="18"/>
  <c r="W73" i="6" s="1"/>
  <c r="AQ72" i="18"/>
  <c r="X72" i="6" s="1"/>
  <c r="AP72" i="18"/>
  <c r="W72" i="6" s="1"/>
  <c r="AQ71" i="18"/>
  <c r="X71" i="6" s="1"/>
  <c r="AP71" i="18"/>
  <c r="W71" i="6" s="1"/>
  <c r="AQ70" i="18"/>
  <c r="X70" i="6" s="1"/>
  <c r="AP70" i="18"/>
  <c r="W70" i="6" s="1"/>
  <c r="AQ69" i="18"/>
  <c r="X69" i="6" s="1"/>
  <c r="AP69" i="18"/>
  <c r="W69" i="6" s="1"/>
  <c r="AQ68" i="18"/>
  <c r="X68" i="6" s="1"/>
  <c r="AP68" i="18"/>
  <c r="W68" i="6" s="1"/>
  <c r="AQ67" i="18"/>
  <c r="X67" i="6" s="1"/>
  <c r="AP67" i="18"/>
  <c r="W67" i="6" s="1"/>
  <c r="AQ66" i="18"/>
  <c r="X66" i="6" s="1"/>
  <c r="AP66" i="18"/>
  <c r="W66" i="6" s="1"/>
  <c r="AQ65" i="18"/>
  <c r="X65" i="6" s="1"/>
  <c r="AP65" i="18"/>
  <c r="W65" i="6" s="1"/>
  <c r="AQ64" i="18"/>
  <c r="X64" i="6" s="1"/>
  <c r="AP64" i="18"/>
  <c r="W64" i="6" s="1"/>
  <c r="AQ63" i="18"/>
  <c r="X63" i="6" s="1"/>
  <c r="AP63" i="18"/>
  <c r="W63" i="6" s="1"/>
  <c r="AQ62" i="18"/>
  <c r="X62" i="6" s="1"/>
  <c r="AP62" i="18"/>
  <c r="W62" i="6" s="1"/>
  <c r="AQ61" i="18"/>
  <c r="X61" i="6" s="1"/>
  <c r="AP61" i="18"/>
  <c r="W61" i="6" s="1"/>
  <c r="AQ60" i="18"/>
  <c r="X60" i="6" s="1"/>
  <c r="AP60" i="18"/>
  <c r="W60" i="6" s="1"/>
  <c r="AQ59" i="18"/>
  <c r="X59" i="6" s="1"/>
  <c r="AP59" i="18"/>
  <c r="W59" i="6" s="1"/>
  <c r="AQ58" i="18"/>
  <c r="X58" i="6" s="1"/>
  <c r="AP58" i="18"/>
  <c r="W58" i="6" s="1"/>
  <c r="AQ57" i="18"/>
  <c r="X57" i="6" s="1"/>
  <c r="AP57" i="18"/>
  <c r="W57" i="6" s="1"/>
  <c r="AQ56" i="18"/>
  <c r="X56" i="6" s="1"/>
  <c r="AP56" i="18"/>
  <c r="W56" i="6" s="1"/>
  <c r="AQ55" i="18"/>
  <c r="X55" i="6" s="1"/>
  <c r="AP55" i="18"/>
  <c r="W55" i="6" s="1"/>
  <c r="AQ54" i="18"/>
  <c r="X54" i="6" s="1"/>
  <c r="AP54" i="18"/>
  <c r="W54" i="6" s="1"/>
  <c r="AQ53" i="18"/>
  <c r="X53" i="6" s="1"/>
  <c r="AP53" i="18"/>
  <c r="W53" i="6" s="1"/>
  <c r="AQ52" i="18"/>
  <c r="X52" i="6" s="1"/>
  <c r="AP52" i="18"/>
  <c r="W52" i="6" s="1"/>
  <c r="AQ51" i="18"/>
  <c r="X51" i="6" s="1"/>
  <c r="AP51" i="18"/>
  <c r="W51" i="6" s="1"/>
  <c r="AQ50" i="18"/>
  <c r="X50" i="6" s="1"/>
  <c r="AP50" i="18"/>
  <c r="W50" i="6" s="1"/>
  <c r="AQ49" i="18"/>
  <c r="X49" i="6" s="1"/>
  <c r="AP49" i="18"/>
  <c r="W49" i="6" s="1"/>
  <c r="AQ48" i="18"/>
  <c r="X48" i="6" s="1"/>
  <c r="AP48" i="18"/>
  <c r="W48" i="6" s="1"/>
  <c r="AQ47" i="18"/>
  <c r="X47" i="6" s="1"/>
  <c r="AP47" i="18"/>
  <c r="W47" i="6" s="1"/>
  <c r="AQ46" i="18"/>
  <c r="X46" i="6" s="1"/>
  <c r="AP46" i="18"/>
  <c r="W46" i="6" s="1"/>
  <c r="AQ45" i="18"/>
  <c r="X45" i="6" s="1"/>
  <c r="AP45" i="18"/>
  <c r="W45" i="6" s="1"/>
  <c r="AQ44" i="18"/>
  <c r="X44" i="6" s="1"/>
  <c r="AP44" i="18"/>
  <c r="W44" i="6" s="1"/>
  <c r="AQ43" i="18"/>
  <c r="X43" i="6" s="1"/>
  <c r="AP43" i="18"/>
  <c r="W43" i="6" s="1"/>
  <c r="AQ42" i="18"/>
  <c r="X42" i="6" s="1"/>
  <c r="AP42" i="18"/>
  <c r="W42" i="6" s="1"/>
  <c r="AQ41" i="18"/>
  <c r="X41" i="6" s="1"/>
  <c r="AP41" i="18"/>
  <c r="W41" i="6" s="1"/>
  <c r="AQ40" i="18"/>
  <c r="X40" i="6" s="1"/>
  <c r="AP40" i="18"/>
  <c r="W40" i="6" s="1"/>
  <c r="AQ39" i="18"/>
  <c r="X39" i="6" s="1"/>
  <c r="AP39" i="18"/>
  <c r="W39" i="6" s="1"/>
  <c r="AQ38" i="18"/>
  <c r="X38" i="6" s="1"/>
  <c r="AP38" i="18"/>
  <c r="W38" i="6" s="1"/>
  <c r="AQ37" i="18"/>
  <c r="X37" i="6" s="1"/>
  <c r="AP37" i="18"/>
  <c r="W37" i="6" s="1"/>
  <c r="AQ36" i="18"/>
  <c r="X36" i="6" s="1"/>
  <c r="AP36" i="18"/>
  <c r="W36" i="6" s="1"/>
  <c r="AQ35" i="18"/>
  <c r="X35" i="6" s="1"/>
  <c r="AP35" i="18"/>
  <c r="W35" i="6" s="1"/>
  <c r="AQ34" i="18"/>
  <c r="X34" i="6" s="1"/>
  <c r="AP34" i="18"/>
  <c r="W34" i="6" s="1"/>
  <c r="AQ33" i="18"/>
  <c r="X33" i="6" s="1"/>
  <c r="AP33" i="18"/>
  <c r="W33" i="6" s="1"/>
  <c r="AQ32" i="18"/>
  <c r="X32" i="6" s="1"/>
  <c r="AP32" i="18"/>
  <c r="W32" i="6" s="1"/>
  <c r="AQ31" i="18"/>
  <c r="X31" i="6" s="1"/>
  <c r="AP31" i="18"/>
  <c r="W31" i="6" s="1"/>
  <c r="AQ30" i="18"/>
  <c r="X30" i="6" s="1"/>
  <c r="AP30" i="18"/>
  <c r="W30" i="6" s="1"/>
  <c r="AQ29" i="18"/>
  <c r="X29" i="6" s="1"/>
  <c r="AP29" i="18"/>
  <c r="W29" i="6" s="1"/>
  <c r="AQ28" i="18"/>
  <c r="X28" i="6" s="1"/>
  <c r="AP28" i="18"/>
  <c r="W28" i="6" s="1"/>
  <c r="AQ27" i="18"/>
  <c r="X27" i="6" s="1"/>
  <c r="AP27" i="18"/>
  <c r="W27" i="6" s="1"/>
  <c r="AQ26" i="18"/>
  <c r="X26" i="6" s="1"/>
  <c r="AP26" i="18"/>
  <c r="W26" i="6" s="1"/>
  <c r="AQ25" i="18"/>
  <c r="X25" i="6" s="1"/>
  <c r="AP25" i="18"/>
  <c r="W25" i="6" s="1"/>
  <c r="AQ24" i="18"/>
  <c r="X24" i="6" s="1"/>
  <c r="AP24" i="18"/>
  <c r="W24" i="6" s="1"/>
  <c r="AQ23" i="18"/>
  <c r="X23" i="6" s="1"/>
  <c r="AP23" i="18"/>
  <c r="W23" i="6" s="1"/>
  <c r="AQ22" i="18"/>
  <c r="X22" i="6" s="1"/>
  <c r="AP22" i="18"/>
  <c r="W22" i="6" s="1"/>
  <c r="AQ21" i="18"/>
  <c r="X21" i="6" s="1"/>
  <c r="AP21" i="18"/>
  <c r="W21" i="6" s="1"/>
  <c r="AQ20" i="18"/>
  <c r="X20" i="6" s="1"/>
  <c r="AP20" i="18"/>
  <c r="W20" i="6" s="1"/>
  <c r="AQ19" i="18"/>
  <c r="X19" i="6" s="1"/>
  <c r="AP19" i="18"/>
  <c r="W19" i="6" s="1"/>
  <c r="AQ18" i="18"/>
  <c r="X18" i="6" s="1"/>
  <c r="AP18" i="18"/>
  <c r="W18" i="6" s="1"/>
  <c r="AQ17" i="18"/>
  <c r="X17" i="6" s="1"/>
  <c r="AP17" i="18"/>
  <c r="W17" i="6" s="1"/>
  <c r="AQ16" i="18"/>
  <c r="X16" i="6" s="1"/>
  <c r="AP16" i="18"/>
  <c r="W16" i="6" s="1"/>
  <c r="AQ15" i="18"/>
  <c r="X15" i="6" s="1"/>
  <c r="AP15" i="18"/>
  <c r="W15" i="6" s="1"/>
  <c r="AQ14" i="18"/>
  <c r="X14" i="6" s="1"/>
  <c r="AP14" i="18"/>
  <c r="W14" i="6" s="1"/>
  <c r="AQ13" i="18"/>
  <c r="X13" i="6" s="1"/>
  <c r="AP13" i="18"/>
  <c r="W13" i="6" s="1"/>
  <c r="AQ12" i="18"/>
  <c r="X12" i="6" s="1"/>
  <c r="AP12" i="18"/>
  <c r="W12" i="6" s="1"/>
  <c r="AQ11" i="18"/>
  <c r="X11" i="6" s="1"/>
  <c r="AP11" i="18"/>
  <c r="W11" i="6" s="1"/>
  <c r="AQ10" i="18"/>
  <c r="X10" i="6" s="1"/>
  <c r="AP10" i="18"/>
  <c r="W10" i="6" s="1"/>
  <c r="AQ9" i="18"/>
  <c r="X9" i="6" s="1"/>
  <c r="AP9" i="18"/>
  <c r="W9" i="6" s="1"/>
  <c r="AQ8" i="18"/>
  <c r="X8" i="6" s="1"/>
  <c r="AP8" i="18"/>
  <c r="W8" i="6" s="1"/>
  <c r="AQ7" i="18"/>
  <c r="X7" i="6" s="1"/>
  <c r="AP7" i="18"/>
  <c r="W7" i="6" s="1"/>
  <c r="AQ6" i="18"/>
  <c r="X6" i="6" s="1"/>
  <c r="AP6" i="18"/>
  <c r="W6" i="6" s="1"/>
  <c r="AQ5" i="18"/>
  <c r="X5" i="6" s="1"/>
  <c r="AP5" i="18"/>
  <c r="W5" i="6" s="1"/>
  <c r="AQ4" i="18"/>
  <c r="X4" i="6" s="1"/>
  <c r="AP4" i="18"/>
  <c r="W4" i="6" s="1"/>
  <c r="AQ3" i="18"/>
  <c r="X3" i="6" s="1"/>
  <c r="AP3" i="18"/>
  <c r="W3" i="6" s="1"/>
  <c r="AQ2" i="18"/>
  <c r="X2" i="6" s="1"/>
  <c r="AP2" i="18"/>
  <c r="W2" i="6" s="1"/>
  <c r="AP122" i="18"/>
  <c r="W122" i="6" s="1"/>
  <c r="AI280" i="18" l="1"/>
  <c r="R280" i="6" s="1"/>
  <c r="D23" i="28" s="1"/>
  <c r="AI281" i="18"/>
  <c r="R281" i="6" s="1"/>
  <c r="D24" i="28" s="1"/>
  <c r="AI282" i="18"/>
  <c r="R282" i="6" s="1"/>
  <c r="D25" i="28" s="1"/>
  <c r="AI283" i="18"/>
  <c r="R283" i="6" s="1"/>
  <c r="D26" i="28" s="1"/>
  <c r="J23" i="30" l="1"/>
  <c r="I23"/>
  <c r="H23"/>
  <c r="G23"/>
  <c r="F23"/>
  <c r="E23"/>
  <c r="D23"/>
  <c r="C23"/>
  <c r="P113" i="5" l="1"/>
  <c r="O113"/>
  <c r="N113"/>
  <c r="M113"/>
  <c r="L113"/>
  <c r="I113"/>
  <c r="H113"/>
  <c r="G113"/>
  <c r="E113"/>
  <c r="P112"/>
  <c r="O112"/>
  <c r="N112"/>
  <c r="M112"/>
  <c r="L112"/>
  <c r="I112"/>
  <c r="H112"/>
  <c r="G112"/>
  <c r="E112"/>
  <c r="P111"/>
  <c r="O111"/>
  <c r="N111"/>
  <c r="M111"/>
  <c r="L111"/>
  <c r="I111"/>
  <c r="H111"/>
  <c r="G111"/>
  <c r="E111"/>
  <c r="P110"/>
  <c r="O12" i="30" s="1"/>
  <c r="O110" i="5"/>
  <c r="N110"/>
  <c r="M110"/>
  <c r="L110"/>
  <c r="I110"/>
  <c r="H110"/>
  <c r="G110"/>
  <c r="P109"/>
  <c r="O109"/>
  <c r="N109"/>
  <c r="M109"/>
  <c r="L109"/>
  <c r="I109"/>
  <c r="H109"/>
  <c r="G109"/>
  <c r="P108"/>
  <c r="O108"/>
  <c r="N108"/>
  <c r="M108"/>
  <c r="L108"/>
  <c r="I108"/>
  <c r="H108"/>
  <c r="G108"/>
  <c r="E108"/>
  <c r="P107"/>
  <c r="O107"/>
  <c r="N107"/>
  <c r="M107"/>
  <c r="L18" i="30" s="1"/>
  <c r="L107" i="5"/>
  <c r="L17" i="30" s="1"/>
  <c r="I107" i="5"/>
  <c r="L16" i="30" s="1"/>
  <c r="H107" i="5"/>
  <c r="L15" i="30" s="1"/>
  <c r="G107" i="5"/>
  <c r="L14" i="30" s="1"/>
  <c r="P57" i="5"/>
  <c r="O57"/>
  <c r="N57"/>
  <c r="M57"/>
  <c r="L57"/>
  <c r="I57"/>
  <c r="H57"/>
  <c r="G57"/>
  <c r="E57"/>
  <c r="P56"/>
  <c r="O56"/>
  <c r="N56"/>
  <c r="M56"/>
  <c r="L56"/>
  <c r="I56"/>
  <c r="H56"/>
  <c r="G56"/>
  <c r="E56"/>
  <c r="P55"/>
  <c r="O55"/>
  <c r="N55"/>
  <c r="M55"/>
  <c r="L55"/>
  <c r="I55"/>
  <c r="H55"/>
  <c r="G55"/>
  <c r="E55"/>
  <c r="P54"/>
  <c r="O54"/>
  <c r="N54"/>
  <c r="M54"/>
  <c r="L54"/>
  <c r="I54"/>
  <c r="H54"/>
  <c r="G54"/>
  <c r="E54"/>
  <c r="P53"/>
  <c r="O53"/>
  <c r="N53"/>
  <c r="M53"/>
  <c r="L53"/>
  <c r="I53"/>
  <c r="H53"/>
  <c r="G53"/>
  <c r="E53"/>
  <c r="P52"/>
  <c r="O52"/>
  <c r="N52"/>
  <c r="M52"/>
  <c r="L52"/>
  <c r="I52"/>
  <c r="H52"/>
  <c r="G52"/>
  <c r="E52"/>
  <c r="P51"/>
  <c r="O51"/>
  <c r="N51"/>
  <c r="M51"/>
  <c r="L51"/>
  <c r="I51"/>
  <c r="H51"/>
  <c r="G51"/>
  <c r="E51"/>
  <c r="P50"/>
  <c r="O50"/>
  <c r="N50"/>
  <c r="M50"/>
  <c r="L50"/>
  <c r="I50"/>
  <c r="H50"/>
  <c r="G50"/>
  <c r="E50"/>
  <c r="P49"/>
  <c r="O49"/>
  <c r="N49"/>
  <c r="M49"/>
  <c r="L49"/>
  <c r="I49"/>
  <c r="H49"/>
  <c r="G49"/>
  <c r="E49"/>
  <c r="P48"/>
  <c r="O48"/>
  <c r="N48"/>
  <c r="M48"/>
  <c r="L48"/>
  <c r="I48"/>
  <c r="H48"/>
  <c r="G48"/>
  <c r="E48"/>
  <c r="P47"/>
  <c r="O47"/>
  <c r="N47"/>
  <c r="M47"/>
  <c r="L47"/>
  <c r="I47"/>
  <c r="H47"/>
  <c r="G47"/>
  <c r="E47"/>
  <c r="P46"/>
  <c r="O46"/>
  <c r="N46"/>
  <c r="M46"/>
  <c r="L46"/>
  <c r="I46"/>
  <c r="H46"/>
  <c r="G46"/>
  <c r="E46"/>
  <c r="P45"/>
  <c r="O45"/>
  <c r="N45"/>
  <c r="M45"/>
  <c r="L45"/>
  <c r="I45"/>
  <c r="H45"/>
  <c r="G45"/>
  <c r="E45"/>
  <c r="P44"/>
  <c r="O44"/>
  <c r="N44"/>
  <c r="M44"/>
  <c r="L44"/>
  <c r="I44"/>
  <c r="H44"/>
  <c r="G44"/>
  <c r="E44"/>
  <c r="P43"/>
  <c r="O43"/>
  <c r="N43"/>
  <c r="M43"/>
  <c r="L43"/>
  <c r="I43"/>
  <c r="H43"/>
  <c r="G43"/>
  <c r="E43"/>
  <c r="P42"/>
  <c r="O42"/>
  <c r="N42"/>
  <c r="M42"/>
  <c r="L42"/>
  <c r="I42"/>
  <c r="H42"/>
  <c r="G42"/>
  <c r="E42"/>
  <c r="P41"/>
  <c r="O41"/>
  <c r="N41"/>
  <c r="M41"/>
  <c r="L41"/>
  <c r="I41"/>
  <c r="H41"/>
  <c r="G41"/>
  <c r="E41"/>
  <c r="P40"/>
  <c r="O40"/>
  <c r="N40"/>
  <c r="M40"/>
  <c r="L40"/>
  <c r="I40"/>
  <c r="H40"/>
  <c r="G40"/>
  <c r="E40"/>
  <c r="P39"/>
  <c r="O39"/>
  <c r="N39"/>
  <c r="M39"/>
  <c r="L39"/>
  <c r="I39"/>
  <c r="H39"/>
  <c r="G39"/>
  <c r="E39"/>
  <c r="P38"/>
  <c r="O38"/>
  <c r="N38"/>
  <c r="M38"/>
  <c r="L38"/>
  <c r="I38"/>
  <c r="H38"/>
  <c r="G38"/>
  <c r="E38"/>
  <c r="P37"/>
  <c r="O37"/>
  <c r="N37"/>
  <c r="M37"/>
  <c r="L37"/>
  <c r="I37"/>
  <c r="H37"/>
  <c r="G37"/>
  <c r="E37"/>
  <c r="P36"/>
  <c r="O36"/>
  <c r="N36"/>
  <c r="M36"/>
  <c r="L36"/>
  <c r="I36"/>
  <c r="H36"/>
  <c r="G36"/>
  <c r="E36"/>
  <c r="P35"/>
  <c r="O35"/>
  <c r="N35"/>
  <c r="M35"/>
  <c r="L35"/>
  <c r="I35"/>
  <c r="H35"/>
  <c r="G35"/>
  <c r="E35"/>
  <c r="P34"/>
  <c r="O34"/>
  <c r="N34"/>
  <c r="M34"/>
  <c r="L34"/>
  <c r="I34"/>
  <c r="H34"/>
  <c r="G34"/>
  <c r="E34"/>
  <c r="P33"/>
  <c r="O33"/>
  <c r="N33"/>
  <c r="M33"/>
  <c r="L33"/>
  <c r="I33"/>
  <c r="H33"/>
  <c r="G33"/>
  <c r="E33"/>
  <c r="P32"/>
  <c r="O32"/>
  <c r="N32"/>
  <c r="M32"/>
  <c r="L32"/>
  <c r="I32"/>
  <c r="H32"/>
  <c r="G32"/>
  <c r="E32"/>
  <c r="P31"/>
  <c r="O31"/>
  <c r="N31"/>
  <c r="M31"/>
  <c r="L31"/>
  <c r="I31"/>
  <c r="H31"/>
  <c r="G31"/>
  <c r="E31"/>
  <c r="P30"/>
  <c r="O30"/>
  <c r="N30"/>
  <c r="M30"/>
  <c r="L30"/>
  <c r="I30"/>
  <c r="H30"/>
  <c r="G30"/>
  <c r="E30"/>
  <c r="P29"/>
  <c r="O29"/>
  <c r="N29"/>
  <c r="M29"/>
  <c r="L29"/>
  <c r="I29"/>
  <c r="H29"/>
  <c r="G29"/>
  <c r="E29"/>
  <c r="P28"/>
  <c r="O28"/>
  <c r="N28"/>
  <c r="M28"/>
  <c r="L28"/>
  <c r="I28"/>
  <c r="H28"/>
  <c r="G28"/>
  <c r="E28"/>
  <c r="P27"/>
  <c r="O27"/>
  <c r="N27"/>
  <c r="M27"/>
  <c r="L27"/>
  <c r="I27"/>
  <c r="H27"/>
  <c r="G27"/>
  <c r="E27"/>
  <c r="P26"/>
  <c r="O26"/>
  <c r="N26"/>
  <c r="M26"/>
  <c r="L26"/>
  <c r="I26"/>
  <c r="H26"/>
  <c r="G26"/>
  <c r="E26"/>
  <c r="P25"/>
  <c r="O25"/>
  <c r="N25"/>
  <c r="M25"/>
  <c r="L25"/>
  <c r="I25"/>
  <c r="H25"/>
  <c r="G25"/>
  <c r="E25"/>
  <c r="P24"/>
  <c r="O24"/>
  <c r="N24"/>
  <c r="M24"/>
  <c r="L24"/>
  <c r="I24"/>
  <c r="H24"/>
  <c r="G24"/>
  <c r="E24"/>
  <c r="P23"/>
  <c r="O23"/>
  <c r="N23"/>
  <c r="M23"/>
  <c r="L23"/>
  <c r="I23"/>
  <c r="H23"/>
  <c r="G23"/>
  <c r="E23"/>
  <c r="P22"/>
  <c r="O22"/>
  <c r="N22"/>
  <c r="M22"/>
  <c r="L22"/>
  <c r="I22"/>
  <c r="H22"/>
  <c r="G22"/>
  <c r="E22"/>
  <c r="P21"/>
  <c r="O21"/>
  <c r="N21"/>
  <c r="M21"/>
  <c r="L21"/>
  <c r="I21"/>
  <c r="H21"/>
  <c r="G21"/>
  <c r="E21"/>
  <c r="P20"/>
  <c r="O20"/>
  <c r="N20"/>
  <c r="M20"/>
  <c r="L20"/>
  <c r="I20"/>
  <c r="H20"/>
  <c r="G20"/>
  <c r="E20"/>
  <c r="P19"/>
  <c r="O19"/>
  <c r="N19"/>
  <c r="M19"/>
  <c r="L19"/>
  <c r="I19"/>
  <c r="H19"/>
  <c r="G19"/>
  <c r="E19"/>
  <c r="P18"/>
  <c r="O18"/>
  <c r="N18"/>
  <c r="M18"/>
  <c r="L18"/>
  <c r="I18"/>
  <c r="H18"/>
  <c r="G18"/>
  <c r="E18"/>
  <c r="P17"/>
  <c r="O17"/>
  <c r="N17"/>
  <c r="M17"/>
  <c r="L17"/>
  <c r="I17"/>
  <c r="H17"/>
  <c r="G17"/>
  <c r="E17"/>
  <c r="P16"/>
  <c r="O16"/>
  <c r="N16"/>
  <c r="M16"/>
  <c r="L16"/>
  <c r="I16"/>
  <c r="H16"/>
  <c r="G16"/>
  <c r="E16"/>
  <c r="P15"/>
  <c r="O15"/>
  <c r="N15"/>
  <c r="M15"/>
  <c r="L15"/>
  <c r="I15"/>
  <c r="H15"/>
  <c r="G15"/>
  <c r="E15"/>
  <c r="P14"/>
  <c r="O14"/>
  <c r="N14"/>
  <c r="M14"/>
  <c r="L14"/>
  <c r="I14"/>
  <c r="H14"/>
  <c r="G14"/>
  <c r="E14"/>
  <c r="P13"/>
  <c r="O13"/>
  <c r="N13"/>
  <c r="M13"/>
  <c r="L13"/>
  <c r="I13"/>
  <c r="H13"/>
  <c r="G13"/>
  <c r="E13"/>
  <c r="P12"/>
  <c r="O12"/>
  <c r="N12"/>
  <c r="M12"/>
  <c r="L12"/>
  <c r="I12"/>
  <c r="H12"/>
  <c r="G12"/>
  <c r="E12"/>
  <c r="P11"/>
  <c r="O11"/>
  <c r="N11"/>
  <c r="M11"/>
  <c r="L11"/>
  <c r="I11"/>
  <c r="H11"/>
  <c r="G11"/>
  <c r="E11"/>
  <c r="P10"/>
  <c r="O10"/>
  <c r="N10"/>
  <c r="M10"/>
  <c r="L10"/>
  <c r="I10"/>
  <c r="H10"/>
  <c r="G10"/>
  <c r="E10"/>
  <c r="P9"/>
  <c r="O9"/>
  <c r="N9"/>
  <c r="M9"/>
  <c r="L9"/>
  <c r="I9"/>
  <c r="H9"/>
  <c r="G9"/>
  <c r="E9"/>
  <c r="P8"/>
  <c r="O8"/>
  <c r="N8"/>
  <c r="M8"/>
  <c r="L8"/>
  <c r="I8"/>
  <c r="H8"/>
  <c r="G8"/>
  <c r="E8"/>
  <c r="P7"/>
  <c r="O7"/>
  <c r="N7"/>
  <c r="M7"/>
  <c r="L7"/>
  <c r="I7"/>
  <c r="H7"/>
  <c r="G7"/>
  <c r="E7"/>
  <c r="P6"/>
  <c r="O6"/>
  <c r="N6"/>
  <c r="M6"/>
  <c r="L6"/>
  <c r="I6"/>
  <c r="H6"/>
  <c r="G6"/>
  <c r="E6"/>
  <c r="P5"/>
  <c r="O5"/>
  <c r="N5"/>
  <c r="M5"/>
  <c r="L5"/>
  <c r="I5"/>
  <c r="H5"/>
  <c r="G5"/>
  <c r="E5"/>
  <c r="P4"/>
  <c r="O4"/>
  <c r="N4"/>
  <c r="M4"/>
  <c r="L4"/>
  <c r="I4"/>
  <c r="H4"/>
  <c r="G4"/>
  <c r="E4"/>
  <c r="P3"/>
  <c r="O3"/>
  <c r="N3"/>
  <c r="M3"/>
  <c r="L3"/>
  <c r="I3"/>
  <c r="H3"/>
  <c r="G3"/>
  <c r="E3"/>
  <c r="P2"/>
  <c r="O2"/>
  <c r="N2"/>
  <c r="M2"/>
  <c r="L2"/>
  <c r="I2"/>
  <c r="H2"/>
  <c r="G2"/>
  <c r="E2"/>
  <c r="AB106" i="29"/>
  <c r="P106" i="5" s="1"/>
  <c r="AA106" i="29"/>
  <c r="O106" i="5" s="1"/>
  <c r="Z106" i="29"/>
  <c r="N106" i="5" s="1"/>
  <c r="Y106" i="29"/>
  <c r="M106" i="5" s="1"/>
  <c r="K18" i="30" s="1"/>
  <c r="X106" i="29"/>
  <c r="L106" i="5" s="1"/>
  <c r="K17" i="30" s="1"/>
  <c r="U106" i="29"/>
  <c r="I106" i="5" s="1"/>
  <c r="K16" i="30" s="1"/>
  <c r="T106" i="29"/>
  <c r="H106" i="5" s="1"/>
  <c r="K15" i="30" s="1"/>
  <c r="Q106" i="29"/>
  <c r="AB105"/>
  <c r="P105" i="5" s="1"/>
  <c r="AA105" i="29"/>
  <c r="O105" i="5" s="1"/>
  <c r="Z105" i="29"/>
  <c r="N105" i="5" s="1"/>
  <c r="Y105" i="29"/>
  <c r="M105" i="5" s="1"/>
  <c r="X105" i="29"/>
  <c r="L105" i="5" s="1"/>
  <c r="U105" i="29"/>
  <c r="I105" i="5" s="1"/>
  <c r="T105" i="29"/>
  <c r="H105" i="5" s="1"/>
  <c r="Q105" i="29"/>
  <c r="AB104"/>
  <c r="P104" i="5" s="1"/>
  <c r="AA104" i="29"/>
  <c r="O104" i="5" s="1"/>
  <c r="Z104" i="29"/>
  <c r="N104" i="5" s="1"/>
  <c r="Y104" i="29"/>
  <c r="M104" i="5" s="1"/>
  <c r="X104" i="29"/>
  <c r="L104" i="5" s="1"/>
  <c r="U104" i="29"/>
  <c r="I104" i="5" s="1"/>
  <c r="T104" i="29"/>
  <c r="H104" i="5" s="1"/>
  <c r="Q104" i="29"/>
  <c r="AB103"/>
  <c r="P103" i="5" s="1"/>
  <c r="AA103" i="29"/>
  <c r="O103" i="5" s="1"/>
  <c r="Z103" i="29"/>
  <c r="N103" i="5" s="1"/>
  <c r="Y103" i="29"/>
  <c r="M103" i="5" s="1"/>
  <c r="X103" i="29"/>
  <c r="L103" i="5" s="1"/>
  <c r="U103" i="29"/>
  <c r="I103" i="5" s="1"/>
  <c r="T103" i="29"/>
  <c r="H103" i="5" s="1"/>
  <c r="Q103" i="29"/>
  <c r="AB102"/>
  <c r="P102" i="5" s="1"/>
  <c r="AA102" i="29"/>
  <c r="O102" i="5" s="1"/>
  <c r="Z102" i="29"/>
  <c r="N102" i="5" s="1"/>
  <c r="Y102" i="29"/>
  <c r="M102" i="5" s="1"/>
  <c r="X102" i="29"/>
  <c r="L102" i="5" s="1"/>
  <c r="U102" i="29"/>
  <c r="I102" i="5" s="1"/>
  <c r="T102" i="29"/>
  <c r="H102" i="5" s="1"/>
  <c r="Q102" i="29"/>
  <c r="AB101"/>
  <c r="P101" i="5" s="1"/>
  <c r="AA101" i="29"/>
  <c r="O101" i="5" s="1"/>
  <c r="Z101" i="29"/>
  <c r="N101" i="5" s="1"/>
  <c r="Y101" i="29"/>
  <c r="M101" i="5" s="1"/>
  <c r="X101" i="29"/>
  <c r="L101" i="5" s="1"/>
  <c r="U101" i="29"/>
  <c r="I101" i="5" s="1"/>
  <c r="T101" i="29"/>
  <c r="H101" i="5" s="1"/>
  <c r="G101"/>
  <c r="Q101" i="29"/>
  <c r="AB100"/>
  <c r="P100" i="5" s="1"/>
  <c r="AA100" i="29"/>
  <c r="O100" i="5" s="1"/>
  <c r="Z100" i="29"/>
  <c r="N100" i="5" s="1"/>
  <c r="Y100" i="29"/>
  <c r="M100" i="5" s="1"/>
  <c r="X100" i="29"/>
  <c r="L100" i="5" s="1"/>
  <c r="U100" i="29"/>
  <c r="I100" i="5" s="1"/>
  <c r="T100" i="29"/>
  <c r="H100" i="5" s="1"/>
  <c r="G100"/>
  <c r="Q100" i="29"/>
  <c r="AB99"/>
  <c r="P99" i="5" s="1"/>
  <c r="AA99" i="29"/>
  <c r="O99" i="5" s="1"/>
  <c r="Z99" i="29"/>
  <c r="N99" i="5" s="1"/>
  <c r="Y99" i="29"/>
  <c r="M99" i="5" s="1"/>
  <c r="X99" i="29"/>
  <c r="L99" i="5" s="1"/>
  <c r="U99" i="29"/>
  <c r="I99" i="5" s="1"/>
  <c r="T99" i="29"/>
  <c r="H99" i="5" s="1"/>
  <c r="Q99" i="29"/>
  <c r="AB98"/>
  <c r="P98" i="5" s="1"/>
  <c r="AA98" i="29"/>
  <c r="O98" i="5" s="1"/>
  <c r="Z98" i="29"/>
  <c r="N98" i="5" s="1"/>
  <c r="Y98" i="29"/>
  <c r="M98" i="5" s="1"/>
  <c r="X98" i="29"/>
  <c r="L98" i="5" s="1"/>
  <c r="U98" i="29"/>
  <c r="I98" i="5" s="1"/>
  <c r="T98" i="29"/>
  <c r="H98" i="5" s="1"/>
  <c r="Q98" i="29"/>
  <c r="AB97"/>
  <c r="P97" i="5" s="1"/>
  <c r="AA97" i="29"/>
  <c r="O97" i="5" s="1"/>
  <c r="Z97" i="29"/>
  <c r="N97" i="5" s="1"/>
  <c r="Y97" i="29"/>
  <c r="M97" i="5" s="1"/>
  <c r="X97" i="29"/>
  <c r="L97" i="5" s="1"/>
  <c r="U97" i="29"/>
  <c r="I97" i="5" s="1"/>
  <c r="T97" i="29"/>
  <c r="H97" i="5" s="1"/>
  <c r="Q97" i="29"/>
  <c r="E97" i="5" s="1"/>
  <c r="AB96" i="29"/>
  <c r="P96" i="5" s="1"/>
  <c r="AA96" i="29"/>
  <c r="O96" i="5" s="1"/>
  <c r="Z96" i="29"/>
  <c r="N96" i="5" s="1"/>
  <c r="Y96" i="29"/>
  <c r="M96" i="5" s="1"/>
  <c r="X96" i="29"/>
  <c r="L96" i="5" s="1"/>
  <c r="U96" i="29"/>
  <c r="I96" i="5" s="1"/>
  <c r="T96" i="29"/>
  <c r="G96" i="5"/>
  <c r="Q96" i="29"/>
  <c r="E96" i="5" s="1"/>
  <c r="AB95" i="29"/>
  <c r="P95" i="5" s="1"/>
  <c r="AA95" i="29"/>
  <c r="O95" i="5" s="1"/>
  <c r="Z95" i="29"/>
  <c r="N95" i="5" s="1"/>
  <c r="Y95" i="29"/>
  <c r="M95" i="5" s="1"/>
  <c r="X95" i="29"/>
  <c r="L95" i="5" s="1"/>
  <c r="U95" i="29"/>
  <c r="I95" i="5" s="1"/>
  <c r="T95" i="29"/>
  <c r="H95" i="5" s="1"/>
  <c r="Q95" i="29"/>
  <c r="E95" i="5" s="1"/>
  <c r="AB94" i="29"/>
  <c r="P94" i="5" s="1"/>
  <c r="AA94" i="29"/>
  <c r="O94" i="5" s="1"/>
  <c r="Z94" i="29"/>
  <c r="N94" i="5" s="1"/>
  <c r="Y94" i="29"/>
  <c r="M94" i="5" s="1"/>
  <c r="X94" i="29"/>
  <c r="L94" i="5" s="1"/>
  <c r="U94" i="29"/>
  <c r="I94" i="5" s="1"/>
  <c r="T94" i="29"/>
  <c r="H94" i="5" s="1"/>
  <c r="Q94" i="29"/>
  <c r="E94" i="5" s="1"/>
  <c r="AB93" i="29"/>
  <c r="P93" i="5" s="1"/>
  <c r="AA93" i="29"/>
  <c r="O93" i="5" s="1"/>
  <c r="Z93" i="29"/>
  <c r="N93" i="5" s="1"/>
  <c r="Y93" i="29"/>
  <c r="M93" i="5" s="1"/>
  <c r="X93" i="29"/>
  <c r="L93" i="5" s="1"/>
  <c r="U93" i="29"/>
  <c r="I93" i="5" s="1"/>
  <c r="T93" i="29"/>
  <c r="H93" i="5" s="1"/>
  <c r="G93"/>
  <c r="Q93" i="29"/>
  <c r="E93" i="5" s="1"/>
  <c r="AB92" i="29"/>
  <c r="P92" i="5" s="1"/>
  <c r="AA92" i="29"/>
  <c r="O92" i="5" s="1"/>
  <c r="Z92" i="29"/>
  <c r="N92" i="5" s="1"/>
  <c r="Y92" i="29"/>
  <c r="M92" i="5" s="1"/>
  <c r="X92" i="29"/>
  <c r="L92" i="5" s="1"/>
  <c r="U92" i="29"/>
  <c r="I92" i="5" s="1"/>
  <c r="T92" i="29"/>
  <c r="H92" i="5" s="1"/>
  <c r="G92"/>
  <c r="Q92" i="29"/>
  <c r="E92" i="5" s="1"/>
  <c r="AB91" i="29"/>
  <c r="P91" i="5" s="1"/>
  <c r="AA91" i="29"/>
  <c r="O91" i="5" s="1"/>
  <c r="Z91" i="29"/>
  <c r="N91" i="5" s="1"/>
  <c r="Y91" i="29"/>
  <c r="M91" i="5" s="1"/>
  <c r="X91" i="29"/>
  <c r="L91" i="5" s="1"/>
  <c r="U91" i="29"/>
  <c r="I91" i="5" s="1"/>
  <c r="T91" i="29"/>
  <c r="H91" i="5" s="1"/>
  <c r="Q91" i="29"/>
  <c r="E91" i="5" s="1"/>
  <c r="AB90" i="29"/>
  <c r="P90" i="5" s="1"/>
  <c r="AA90" i="29"/>
  <c r="O90" i="5" s="1"/>
  <c r="Z90" i="29"/>
  <c r="N90" i="5" s="1"/>
  <c r="Y90" i="29"/>
  <c r="M90" i="5" s="1"/>
  <c r="X90" i="29"/>
  <c r="L90" i="5" s="1"/>
  <c r="U90" i="29"/>
  <c r="I90" i="5" s="1"/>
  <c r="T90" i="29"/>
  <c r="H90" i="5" s="1"/>
  <c r="G90"/>
  <c r="Q90" i="29"/>
  <c r="E90" i="5" s="1"/>
  <c r="AB89" i="29"/>
  <c r="P89" i="5" s="1"/>
  <c r="AA89" i="29"/>
  <c r="O89" i="5" s="1"/>
  <c r="Z89" i="29"/>
  <c r="N89" i="5" s="1"/>
  <c r="Y89" i="29"/>
  <c r="M89" i="5" s="1"/>
  <c r="X89" i="29"/>
  <c r="L89" i="5" s="1"/>
  <c r="U89" i="29"/>
  <c r="I89" i="5" s="1"/>
  <c r="T89" i="29"/>
  <c r="H89" i="5" s="1"/>
  <c r="Q89" i="29"/>
  <c r="E89" i="5" s="1"/>
  <c r="AB88" i="29"/>
  <c r="P88" i="5" s="1"/>
  <c r="AA88" i="29"/>
  <c r="O88" i="5" s="1"/>
  <c r="Z88" i="29"/>
  <c r="N88" i="5" s="1"/>
  <c r="Y88" i="29"/>
  <c r="M88" i="5" s="1"/>
  <c r="X88" i="29"/>
  <c r="L88" i="5" s="1"/>
  <c r="U88" i="29"/>
  <c r="I88" i="5" s="1"/>
  <c r="T88" i="29"/>
  <c r="H88" i="5" s="1"/>
  <c r="Q88" i="29"/>
  <c r="E88" i="5" s="1"/>
  <c r="AB87" i="29"/>
  <c r="P87" i="5" s="1"/>
  <c r="AA87" i="29"/>
  <c r="O87" i="5" s="1"/>
  <c r="Z87" i="29"/>
  <c r="N87" i="5" s="1"/>
  <c r="Y87" i="29"/>
  <c r="M87" i="5" s="1"/>
  <c r="X87" i="29"/>
  <c r="L87" i="5" s="1"/>
  <c r="U87" i="29"/>
  <c r="I87" i="5" s="1"/>
  <c r="T87" i="29"/>
  <c r="H87" i="5" s="1"/>
  <c r="Q87" i="29"/>
  <c r="E87" i="5" s="1"/>
  <c r="AB86" i="29"/>
  <c r="P86" i="5" s="1"/>
  <c r="AA86" i="29"/>
  <c r="O86" i="5" s="1"/>
  <c r="Z86" i="29"/>
  <c r="N86" i="5" s="1"/>
  <c r="Y86" i="29"/>
  <c r="M86" i="5" s="1"/>
  <c r="X86" i="29"/>
  <c r="L86" i="5" s="1"/>
  <c r="U86" i="29"/>
  <c r="I86" i="5" s="1"/>
  <c r="T86" i="29"/>
  <c r="H86" i="5" s="1"/>
  <c r="G86"/>
  <c r="Q86" i="29"/>
  <c r="E86" i="5" s="1"/>
  <c r="AB85" i="29"/>
  <c r="P85" i="5" s="1"/>
  <c r="AA85" i="29"/>
  <c r="O85" i="5" s="1"/>
  <c r="Z85" i="29"/>
  <c r="N85" i="5" s="1"/>
  <c r="Y85" i="29"/>
  <c r="M85" i="5" s="1"/>
  <c r="X85" i="29"/>
  <c r="L85" i="5" s="1"/>
  <c r="U85" i="29"/>
  <c r="I85" i="5" s="1"/>
  <c r="T85" i="29"/>
  <c r="H85" i="5" s="1"/>
  <c r="G85"/>
  <c r="Q85" i="29"/>
  <c r="E85" i="5" s="1"/>
  <c r="AB84" i="29"/>
  <c r="P84" i="5" s="1"/>
  <c r="AA84" i="29"/>
  <c r="O84" i="5" s="1"/>
  <c r="Z84" i="29"/>
  <c r="N84" i="5" s="1"/>
  <c r="Y84" i="29"/>
  <c r="M84" i="5" s="1"/>
  <c r="X84" i="29"/>
  <c r="L84" i="5" s="1"/>
  <c r="U84" i="29"/>
  <c r="I84" i="5" s="1"/>
  <c r="T84" i="29"/>
  <c r="H84" i="5" s="1"/>
  <c r="G84"/>
  <c r="Q84" i="29"/>
  <c r="E84" i="5" s="1"/>
  <c r="AB83" i="29"/>
  <c r="P83" i="5" s="1"/>
  <c r="AA83" i="29"/>
  <c r="O83" i="5" s="1"/>
  <c r="Z83" i="29"/>
  <c r="N83" i="5" s="1"/>
  <c r="Y83" i="29"/>
  <c r="M83" i="5" s="1"/>
  <c r="X83" i="29"/>
  <c r="L83" i="5" s="1"/>
  <c r="U83" i="29"/>
  <c r="I83" i="5" s="1"/>
  <c r="T83" i="29"/>
  <c r="H83" i="5" s="1"/>
  <c r="Q83" i="29"/>
  <c r="E83" i="5" s="1"/>
  <c r="AB82" i="29"/>
  <c r="P82" i="5" s="1"/>
  <c r="AA82" i="29"/>
  <c r="O82" i="5" s="1"/>
  <c r="Z82" i="29"/>
  <c r="N82" i="5" s="1"/>
  <c r="Y82" i="29"/>
  <c r="M82" i="5" s="1"/>
  <c r="X82" i="29"/>
  <c r="L82" i="5" s="1"/>
  <c r="U82" i="29"/>
  <c r="I82" i="5" s="1"/>
  <c r="T82" i="29"/>
  <c r="H82" i="5" s="1"/>
  <c r="G82"/>
  <c r="Q82" i="29"/>
  <c r="E82" i="5" s="1"/>
  <c r="AB81" i="29"/>
  <c r="P81" i="5" s="1"/>
  <c r="AA81" i="29"/>
  <c r="O81" i="5" s="1"/>
  <c r="Z81" i="29"/>
  <c r="N81" i="5" s="1"/>
  <c r="Y81" i="29"/>
  <c r="M81" i="5" s="1"/>
  <c r="X81" i="29"/>
  <c r="L81" i="5" s="1"/>
  <c r="U81" i="29"/>
  <c r="I81" i="5" s="1"/>
  <c r="T81" i="29"/>
  <c r="H81" i="5" s="1"/>
  <c r="Q81" i="29"/>
  <c r="E81" i="5" s="1"/>
  <c r="AB80" i="29"/>
  <c r="P80" i="5" s="1"/>
  <c r="AA80" i="29"/>
  <c r="O80" i="5" s="1"/>
  <c r="Z80" i="29"/>
  <c r="N80" i="5" s="1"/>
  <c r="Y80" i="29"/>
  <c r="M80" i="5" s="1"/>
  <c r="X80" i="29"/>
  <c r="L80" i="5" s="1"/>
  <c r="U80" i="29"/>
  <c r="I80" i="5" s="1"/>
  <c r="T80" i="29"/>
  <c r="H80" i="5" s="1"/>
  <c r="Q80" i="29"/>
  <c r="E80" i="5" s="1"/>
  <c r="AB79" i="29"/>
  <c r="P79" i="5" s="1"/>
  <c r="AA79" i="29"/>
  <c r="O79" i="5" s="1"/>
  <c r="Z79" i="29"/>
  <c r="N79" i="5" s="1"/>
  <c r="Y79" i="29"/>
  <c r="M79" i="5" s="1"/>
  <c r="X79" i="29"/>
  <c r="L79" i="5" s="1"/>
  <c r="U79" i="29"/>
  <c r="I79" i="5" s="1"/>
  <c r="T79" i="29"/>
  <c r="H79" i="5" s="1"/>
  <c r="Q79" i="29"/>
  <c r="E79" i="5" s="1"/>
  <c r="AB78" i="29"/>
  <c r="P78" i="5" s="1"/>
  <c r="AA78" i="29"/>
  <c r="O78" i="5" s="1"/>
  <c r="Z78" i="29"/>
  <c r="N78" i="5" s="1"/>
  <c r="Y78" i="29"/>
  <c r="M78" i="5" s="1"/>
  <c r="X78" i="29"/>
  <c r="L78" i="5" s="1"/>
  <c r="U78" i="29"/>
  <c r="I78" i="5" s="1"/>
  <c r="T78" i="29"/>
  <c r="H78" i="5" s="1"/>
  <c r="G78"/>
  <c r="Q78" i="29"/>
  <c r="E78" i="5" s="1"/>
  <c r="AB77" i="29"/>
  <c r="P77" i="5" s="1"/>
  <c r="AA77" i="29"/>
  <c r="O77" i="5" s="1"/>
  <c r="Z77" i="29"/>
  <c r="N77" i="5" s="1"/>
  <c r="Y77" i="29"/>
  <c r="M77" i="5" s="1"/>
  <c r="X77" i="29"/>
  <c r="L77" i="5" s="1"/>
  <c r="U77" i="29"/>
  <c r="I77" i="5" s="1"/>
  <c r="T77" i="29"/>
  <c r="H77" i="5" s="1"/>
  <c r="G77"/>
  <c r="Q77" i="29"/>
  <c r="E77" i="5" s="1"/>
  <c r="AB76" i="29"/>
  <c r="P76" i="5" s="1"/>
  <c r="AA76" i="29"/>
  <c r="O76" i="5" s="1"/>
  <c r="Z76" i="29"/>
  <c r="N76" i="5" s="1"/>
  <c r="Y76" i="29"/>
  <c r="M76" i="5" s="1"/>
  <c r="X76" i="29"/>
  <c r="L76" i="5" s="1"/>
  <c r="U76" i="29"/>
  <c r="I76" i="5" s="1"/>
  <c r="T76" i="29"/>
  <c r="H76" i="5" s="1"/>
  <c r="G76"/>
  <c r="Q76" i="29"/>
  <c r="E76" i="5" s="1"/>
  <c r="AB75" i="29"/>
  <c r="P75" i="5" s="1"/>
  <c r="AA75" i="29"/>
  <c r="O75" i="5" s="1"/>
  <c r="Z75" i="29"/>
  <c r="N75" i="5" s="1"/>
  <c r="Y75" i="29"/>
  <c r="M75" i="5" s="1"/>
  <c r="X75" i="29"/>
  <c r="L75" i="5" s="1"/>
  <c r="U75" i="29"/>
  <c r="I75" i="5" s="1"/>
  <c r="T75" i="29"/>
  <c r="H75" i="5" s="1"/>
  <c r="Q75" i="29"/>
  <c r="E75" i="5" s="1"/>
  <c r="AB74" i="29"/>
  <c r="P74" i="5" s="1"/>
  <c r="AA74" i="29"/>
  <c r="O74" i="5" s="1"/>
  <c r="Z74" i="29"/>
  <c r="N74" i="5" s="1"/>
  <c r="Y74" i="29"/>
  <c r="M74" i="5" s="1"/>
  <c r="X74" i="29"/>
  <c r="L74" i="5" s="1"/>
  <c r="U74" i="29"/>
  <c r="I74" i="5" s="1"/>
  <c r="T74" i="29"/>
  <c r="H74" i="5" s="1"/>
  <c r="G74"/>
  <c r="Q74" i="29"/>
  <c r="E74" i="5" s="1"/>
  <c r="AB73" i="29"/>
  <c r="P73" i="5" s="1"/>
  <c r="AA73" i="29"/>
  <c r="O73" i="5" s="1"/>
  <c r="Z73" i="29"/>
  <c r="N73" i="5" s="1"/>
  <c r="Y73" i="29"/>
  <c r="M73" i="5" s="1"/>
  <c r="X73" i="29"/>
  <c r="L73" i="5" s="1"/>
  <c r="U73" i="29"/>
  <c r="I73" i="5" s="1"/>
  <c r="T73" i="29"/>
  <c r="H73" i="5" s="1"/>
  <c r="Q73" i="29"/>
  <c r="E73" i="5" s="1"/>
  <c r="AB72" i="29"/>
  <c r="P72" i="5" s="1"/>
  <c r="AA72" i="29"/>
  <c r="O72" i="5" s="1"/>
  <c r="Z72" i="29"/>
  <c r="N72" i="5" s="1"/>
  <c r="Y72" i="29"/>
  <c r="M72" i="5" s="1"/>
  <c r="X72" i="29"/>
  <c r="L72" i="5" s="1"/>
  <c r="U72" i="29"/>
  <c r="I72" i="5" s="1"/>
  <c r="T72" i="29"/>
  <c r="H72" i="5" s="1"/>
  <c r="Q72" i="29"/>
  <c r="E72" i="5" s="1"/>
  <c r="AB71" i="29"/>
  <c r="P71" i="5" s="1"/>
  <c r="AA71" i="29"/>
  <c r="O71" i="5" s="1"/>
  <c r="Z71" i="29"/>
  <c r="N71" i="5" s="1"/>
  <c r="Y71" i="29"/>
  <c r="M71" i="5" s="1"/>
  <c r="X71" i="29"/>
  <c r="L71" i="5" s="1"/>
  <c r="U71" i="29"/>
  <c r="I71" i="5" s="1"/>
  <c r="T71" i="29"/>
  <c r="H71" i="5" s="1"/>
  <c r="Q71" i="29"/>
  <c r="E71" i="5" s="1"/>
  <c r="AB70" i="29"/>
  <c r="P70" i="5" s="1"/>
  <c r="AA70" i="29"/>
  <c r="O70" i="5" s="1"/>
  <c r="Z70" i="29"/>
  <c r="N70" i="5" s="1"/>
  <c r="Y70" i="29"/>
  <c r="M70" i="5" s="1"/>
  <c r="X70" i="29"/>
  <c r="L70" i="5" s="1"/>
  <c r="U70" i="29"/>
  <c r="I70" i="5" s="1"/>
  <c r="T70" i="29"/>
  <c r="H70" i="5" s="1"/>
  <c r="G70"/>
  <c r="Q70" i="29"/>
  <c r="E70" i="5" s="1"/>
  <c r="AB69" i="29"/>
  <c r="P69" i="5" s="1"/>
  <c r="AA69" i="29"/>
  <c r="O69" i="5" s="1"/>
  <c r="Z69" i="29"/>
  <c r="N69" i="5" s="1"/>
  <c r="Y69" i="29"/>
  <c r="M69" i="5" s="1"/>
  <c r="X69" i="29"/>
  <c r="L69" i="5" s="1"/>
  <c r="U69" i="29"/>
  <c r="I69" i="5" s="1"/>
  <c r="T69" i="29"/>
  <c r="H69" i="5" s="1"/>
  <c r="G69"/>
  <c r="Q69" i="29"/>
  <c r="E69" i="5" s="1"/>
  <c r="AB68" i="29"/>
  <c r="P68" i="5" s="1"/>
  <c r="AA68" i="29"/>
  <c r="O68" i="5" s="1"/>
  <c r="Z68" i="29"/>
  <c r="N68" i="5" s="1"/>
  <c r="Y68" i="29"/>
  <c r="M68" i="5" s="1"/>
  <c r="X68" i="29"/>
  <c r="L68" i="5" s="1"/>
  <c r="U68" i="29"/>
  <c r="I68" i="5" s="1"/>
  <c r="T68" i="29"/>
  <c r="H68" i="5" s="1"/>
  <c r="G68"/>
  <c r="Q68" i="29"/>
  <c r="E68" i="5" s="1"/>
  <c r="AB67" i="29"/>
  <c r="P67" i="5" s="1"/>
  <c r="AA67" i="29"/>
  <c r="O67" i="5" s="1"/>
  <c r="Z67" i="29"/>
  <c r="N67" i="5" s="1"/>
  <c r="Y67" i="29"/>
  <c r="M67" i="5" s="1"/>
  <c r="X67" i="29"/>
  <c r="L67" i="5" s="1"/>
  <c r="U67" i="29"/>
  <c r="I67" i="5" s="1"/>
  <c r="T67" i="29"/>
  <c r="H67" i="5" s="1"/>
  <c r="Q67" i="29"/>
  <c r="E67" i="5" s="1"/>
  <c r="AB66" i="29"/>
  <c r="P66" i="5" s="1"/>
  <c r="AA66" i="29"/>
  <c r="O66" i="5" s="1"/>
  <c r="Z66" i="29"/>
  <c r="N66" i="5" s="1"/>
  <c r="Y66" i="29"/>
  <c r="M66" i="5" s="1"/>
  <c r="X66" i="29"/>
  <c r="L66" i="5" s="1"/>
  <c r="U66" i="29"/>
  <c r="I66" i="5" s="1"/>
  <c r="T66" i="29"/>
  <c r="H66" i="5" s="1"/>
  <c r="G66"/>
  <c r="Q66" i="29"/>
  <c r="E66" i="5" s="1"/>
  <c r="AB65" i="29"/>
  <c r="P65" i="5" s="1"/>
  <c r="AA65" i="29"/>
  <c r="O65" i="5" s="1"/>
  <c r="Z65" i="29"/>
  <c r="N65" i="5" s="1"/>
  <c r="Y65" i="29"/>
  <c r="M65" i="5" s="1"/>
  <c r="X65" i="29"/>
  <c r="L65" i="5" s="1"/>
  <c r="U65" i="29"/>
  <c r="I65" i="5" s="1"/>
  <c r="T65" i="29"/>
  <c r="H65" i="5" s="1"/>
  <c r="Q65" i="29"/>
  <c r="E65" i="5" s="1"/>
  <c r="AB64" i="29"/>
  <c r="P64" i="5" s="1"/>
  <c r="AA64" i="29"/>
  <c r="O64" i="5" s="1"/>
  <c r="Z64" i="29"/>
  <c r="N64" i="5" s="1"/>
  <c r="Y64" i="29"/>
  <c r="M64" i="5" s="1"/>
  <c r="X64" i="29"/>
  <c r="L64" i="5" s="1"/>
  <c r="U64" i="29"/>
  <c r="I64" i="5" s="1"/>
  <c r="T64" i="29"/>
  <c r="H64" i="5" s="1"/>
  <c r="Q64" i="29"/>
  <c r="E64" i="5" s="1"/>
  <c r="AB63" i="29"/>
  <c r="P63" i="5" s="1"/>
  <c r="AA63" i="29"/>
  <c r="O63" i="5" s="1"/>
  <c r="Z63" i="29"/>
  <c r="N63" i="5" s="1"/>
  <c r="Y63" i="29"/>
  <c r="M63" i="5" s="1"/>
  <c r="X63" i="29"/>
  <c r="L63" i="5" s="1"/>
  <c r="U63" i="29"/>
  <c r="I63" i="5" s="1"/>
  <c r="T63" i="29"/>
  <c r="H63" i="5" s="1"/>
  <c r="G63"/>
  <c r="Q63" i="29"/>
  <c r="E63" i="5" s="1"/>
  <c r="AB62" i="29"/>
  <c r="P62" i="5" s="1"/>
  <c r="AA62" i="29"/>
  <c r="O62" i="5" s="1"/>
  <c r="Z62" i="29"/>
  <c r="N62" i="5" s="1"/>
  <c r="Y62" i="29"/>
  <c r="M62" i="5" s="1"/>
  <c r="X62" i="29"/>
  <c r="L62" i="5" s="1"/>
  <c r="U62" i="29"/>
  <c r="I62" i="5" s="1"/>
  <c r="T62" i="29"/>
  <c r="H62" i="5" s="1"/>
  <c r="G62"/>
  <c r="Q62" i="29"/>
  <c r="E62" i="5" s="1"/>
  <c r="AB61" i="29"/>
  <c r="P61" i="5" s="1"/>
  <c r="AA61" i="29"/>
  <c r="O61" i="5" s="1"/>
  <c r="Z61" i="29"/>
  <c r="N61" i="5" s="1"/>
  <c r="Y61" i="29"/>
  <c r="M61" i="5" s="1"/>
  <c r="X61" i="29"/>
  <c r="L61" i="5" s="1"/>
  <c r="U61" i="29"/>
  <c r="I61" i="5" s="1"/>
  <c r="T61" i="29"/>
  <c r="H61" i="5" s="1"/>
  <c r="Q61" i="29"/>
  <c r="E61" i="5" s="1"/>
  <c r="AB60" i="29"/>
  <c r="P60" i="5" s="1"/>
  <c r="AA60" i="29"/>
  <c r="O60" i="5" s="1"/>
  <c r="Z60" i="29"/>
  <c r="N60" i="5" s="1"/>
  <c r="Y60" i="29"/>
  <c r="M60" i="5" s="1"/>
  <c r="X60" i="29"/>
  <c r="L60" i="5" s="1"/>
  <c r="U60" i="29"/>
  <c r="I60" i="5" s="1"/>
  <c r="T60" i="29"/>
  <c r="G60" i="5"/>
  <c r="Q60" i="29"/>
  <c r="E60" i="5" s="1"/>
  <c r="AB59" i="29"/>
  <c r="P59" i="5" s="1"/>
  <c r="AA59" i="29"/>
  <c r="O59" i="5" s="1"/>
  <c r="Z59" i="29"/>
  <c r="N59" i="5" s="1"/>
  <c r="Y59" i="29"/>
  <c r="M59" i="5" s="1"/>
  <c r="X59" i="29"/>
  <c r="L59" i="5" s="1"/>
  <c r="U59" i="29"/>
  <c r="I59" i="5" s="1"/>
  <c r="T59" i="29"/>
  <c r="H59" i="5" s="1"/>
  <c r="Q59" i="29"/>
  <c r="E59" i="5" s="1"/>
  <c r="AB58" i="29"/>
  <c r="P58" i="5" s="1"/>
  <c r="AA58" i="29"/>
  <c r="O58" i="5" s="1"/>
  <c r="Z58" i="29"/>
  <c r="N58" i="5" s="1"/>
  <c r="Y58" i="29"/>
  <c r="M58" i="5" s="1"/>
  <c r="X58" i="29"/>
  <c r="L58" i="5" s="1"/>
  <c r="U58" i="29"/>
  <c r="I58" i="5" s="1"/>
  <c r="T58" i="29"/>
  <c r="H58" i="5" s="1"/>
  <c r="Q58" i="29"/>
  <c r="E58" i="5" s="1"/>
  <c r="C109" i="29"/>
  <c r="C113" s="1"/>
  <c r="C117" s="1"/>
  <c r="B109"/>
  <c r="B113" s="1"/>
  <c r="C108"/>
  <c r="C112" s="1"/>
  <c r="C116" s="1"/>
  <c r="B108"/>
  <c r="B112" s="1"/>
  <c r="C107"/>
  <c r="C111" s="1"/>
  <c r="C115" s="1"/>
  <c r="B107"/>
  <c r="B111" s="1"/>
  <c r="C106"/>
  <c r="C110" s="1"/>
  <c r="C114" s="1"/>
  <c r="B106"/>
  <c r="B110" s="1"/>
  <c r="P5" i="30" l="1"/>
  <c r="P9"/>
  <c r="P6"/>
  <c r="B55" i="23"/>
  <c r="P12" i="30"/>
  <c r="P11"/>
  <c r="P10"/>
  <c r="P8"/>
  <c r="P7"/>
  <c r="O6"/>
  <c r="K19"/>
  <c r="L19"/>
  <c r="O7"/>
  <c r="O11"/>
  <c r="O10"/>
  <c r="O9"/>
  <c r="O8"/>
  <c r="M12"/>
  <c r="N12"/>
  <c r="M11"/>
  <c r="N11"/>
  <c r="N16"/>
  <c r="N7"/>
  <c r="M15"/>
  <c r="M6"/>
  <c r="N15"/>
  <c r="N6"/>
  <c r="M14"/>
  <c r="N14"/>
  <c r="M10"/>
  <c r="N10"/>
  <c r="M16"/>
  <c r="M7"/>
  <c r="M18"/>
  <c r="M9"/>
  <c r="N18"/>
  <c r="N9"/>
  <c r="B52" i="23"/>
  <c r="M17" i="30"/>
  <c r="M8"/>
  <c r="N17"/>
  <c r="N8"/>
  <c r="E98" i="5"/>
  <c r="C4" i="30" s="1"/>
  <c r="E99" i="5"/>
  <c r="D4" i="30" s="1"/>
  <c r="E100" i="5"/>
  <c r="E4" i="30" s="1"/>
  <c r="E104" i="5"/>
  <c r="M4" i="30" s="1"/>
  <c r="E102" i="5"/>
  <c r="E101"/>
  <c r="F4" i="30" s="1"/>
  <c r="E106" i="5"/>
  <c r="O4" i="30" s="1"/>
  <c r="E105" i="5"/>
  <c r="N4" i="30" s="1"/>
  <c r="L6"/>
  <c r="L10"/>
  <c r="L9"/>
  <c r="L8"/>
  <c r="L7"/>
  <c r="L12"/>
  <c r="L11"/>
  <c r="K7"/>
  <c r="E103" i="5"/>
  <c r="E107"/>
  <c r="P4" i="30" s="1"/>
  <c r="J10"/>
  <c r="J11"/>
  <c r="C11"/>
  <c r="D10"/>
  <c r="D12"/>
  <c r="F12"/>
  <c r="K9"/>
  <c r="K11"/>
  <c r="D11"/>
  <c r="E10"/>
  <c r="K6"/>
  <c r="K8"/>
  <c r="K10"/>
  <c r="K12"/>
  <c r="H60" i="5"/>
  <c r="G61"/>
  <c r="G65"/>
  <c r="E11" i="30"/>
  <c r="C15"/>
  <c r="C6"/>
  <c r="G10"/>
  <c r="E16"/>
  <c r="E7"/>
  <c r="F9"/>
  <c r="F18"/>
  <c r="I15"/>
  <c r="I6"/>
  <c r="E14"/>
  <c r="E5"/>
  <c r="F17"/>
  <c r="F8"/>
  <c r="H15"/>
  <c r="D34" s="1"/>
  <c r="H6"/>
  <c r="D16"/>
  <c r="D7"/>
  <c r="E12"/>
  <c r="J7"/>
  <c r="J16"/>
  <c r="G18"/>
  <c r="C38" s="1"/>
  <c r="G9"/>
  <c r="C12"/>
  <c r="G8"/>
  <c r="G17"/>
  <c r="C37" s="1"/>
  <c r="J15"/>
  <c r="J6"/>
  <c r="E18"/>
  <c r="E9"/>
  <c r="G16"/>
  <c r="C35" s="1"/>
  <c r="G7"/>
  <c r="D18"/>
  <c r="D9"/>
  <c r="E17"/>
  <c r="E8"/>
  <c r="F16"/>
  <c r="F7"/>
  <c r="G15"/>
  <c r="C34" s="1"/>
  <c r="G6"/>
  <c r="D15"/>
  <c r="D6"/>
  <c r="C10"/>
  <c r="I12"/>
  <c r="H10"/>
  <c r="I17"/>
  <c r="I8"/>
  <c r="H7"/>
  <c r="H16"/>
  <c r="D35" s="1"/>
  <c r="C18"/>
  <c r="C9"/>
  <c r="F15"/>
  <c r="F6"/>
  <c r="C16"/>
  <c r="C7"/>
  <c r="C17"/>
  <c r="C8"/>
  <c r="E15"/>
  <c r="F14"/>
  <c r="J9"/>
  <c r="J18"/>
  <c r="F11"/>
  <c r="H12"/>
  <c r="G12"/>
  <c r="H11"/>
  <c r="I10"/>
  <c r="H9"/>
  <c r="H18"/>
  <c r="D38" s="1"/>
  <c r="I7"/>
  <c r="I16"/>
  <c r="D17"/>
  <c r="D8"/>
  <c r="H17"/>
  <c r="D37" s="1"/>
  <c r="H8"/>
  <c r="I9"/>
  <c r="I18"/>
  <c r="J17"/>
  <c r="J8"/>
  <c r="F10"/>
  <c r="I11"/>
  <c r="G11"/>
  <c r="J12"/>
  <c r="G81" i="5"/>
  <c r="G58"/>
  <c r="G97"/>
  <c r="F5" i="30" s="1"/>
  <c r="G105" i="5"/>
  <c r="N5" i="30" s="1"/>
  <c r="G73" i="5"/>
  <c r="G104"/>
  <c r="M5" i="30" s="1"/>
  <c r="G64" i="5"/>
  <c r="G72"/>
  <c r="G80"/>
  <c r="G88"/>
  <c r="G99"/>
  <c r="G95"/>
  <c r="G103"/>
  <c r="L5" i="30" s="1"/>
  <c r="G87" i="5"/>
  <c r="G91"/>
  <c r="G89"/>
  <c r="H96"/>
  <c r="G59"/>
  <c r="G67"/>
  <c r="G71"/>
  <c r="G75"/>
  <c r="G79"/>
  <c r="G83"/>
  <c r="G106"/>
  <c r="K14" i="30" s="1"/>
  <c r="G102" i="5"/>
  <c r="G98"/>
  <c r="G94"/>
  <c r="E301" i="6"/>
  <c r="E300"/>
  <c r="E299"/>
  <c r="E298"/>
  <c r="E297"/>
  <c r="E296"/>
  <c r="E295"/>
  <c r="E294"/>
  <c r="E293"/>
  <c r="E292"/>
  <c r="E283"/>
  <c r="E282"/>
  <c r="E281"/>
  <c r="E280"/>
  <c r="E279"/>
  <c r="C22" i="28" s="1"/>
  <c r="E133" i="6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O5" i="30" l="1"/>
  <c r="C25" i="28"/>
  <c r="B25"/>
  <c r="B24"/>
  <c r="C24"/>
  <c r="B23"/>
  <c r="C23"/>
  <c r="C26"/>
  <c r="B26"/>
  <c r="E38" i="30"/>
  <c r="E34"/>
  <c r="D50"/>
  <c r="E35"/>
  <c r="D47"/>
  <c r="E37"/>
  <c r="M19"/>
  <c r="F37"/>
  <c r="D49"/>
  <c r="F34"/>
  <c r="G34" s="1"/>
  <c r="N19"/>
  <c r="F38"/>
  <c r="F35"/>
  <c r="D46"/>
  <c r="D48"/>
  <c r="D44"/>
  <c r="D45"/>
  <c r="G4"/>
  <c r="H4"/>
  <c r="K4"/>
  <c r="I4"/>
  <c r="J4"/>
  <c r="E28"/>
  <c r="L4"/>
  <c r="J27"/>
  <c r="J26"/>
  <c r="H27"/>
  <c r="C19"/>
  <c r="D27"/>
  <c r="C28"/>
  <c r="F25"/>
  <c r="E19"/>
  <c r="F26"/>
  <c r="I26"/>
  <c r="E27"/>
  <c r="J25"/>
  <c r="J19"/>
  <c r="J28"/>
  <c r="D26"/>
  <c r="I28"/>
  <c r="D28"/>
  <c r="D19"/>
  <c r="H25"/>
  <c r="F27"/>
  <c r="I25"/>
  <c r="E26"/>
  <c r="K5"/>
  <c r="D43" s="1"/>
  <c r="H28"/>
  <c r="I27"/>
  <c r="G26"/>
  <c r="B49"/>
  <c r="B42"/>
  <c r="E6"/>
  <c r="E25" s="1"/>
  <c r="B50"/>
  <c r="C45"/>
  <c r="H26"/>
  <c r="G14"/>
  <c r="C33" s="1"/>
  <c r="G5"/>
  <c r="B46"/>
  <c r="C27"/>
  <c r="B47"/>
  <c r="F28"/>
  <c r="C14"/>
  <c r="C5"/>
  <c r="C49"/>
  <c r="C47"/>
  <c r="G28"/>
  <c r="B48"/>
  <c r="C50"/>
  <c r="C48"/>
  <c r="D14"/>
  <c r="D5"/>
  <c r="H5"/>
  <c r="H14"/>
  <c r="D33" s="1"/>
  <c r="C46"/>
  <c r="G27"/>
  <c r="H19"/>
  <c r="D36" s="1"/>
  <c r="I19"/>
  <c r="J5"/>
  <c r="J14"/>
  <c r="F33" s="1"/>
  <c r="I5"/>
  <c r="I14"/>
  <c r="E33" s="1"/>
  <c r="C44"/>
  <c r="G25"/>
  <c r="B45"/>
  <c r="C26"/>
  <c r="G19"/>
  <c r="C36" s="1"/>
  <c r="F19"/>
  <c r="BC122" i="18"/>
  <c r="AG122" i="6" s="1"/>
  <c r="BC123" i="18"/>
  <c r="AG123" i="6" s="1"/>
  <c r="BC124" i="18"/>
  <c r="AG124" i="6" s="1"/>
  <c r="BC125" i="18"/>
  <c r="AG125" i="6" s="1"/>
  <c r="BC126" i="18"/>
  <c r="AG126" i="6" s="1"/>
  <c r="BC127" i="18"/>
  <c r="AG127" i="6" s="1"/>
  <c r="BC128" i="18"/>
  <c r="AG128" i="6" s="1"/>
  <c r="BC129" i="18"/>
  <c r="AG129" i="6" s="1"/>
  <c r="BC130" i="18"/>
  <c r="AG130" i="6" s="1"/>
  <c r="BC131" i="18"/>
  <c r="AG131" i="6" s="1"/>
  <c r="BC132" i="18"/>
  <c r="AG132" i="6" s="1"/>
  <c r="BC133" i="18"/>
  <c r="AG133" i="6" s="1"/>
  <c r="BC134" i="18"/>
  <c r="AG134" i="6" s="1"/>
  <c r="BC135" i="18"/>
  <c r="AG135" i="6" s="1"/>
  <c r="BC136" i="18"/>
  <c r="AG136" i="6" s="1"/>
  <c r="BC137" i="18"/>
  <c r="AG137" i="6" s="1"/>
  <c r="BC138" i="18"/>
  <c r="AG138" i="6" s="1"/>
  <c r="BC139" i="18"/>
  <c r="AG139" i="6" s="1"/>
  <c r="BC140" i="18"/>
  <c r="AG140" i="6" s="1"/>
  <c r="BC141" i="18"/>
  <c r="AG141" i="6" s="1"/>
  <c r="BC142" i="18"/>
  <c r="AG142" i="6" s="1"/>
  <c r="BC143" i="18"/>
  <c r="AG143" i="6" s="1"/>
  <c r="BC144" i="18"/>
  <c r="AG144" i="6" s="1"/>
  <c r="BC145" i="18"/>
  <c r="AG145" i="6" s="1"/>
  <c r="BC146" i="18"/>
  <c r="AG146" i="6" s="1"/>
  <c r="BC147" i="18"/>
  <c r="AG147" i="6" s="1"/>
  <c r="BC148" i="18"/>
  <c r="AG148" i="6" s="1"/>
  <c r="BC149" i="18"/>
  <c r="AG149" i="6" s="1"/>
  <c r="BC150" i="18"/>
  <c r="AG150" i="6" s="1"/>
  <c r="BC151" i="18"/>
  <c r="AG151" i="6" s="1"/>
  <c r="BC152" i="18"/>
  <c r="AG152" i="6" s="1"/>
  <c r="BC153" i="18"/>
  <c r="AG153" i="6" s="1"/>
  <c r="BC154" i="18"/>
  <c r="AG154" i="6" s="1"/>
  <c r="BC155" i="18"/>
  <c r="AG155" i="6" s="1"/>
  <c r="BC156" i="18"/>
  <c r="AG156" i="6" s="1"/>
  <c r="BC157" i="18"/>
  <c r="AG157" i="6" s="1"/>
  <c r="BC158" i="18"/>
  <c r="AG158" i="6" s="1"/>
  <c r="BC159" i="18"/>
  <c r="AG159" i="6" s="1"/>
  <c r="BC160" i="18"/>
  <c r="AG160" i="6" s="1"/>
  <c r="BC161" i="18"/>
  <c r="AG161" i="6" s="1"/>
  <c r="BC162" i="18"/>
  <c r="AG162" i="6" s="1"/>
  <c r="BC163" i="18"/>
  <c r="AG163" i="6" s="1"/>
  <c r="BC164" i="18"/>
  <c r="AG164" i="6" s="1"/>
  <c r="BC165" i="18"/>
  <c r="AG165" i="6" s="1"/>
  <c r="BC166" i="18"/>
  <c r="AG166" i="6" s="1"/>
  <c r="BC167" i="18"/>
  <c r="AG167" i="6" s="1"/>
  <c r="BC168" i="18"/>
  <c r="AG168" i="6" s="1"/>
  <c r="BC169" i="18"/>
  <c r="AG169" i="6" s="1"/>
  <c r="BC170" i="18"/>
  <c r="AG170" i="6" s="1"/>
  <c r="BC171" i="18"/>
  <c r="AG171" i="6" s="1"/>
  <c r="BC172" i="18"/>
  <c r="AG172" i="6" s="1"/>
  <c r="BC173" i="18"/>
  <c r="AG173" i="6" s="1"/>
  <c r="BC174" i="18"/>
  <c r="AG174" i="6" s="1"/>
  <c r="BC175" i="18"/>
  <c r="AG175" i="6" s="1"/>
  <c r="BC176" i="18"/>
  <c r="AG176" i="6" s="1"/>
  <c r="BC177" i="18"/>
  <c r="AG177" i="6" s="1"/>
  <c r="BC178" i="18"/>
  <c r="AG178" i="6" s="1"/>
  <c r="BC179" i="18"/>
  <c r="AG179" i="6" s="1"/>
  <c r="BC180" i="18"/>
  <c r="AG180" i="6" s="1"/>
  <c r="BC181" i="18"/>
  <c r="AG181" i="6" s="1"/>
  <c r="BC182" i="18"/>
  <c r="AG182" i="6" s="1"/>
  <c r="BC183" i="18"/>
  <c r="AG183" i="6" s="1"/>
  <c r="BC184" i="18"/>
  <c r="AG184" i="6" s="1"/>
  <c r="BC185" i="18"/>
  <c r="AG185" i="6" s="1"/>
  <c r="BC186" i="18"/>
  <c r="AG186" i="6" s="1"/>
  <c r="BC187" i="18"/>
  <c r="AG187" i="6" s="1"/>
  <c r="BC188" i="18"/>
  <c r="AG188" i="6" s="1"/>
  <c r="BC189" i="18"/>
  <c r="AG189" i="6" s="1"/>
  <c r="BC190" i="18"/>
  <c r="AG190" i="6" s="1"/>
  <c r="BC191" i="18"/>
  <c r="AG191" i="6" s="1"/>
  <c r="BC192" i="18"/>
  <c r="AG192" i="6" s="1"/>
  <c r="BC193" i="18"/>
  <c r="AG193" i="6" s="1"/>
  <c r="BC194" i="18"/>
  <c r="AG194" i="6" s="1"/>
  <c r="BC195" i="18"/>
  <c r="AG195" i="6" s="1"/>
  <c r="BC196" i="18"/>
  <c r="AG196" i="6" s="1"/>
  <c r="BC197" i="18"/>
  <c r="AG197" i="6" s="1"/>
  <c r="BC198" i="18"/>
  <c r="AG198" i="6" s="1"/>
  <c r="BC199" i="18"/>
  <c r="AG199" i="6" s="1"/>
  <c r="BC200" i="18"/>
  <c r="AG200" i="6" s="1"/>
  <c r="BC201" i="18"/>
  <c r="AG201" i="6" s="1"/>
  <c r="BC202" i="18"/>
  <c r="AG202" i="6" s="1"/>
  <c r="BC203" i="18"/>
  <c r="AG203" i="6" s="1"/>
  <c r="BC204" i="18"/>
  <c r="AG204" i="6" s="1"/>
  <c r="BC205" i="18"/>
  <c r="AG205" i="6" s="1"/>
  <c r="BC206" i="18"/>
  <c r="AG206" i="6" s="1"/>
  <c r="BC207" i="18"/>
  <c r="AG207" i="6" s="1"/>
  <c r="BC208" i="18"/>
  <c r="AG208" i="6" s="1"/>
  <c r="BC209" i="18"/>
  <c r="AG209" i="6" s="1"/>
  <c r="BC210" i="18"/>
  <c r="AG210" i="6" s="1"/>
  <c r="BC211" i="18"/>
  <c r="AG211" i="6" s="1"/>
  <c r="BC212" i="18"/>
  <c r="AG212" i="6" s="1"/>
  <c r="BC213" i="18"/>
  <c r="AG213" i="6" s="1"/>
  <c r="BC214" i="18"/>
  <c r="AG214" i="6" s="1"/>
  <c r="BC215" i="18"/>
  <c r="AG215" i="6" s="1"/>
  <c r="BC216" i="18"/>
  <c r="AG216" i="6" s="1"/>
  <c r="BC217" i="18"/>
  <c r="AG217" i="6" s="1"/>
  <c r="BC218" i="18"/>
  <c r="AG218" i="6" s="1"/>
  <c r="BC219" i="18"/>
  <c r="AG219" i="6" s="1"/>
  <c r="BC220" i="18"/>
  <c r="AG220" i="6" s="1"/>
  <c r="BC221" i="18"/>
  <c r="AG221" i="6" s="1"/>
  <c r="BC222" i="18"/>
  <c r="AG222" i="6" s="1"/>
  <c r="BC223" i="18"/>
  <c r="AG223" i="6" s="1"/>
  <c r="BC224" i="18"/>
  <c r="AG224" i="6" s="1"/>
  <c r="BC225" i="18"/>
  <c r="AG225" i="6" s="1"/>
  <c r="BC226" i="18"/>
  <c r="AG226" i="6" s="1"/>
  <c r="BC227" i="18"/>
  <c r="AG227" i="6" s="1"/>
  <c r="BC228" i="18"/>
  <c r="AG228" i="6" s="1"/>
  <c r="BC229" i="18"/>
  <c r="AG229" i="6" s="1"/>
  <c r="BC230" i="18"/>
  <c r="AG230" i="6" s="1"/>
  <c r="BC231" i="18"/>
  <c r="AG231" i="6" s="1"/>
  <c r="BC232" i="18"/>
  <c r="AG232" i="6" s="1"/>
  <c r="BC233" i="18"/>
  <c r="AG233" i="6" s="1"/>
  <c r="BC234" i="18"/>
  <c r="AG234" i="6" s="1"/>
  <c r="BC235" i="18"/>
  <c r="AG235" i="6" s="1"/>
  <c r="BC236" i="18"/>
  <c r="AG236" i="6" s="1"/>
  <c r="BC237" i="18"/>
  <c r="AG237" i="6" s="1"/>
  <c r="BC238" i="18"/>
  <c r="AG238" i="6" s="1"/>
  <c r="BC239" i="18"/>
  <c r="AG239" i="6" s="1"/>
  <c r="BC240" i="18"/>
  <c r="AG240" i="6" s="1"/>
  <c r="BC241" i="18"/>
  <c r="AG241" i="6" s="1"/>
  <c r="BC242" i="18"/>
  <c r="AG242" i="6" s="1"/>
  <c r="BC243" i="18"/>
  <c r="AG243" i="6" s="1"/>
  <c r="BC244" i="18"/>
  <c r="AG244" i="6" s="1"/>
  <c r="BC245" i="18"/>
  <c r="AG245" i="6" s="1"/>
  <c r="BC246" i="18"/>
  <c r="AG246" i="6" s="1"/>
  <c r="BC247" i="18"/>
  <c r="AG247" i="6" s="1"/>
  <c r="BC248" i="18"/>
  <c r="AG248" i="6" s="1"/>
  <c r="BC249" i="18"/>
  <c r="AG249" i="6" s="1"/>
  <c r="BC250" i="18"/>
  <c r="AG250" i="6" s="1"/>
  <c r="BC251" i="18"/>
  <c r="AG251" i="6" s="1"/>
  <c r="BC252" i="18"/>
  <c r="AG252" i="6" s="1"/>
  <c r="BC253" i="18"/>
  <c r="AG253" i="6" s="1"/>
  <c r="BC254" i="18"/>
  <c r="AG254" i="6" s="1"/>
  <c r="BC255" i="18"/>
  <c r="AG255" i="6" s="1"/>
  <c r="BC256" i="18"/>
  <c r="AG256" i="6" s="1"/>
  <c r="BC257" i="18"/>
  <c r="AG257" i="6" s="1"/>
  <c r="BC258" i="18"/>
  <c r="AG258" i="6" s="1"/>
  <c r="BC259" i="18"/>
  <c r="AG259" i="6" s="1"/>
  <c r="BC260" i="18"/>
  <c r="AG260" i="6" s="1"/>
  <c r="BC261" i="18"/>
  <c r="AG261" i="6" s="1"/>
  <c r="BC262" i="18"/>
  <c r="AG262" i="6" s="1"/>
  <c r="BC263" i="18"/>
  <c r="AG263" i="6" s="1"/>
  <c r="BC264" i="18"/>
  <c r="AG264" i="6" s="1"/>
  <c r="BC265" i="18"/>
  <c r="AG265" i="6" s="1"/>
  <c r="BC266" i="18"/>
  <c r="AG266" i="6" s="1"/>
  <c r="BC267" i="18"/>
  <c r="AG267" i="6" s="1"/>
  <c r="BC268" i="18"/>
  <c r="AG268" i="6" s="1"/>
  <c r="BC269" i="18"/>
  <c r="AG269" i="6" s="1"/>
  <c r="BC270" i="18"/>
  <c r="AG270" i="6" s="1"/>
  <c r="BC271" i="18"/>
  <c r="AG271" i="6" s="1"/>
  <c r="BC272" i="18"/>
  <c r="AG272" i="6" s="1"/>
  <c r="BC273" i="18"/>
  <c r="AG273" i="6" s="1"/>
  <c r="BC274" i="18"/>
  <c r="AG274" i="6" s="1"/>
  <c r="E17" i="28" s="1"/>
  <c r="BC275" i="18"/>
  <c r="AG275" i="6" s="1"/>
  <c r="E18" i="28" s="1"/>
  <c r="BC276" i="18"/>
  <c r="AG276" i="6" s="1"/>
  <c r="E19" i="28" s="1"/>
  <c r="BC277" i="18"/>
  <c r="AG277" i="6" s="1"/>
  <c r="E20" i="28" s="1"/>
  <c r="BC278" i="18"/>
  <c r="AG278" i="6" s="1"/>
  <c r="E21" i="28" s="1"/>
  <c r="BC279" i="18"/>
  <c r="AG279" i="6" s="1"/>
  <c r="E22" i="28" s="1"/>
  <c r="BC280" i="18"/>
  <c r="AG280" i="6" s="1"/>
  <c r="E23" i="28" s="1"/>
  <c r="BC281" i="18"/>
  <c r="AG281" i="6" s="1"/>
  <c r="E24" i="28" s="1"/>
  <c r="AQ122" i="18"/>
  <c r="X122" i="6" s="1"/>
  <c r="N274" i="18"/>
  <c r="N273"/>
  <c r="N272"/>
  <c r="N271"/>
  <c r="N270"/>
  <c r="N269"/>
  <c r="N268"/>
  <c r="N267"/>
  <c r="N266"/>
  <c r="N265"/>
  <c r="N264"/>
  <c r="N263"/>
  <c r="N262"/>
  <c r="N261"/>
  <c r="N260"/>
  <c r="N259"/>
  <c r="N258"/>
  <c r="N257"/>
  <c r="N256"/>
  <c r="N255"/>
  <c r="N254"/>
  <c r="N253"/>
  <c r="N252"/>
  <c r="N251"/>
  <c r="N250"/>
  <c r="N249"/>
  <c r="N248"/>
  <c r="N247"/>
  <c r="N246"/>
  <c r="N245"/>
  <c r="N244"/>
  <c r="N243"/>
  <c r="N242"/>
  <c r="N241"/>
  <c r="N240"/>
  <c r="N239"/>
  <c r="N238"/>
  <c r="N237"/>
  <c r="N236"/>
  <c r="N235"/>
  <c r="N234"/>
  <c r="N233"/>
  <c r="N232"/>
  <c r="N231"/>
  <c r="N230"/>
  <c r="N229"/>
  <c r="N228"/>
  <c r="N227"/>
  <c r="N226"/>
  <c r="N225"/>
  <c r="N224"/>
  <c r="N223"/>
  <c r="N222"/>
  <c r="N221"/>
  <c r="N220"/>
  <c r="N219"/>
  <c r="N218"/>
  <c r="N217"/>
  <c r="N216"/>
  <c r="N215"/>
  <c r="N214"/>
  <c r="N213"/>
  <c r="N212"/>
  <c r="N211"/>
  <c r="N210"/>
  <c r="N209"/>
  <c r="N208"/>
  <c r="N207"/>
  <c r="N206"/>
  <c r="N205"/>
  <c r="N204"/>
  <c r="N203"/>
  <c r="N202"/>
  <c r="N201"/>
  <c r="N200"/>
  <c r="N199"/>
  <c r="N198"/>
  <c r="N197"/>
  <c r="N196"/>
  <c r="N195"/>
  <c r="N194"/>
  <c r="N193"/>
  <c r="N192"/>
  <c r="N191"/>
  <c r="N190"/>
  <c r="N189"/>
  <c r="N188"/>
  <c r="N187"/>
  <c r="N186"/>
  <c r="N185"/>
  <c r="N184"/>
  <c r="N183"/>
  <c r="N182"/>
  <c r="N181"/>
  <c r="N180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146"/>
  <c r="N145"/>
  <c r="N144"/>
  <c r="N143"/>
  <c r="N142"/>
  <c r="N141"/>
  <c r="N140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G38" i="30" l="1"/>
  <c r="G37"/>
  <c r="G35"/>
  <c r="E36"/>
  <c r="D42"/>
  <c r="F36"/>
  <c r="D24"/>
  <c r="C42"/>
  <c r="F24"/>
  <c r="C25"/>
  <c r="E24"/>
  <c r="J24"/>
  <c r="H24"/>
  <c r="D25"/>
  <c r="I24"/>
  <c r="B44"/>
  <c r="B51"/>
  <c r="C51"/>
  <c r="K28"/>
  <c r="C24"/>
  <c r="B43"/>
  <c r="G33"/>
  <c r="C43"/>
  <c r="G24"/>
  <c r="K27"/>
  <c r="L27"/>
  <c r="L28"/>
  <c r="K26"/>
  <c r="L26"/>
  <c r="BA281" i="18"/>
  <c r="AF281" i="6" s="1"/>
  <c r="AZ281" i="18"/>
  <c r="AE281" i="6" s="1"/>
  <c r="BA280" i="18"/>
  <c r="AF280" i="6" s="1"/>
  <c r="AZ280" i="18"/>
  <c r="AE280" i="6" s="1"/>
  <c r="BA279" i="18"/>
  <c r="AF279" i="6" s="1"/>
  <c r="AZ279" i="18"/>
  <c r="AE279" i="6" s="1"/>
  <c r="BA278" i="18"/>
  <c r="AF278" i="6" s="1"/>
  <c r="AZ278" i="18"/>
  <c r="AE278" i="6" s="1"/>
  <c r="BA277" i="18"/>
  <c r="AF277" i="6" s="1"/>
  <c r="AZ277" i="18"/>
  <c r="AE277" i="6" s="1"/>
  <c r="BA276" i="18"/>
  <c r="AF276" i="6" s="1"/>
  <c r="AZ276" i="18"/>
  <c r="AE276" i="6" s="1"/>
  <c r="G36" i="30" l="1"/>
  <c r="H35" s="1"/>
  <c r="K25"/>
  <c r="L25"/>
  <c r="L24"/>
  <c r="K24"/>
  <c r="BA275" i="18"/>
  <c r="AF275" i="6" s="1"/>
  <c r="BA274" i="18"/>
  <c r="AF274" i="6" s="1"/>
  <c r="BA273" i="18"/>
  <c r="AF273" i="6" s="1"/>
  <c r="BA272" i="18"/>
  <c r="AF272" i="6" s="1"/>
  <c r="BA271" i="18"/>
  <c r="AF271" i="6" s="1"/>
  <c r="BA270" i="18"/>
  <c r="AF270" i="6" s="1"/>
  <c r="BA269" i="18"/>
  <c r="AF269" i="6" s="1"/>
  <c r="BA268" i="18"/>
  <c r="AF268" i="6" s="1"/>
  <c r="BA267" i="18"/>
  <c r="AF267" i="6" s="1"/>
  <c r="BA266" i="18"/>
  <c r="AF266" i="6" s="1"/>
  <c r="BA265" i="18"/>
  <c r="AF265" i="6" s="1"/>
  <c r="BA264" i="18"/>
  <c r="AF264" i="6" s="1"/>
  <c r="BA263" i="18"/>
  <c r="AF263" i="6" s="1"/>
  <c r="BA262" i="18"/>
  <c r="AF262" i="6" s="1"/>
  <c r="BA261" i="18"/>
  <c r="AF261" i="6" s="1"/>
  <c r="BA260" i="18"/>
  <c r="AF260" i="6" s="1"/>
  <c r="BA259" i="18"/>
  <c r="AF259" i="6" s="1"/>
  <c r="BA258" i="18"/>
  <c r="AF258" i="6" s="1"/>
  <c r="BA257" i="18"/>
  <c r="AF257" i="6" s="1"/>
  <c r="BA256" i="18"/>
  <c r="AF256" i="6" s="1"/>
  <c r="BA255" i="18"/>
  <c r="AF255" i="6" s="1"/>
  <c r="BA254" i="18"/>
  <c r="AF254" i="6" s="1"/>
  <c r="BA253" i="18"/>
  <c r="AF253" i="6" s="1"/>
  <c r="BA252" i="18"/>
  <c r="AF252" i="6" s="1"/>
  <c r="BA251" i="18"/>
  <c r="AF251" i="6" s="1"/>
  <c r="BA250" i="18"/>
  <c r="AF250" i="6" s="1"/>
  <c r="BA249" i="18"/>
  <c r="AF249" i="6" s="1"/>
  <c r="BA248" i="18"/>
  <c r="AF248" i="6" s="1"/>
  <c r="BA247" i="18"/>
  <c r="AF247" i="6" s="1"/>
  <c r="BA246" i="18"/>
  <c r="AF246" i="6" s="1"/>
  <c r="BA245" i="18"/>
  <c r="AF245" i="6" s="1"/>
  <c r="BA244" i="18"/>
  <c r="AF244" i="6" s="1"/>
  <c r="BA243" i="18"/>
  <c r="AF243" i="6" s="1"/>
  <c r="BA242" i="18"/>
  <c r="AF242" i="6" s="1"/>
  <c r="BA241" i="18"/>
  <c r="AF241" i="6" s="1"/>
  <c r="BA240" i="18"/>
  <c r="AF240" i="6" s="1"/>
  <c r="BA239" i="18"/>
  <c r="AF239" i="6" s="1"/>
  <c r="BA238" i="18"/>
  <c r="AF238" i="6" s="1"/>
  <c r="BA237" i="18"/>
  <c r="AF237" i="6" s="1"/>
  <c r="BA236" i="18"/>
  <c r="AF236" i="6" s="1"/>
  <c r="BA235" i="18"/>
  <c r="AF235" i="6" s="1"/>
  <c r="BA234" i="18"/>
  <c r="AF234" i="6" s="1"/>
  <c r="BA233" i="18"/>
  <c r="AF233" i="6" s="1"/>
  <c r="BA232" i="18"/>
  <c r="AF232" i="6" s="1"/>
  <c r="BA231" i="18"/>
  <c r="AF231" i="6" s="1"/>
  <c r="BA230" i="18"/>
  <c r="AF230" i="6" s="1"/>
  <c r="BA229" i="18"/>
  <c r="AF229" i="6" s="1"/>
  <c r="BA228" i="18"/>
  <c r="AF228" i="6" s="1"/>
  <c r="BA227" i="18"/>
  <c r="AF227" i="6" s="1"/>
  <c r="BA226" i="18"/>
  <c r="AF226" i="6" s="1"/>
  <c r="BA225" i="18"/>
  <c r="AF225" i="6" s="1"/>
  <c r="BA224" i="18"/>
  <c r="AF224" i="6" s="1"/>
  <c r="BA223" i="18"/>
  <c r="AF223" i="6" s="1"/>
  <c r="BA222" i="18"/>
  <c r="AF222" i="6" s="1"/>
  <c r="BA221" i="18"/>
  <c r="AF221" i="6" s="1"/>
  <c r="BA220" i="18"/>
  <c r="AF220" i="6" s="1"/>
  <c r="BA219" i="18"/>
  <c r="AF219" i="6" s="1"/>
  <c r="BA218" i="18"/>
  <c r="AF218" i="6" s="1"/>
  <c r="BA217" i="18"/>
  <c r="AF217" i="6" s="1"/>
  <c r="BA216" i="18"/>
  <c r="AF216" i="6" s="1"/>
  <c r="BA215" i="18"/>
  <c r="AF215" i="6" s="1"/>
  <c r="BA214" i="18"/>
  <c r="AF214" i="6" s="1"/>
  <c r="BA213" i="18"/>
  <c r="AF213" i="6" s="1"/>
  <c r="BA212" i="18"/>
  <c r="AF212" i="6" s="1"/>
  <c r="BA211" i="18"/>
  <c r="AF211" i="6" s="1"/>
  <c r="BA210" i="18"/>
  <c r="AF210" i="6" s="1"/>
  <c r="BA209" i="18"/>
  <c r="AF209" i="6" s="1"/>
  <c r="BA208" i="18"/>
  <c r="AF208" i="6" s="1"/>
  <c r="BA207" i="18"/>
  <c r="AF207" i="6" s="1"/>
  <c r="BA206" i="18"/>
  <c r="AF206" i="6" s="1"/>
  <c r="BA205" i="18"/>
  <c r="AF205" i="6" s="1"/>
  <c r="BA204" i="18"/>
  <c r="AF204" i="6" s="1"/>
  <c r="BA203" i="18"/>
  <c r="AF203" i="6" s="1"/>
  <c r="BA202" i="18"/>
  <c r="AF202" i="6" s="1"/>
  <c r="BA201" i="18"/>
  <c r="AF201" i="6" s="1"/>
  <c r="BA200" i="18"/>
  <c r="AF200" i="6" s="1"/>
  <c r="BA199" i="18"/>
  <c r="AF199" i="6" s="1"/>
  <c r="BA198" i="18"/>
  <c r="AF198" i="6" s="1"/>
  <c r="BA197" i="18"/>
  <c r="AF197" i="6" s="1"/>
  <c r="BA196" i="18"/>
  <c r="AF196" i="6" s="1"/>
  <c r="BA195" i="18"/>
  <c r="AF195" i="6" s="1"/>
  <c r="BA194" i="18"/>
  <c r="AF194" i="6" s="1"/>
  <c r="BA193" i="18"/>
  <c r="AF193" i="6" s="1"/>
  <c r="BA192" i="18"/>
  <c r="AF192" i="6" s="1"/>
  <c r="BA191" i="18"/>
  <c r="AF191" i="6" s="1"/>
  <c r="BA190" i="18"/>
  <c r="AF190" i="6" s="1"/>
  <c r="BA189" i="18"/>
  <c r="AF189" i="6" s="1"/>
  <c r="BA188" i="18"/>
  <c r="AF188" i="6" s="1"/>
  <c r="BA187" i="18"/>
  <c r="AF187" i="6" s="1"/>
  <c r="BA186" i="18"/>
  <c r="AF186" i="6" s="1"/>
  <c r="BA185" i="18"/>
  <c r="AF185" i="6" s="1"/>
  <c r="BA184" i="18"/>
  <c r="AF184" i="6" s="1"/>
  <c r="BA183" i="18"/>
  <c r="AF183" i="6" s="1"/>
  <c r="BA182" i="18"/>
  <c r="AF182" i="6" s="1"/>
  <c r="BA181" i="18"/>
  <c r="AF181" i="6" s="1"/>
  <c r="BA180" i="18"/>
  <c r="AF180" i="6" s="1"/>
  <c r="BA179" i="18"/>
  <c r="AF179" i="6" s="1"/>
  <c r="BA178" i="18"/>
  <c r="AF178" i="6" s="1"/>
  <c r="BA177" i="18"/>
  <c r="AF177" i="6" s="1"/>
  <c r="BA176" i="18"/>
  <c r="AF176" i="6" s="1"/>
  <c r="BA175" i="18"/>
  <c r="AF175" i="6" s="1"/>
  <c r="BA174" i="18"/>
  <c r="AF174" i="6" s="1"/>
  <c r="BA173" i="18"/>
  <c r="AF173" i="6" s="1"/>
  <c r="BA172" i="18"/>
  <c r="AF172" i="6" s="1"/>
  <c r="BA171" i="18"/>
  <c r="AF171" i="6" s="1"/>
  <c r="BA170" i="18"/>
  <c r="AF170" i="6" s="1"/>
  <c r="BA169" i="18"/>
  <c r="AF169" i="6" s="1"/>
  <c r="BA168" i="18"/>
  <c r="AF168" i="6" s="1"/>
  <c r="BA167" i="18"/>
  <c r="AF167" i="6" s="1"/>
  <c r="BA166" i="18"/>
  <c r="AF166" i="6" s="1"/>
  <c r="BA165" i="18"/>
  <c r="AF165" i="6" s="1"/>
  <c r="BA164" i="18"/>
  <c r="AF164" i="6" s="1"/>
  <c r="BA163" i="18"/>
  <c r="AF163" i="6" s="1"/>
  <c r="BA162" i="18"/>
  <c r="AF162" i="6" s="1"/>
  <c r="BA161" i="18"/>
  <c r="AF161" i="6" s="1"/>
  <c r="BA160" i="18"/>
  <c r="AF160" i="6" s="1"/>
  <c r="BA159" i="18"/>
  <c r="AF159" i="6" s="1"/>
  <c r="BA158" i="18"/>
  <c r="AF158" i="6" s="1"/>
  <c r="BA157" i="18"/>
  <c r="AF157" i="6" s="1"/>
  <c r="BA156" i="18"/>
  <c r="AF156" i="6" s="1"/>
  <c r="BA155" i="18"/>
  <c r="AF155" i="6" s="1"/>
  <c r="BA154" i="18"/>
  <c r="AF154" i="6" s="1"/>
  <c r="BA153" i="18"/>
  <c r="AF153" i="6" s="1"/>
  <c r="BA152" i="18"/>
  <c r="AF152" i="6" s="1"/>
  <c r="BA151" i="18"/>
  <c r="AF151" i="6" s="1"/>
  <c r="BA150" i="18"/>
  <c r="AF150" i="6" s="1"/>
  <c r="BA149" i="18"/>
  <c r="AF149" i="6" s="1"/>
  <c r="BA148" i="18"/>
  <c r="AF148" i="6" s="1"/>
  <c r="BA147" i="18"/>
  <c r="AF147" i="6" s="1"/>
  <c r="BA146" i="18"/>
  <c r="AF146" i="6" s="1"/>
  <c r="BA145" i="18"/>
  <c r="AF145" i="6" s="1"/>
  <c r="BA144" i="18"/>
  <c r="AF144" i="6" s="1"/>
  <c r="BA143" i="18"/>
  <c r="AF143" i="6" s="1"/>
  <c r="BA142" i="18"/>
  <c r="AF142" i="6" s="1"/>
  <c r="BA141" i="18"/>
  <c r="AF141" i="6" s="1"/>
  <c r="BA140" i="18"/>
  <c r="AF140" i="6" s="1"/>
  <c r="BA139" i="18"/>
  <c r="AF139" i="6" s="1"/>
  <c r="BA138" i="18"/>
  <c r="AF138" i="6" s="1"/>
  <c r="BA137" i="18"/>
  <c r="AF137" i="6" s="1"/>
  <c r="BA136" i="18"/>
  <c r="AF136" i="6" s="1"/>
  <c r="BA135" i="18"/>
  <c r="AF135" i="6" s="1"/>
  <c r="BA134" i="18"/>
  <c r="AF134" i="6" s="1"/>
  <c r="BA133" i="18"/>
  <c r="AF133" i="6" s="1"/>
  <c r="BA132" i="18"/>
  <c r="AF132" i="6" s="1"/>
  <c r="BA131" i="18"/>
  <c r="AF131" i="6" s="1"/>
  <c r="BA130" i="18"/>
  <c r="AF130" i="6" s="1"/>
  <c r="BA129" i="18"/>
  <c r="AF129" i="6" s="1"/>
  <c r="BA128" i="18"/>
  <c r="AF128" i="6" s="1"/>
  <c r="BA127" i="18"/>
  <c r="AF127" i="6" s="1"/>
  <c r="BA126" i="18"/>
  <c r="AF126" i="6" s="1"/>
  <c r="BA125" i="18"/>
  <c r="AF125" i="6" s="1"/>
  <c r="BA124" i="18"/>
  <c r="AF124" i="6" s="1"/>
  <c r="BA123" i="18"/>
  <c r="AF123" i="6" s="1"/>
  <c r="BA122" i="18"/>
  <c r="AF122" i="6" s="1"/>
  <c r="BA121" i="18"/>
  <c r="AF121" i="6" s="1"/>
  <c r="BA120" i="18"/>
  <c r="AF120" i="6" s="1"/>
  <c r="BA119" i="18"/>
  <c r="AF119" i="6" s="1"/>
  <c r="BA118" i="18"/>
  <c r="AF118" i="6" s="1"/>
  <c r="BA117" i="18"/>
  <c r="AF117" i="6" s="1"/>
  <c r="BA116" i="18"/>
  <c r="AF116" i="6" s="1"/>
  <c r="BA115" i="18"/>
  <c r="AF115" i="6" s="1"/>
  <c r="BA114" i="18"/>
  <c r="AF114" i="6" s="1"/>
  <c r="BA113" i="18"/>
  <c r="AF113" i="6" s="1"/>
  <c r="BA112" i="18"/>
  <c r="AF112" i="6" s="1"/>
  <c r="BA111" i="18"/>
  <c r="AF111" i="6" s="1"/>
  <c r="BA110" i="18"/>
  <c r="AF110" i="6" s="1"/>
  <c r="BA109" i="18"/>
  <c r="AF109" i="6" s="1"/>
  <c r="BA108" i="18"/>
  <c r="AF108" i="6" s="1"/>
  <c r="BA107" i="18"/>
  <c r="AF107" i="6" s="1"/>
  <c r="BA106" i="18"/>
  <c r="AF106" i="6" s="1"/>
  <c r="BA105" i="18"/>
  <c r="AF105" i="6" s="1"/>
  <c r="BA104" i="18"/>
  <c r="AF104" i="6" s="1"/>
  <c r="BA103" i="18"/>
  <c r="AF103" i="6" s="1"/>
  <c r="BA102" i="18"/>
  <c r="AF102" i="6" s="1"/>
  <c r="BA101" i="18"/>
  <c r="AF101" i="6" s="1"/>
  <c r="BA100" i="18"/>
  <c r="AF100" i="6" s="1"/>
  <c r="BA99" i="18"/>
  <c r="AF99" i="6" s="1"/>
  <c r="BA98" i="18"/>
  <c r="AF98" i="6" s="1"/>
  <c r="BA97" i="18"/>
  <c r="AF97" i="6" s="1"/>
  <c r="BA96" i="18"/>
  <c r="AF96" i="6" s="1"/>
  <c r="BA95" i="18"/>
  <c r="AF95" i="6" s="1"/>
  <c r="BA94" i="18"/>
  <c r="AF94" i="6" s="1"/>
  <c r="BA93" i="18"/>
  <c r="AF93" i="6" s="1"/>
  <c r="BA92" i="18"/>
  <c r="AF92" i="6" s="1"/>
  <c r="BA91" i="18"/>
  <c r="AF91" i="6" s="1"/>
  <c r="BA90" i="18"/>
  <c r="AF90" i="6" s="1"/>
  <c r="BA89" i="18"/>
  <c r="AF89" i="6" s="1"/>
  <c r="BA88" i="18"/>
  <c r="AF88" i="6" s="1"/>
  <c r="BA87" i="18"/>
  <c r="AF87" i="6" s="1"/>
  <c r="BA86" i="18"/>
  <c r="AF86" i="6" s="1"/>
  <c r="BA85" i="18"/>
  <c r="AF85" i="6" s="1"/>
  <c r="BA84" i="18"/>
  <c r="AF84" i="6" s="1"/>
  <c r="BA83" i="18"/>
  <c r="AF83" i="6" s="1"/>
  <c r="BA82" i="18"/>
  <c r="AF82" i="6" s="1"/>
  <c r="BA81" i="18"/>
  <c r="AF81" i="6" s="1"/>
  <c r="BA80" i="18"/>
  <c r="AF80" i="6" s="1"/>
  <c r="BA79" i="18"/>
  <c r="AF79" i="6" s="1"/>
  <c r="BA78" i="18"/>
  <c r="AF78" i="6" s="1"/>
  <c r="BA77" i="18"/>
  <c r="AF77" i="6" s="1"/>
  <c r="BA76" i="18"/>
  <c r="AF76" i="6" s="1"/>
  <c r="BA75" i="18"/>
  <c r="AF75" i="6" s="1"/>
  <c r="BA74" i="18"/>
  <c r="AF74" i="6" s="1"/>
  <c r="BA73" i="18"/>
  <c r="AF73" i="6" s="1"/>
  <c r="BA72" i="18"/>
  <c r="AF72" i="6" s="1"/>
  <c r="BA71" i="18"/>
  <c r="AF71" i="6" s="1"/>
  <c r="BA70" i="18"/>
  <c r="AF70" i="6" s="1"/>
  <c r="BA69" i="18"/>
  <c r="AF69" i="6" s="1"/>
  <c r="BA68" i="18"/>
  <c r="AF68" i="6" s="1"/>
  <c r="BA67" i="18"/>
  <c r="AF67" i="6" s="1"/>
  <c r="BA66" i="18"/>
  <c r="AF66" i="6" s="1"/>
  <c r="BA65" i="18"/>
  <c r="AF65" i="6" s="1"/>
  <c r="BA64" i="18"/>
  <c r="AF64" i="6" s="1"/>
  <c r="BA63" i="18"/>
  <c r="AF63" i="6" s="1"/>
  <c r="BA62" i="18"/>
  <c r="AF62" i="6" s="1"/>
  <c r="BA61" i="18"/>
  <c r="AF61" i="6" s="1"/>
  <c r="BA60" i="18"/>
  <c r="AF60" i="6" s="1"/>
  <c r="BA59" i="18"/>
  <c r="AF59" i="6" s="1"/>
  <c r="BA58" i="18"/>
  <c r="AF58" i="6" s="1"/>
  <c r="BA57" i="18"/>
  <c r="AF57" i="6" s="1"/>
  <c r="BA56" i="18"/>
  <c r="AF56" i="6" s="1"/>
  <c r="BA55" i="18"/>
  <c r="AF55" i="6" s="1"/>
  <c r="BA54" i="18"/>
  <c r="AF54" i="6" s="1"/>
  <c r="BA53" i="18"/>
  <c r="AF53" i="6" s="1"/>
  <c r="BA52" i="18"/>
  <c r="AF52" i="6" s="1"/>
  <c r="BA51" i="18"/>
  <c r="AF51" i="6" s="1"/>
  <c r="BA50" i="18"/>
  <c r="AF50" i="6" s="1"/>
  <c r="AZ275" i="18"/>
  <c r="AE275" i="6" s="1"/>
  <c r="AZ274" i="18"/>
  <c r="AE274" i="6" s="1"/>
  <c r="AZ273" i="18"/>
  <c r="AE273" i="6" s="1"/>
  <c r="AZ272" i="18"/>
  <c r="AE272" i="6" s="1"/>
  <c r="AZ271" i="18"/>
  <c r="AE271" i="6" s="1"/>
  <c r="AZ270" i="18"/>
  <c r="AE270" i="6" s="1"/>
  <c r="AZ269" i="18"/>
  <c r="AE269" i="6" s="1"/>
  <c r="AZ268" i="18"/>
  <c r="AE268" i="6" s="1"/>
  <c r="AZ267" i="18"/>
  <c r="AE267" i="6" s="1"/>
  <c r="AZ266" i="18"/>
  <c r="AE266" i="6" s="1"/>
  <c r="AZ265" i="18"/>
  <c r="AE265" i="6" s="1"/>
  <c r="AZ264" i="18"/>
  <c r="AE264" i="6" s="1"/>
  <c r="AZ263" i="18"/>
  <c r="AE263" i="6" s="1"/>
  <c r="AZ262" i="18"/>
  <c r="AE262" i="6" s="1"/>
  <c r="AZ261" i="18"/>
  <c r="AE261" i="6" s="1"/>
  <c r="AZ260" i="18"/>
  <c r="AE260" i="6" s="1"/>
  <c r="AZ259" i="18"/>
  <c r="AE259" i="6" s="1"/>
  <c r="AZ258" i="18"/>
  <c r="AE258" i="6" s="1"/>
  <c r="AZ257" i="18"/>
  <c r="AE257" i="6" s="1"/>
  <c r="AZ256" i="18"/>
  <c r="AE256" i="6" s="1"/>
  <c r="AZ255" i="18"/>
  <c r="AE255" i="6" s="1"/>
  <c r="AZ254" i="18"/>
  <c r="AE254" i="6" s="1"/>
  <c r="AZ253" i="18"/>
  <c r="AE253" i="6" s="1"/>
  <c r="AZ252" i="18"/>
  <c r="AE252" i="6" s="1"/>
  <c r="AZ251" i="18"/>
  <c r="AE251" i="6" s="1"/>
  <c r="AZ250" i="18"/>
  <c r="AE250" i="6" s="1"/>
  <c r="AZ249" i="18"/>
  <c r="AE249" i="6" s="1"/>
  <c r="AZ248" i="18"/>
  <c r="AE248" i="6" s="1"/>
  <c r="AZ247" i="18"/>
  <c r="AE247" i="6" s="1"/>
  <c r="AZ246" i="18"/>
  <c r="AE246" i="6" s="1"/>
  <c r="AZ245" i="18"/>
  <c r="AE245" i="6" s="1"/>
  <c r="AZ244" i="18"/>
  <c r="AE244" i="6" s="1"/>
  <c r="AZ243" i="18"/>
  <c r="AE243" i="6" s="1"/>
  <c r="AZ242" i="18"/>
  <c r="AE242" i="6" s="1"/>
  <c r="AZ241" i="18"/>
  <c r="AE241" i="6" s="1"/>
  <c r="AZ240" i="18"/>
  <c r="AE240" i="6" s="1"/>
  <c r="AZ239" i="18"/>
  <c r="AE239" i="6" s="1"/>
  <c r="AZ238" i="18"/>
  <c r="AE238" i="6" s="1"/>
  <c r="AZ237" i="18"/>
  <c r="AE237" i="6" s="1"/>
  <c r="AZ236" i="18"/>
  <c r="AE236" i="6" s="1"/>
  <c r="AZ235" i="18"/>
  <c r="AE235" i="6" s="1"/>
  <c r="AZ234" i="18"/>
  <c r="AE234" i="6" s="1"/>
  <c r="AZ233" i="18"/>
  <c r="AE233" i="6" s="1"/>
  <c r="AZ232" i="18"/>
  <c r="AE232" i="6" s="1"/>
  <c r="AZ231" i="18"/>
  <c r="AE231" i="6" s="1"/>
  <c r="AZ230" i="18"/>
  <c r="AE230" i="6" s="1"/>
  <c r="AZ229" i="18"/>
  <c r="AE229" i="6" s="1"/>
  <c r="AZ228" i="18"/>
  <c r="AE228" i="6" s="1"/>
  <c r="AZ227" i="18"/>
  <c r="AE227" i="6" s="1"/>
  <c r="AZ226" i="18"/>
  <c r="AE226" i="6" s="1"/>
  <c r="AZ225" i="18"/>
  <c r="AE225" i="6" s="1"/>
  <c r="AZ224" i="18"/>
  <c r="AE224" i="6" s="1"/>
  <c r="AZ223" i="18"/>
  <c r="AE223" i="6" s="1"/>
  <c r="AZ222" i="18"/>
  <c r="AE222" i="6" s="1"/>
  <c r="AZ221" i="18"/>
  <c r="AE221" i="6" s="1"/>
  <c r="AZ220" i="18"/>
  <c r="AE220" i="6" s="1"/>
  <c r="AZ219" i="18"/>
  <c r="AE219" i="6" s="1"/>
  <c r="AZ218" i="18"/>
  <c r="AE218" i="6" s="1"/>
  <c r="AZ217" i="18"/>
  <c r="AE217" i="6" s="1"/>
  <c r="AZ216" i="18"/>
  <c r="AE216" i="6" s="1"/>
  <c r="AZ215" i="18"/>
  <c r="AE215" i="6" s="1"/>
  <c r="AZ214" i="18"/>
  <c r="AE214" i="6" s="1"/>
  <c r="AZ213" i="18"/>
  <c r="AE213" i="6" s="1"/>
  <c r="AZ212" i="18"/>
  <c r="AE212" i="6" s="1"/>
  <c r="AZ211" i="18"/>
  <c r="AE211" i="6" s="1"/>
  <c r="AZ210" i="18"/>
  <c r="AE210" i="6" s="1"/>
  <c r="AZ209" i="18"/>
  <c r="AE209" i="6" s="1"/>
  <c r="AZ208" i="18"/>
  <c r="AE208" i="6" s="1"/>
  <c r="AZ207" i="18"/>
  <c r="AE207" i="6" s="1"/>
  <c r="AZ206" i="18"/>
  <c r="AE206" i="6" s="1"/>
  <c r="AZ205" i="18"/>
  <c r="AE205" i="6" s="1"/>
  <c r="AZ204" i="18"/>
  <c r="AE204" i="6" s="1"/>
  <c r="AZ203" i="18"/>
  <c r="AE203" i="6" s="1"/>
  <c r="AZ202" i="18"/>
  <c r="AE202" i="6" s="1"/>
  <c r="AZ201" i="18"/>
  <c r="AE201" i="6" s="1"/>
  <c r="AZ200" i="18"/>
  <c r="AE200" i="6" s="1"/>
  <c r="AZ199" i="18"/>
  <c r="AE199" i="6" s="1"/>
  <c r="AZ198" i="18"/>
  <c r="AE198" i="6" s="1"/>
  <c r="AZ197" i="18"/>
  <c r="AE197" i="6" s="1"/>
  <c r="AZ196" i="18"/>
  <c r="AE196" i="6" s="1"/>
  <c r="AZ195" i="18"/>
  <c r="AE195" i="6" s="1"/>
  <c r="AZ194" i="18"/>
  <c r="AE194" i="6" s="1"/>
  <c r="AZ193" i="18"/>
  <c r="AE193" i="6" s="1"/>
  <c r="AZ192" i="18"/>
  <c r="AE192" i="6" s="1"/>
  <c r="AZ191" i="18"/>
  <c r="AE191" i="6" s="1"/>
  <c r="AZ190" i="18"/>
  <c r="AE190" i="6" s="1"/>
  <c r="AZ189" i="18"/>
  <c r="AE189" i="6" s="1"/>
  <c r="AZ188" i="18"/>
  <c r="AE188" i="6" s="1"/>
  <c r="AZ187" i="18"/>
  <c r="AE187" i="6" s="1"/>
  <c r="AZ186" i="18"/>
  <c r="AE186" i="6" s="1"/>
  <c r="AZ185" i="18"/>
  <c r="AE185" i="6" s="1"/>
  <c r="AZ184" i="18"/>
  <c r="AE184" i="6" s="1"/>
  <c r="AZ183" i="18"/>
  <c r="AE183" i="6" s="1"/>
  <c r="AZ182" i="18"/>
  <c r="AE182" i="6" s="1"/>
  <c r="AZ181" i="18"/>
  <c r="AE181" i="6" s="1"/>
  <c r="AZ180" i="18"/>
  <c r="AE180" i="6" s="1"/>
  <c r="AZ179" i="18"/>
  <c r="AE179" i="6" s="1"/>
  <c r="AZ178" i="18"/>
  <c r="AE178" i="6" s="1"/>
  <c r="AZ177" i="18"/>
  <c r="AE177" i="6" s="1"/>
  <c r="AZ176" i="18"/>
  <c r="AE176" i="6" s="1"/>
  <c r="AZ175" i="18"/>
  <c r="AE175" i="6" s="1"/>
  <c r="AZ174" i="18"/>
  <c r="AE174" i="6" s="1"/>
  <c r="AZ173" i="18"/>
  <c r="AE173" i="6" s="1"/>
  <c r="AZ172" i="18"/>
  <c r="AE172" i="6" s="1"/>
  <c r="AZ171" i="18"/>
  <c r="AE171" i="6" s="1"/>
  <c r="AZ170" i="18"/>
  <c r="AE170" i="6" s="1"/>
  <c r="AZ169" i="18"/>
  <c r="AE169" i="6" s="1"/>
  <c r="AZ168" i="18"/>
  <c r="AE168" i="6" s="1"/>
  <c r="AZ167" i="18"/>
  <c r="AE167" i="6" s="1"/>
  <c r="AZ166" i="18"/>
  <c r="AE166" i="6" s="1"/>
  <c r="AZ165" i="18"/>
  <c r="AE165" i="6" s="1"/>
  <c r="AZ164" i="18"/>
  <c r="AE164" i="6" s="1"/>
  <c r="AZ163" i="18"/>
  <c r="AE163" i="6" s="1"/>
  <c r="AZ162" i="18"/>
  <c r="AE162" i="6" s="1"/>
  <c r="AZ161" i="18"/>
  <c r="AE161" i="6" s="1"/>
  <c r="AZ160" i="18"/>
  <c r="AE160" i="6" s="1"/>
  <c r="AZ159" i="18"/>
  <c r="AE159" i="6" s="1"/>
  <c r="AZ158" i="18"/>
  <c r="AE158" i="6" s="1"/>
  <c r="AZ157" i="18"/>
  <c r="AE157" i="6" s="1"/>
  <c r="AZ156" i="18"/>
  <c r="AE156" i="6" s="1"/>
  <c r="AZ155" i="18"/>
  <c r="AE155" i="6" s="1"/>
  <c r="AZ154" i="18"/>
  <c r="AE154" i="6" s="1"/>
  <c r="AZ153" i="18"/>
  <c r="AE153" i="6" s="1"/>
  <c r="AZ152" i="18"/>
  <c r="AE152" i="6" s="1"/>
  <c r="AZ151" i="18"/>
  <c r="AE151" i="6" s="1"/>
  <c r="AZ150" i="18"/>
  <c r="AE150" i="6" s="1"/>
  <c r="AZ149" i="18"/>
  <c r="AE149" i="6" s="1"/>
  <c r="AZ148" i="18"/>
  <c r="AE148" i="6" s="1"/>
  <c r="AZ147" i="18"/>
  <c r="AE147" i="6" s="1"/>
  <c r="AZ146" i="18"/>
  <c r="AE146" i="6" s="1"/>
  <c r="AZ145" i="18"/>
  <c r="AE145" i="6" s="1"/>
  <c r="AZ144" i="18"/>
  <c r="AE144" i="6" s="1"/>
  <c r="AZ143" i="18"/>
  <c r="AE143" i="6" s="1"/>
  <c r="AZ142" i="18"/>
  <c r="AE142" i="6" s="1"/>
  <c r="AZ141" i="18"/>
  <c r="AE141" i="6" s="1"/>
  <c r="AZ140" i="18"/>
  <c r="AE140" i="6" s="1"/>
  <c r="AZ139" i="18"/>
  <c r="AE139" i="6" s="1"/>
  <c r="AZ138" i="18"/>
  <c r="AE138" i="6" s="1"/>
  <c r="AZ137" i="18"/>
  <c r="AE137" i="6" s="1"/>
  <c r="AZ136" i="18"/>
  <c r="AE136" i="6" s="1"/>
  <c r="AZ135" i="18"/>
  <c r="AE135" i="6" s="1"/>
  <c r="AZ134" i="18"/>
  <c r="AE134" i="6" s="1"/>
  <c r="AZ133" i="18"/>
  <c r="AE133" i="6" s="1"/>
  <c r="AZ132" i="18"/>
  <c r="AE132" i="6" s="1"/>
  <c r="AZ131" i="18"/>
  <c r="AE131" i="6" s="1"/>
  <c r="AZ130" i="18"/>
  <c r="AE130" i="6" s="1"/>
  <c r="AZ129" i="18"/>
  <c r="AE129" i="6" s="1"/>
  <c r="AZ128" i="18"/>
  <c r="AE128" i="6" s="1"/>
  <c r="AZ127" i="18"/>
  <c r="AE127" i="6" s="1"/>
  <c r="AZ126" i="18"/>
  <c r="AE126" i="6" s="1"/>
  <c r="AZ125" i="18"/>
  <c r="AE125" i="6" s="1"/>
  <c r="AZ124" i="18"/>
  <c r="AE124" i="6" s="1"/>
  <c r="AZ123" i="18"/>
  <c r="AE123" i="6" s="1"/>
  <c r="AZ122" i="18"/>
  <c r="AE122" i="6" s="1"/>
  <c r="AZ121" i="18"/>
  <c r="AE121" i="6" s="1"/>
  <c r="AZ120" i="18"/>
  <c r="AE120" i="6" s="1"/>
  <c r="AZ119" i="18"/>
  <c r="AE119" i="6" s="1"/>
  <c r="AZ118" i="18"/>
  <c r="AE118" i="6" s="1"/>
  <c r="AZ117" i="18"/>
  <c r="AE117" i="6" s="1"/>
  <c r="AZ116" i="18"/>
  <c r="AE116" i="6" s="1"/>
  <c r="AZ115" i="18"/>
  <c r="AE115" i="6" s="1"/>
  <c r="AZ114" i="18"/>
  <c r="AE114" i="6" s="1"/>
  <c r="AZ113" i="18"/>
  <c r="AE113" i="6" s="1"/>
  <c r="AZ112" i="18"/>
  <c r="AE112" i="6" s="1"/>
  <c r="AZ111" i="18"/>
  <c r="AE111" i="6" s="1"/>
  <c r="AZ110" i="18"/>
  <c r="AE110" i="6" s="1"/>
  <c r="AZ109" i="18"/>
  <c r="AE109" i="6" s="1"/>
  <c r="AZ108" i="18"/>
  <c r="AE108" i="6" s="1"/>
  <c r="AZ107" i="18"/>
  <c r="AE107" i="6" s="1"/>
  <c r="AZ106" i="18"/>
  <c r="AE106" i="6" s="1"/>
  <c r="AZ105" i="18"/>
  <c r="AE105" i="6" s="1"/>
  <c r="AZ104" i="18"/>
  <c r="AE104" i="6" s="1"/>
  <c r="AZ103" i="18"/>
  <c r="AE103" i="6" s="1"/>
  <c r="AZ102" i="18"/>
  <c r="AE102" i="6" s="1"/>
  <c r="AZ101" i="18"/>
  <c r="AE101" i="6" s="1"/>
  <c r="AZ100" i="18"/>
  <c r="AE100" i="6" s="1"/>
  <c r="AZ99" i="18"/>
  <c r="AE99" i="6" s="1"/>
  <c r="AZ98" i="18"/>
  <c r="AE98" i="6" s="1"/>
  <c r="AZ97" i="18"/>
  <c r="AE97" i="6" s="1"/>
  <c r="AZ96" i="18"/>
  <c r="AE96" i="6" s="1"/>
  <c r="AZ95" i="18"/>
  <c r="AE95" i="6" s="1"/>
  <c r="AZ94" i="18"/>
  <c r="AE94" i="6" s="1"/>
  <c r="AZ93" i="18"/>
  <c r="AE93" i="6" s="1"/>
  <c r="AZ92" i="18"/>
  <c r="AE92" i="6" s="1"/>
  <c r="AZ91" i="18"/>
  <c r="AE91" i="6" s="1"/>
  <c r="AZ90" i="18"/>
  <c r="AE90" i="6" s="1"/>
  <c r="AZ89" i="18"/>
  <c r="AE89" i="6" s="1"/>
  <c r="AZ88" i="18"/>
  <c r="AE88" i="6" s="1"/>
  <c r="AZ87" i="18"/>
  <c r="AE87" i="6" s="1"/>
  <c r="AZ86" i="18"/>
  <c r="AE86" i="6" s="1"/>
  <c r="AZ85" i="18"/>
  <c r="AE85" i="6" s="1"/>
  <c r="AZ84" i="18"/>
  <c r="AE84" i="6" s="1"/>
  <c r="AZ83" i="18"/>
  <c r="AE83" i="6" s="1"/>
  <c r="AZ82" i="18"/>
  <c r="AE82" i="6" s="1"/>
  <c r="AZ81" i="18"/>
  <c r="AE81" i="6" s="1"/>
  <c r="AZ80" i="18"/>
  <c r="AE80" i="6" s="1"/>
  <c r="AZ79" i="18"/>
  <c r="AE79" i="6" s="1"/>
  <c r="AZ78" i="18"/>
  <c r="AE78" i="6" s="1"/>
  <c r="AZ77" i="18"/>
  <c r="AE77" i="6" s="1"/>
  <c r="AZ76" i="18"/>
  <c r="AE76" i="6" s="1"/>
  <c r="AZ75" i="18"/>
  <c r="AE75" i="6" s="1"/>
  <c r="AZ74" i="18"/>
  <c r="AE74" i="6" s="1"/>
  <c r="AZ73" i="18"/>
  <c r="AE73" i="6" s="1"/>
  <c r="AZ72" i="18"/>
  <c r="AE72" i="6" s="1"/>
  <c r="AZ71" i="18"/>
  <c r="AE71" i="6" s="1"/>
  <c r="AZ70" i="18"/>
  <c r="AE70" i="6" s="1"/>
  <c r="AZ69" i="18"/>
  <c r="AE69" i="6" s="1"/>
  <c r="AZ68" i="18"/>
  <c r="AE68" i="6" s="1"/>
  <c r="AZ67" i="18"/>
  <c r="AE67" i="6" s="1"/>
  <c r="AZ66" i="18"/>
  <c r="AE66" i="6" s="1"/>
  <c r="AZ65" i="18"/>
  <c r="AE65" i="6" s="1"/>
  <c r="AZ64" i="18"/>
  <c r="AE64" i="6" s="1"/>
  <c r="AZ63" i="18"/>
  <c r="AE63" i="6" s="1"/>
  <c r="AZ62" i="18"/>
  <c r="AE62" i="6" s="1"/>
  <c r="AZ61" i="18"/>
  <c r="AE61" i="6" s="1"/>
  <c r="AZ60" i="18"/>
  <c r="AE60" i="6" s="1"/>
  <c r="AZ59" i="18"/>
  <c r="AE59" i="6" s="1"/>
  <c r="AZ58" i="18"/>
  <c r="AE58" i="6" s="1"/>
  <c r="AZ57" i="18"/>
  <c r="AE57" i="6" s="1"/>
  <c r="AZ56" i="18"/>
  <c r="AE56" i="6" s="1"/>
  <c r="AZ55" i="18"/>
  <c r="AE55" i="6" s="1"/>
  <c r="AZ54" i="18"/>
  <c r="AE54" i="6" s="1"/>
  <c r="AZ53" i="18"/>
  <c r="AE53" i="6" s="1"/>
  <c r="AZ52" i="18"/>
  <c r="AE52" i="6" s="1"/>
  <c r="AZ51" i="18"/>
  <c r="AE51" i="6" s="1"/>
  <c r="AZ50" i="18"/>
  <c r="AE50" i="6" s="1"/>
  <c r="AG261" i="18"/>
  <c r="Q261" i="6" s="1"/>
  <c r="AG260" i="18"/>
  <c r="Q260" i="6" s="1"/>
  <c r="AG259" i="18"/>
  <c r="Q259" i="6" s="1"/>
  <c r="AG258" i="18"/>
  <c r="Q258" i="6" s="1"/>
  <c r="AG257" i="18"/>
  <c r="Q257" i="6" s="1"/>
  <c r="AG256" i="18"/>
  <c r="Q256" i="6" s="1"/>
  <c r="AG255" i="18"/>
  <c r="Q255" i="6" s="1"/>
  <c r="AG254" i="18"/>
  <c r="Q254" i="6" s="1"/>
  <c r="AG253" i="18"/>
  <c r="Q253" i="6" s="1"/>
  <c r="AG252" i="18"/>
  <c r="Q252" i="6" s="1"/>
  <c r="AG251" i="18"/>
  <c r="Q251" i="6" s="1"/>
  <c r="AG250" i="18"/>
  <c r="Q250" i="6" s="1"/>
  <c r="AG249" i="18"/>
  <c r="Q249" i="6" s="1"/>
  <c r="AG248" i="18"/>
  <c r="Q248" i="6" s="1"/>
  <c r="AG247" i="18"/>
  <c r="Q247" i="6" s="1"/>
  <c r="AG246" i="18"/>
  <c r="Q246" i="6" s="1"/>
  <c r="AG245" i="18"/>
  <c r="Q245" i="6" s="1"/>
  <c r="AG244" i="18"/>
  <c r="Q244" i="6" s="1"/>
  <c r="AG243" i="18"/>
  <c r="Q243" i="6" s="1"/>
  <c r="AG242" i="18"/>
  <c r="Q242" i="6" s="1"/>
  <c r="AG241" i="18"/>
  <c r="Q241" i="6" s="1"/>
  <c r="AG240" i="18"/>
  <c r="Q240" i="6" s="1"/>
  <c r="AG239" i="18"/>
  <c r="Q239" i="6" s="1"/>
  <c r="AG238" i="18"/>
  <c r="Q238" i="6" s="1"/>
  <c r="AG237" i="18"/>
  <c r="Q237" i="6" s="1"/>
  <c r="AG236" i="18"/>
  <c r="Q236" i="6" s="1"/>
  <c r="AG235" i="18"/>
  <c r="Q235" i="6" s="1"/>
  <c r="AG234" i="18"/>
  <c r="Q234" i="6" s="1"/>
  <c r="AG233" i="18"/>
  <c r="Q233" i="6" s="1"/>
  <c r="AG232" i="18"/>
  <c r="Q232" i="6" s="1"/>
  <c r="AG231" i="18"/>
  <c r="Q231" i="6" s="1"/>
  <c r="AG230" i="18"/>
  <c r="Q230" i="6" s="1"/>
  <c r="AG229" i="18"/>
  <c r="Q229" i="6" s="1"/>
  <c r="AG228" i="18"/>
  <c r="Q228" i="6" s="1"/>
  <c r="AG227" i="18"/>
  <c r="Q227" i="6" s="1"/>
  <c r="AG226" i="18"/>
  <c r="Q226" i="6" s="1"/>
  <c r="AG225" i="18"/>
  <c r="Q225" i="6" s="1"/>
  <c r="AG224" i="18"/>
  <c r="Q224" i="6" s="1"/>
  <c r="AG223" i="18"/>
  <c r="Q223" i="6" s="1"/>
  <c r="AG222" i="18"/>
  <c r="Q222" i="6" s="1"/>
  <c r="AG221" i="18"/>
  <c r="Q221" i="6" s="1"/>
  <c r="AG220" i="18"/>
  <c r="Q220" i="6" s="1"/>
  <c r="AG219" i="18"/>
  <c r="Q219" i="6" s="1"/>
  <c r="AG218" i="18"/>
  <c r="Q218" i="6" s="1"/>
  <c r="AG217" i="18"/>
  <c r="Q217" i="6" s="1"/>
  <c r="AG216" i="18"/>
  <c r="Q216" i="6" s="1"/>
  <c r="AG215" i="18"/>
  <c r="Q215" i="6" s="1"/>
  <c r="AG214" i="18"/>
  <c r="Q214" i="6" s="1"/>
  <c r="AG213" i="18"/>
  <c r="Q213" i="6" s="1"/>
  <c r="AG212" i="18"/>
  <c r="Q212" i="6" s="1"/>
  <c r="AG211" i="18"/>
  <c r="Q211" i="6" s="1"/>
  <c r="AG210" i="18"/>
  <c r="Q210" i="6" s="1"/>
  <c r="AG209" i="18"/>
  <c r="Q209" i="6" s="1"/>
  <c r="AG208" i="18"/>
  <c r="Q208" i="6" s="1"/>
  <c r="AG207" i="18"/>
  <c r="Q207" i="6" s="1"/>
  <c r="AG206" i="18"/>
  <c r="Q206" i="6" s="1"/>
  <c r="AG205" i="18"/>
  <c r="Q205" i="6" s="1"/>
  <c r="AG204" i="18"/>
  <c r="Q204" i="6" s="1"/>
  <c r="AG203" i="18"/>
  <c r="Q203" i="6" s="1"/>
  <c r="AG202" i="18"/>
  <c r="Q202" i="6" s="1"/>
  <c r="AG201" i="18"/>
  <c r="Q201" i="6" s="1"/>
  <c r="AG200" i="18"/>
  <c r="Q200" i="6" s="1"/>
  <c r="AG199" i="18"/>
  <c r="Q199" i="6" s="1"/>
  <c r="AG198" i="18"/>
  <c r="Q198" i="6" s="1"/>
  <c r="AG197" i="18"/>
  <c r="Q197" i="6" s="1"/>
  <c r="AG196" i="18"/>
  <c r="Q196" i="6" s="1"/>
  <c r="AG195" i="18"/>
  <c r="Q195" i="6" s="1"/>
  <c r="AG194" i="18"/>
  <c r="Q194" i="6" s="1"/>
  <c r="AG193" i="18"/>
  <c r="Q193" i="6" s="1"/>
  <c r="AG192" i="18"/>
  <c r="Q192" i="6" s="1"/>
  <c r="AG191" i="18"/>
  <c r="Q191" i="6" s="1"/>
  <c r="AG190" i="18"/>
  <c r="Q190" i="6" s="1"/>
  <c r="AG189" i="18"/>
  <c r="Q189" i="6" s="1"/>
  <c r="AG188" i="18"/>
  <c r="Q188" i="6" s="1"/>
  <c r="AG187" i="18"/>
  <c r="Q187" i="6" s="1"/>
  <c r="AG186" i="18"/>
  <c r="Q186" i="6" s="1"/>
  <c r="AG185" i="18"/>
  <c r="Q185" i="6" s="1"/>
  <c r="AG184" i="18"/>
  <c r="Q184" i="6" s="1"/>
  <c r="AG183" i="18"/>
  <c r="Q183" i="6" s="1"/>
  <c r="AG182" i="18"/>
  <c r="Q182" i="6" s="1"/>
  <c r="AG181" i="18"/>
  <c r="Q181" i="6" s="1"/>
  <c r="AG180" i="18"/>
  <c r="Q180" i="6" s="1"/>
  <c r="AG179" i="18"/>
  <c r="Q179" i="6" s="1"/>
  <c r="AG178" i="18"/>
  <c r="Q178" i="6" s="1"/>
  <c r="AG177" i="18"/>
  <c r="Q177" i="6" s="1"/>
  <c r="AG176" i="18"/>
  <c r="Q176" i="6" s="1"/>
  <c r="AG175" i="18"/>
  <c r="Q175" i="6" s="1"/>
  <c r="AG174" i="18"/>
  <c r="Q174" i="6" s="1"/>
  <c r="AG173" i="18"/>
  <c r="Q173" i="6" s="1"/>
  <c r="AG172" i="18"/>
  <c r="Q172" i="6" s="1"/>
  <c r="AG171" i="18"/>
  <c r="Q171" i="6" s="1"/>
  <c r="AG170" i="18"/>
  <c r="Q170" i="6" s="1"/>
  <c r="AG169" i="18"/>
  <c r="Q169" i="6" s="1"/>
  <c r="AG168" i="18"/>
  <c r="Q168" i="6" s="1"/>
  <c r="AG167" i="18"/>
  <c r="Q167" i="6" s="1"/>
  <c r="AG166" i="18"/>
  <c r="Q166" i="6" s="1"/>
  <c r="AG165" i="18"/>
  <c r="Q165" i="6" s="1"/>
  <c r="AG164" i="18"/>
  <c r="Q164" i="6" s="1"/>
  <c r="AG163" i="18"/>
  <c r="Q163" i="6" s="1"/>
  <c r="AG162" i="18"/>
  <c r="Q162" i="6" s="1"/>
  <c r="AG161" i="18"/>
  <c r="Q161" i="6" s="1"/>
  <c r="AG160" i="18"/>
  <c r="Q160" i="6" s="1"/>
  <c r="AG159" i="18"/>
  <c r="Q159" i="6" s="1"/>
  <c r="AG158" i="18"/>
  <c r="Q158" i="6" s="1"/>
  <c r="AG157" i="18"/>
  <c r="Q157" i="6" s="1"/>
  <c r="AG156" i="18"/>
  <c r="Q156" i="6" s="1"/>
  <c r="AG155" i="18"/>
  <c r="Q155" i="6" s="1"/>
  <c r="AG154" i="18"/>
  <c r="Q154" i="6" s="1"/>
  <c r="AG153" i="18"/>
  <c r="Q153" i="6" s="1"/>
  <c r="AG152" i="18"/>
  <c r="Q152" i="6" s="1"/>
  <c r="AG151" i="18"/>
  <c r="Q151" i="6" s="1"/>
  <c r="AG150" i="18"/>
  <c r="Q150" i="6" s="1"/>
  <c r="AG149" i="18"/>
  <c r="Q149" i="6" s="1"/>
  <c r="AG148" i="18"/>
  <c r="Q148" i="6" s="1"/>
  <c r="AG147" i="18"/>
  <c r="Q147" i="6" s="1"/>
  <c r="AG146" i="18"/>
  <c r="Q146" i="6" s="1"/>
  <c r="AG145" i="18"/>
  <c r="Q145" i="6" s="1"/>
  <c r="AG144" i="18"/>
  <c r="Q144" i="6" s="1"/>
  <c r="AG143" i="18"/>
  <c r="Q143" i="6" s="1"/>
  <c r="AG142" i="18"/>
  <c r="Q142" i="6" s="1"/>
  <c r="AG141" i="18"/>
  <c r="Q141" i="6" s="1"/>
  <c r="AG140" i="18"/>
  <c r="Q140" i="6" s="1"/>
  <c r="AG139" i="18"/>
  <c r="Q139" i="6" s="1"/>
  <c r="AG138" i="18"/>
  <c r="Q138" i="6" s="1"/>
  <c r="AG137" i="18"/>
  <c r="Q137" i="6" s="1"/>
  <c r="AG136" i="18"/>
  <c r="Q136" i="6" s="1"/>
  <c r="AG135" i="18"/>
  <c r="Q135" i="6" s="1"/>
  <c r="AG134" i="18"/>
  <c r="Q134" i="6" s="1"/>
  <c r="AG133" i="18"/>
  <c r="Q133" i="6" s="1"/>
  <c r="AG132" i="18"/>
  <c r="Q132" i="6" s="1"/>
  <c r="AG131" i="18"/>
  <c r="Q131" i="6" s="1"/>
  <c r="AG130" i="18"/>
  <c r="Q130" i="6" s="1"/>
  <c r="AG129" i="18"/>
  <c r="Q129" i="6" s="1"/>
  <c r="AG128" i="18"/>
  <c r="Q128" i="6" s="1"/>
  <c r="AG127" i="18"/>
  <c r="Q127" i="6" s="1"/>
  <c r="AG126" i="18"/>
  <c r="Q126" i="6" s="1"/>
  <c r="AG125" i="18"/>
  <c r="Q125" i="6" s="1"/>
  <c r="AG124" i="18"/>
  <c r="Q124" i="6" s="1"/>
  <c r="AG123" i="18"/>
  <c r="Q123" i="6" s="1"/>
  <c r="AG122" i="18"/>
  <c r="Q122" i="6" s="1"/>
  <c r="AG121" i="18"/>
  <c r="Q121" i="6" s="1"/>
  <c r="AG120" i="18"/>
  <c r="Q120" i="6" s="1"/>
  <c r="AG119" i="18"/>
  <c r="Q119" i="6" s="1"/>
  <c r="AG118" i="18"/>
  <c r="Q118" i="6" s="1"/>
  <c r="AG117" i="18"/>
  <c r="Q117" i="6" s="1"/>
  <c r="AG116" i="18"/>
  <c r="Q116" i="6" s="1"/>
  <c r="AG115" i="18"/>
  <c r="Q115" i="6" s="1"/>
  <c r="AG114" i="18"/>
  <c r="Q114" i="6" s="1"/>
  <c r="AG113" i="18"/>
  <c r="Q113" i="6" s="1"/>
  <c r="AG112" i="18"/>
  <c r="Q112" i="6" s="1"/>
  <c r="AG111" i="18"/>
  <c r="Q111" i="6" s="1"/>
  <c r="AG110" i="18"/>
  <c r="Q110" i="6" s="1"/>
  <c r="AG109" i="18"/>
  <c r="Q109" i="6" s="1"/>
  <c r="AG108" i="18"/>
  <c r="Q108" i="6" s="1"/>
  <c r="AG107" i="18"/>
  <c r="Q107" i="6" s="1"/>
  <c r="AG106" i="18"/>
  <c r="Q106" i="6" s="1"/>
  <c r="AG105" i="18"/>
  <c r="Q105" i="6" s="1"/>
  <c r="AG104" i="18"/>
  <c r="Q104" i="6" s="1"/>
  <c r="AG103" i="18"/>
  <c r="Q103" i="6" s="1"/>
  <c r="AG102" i="18"/>
  <c r="Q102" i="6" s="1"/>
  <c r="AG101" i="18"/>
  <c r="Q101" i="6" s="1"/>
  <c r="AG100" i="18"/>
  <c r="Q100" i="6" s="1"/>
  <c r="AG99" i="18"/>
  <c r="Q99" i="6" s="1"/>
  <c r="AG98" i="18"/>
  <c r="Q98" i="6" s="1"/>
  <c r="AG97" i="18"/>
  <c r="Q97" i="6" s="1"/>
  <c r="AG96" i="18"/>
  <c r="Q96" i="6" s="1"/>
  <c r="AG95" i="18"/>
  <c r="Q95" i="6" s="1"/>
  <c r="AG94" i="18"/>
  <c r="Q94" i="6" s="1"/>
  <c r="AG93" i="18"/>
  <c r="Q93" i="6" s="1"/>
  <c r="AG92" i="18"/>
  <c r="Q92" i="6" s="1"/>
  <c r="AG91" i="18"/>
  <c r="Q91" i="6" s="1"/>
  <c r="AG90" i="18"/>
  <c r="Q90" i="6" s="1"/>
  <c r="AG89" i="18"/>
  <c r="Q89" i="6" s="1"/>
  <c r="AG88" i="18"/>
  <c r="Q88" i="6" s="1"/>
  <c r="AG87" i="18"/>
  <c r="Q87" i="6" s="1"/>
  <c r="AG86" i="18"/>
  <c r="Q86" i="6" s="1"/>
  <c r="AG85" i="18"/>
  <c r="Q85" i="6" s="1"/>
  <c r="AG84" i="18"/>
  <c r="Q84" i="6" s="1"/>
  <c r="AG83" i="18"/>
  <c r="Q83" i="6" s="1"/>
  <c r="AG82" i="18"/>
  <c r="Q82" i="6" s="1"/>
  <c r="AG81" i="18"/>
  <c r="Q81" i="6" s="1"/>
  <c r="AG80" i="18"/>
  <c r="Q80" i="6" s="1"/>
  <c r="AG79" i="18"/>
  <c r="Q79" i="6" s="1"/>
  <c r="AG78" i="18"/>
  <c r="Q78" i="6" s="1"/>
  <c r="AG77" i="18"/>
  <c r="Q77" i="6" s="1"/>
  <c r="AG76" i="18"/>
  <c r="Q76" i="6" s="1"/>
  <c r="AG75" i="18"/>
  <c r="Q75" i="6" s="1"/>
  <c r="AG74" i="18"/>
  <c r="Q74" i="6" s="1"/>
  <c r="AG73" i="18"/>
  <c r="Q73" i="6" s="1"/>
  <c r="AG72" i="18"/>
  <c r="Q72" i="6" s="1"/>
  <c r="AG71" i="18"/>
  <c r="Q71" i="6" s="1"/>
  <c r="AG70" i="18"/>
  <c r="Q70" i="6" s="1"/>
  <c r="AG69" i="18"/>
  <c r="Q69" i="6" s="1"/>
  <c r="AG68" i="18"/>
  <c r="Q68" i="6" s="1"/>
  <c r="AG67" i="18"/>
  <c r="Q67" i="6" s="1"/>
  <c r="AG66" i="18"/>
  <c r="Q66" i="6" s="1"/>
  <c r="AG65" i="18"/>
  <c r="Q65" i="6" s="1"/>
  <c r="AG64" i="18"/>
  <c r="Q64" i="6" s="1"/>
  <c r="AG63" i="18"/>
  <c r="Q63" i="6" s="1"/>
  <c r="AG62" i="18"/>
  <c r="Q62" i="6" s="1"/>
  <c r="AG61" i="18"/>
  <c r="Q61" i="6" s="1"/>
  <c r="AG60" i="18"/>
  <c r="Q60" i="6" s="1"/>
  <c r="AG59" i="18"/>
  <c r="Q59" i="6" s="1"/>
  <c r="AG58" i="18"/>
  <c r="Q58" i="6" s="1"/>
  <c r="AG57" i="18"/>
  <c r="Q57" i="6" s="1"/>
  <c r="AG56" i="18"/>
  <c r="Q56" i="6" s="1"/>
  <c r="AG55" i="18"/>
  <c r="Q55" i="6" s="1"/>
  <c r="AG54" i="18"/>
  <c r="Q54" i="6" s="1"/>
  <c r="AG53" i="18"/>
  <c r="Q53" i="6" s="1"/>
  <c r="AG52" i="18"/>
  <c r="Q52" i="6" s="1"/>
  <c r="AG51" i="18"/>
  <c r="Q51" i="6" s="1"/>
  <c r="AG50" i="18"/>
  <c r="Q50" i="6" s="1"/>
  <c r="AI279" i="18"/>
  <c r="R279" i="6" s="1"/>
  <c r="D22" i="28" s="1"/>
  <c r="AI278" i="18"/>
  <c r="R278" i="6" s="1"/>
  <c r="D21" i="28" s="1"/>
  <c r="AI277" i="18"/>
  <c r="R277" i="6" s="1"/>
  <c r="D20" i="28" s="1"/>
  <c r="AI276" i="18"/>
  <c r="R276" i="6" s="1"/>
  <c r="D19" i="28" s="1"/>
  <c r="AI275" i="18"/>
  <c r="R275" i="6" s="1"/>
  <c r="D18" i="28" s="1"/>
  <c r="AI274" i="18"/>
  <c r="R274" i="6" s="1"/>
  <c r="D17" i="28" s="1"/>
  <c r="AI273" i="18"/>
  <c r="R273" i="6" s="1"/>
  <c r="AI272" i="18"/>
  <c r="R272" i="6" s="1"/>
  <c r="AI271" i="18"/>
  <c r="R271" i="6" s="1"/>
  <c r="AI270" i="18"/>
  <c r="R270" i="6" s="1"/>
  <c r="AI269" i="18"/>
  <c r="R269" i="6" s="1"/>
  <c r="AI268" i="18"/>
  <c r="R268" i="6" s="1"/>
  <c r="AI267" i="18"/>
  <c r="R267" i="6" s="1"/>
  <c r="AI266" i="18"/>
  <c r="R266" i="6" s="1"/>
  <c r="AI265" i="18"/>
  <c r="R265" i="6" s="1"/>
  <c r="AI264" i="18"/>
  <c r="R264" i="6" s="1"/>
  <c r="AI263" i="18"/>
  <c r="R263" i="6" s="1"/>
  <c r="AI262" i="18"/>
  <c r="R262" i="6" s="1"/>
  <c r="AI261" i="18"/>
  <c r="R261" i="6" s="1"/>
  <c r="AI260" i="18"/>
  <c r="R260" i="6" s="1"/>
  <c r="AI259" i="18"/>
  <c r="R259" i="6" s="1"/>
  <c r="AI258" i="18"/>
  <c r="R258" i="6" s="1"/>
  <c r="AI257" i="18"/>
  <c r="R257" i="6" s="1"/>
  <c r="AI256" i="18"/>
  <c r="R256" i="6" s="1"/>
  <c r="AI255" i="18"/>
  <c r="R255" i="6" s="1"/>
  <c r="AI254" i="18"/>
  <c r="R254" i="6" s="1"/>
  <c r="AI253" i="18"/>
  <c r="R253" i="6" s="1"/>
  <c r="AI252" i="18"/>
  <c r="R252" i="6" s="1"/>
  <c r="AI251" i="18"/>
  <c r="R251" i="6" s="1"/>
  <c r="AI250" i="18"/>
  <c r="R250" i="6" s="1"/>
  <c r="AI249" i="18"/>
  <c r="R249" i="6" s="1"/>
  <c r="AI248" i="18"/>
  <c r="R248" i="6" s="1"/>
  <c r="AI247" i="18"/>
  <c r="R247" i="6" s="1"/>
  <c r="AI246" i="18"/>
  <c r="R246" i="6" s="1"/>
  <c r="AI245" i="18"/>
  <c r="R245" i="6" s="1"/>
  <c r="AI244" i="18"/>
  <c r="R244" i="6" s="1"/>
  <c r="AI243" i="18"/>
  <c r="R243" i="6" s="1"/>
  <c r="AI242" i="18"/>
  <c r="R242" i="6" s="1"/>
  <c r="AI241" i="18"/>
  <c r="R241" i="6" s="1"/>
  <c r="AI240" i="18"/>
  <c r="R240" i="6" s="1"/>
  <c r="AI239" i="18"/>
  <c r="R239" i="6" s="1"/>
  <c r="AI238" i="18"/>
  <c r="R238" i="6" s="1"/>
  <c r="AI237" i="18"/>
  <c r="R237" i="6" s="1"/>
  <c r="AI236" i="18"/>
  <c r="R236" i="6" s="1"/>
  <c r="AI235" i="18"/>
  <c r="R235" i="6" s="1"/>
  <c r="AI234" i="18"/>
  <c r="R234" i="6" s="1"/>
  <c r="AI233" i="18"/>
  <c r="R233" i="6" s="1"/>
  <c r="AI232" i="18"/>
  <c r="R232" i="6" s="1"/>
  <c r="AI231" i="18"/>
  <c r="R231" i="6" s="1"/>
  <c r="AI230" i="18"/>
  <c r="R230" i="6" s="1"/>
  <c r="AI229" i="18"/>
  <c r="R229" i="6" s="1"/>
  <c r="AI228" i="18"/>
  <c r="R228" i="6" s="1"/>
  <c r="AI227" i="18"/>
  <c r="R227" i="6" s="1"/>
  <c r="AI226" i="18"/>
  <c r="R226" i="6" s="1"/>
  <c r="AI225" i="18"/>
  <c r="R225" i="6" s="1"/>
  <c r="AI224" i="18"/>
  <c r="R224" i="6" s="1"/>
  <c r="AI223" i="18"/>
  <c r="R223" i="6" s="1"/>
  <c r="AI222" i="18"/>
  <c r="R222" i="6" s="1"/>
  <c r="AI221" i="18"/>
  <c r="R221" i="6" s="1"/>
  <c r="AI220" i="18"/>
  <c r="R220" i="6" s="1"/>
  <c r="AI219" i="18"/>
  <c r="R219" i="6" s="1"/>
  <c r="AI218" i="18"/>
  <c r="R218" i="6" s="1"/>
  <c r="AI217" i="18"/>
  <c r="R217" i="6" s="1"/>
  <c r="AI216" i="18"/>
  <c r="R216" i="6" s="1"/>
  <c r="AI215" i="18"/>
  <c r="R215" i="6" s="1"/>
  <c r="AI214" i="18"/>
  <c r="R214" i="6" s="1"/>
  <c r="AI213" i="18"/>
  <c r="R213" i="6" s="1"/>
  <c r="AI212" i="18"/>
  <c r="R212" i="6" s="1"/>
  <c r="AI211" i="18"/>
  <c r="R211" i="6" s="1"/>
  <c r="AI210" i="18"/>
  <c r="R210" i="6" s="1"/>
  <c r="AI209" i="18"/>
  <c r="R209" i="6" s="1"/>
  <c r="AI208" i="18"/>
  <c r="R208" i="6" s="1"/>
  <c r="AI207" i="18"/>
  <c r="R207" i="6" s="1"/>
  <c r="AI206" i="18"/>
  <c r="R206" i="6" s="1"/>
  <c r="AI205" i="18"/>
  <c r="R205" i="6" s="1"/>
  <c r="AI204" i="18"/>
  <c r="R204" i="6" s="1"/>
  <c r="AI203" i="18"/>
  <c r="R203" i="6" s="1"/>
  <c r="AI202" i="18"/>
  <c r="R202" i="6" s="1"/>
  <c r="AI201" i="18"/>
  <c r="R201" i="6" s="1"/>
  <c r="AI200" i="18"/>
  <c r="R200" i="6" s="1"/>
  <c r="AI199" i="18"/>
  <c r="R199" i="6" s="1"/>
  <c r="AI198" i="18"/>
  <c r="R198" i="6" s="1"/>
  <c r="AI197" i="18"/>
  <c r="R197" i="6" s="1"/>
  <c r="AI196" i="18"/>
  <c r="R196" i="6" s="1"/>
  <c r="AI195" i="18"/>
  <c r="R195" i="6" s="1"/>
  <c r="AI194" i="18"/>
  <c r="R194" i="6" s="1"/>
  <c r="AI193" i="18"/>
  <c r="R193" i="6" s="1"/>
  <c r="AI192" i="18"/>
  <c r="R192" i="6" s="1"/>
  <c r="AI191" i="18"/>
  <c r="R191" i="6" s="1"/>
  <c r="AI190" i="18"/>
  <c r="R190" i="6" s="1"/>
  <c r="AI189" i="18"/>
  <c r="R189" i="6" s="1"/>
  <c r="AI188" i="18"/>
  <c r="R188" i="6" s="1"/>
  <c r="AI187" i="18"/>
  <c r="R187" i="6" s="1"/>
  <c r="AI186" i="18"/>
  <c r="R186" i="6" s="1"/>
  <c r="AI185" i="18"/>
  <c r="R185" i="6" s="1"/>
  <c r="AI184" i="18"/>
  <c r="R184" i="6" s="1"/>
  <c r="AI183" i="18"/>
  <c r="R183" i="6" s="1"/>
  <c r="AI182" i="18"/>
  <c r="R182" i="6" s="1"/>
  <c r="AI181" i="18"/>
  <c r="R181" i="6" s="1"/>
  <c r="AI180" i="18"/>
  <c r="R180" i="6" s="1"/>
  <c r="AI179" i="18"/>
  <c r="R179" i="6" s="1"/>
  <c r="AI178" i="18"/>
  <c r="R178" i="6" s="1"/>
  <c r="AI177" i="18"/>
  <c r="R177" i="6" s="1"/>
  <c r="AI176" i="18"/>
  <c r="R176" i="6" s="1"/>
  <c r="AI175" i="18"/>
  <c r="R175" i="6" s="1"/>
  <c r="AI174" i="18"/>
  <c r="R174" i="6" s="1"/>
  <c r="AI173" i="18"/>
  <c r="R173" i="6" s="1"/>
  <c r="AI172" i="18"/>
  <c r="R172" i="6" s="1"/>
  <c r="AI171" i="18"/>
  <c r="R171" i="6" s="1"/>
  <c r="AI170" i="18"/>
  <c r="R170" i="6" s="1"/>
  <c r="AI169" i="18"/>
  <c r="R169" i="6" s="1"/>
  <c r="AI168" i="18"/>
  <c r="R168" i="6" s="1"/>
  <c r="AI167" i="18"/>
  <c r="R167" i="6" s="1"/>
  <c r="AI166" i="18"/>
  <c r="R166" i="6" s="1"/>
  <c r="AI165" i="18"/>
  <c r="R165" i="6" s="1"/>
  <c r="AI164" i="18"/>
  <c r="R164" i="6" s="1"/>
  <c r="AI163" i="18"/>
  <c r="R163" i="6" s="1"/>
  <c r="AI162" i="18"/>
  <c r="R162" i="6" s="1"/>
  <c r="AI161" i="18"/>
  <c r="R161" i="6" s="1"/>
  <c r="AI160" i="18"/>
  <c r="R160" i="6" s="1"/>
  <c r="AI159" i="18"/>
  <c r="R159" i="6" s="1"/>
  <c r="AI158" i="18"/>
  <c r="R158" i="6" s="1"/>
  <c r="AI157" i="18"/>
  <c r="R157" i="6" s="1"/>
  <c r="AI156" i="18"/>
  <c r="R156" i="6" s="1"/>
  <c r="AI155" i="18"/>
  <c r="R155" i="6" s="1"/>
  <c r="AI154" i="18"/>
  <c r="R154" i="6" s="1"/>
  <c r="AI153" i="18"/>
  <c r="R153" i="6" s="1"/>
  <c r="AI152" i="18"/>
  <c r="R152" i="6" s="1"/>
  <c r="AI151" i="18"/>
  <c r="R151" i="6" s="1"/>
  <c r="AI150" i="18"/>
  <c r="R150" i="6" s="1"/>
  <c r="AI149" i="18"/>
  <c r="R149" i="6" s="1"/>
  <c r="AI148" i="18"/>
  <c r="R148" i="6" s="1"/>
  <c r="AI147" i="18"/>
  <c r="R147" i="6" s="1"/>
  <c r="AI146" i="18"/>
  <c r="R146" i="6" s="1"/>
  <c r="AI145" i="18"/>
  <c r="R145" i="6" s="1"/>
  <c r="AI144" i="18"/>
  <c r="R144" i="6" s="1"/>
  <c r="AI143" i="18"/>
  <c r="R143" i="6" s="1"/>
  <c r="AI142" i="18"/>
  <c r="R142" i="6" s="1"/>
  <c r="AI141" i="18"/>
  <c r="R141" i="6" s="1"/>
  <c r="AI140" i="18"/>
  <c r="R140" i="6" s="1"/>
  <c r="AI139" i="18"/>
  <c r="R139" i="6" s="1"/>
  <c r="AI138" i="18"/>
  <c r="R138" i="6" s="1"/>
  <c r="AI137" i="18"/>
  <c r="R137" i="6" s="1"/>
  <c r="AI136" i="18"/>
  <c r="R136" i="6" s="1"/>
  <c r="AI135" i="18"/>
  <c r="R135" i="6" s="1"/>
  <c r="AI134" i="18"/>
  <c r="R134" i="6" s="1"/>
  <c r="AI133" i="18"/>
  <c r="R133" i="6" s="1"/>
  <c r="AI132" i="18"/>
  <c r="R132" i="6" s="1"/>
  <c r="AI131" i="18"/>
  <c r="R131" i="6" s="1"/>
  <c r="AI130" i="18"/>
  <c r="R130" i="6" s="1"/>
  <c r="AI129" i="18"/>
  <c r="R129" i="6" s="1"/>
  <c r="AI128" i="18"/>
  <c r="R128" i="6" s="1"/>
  <c r="AI127" i="18"/>
  <c r="R127" i="6" s="1"/>
  <c r="AI126" i="18"/>
  <c r="R126" i="6" s="1"/>
  <c r="AI125" i="18"/>
  <c r="R125" i="6" s="1"/>
  <c r="AI124" i="18"/>
  <c r="R124" i="6" s="1"/>
  <c r="AI123" i="18"/>
  <c r="R123" i="6" s="1"/>
  <c r="AI122" i="18"/>
  <c r="R122" i="6" s="1"/>
  <c r="AI121" i="18"/>
  <c r="R121" i="6" s="1"/>
  <c r="AI120" i="18"/>
  <c r="R120" i="6" s="1"/>
  <c r="AI119" i="18"/>
  <c r="R119" i="6" s="1"/>
  <c r="AI118" i="18"/>
  <c r="R118" i="6" s="1"/>
  <c r="AI117" i="18"/>
  <c r="R117" i="6" s="1"/>
  <c r="AI116" i="18"/>
  <c r="R116" i="6" s="1"/>
  <c r="AI115" i="18"/>
  <c r="R115" i="6" s="1"/>
  <c r="AI114" i="18"/>
  <c r="R114" i="6" s="1"/>
  <c r="AI113" i="18"/>
  <c r="R113" i="6" s="1"/>
  <c r="AI112" i="18"/>
  <c r="R112" i="6" s="1"/>
  <c r="AI111" i="18"/>
  <c r="R111" i="6" s="1"/>
  <c r="AI110" i="18"/>
  <c r="R110" i="6" s="1"/>
  <c r="AI109" i="18"/>
  <c r="R109" i="6" s="1"/>
  <c r="AI108" i="18"/>
  <c r="R108" i="6" s="1"/>
  <c r="AI107" i="18"/>
  <c r="R107" i="6" s="1"/>
  <c r="AI106" i="18"/>
  <c r="R106" i="6" s="1"/>
  <c r="AI105" i="18"/>
  <c r="R105" i="6" s="1"/>
  <c r="AI104" i="18"/>
  <c r="R104" i="6" s="1"/>
  <c r="AI103" i="18"/>
  <c r="R103" i="6" s="1"/>
  <c r="AI102" i="18"/>
  <c r="R102" i="6" s="1"/>
  <c r="AI101" i="18"/>
  <c r="R101" i="6" s="1"/>
  <c r="AI100" i="18"/>
  <c r="R100" i="6" s="1"/>
  <c r="AI99" i="18"/>
  <c r="R99" i="6" s="1"/>
  <c r="AI98" i="18"/>
  <c r="R98" i="6" s="1"/>
  <c r="AI97" i="18"/>
  <c r="R97" i="6" s="1"/>
  <c r="AI96" i="18"/>
  <c r="R96" i="6" s="1"/>
  <c r="AI95" i="18"/>
  <c r="R95" i="6" s="1"/>
  <c r="AI94" i="18"/>
  <c r="R94" i="6" s="1"/>
  <c r="AI93" i="18"/>
  <c r="R93" i="6" s="1"/>
  <c r="AI92" i="18"/>
  <c r="R92" i="6" s="1"/>
  <c r="AI91" i="18"/>
  <c r="R91" i="6" s="1"/>
  <c r="AI90" i="18"/>
  <c r="R90" i="6" s="1"/>
  <c r="AI89" i="18"/>
  <c r="R89" i="6" s="1"/>
  <c r="AI88" i="18"/>
  <c r="R88" i="6" s="1"/>
  <c r="AI87" i="18"/>
  <c r="R87" i="6" s="1"/>
  <c r="AI86" i="18"/>
  <c r="R86" i="6" s="1"/>
  <c r="AI85" i="18"/>
  <c r="R85" i="6" s="1"/>
  <c r="AI84" i="18"/>
  <c r="R84" i="6" s="1"/>
  <c r="AI83" i="18"/>
  <c r="R83" i="6" s="1"/>
  <c r="AI82" i="18"/>
  <c r="R82" i="6" s="1"/>
  <c r="AI81" i="18"/>
  <c r="R81" i="6" s="1"/>
  <c r="AI80" i="18"/>
  <c r="R80" i="6" s="1"/>
  <c r="AI79" i="18"/>
  <c r="R79" i="6" s="1"/>
  <c r="AI78" i="18"/>
  <c r="R78" i="6" s="1"/>
  <c r="AI77" i="18"/>
  <c r="R77" i="6" s="1"/>
  <c r="AI76" i="18"/>
  <c r="R76" i="6" s="1"/>
  <c r="AI75" i="18"/>
  <c r="R75" i="6" s="1"/>
  <c r="AI74" i="18"/>
  <c r="R74" i="6" s="1"/>
  <c r="AI73" i="18"/>
  <c r="R73" i="6" s="1"/>
  <c r="AI72" i="18"/>
  <c r="R72" i="6" s="1"/>
  <c r="AI71" i="18"/>
  <c r="R71" i="6" s="1"/>
  <c r="AI70" i="18"/>
  <c r="R70" i="6" s="1"/>
  <c r="AI69" i="18"/>
  <c r="R69" i="6" s="1"/>
  <c r="AI68" i="18"/>
  <c r="R68" i="6" s="1"/>
  <c r="AI67" i="18"/>
  <c r="R67" i="6" s="1"/>
  <c r="AI66" i="18"/>
  <c r="R66" i="6" s="1"/>
  <c r="AI65" i="18"/>
  <c r="R65" i="6" s="1"/>
  <c r="AI64" i="18"/>
  <c r="R64" i="6" s="1"/>
  <c r="AI63" i="18"/>
  <c r="R63" i="6" s="1"/>
  <c r="AI62" i="18"/>
  <c r="R62" i="6" s="1"/>
  <c r="AI61" i="18"/>
  <c r="R61" i="6" s="1"/>
  <c r="AI60" i="18"/>
  <c r="R60" i="6" s="1"/>
  <c r="AI59" i="18"/>
  <c r="R59" i="6" s="1"/>
  <c r="AI58" i="18"/>
  <c r="R58" i="6" s="1"/>
  <c r="AI57" i="18"/>
  <c r="R57" i="6" s="1"/>
  <c r="AI56" i="18"/>
  <c r="R56" i="6" s="1"/>
  <c r="AI55" i="18"/>
  <c r="R55" i="6" s="1"/>
  <c r="AI54" i="18"/>
  <c r="R54" i="6" s="1"/>
  <c r="AI53" i="18"/>
  <c r="R53" i="6" s="1"/>
  <c r="AI52" i="18"/>
  <c r="R52" i="6" s="1"/>
  <c r="AI51" i="18"/>
  <c r="R51" i="6" s="1"/>
  <c r="AI50" i="18"/>
  <c r="R50" i="6" s="1"/>
  <c r="AI49" i="18"/>
  <c r="R49" i="6" s="1"/>
  <c r="AI48" i="18"/>
  <c r="R48" i="6" s="1"/>
  <c r="AI47" i="18"/>
  <c r="R47" i="6" s="1"/>
  <c r="AI46" i="18"/>
  <c r="R46" i="6" s="1"/>
  <c r="AI45" i="18"/>
  <c r="R45" i="6" s="1"/>
  <c r="AI44" i="18"/>
  <c r="R44" i="6" s="1"/>
  <c r="AI43" i="18"/>
  <c r="R43" i="6" s="1"/>
  <c r="AI42" i="18"/>
  <c r="R42" i="6" s="1"/>
  <c r="AI41" i="18"/>
  <c r="R41" i="6" s="1"/>
  <c r="AI40" i="18"/>
  <c r="R40" i="6" s="1"/>
  <c r="AI39" i="18"/>
  <c r="R39" i="6" s="1"/>
  <c r="AI38" i="18"/>
  <c r="R38" i="6" s="1"/>
  <c r="H36" i="30" l="1"/>
  <c r="H33"/>
  <c r="H37"/>
  <c r="H34"/>
  <c r="H38"/>
  <c r="E5" i="28" l="1"/>
  <c r="E13"/>
  <c r="E10"/>
  <c r="E12"/>
  <c r="E9"/>
  <c r="E15"/>
  <c r="E6"/>
  <c r="E14"/>
  <c r="E8"/>
  <c r="E16"/>
  <c r="E7"/>
  <c r="E11"/>
  <c r="A53" i="23" l="1"/>
  <c r="A32" l="1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2"/>
  <c r="C289" i="18" l="1"/>
  <c r="C301" s="1"/>
  <c r="C313" s="1"/>
  <c r="B289"/>
  <c r="B301" s="1"/>
  <c r="C288"/>
  <c r="C300" s="1"/>
  <c r="C312" s="1"/>
  <c r="B288"/>
  <c r="B300" s="1"/>
  <c r="C287"/>
  <c r="C299" s="1"/>
  <c r="C311" s="1"/>
  <c r="B287"/>
  <c r="B299" s="1"/>
  <c r="C286"/>
  <c r="C298" s="1"/>
  <c r="C310" s="1"/>
  <c r="B286"/>
  <c r="B298" s="1"/>
  <c r="C285"/>
  <c r="C297" s="1"/>
  <c r="C309" s="1"/>
  <c r="B285"/>
  <c r="B297" s="1"/>
  <c r="C284"/>
  <c r="C296" s="1"/>
  <c r="C308" s="1"/>
  <c r="B284"/>
  <c r="B296" s="1"/>
  <c r="C283"/>
  <c r="C295" s="1"/>
  <c r="C307" s="1"/>
  <c r="B283"/>
  <c r="B295" s="1"/>
  <c r="C282"/>
  <c r="C294" s="1"/>
  <c r="C306" s="1"/>
  <c r="B282"/>
  <c r="B294" s="1"/>
  <c r="C281"/>
  <c r="C293" s="1"/>
  <c r="C305" s="1"/>
  <c r="B281"/>
  <c r="B293" s="1"/>
  <c r="C280"/>
  <c r="C292" s="1"/>
  <c r="C304" s="1"/>
  <c r="B280"/>
  <c r="B292" s="1"/>
  <c r="C279"/>
  <c r="C291" s="1"/>
  <c r="C303" s="1"/>
  <c r="B279"/>
  <c r="B291" s="1"/>
  <c r="C278"/>
  <c r="C290" s="1"/>
  <c r="C302" s="1"/>
  <c r="B278"/>
  <c r="B290" s="1"/>
  <c r="E241" i="6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242" l="1"/>
  <c r="E250"/>
  <c r="E265"/>
  <c r="E253"/>
  <c r="E247"/>
  <c r="E248"/>
  <c r="E243"/>
  <c r="E263"/>
  <c r="E251"/>
  <c r="E246"/>
  <c r="E249"/>
  <c r="E245"/>
  <c r="E244"/>
  <c r="E264"/>
  <c r="E252"/>
  <c r="B50" i="23"/>
  <c r="C54" s="1"/>
  <c r="B51"/>
  <c r="C55" s="1"/>
  <c r="B107" i="5"/>
  <c r="B111" s="1"/>
  <c r="C107"/>
  <c r="C111" s="1"/>
  <c r="B108"/>
  <c r="B112" s="1"/>
  <c r="C108"/>
  <c r="C112" s="1"/>
  <c r="B109"/>
  <c r="B113" s="1"/>
  <c r="C109"/>
  <c r="C113" s="1"/>
  <c r="C106"/>
  <c r="C110" s="1"/>
  <c r="B106"/>
  <c r="B110" s="1"/>
  <c r="F272" i="6"/>
  <c r="F273"/>
  <c r="G273"/>
  <c r="F274"/>
  <c r="G274"/>
  <c r="F275"/>
  <c r="G275"/>
  <c r="F276"/>
  <c r="G276"/>
  <c r="F277"/>
  <c r="G277"/>
  <c r="F278"/>
  <c r="G278"/>
  <c r="F279"/>
  <c r="G279"/>
  <c r="F280"/>
  <c r="G280"/>
  <c r="F281"/>
  <c r="G281"/>
  <c r="F282"/>
  <c r="G282"/>
  <c r="F283"/>
  <c r="G283"/>
  <c r="F284"/>
  <c r="G284"/>
  <c r="F285"/>
  <c r="G285"/>
  <c r="F286"/>
  <c r="G286"/>
  <c r="F287"/>
  <c r="G287"/>
  <c r="F288"/>
  <c r="G288"/>
  <c r="F289"/>
  <c r="G289"/>
  <c r="F290"/>
  <c r="G290"/>
  <c r="F291"/>
  <c r="B22" i="28" s="1"/>
  <c r="G291" i="6"/>
  <c r="F292"/>
  <c r="G292"/>
  <c r="F293"/>
  <c r="G293"/>
  <c r="F294"/>
  <c r="G294"/>
  <c r="F295"/>
  <c r="G295"/>
  <c r="F296"/>
  <c r="G296"/>
  <c r="F297"/>
  <c r="G297"/>
  <c r="F298"/>
  <c r="G298"/>
  <c r="F299"/>
  <c r="G299"/>
  <c r="F300"/>
  <c r="G300"/>
  <c r="F301"/>
  <c r="G301"/>
  <c r="B279"/>
  <c r="B291" s="1"/>
  <c r="C279"/>
  <c r="C291" s="1"/>
  <c r="B280"/>
  <c r="B292" s="1"/>
  <c r="C280"/>
  <c r="C292" s="1"/>
  <c r="B281"/>
  <c r="B293" s="1"/>
  <c r="C281"/>
  <c r="C293" s="1"/>
  <c r="B282"/>
  <c r="B294" s="1"/>
  <c r="C282"/>
  <c r="C294" s="1"/>
  <c r="B283"/>
  <c r="B295" s="1"/>
  <c r="C283"/>
  <c r="C295" s="1"/>
  <c r="B284"/>
  <c r="B296" s="1"/>
  <c r="C284"/>
  <c r="C296" s="1"/>
  <c r="B285"/>
  <c r="B297" s="1"/>
  <c r="C285"/>
  <c r="C297" s="1"/>
  <c r="B286"/>
  <c r="B298" s="1"/>
  <c r="C286"/>
  <c r="C298" s="1"/>
  <c r="B287"/>
  <c r="B299" s="1"/>
  <c r="C287"/>
  <c r="C299" s="1"/>
  <c r="B288"/>
  <c r="B300" s="1"/>
  <c r="C288"/>
  <c r="C300" s="1"/>
  <c r="B289"/>
  <c r="B301" s="1"/>
  <c r="C289"/>
  <c r="C301" s="1"/>
  <c r="B278"/>
  <c r="B290" s="1"/>
  <c r="C278"/>
  <c r="C290" s="1"/>
  <c r="G272"/>
  <c r="B3" i="23"/>
  <c r="B5"/>
  <c r="B7"/>
  <c r="B9"/>
  <c r="B10"/>
  <c r="B11"/>
  <c r="B13"/>
  <c r="B14"/>
  <c r="B15"/>
  <c r="B17"/>
  <c r="B18"/>
  <c r="B19"/>
  <c r="B21"/>
  <c r="B22"/>
  <c r="B23"/>
  <c r="B25"/>
  <c r="B26"/>
  <c r="B27"/>
  <c r="B29"/>
  <c r="B30"/>
  <c r="B33"/>
  <c r="B34"/>
  <c r="B35"/>
  <c r="B37"/>
  <c r="B38"/>
  <c r="B39"/>
  <c r="B41"/>
  <c r="F2" i="6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G269"/>
  <c r="F270"/>
  <c r="G270"/>
  <c r="F271"/>
  <c r="G27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B6" i="23"/>
  <c r="B31"/>
  <c r="D15" i="28" l="1"/>
  <c r="G11"/>
  <c r="D16"/>
  <c r="F13"/>
  <c r="G12"/>
  <c r="D8"/>
  <c r="F5"/>
  <c r="F14"/>
  <c r="G13"/>
  <c r="D9"/>
  <c r="F6"/>
  <c r="G5"/>
  <c r="D7"/>
  <c r="G6"/>
  <c r="D11"/>
  <c r="G16"/>
  <c r="D12"/>
  <c r="F9"/>
  <c r="G8"/>
  <c r="F12"/>
  <c r="G14"/>
  <c r="F16"/>
  <c r="G7"/>
  <c r="D13"/>
  <c r="F10"/>
  <c r="G9"/>
  <c r="D5"/>
  <c r="F15"/>
  <c r="D10"/>
  <c r="F7"/>
  <c r="G15"/>
  <c r="F8"/>
  <c r="D14"/>
  <c r="F11"/>
  <c r="G10"/>
  <c r="D6"/>
  <c r="C25" i="23"/>
  <c r="C14"/>
  <c r="C34"/>
  <c r="C23"/>
  <c r="C13"/>
  <c r="E267" i="6"/>
  <c r="B10" i="28" s="1"/>
  <c r="E255" i="6"/>
  <c r="E273"/>
  <c r="C16" i="28" s="1"/>
  <c r="E261" i="6"/>
  <c r="E272"/>
  <c r="C15" i="28" s="1"/>
  <c r="E260" i="6"/>
  <c r="E266"/>
  <c r="E254"/>
  <c r="E269"/>
  <c r="B12" i="28" s="1"/>
  <c r="E257" i="6"/>
  <c r="E268"/>
  <c r="B11" i="28" s="1"/>
  <c r="E256" i="6"/>
  <c r="E270"/>
  <c r="B13" i="28" s="1"/>
  <c r="E258" i="6"/>
  <c r="E271"/>
  <c r="B14" i="28" s="1"/>
  <c r="E259" i="6"/>
  <c r="E274"/>
  <c r="C17" i="28" s="1"/>
  <c r="E262" i="6"/>
  <c r="B42" i="23"/>
  <c r="C42" s="1"/>
  <c r="H42" s="1"/>
  <c r="C33"/>
  <c r="C22"/>
  <c r="C11"/>
  <c r="B43"/>
  <c r="C43" s="1"/>
  <c r="H43" s="1"/>
  <c r="C35"/>
  <c r="C31"/>
  <c r="C21"/>
  <c r="C26"/>
  <c r="C38"/>
  <c r="C27"/>
  <c r="C17"/>
  <c r="C37"/>
  <c r="C39"/>
  <c r="C29"/>
  <c r="C18"/>
  <c r="C7"/>
  <c r="C41"/>
  <c r="C30"/>
  <c r="C19"/>
  <c r="C9"/>
  <c r="C15"/>
  <c r="C10"/>
  <c r="B2"/>
  <c r="C6" s="1"/>
  <c r="B32"/>
  <c r="B24"/>
  <c r="B8"/>
  <c r="B40"/>
  <c r="B16"/>
  <c r="B36"/>
  <c r="B28"/>
  <c r="B20"/>
  <c r="B12"/>
  <c r="B4"/>
  <c r="B15" i="28" l="1"/>
  <c r="B16"/>
  <c r="B17"/>
  <c r="B5"/>
  <c r="C5"/>
  <c r="C12"/>
  <c r="C10"/>
  <c r="C11"/>
  <c r="C13"/>
  <c r="C14"/>
  <c r="C40" i="23"/>
  <c r="C12"/>
  <c r="B46"/>
  <c r="B44"/>
  <c r="C44" s="1"/>
  <c r="H44" s="1"/>
  <c r="B45"/>
  <c r="C45" s="1"/>
  <c r="H45" s="1"/>
  <c r="B47"/>
  <c r="C28"/>
  <c r="C20"/>
  <c r="C8"/>
  <c r="C24"/>
  <c r="C32"/>
  <c r="C16"/>
  <c r="C36"/>
  <c r="C47" l="1"/>
  <c r="H47" s="1"/>
  <c r="C51"/>
  <c r="H51" s="1"/>
  <c r="C46"/>
  <c r="H46" s="1"/>
  <c r="C50"/>
  <c r="H50" s="1"/>
  <c r="B48"/>
  <c r="B49"/>
  <c r="C49" l="1"/>
  <c r="H49" s="1"/>
  <c r="C53"/>
  <c r="H53" s="1"/>
  <c r="I53" s="1"/>
  <c r="C48"/>
  <c r="H48" s="1"/>
  <c r="C52"/>
  <c r="H52" s="1"/>
  <c r="E278" i="6"/>
  <c r="B9" i="28" l="1"/>
  <c r="C21"/>
  <c r="B21"/>
  <c r="C9"/>
  <c r="E275" i="6"/>
  <c r="C18" i="28" l="1"/>
  <c r="B6"/>
  <c r="B18"/>
  <c r="C6"/>
  <c r="E276" i="6"/>
  <c r="C19" i="28" l="1"/>
  <c r="B7"/>
  <c r="B19"/>
  <c r="C7"/>
  <c r="E277" i="6"/>
  <c r="C20" i="28" l="1"/>
  <c r="B8"/>
  <c r="B20"/>
  <c r="C8"/>
</calcChain>
</file>

<file path=xl/sharedStrings.xml><?xml version="1.0" encoding="utf-8"?>
<sst xmlns="http://schemas.openxmlformats.org/spreadsheetml/2006/main" count="419" uniqueCount="268">
  <si>
    <t>year</t>
  </si>
  <si>
    <t>quarter</t>
  </si>
  <si>
    <t>rgdp</t>
  </si>
  <si>
    <t>rpc</t>
  </si>
  <si>
    <t>date</t>
  </si>
  <si>
    <t>Definition</t>
  </si>
  <si>
    <t>Source</t>
  </si>
  <si>
    <t>Link</t>
  </si>
  <si>
    <t>Location</t>
  </si>
  <si>
    <t>rgc</t>
  </si>
  <si>
    <t>ri</t>
  </si>
  <si>
    <t>rx</t>
  </si>
  <si>
    <t>rm</t>
  </si>
  <si>
    <t>month</t>
  </si>
  <si>
    <t>Adjustement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</si>
  <si>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</si>
  <si>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</si>
  <si>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</si>
  <si>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</si>
  <si>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</si>
  <si>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</si>
  <si>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</si>
  <si>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</si>
  <si>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</si>
  <si>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</si>
  <si>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</si>
  <si>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</si>
  <si>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</si>
  <si>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quarterly - rgdp</t>
  </si>
  <si>
    <t>INDEC</t>
  </si>
  <si>
    <t>emae</t>
  </si>
  <si>
    <t>Intercambio comercial argentino (ICA), in million USD</t>
  </si>
  <si>
    <t>http://www.indec.mecon.gov.ar/nivel4_default.asp?id_tema_1=3&amp;id_tema_2=38&amp;id_tema_3=111</t>
  </si>
  <si>
    <t>ISAC base 2004=100. Serie mensual, desde 1993 en adelante</t>
  </si>
  <si>
    <t>Indices del Coeficiente de Variación Salarial (CVS) desde octubre 2001 en adelante, valores al último día de cada mes (empalme de la serie base cuarto trimestre de 2001=100 con la serie base abril de 2012=100)</t>
  </si>
  <si>
    <t>Índices de Salarios (IS) - Nivel general</t>
  </si>
  <si>
    <t>hlookup</t>
  </si>
  <si>
    <t>ip</t>
  </si>
  <si>
    <t>construction</t>
  </si>
  <si>
    <t>cpi</t>
  </si>
  <si>
    <t>m2</t>
  </si>
  <si>
    <t>exp</t>
  </si>
  <si>
    <t>imp</t>
  </si>
  <si>
    <t>imp_consumer</t>
  </si>
  <si>
    <t>imp_intermediate</t>
  </si>
  <si>
    <t>imp_capital</t>
  </si>
  <si>
    <t>Variable</t>
  </si>
  <si>
    <t>Exports</t>
  </si>
  <si>
    <t>Imports</t>
  </si>
  <si>
    <t>Exports, USD</t>
  </si>
  <si>
    <t>Imports, USD</t>
  </si>
  <si>
    <t>Imports of consumer goods, USD</t>
  </si>
  <si>
    <t>Imports of intermediate goods, USD</t>
  </si>
  <si>
    <t>Imports of capital goods, USD</t>
  </si>
  <si>
    <t>M2, NOMINAL</t>
  </si>
  <si>
    <t>Imports of consumer goods</t>
  </si>
  <si>
    <t>Imports of intermediate goods</t>
  </si>
  <si>
    <t>Imports of capital goods</t>
  </si>
  <si>
    <t>monthly - exp</t>
  </si>
  <si>
    <t>monthly - imp</t>
  </si>
  <si>
    <t>monthly - imp_consumer</t>
  </si>
  <si>
    <t>monthly - imp_intermediate</t>
  </si>
  <si>
    <t>monthly - imp_capital</t>
  </si>
  <si>
    <t>Economic activity indicator (EMAE)</t>
  </si>
  <si>
    <t>electricity</t>
  </si>
  <si>
    <t>http://www.indec.gov.ar/nivel4_default.asp?id_tema_1=3&amp;id_tema_2=11&amp;id_tema_3=53</t>
  </si>
  <si>
    <t>Serie histórica … Electiricidad … Demanda de energía eléctrica. Datos mensuales desde enero 1993 en adelante</t>
  </si>
  <si>
    <t>Demanda de energía eléctrica</t>
  </si>
  <si>
    <t>Electiricity generation</t>
  </si>
  <si>
    <t>Utilización de la de capacidad instalada en la industria (INDEC)</t>
  </si>
  <si>
    <t>Capacity utilization rate</t>
  </si>
  <si>
    <t>cap</t>
  </si>
  <si>
    <t>Indicador sintético de la actividad de la construcción (ISAC), base2004=100</t>
  </si>
  <si>
    <t>Construction activity index</t>
  </si>
  <si>
    <t>http://www.indec.mecon.gov.ar/nivel4_default.asp?id_tema_1=3&amp;id_tema_2=6&amp;id_tema_3=15</t>
  </si>
  <si>
    <t>Salary index</t>
  </si>
  <si>
    <t>salary</t>
  </si>
  <si>
    <t>Sales, shopping centers</t>
  </si>
  <si>
    <t>Base 100= octubre 2013 -septiembre 2014</t>
  </si>
  <si>
    <t>http://www.indec.mecon.gov.ar/nivel4_default.asp?id_tema_1=3&amp;id_tema_2=5&amp;id_tema_3=31</t>
  </si>
  <si>
    <t xml:space="preserve">
Serie histórica del Índice de Precios al Consumidor Nacional urbano (IPCNu), base oct 2013 -sep 2014=100
</t>
  </si>
  <si>
    <t>http://www.mecon.gov.ar/peconomica/basehome/infoeco.html</t>
  </si>
  <si>
    <t>MECON</t>
  </si>
  <si>
    <t>Salary index, NOMINAL</t>
  </si>
  <si>
    <t>IP, Brazil</t>
  </si>
  <si>
    <t>http://www.utdt.edu/ver_contenido.php?id_contenido=8513&amp;id_item_menu=16458</t>
  </si>
  <si>
    <t>Universidad Torcuato di Tella</t>
  </si>
  <si>
    <t>icc_nacional</t>
  </si>
  <si>
    <t>icc_capital</t>
  </si>
  <si>
    <t>http://www.utdt.edu/ver_contenido.php?id_contenido=8512&amp;id_item_menu=16455</t>
  </si>
  <si>
    <t>expectativa_inflacion</t>
  </si>
  <si>
    <t>Inflation expectation</t>
  </si>
  <si>
    <t xml:space="preserve">
Índice de Confianza del Consumidor (ICC), Capital</t>
  </si>
  <si>
    <t>Consumer confidence index</t>
  </si>
  <si>
    <t>Índice Líder</t>
  </si>
  <si>
    <t>Leading index</t>
  </si>
  <si>
    <t>il</t>
  </si>
  <si>
    <t>Government total revenue</t>
  </si>
  <si>
    <t>Government total revenue from IVA</t>
  </si>
  <si>
    <t>http://www.mecon.gov.ar/sip/basehome/pormes.htm</t>
  </si>
  <si>
    <t>Sales, shopping centers, NOMINAL</t>
  </si>
  <si>
    <t>Sales, supermarkets, NOMINAL</t>
  </si>
  <si>
    <t>Centros de Compras. Evolución de las ventas totales a precios corrientes y variaciones porcentuales, Ventas totales en millones de $</t>
  </si>
  <si>
    <t xml:space="preserve">Supermercados. Evolución de las ventas totales en miles de pesos a precios corrientes y variaciones porcentuales, en miles </t>
  </si>
  <si>
    <t>monthly - icc_capital</t>
  </si>
  <si>
    <t>monthly - icc_nacional</t>
  </si>
  <si>
    <t>Estimador Mensual de Actividad Económica (EMAE)</t>
  </si>
  <si>
    <t>Actual</t>
  </si>
  <si>
    <t>M2, REAL</t>
  </si>
  <si>
    <t>export NOMINAL</t>
  </si>
  <si>
    <t>import NOMINAL</t>
  </si>
  <si>
    <t>REAL</t>
  </si>
  <si>
    <t>pib</t>
  </si>
  <si>
    <t>qt/qt-4</t>
  </si>
  <si>
    <t>T1</t>
  </si>
  <si>
    <t>T2</t>
  </si>
  <si>
    <t>T3</t>
  </si>
  <si>
    <t>T4</t>
  </si>
  <si>
    <t>Proyección</t>
  </si>
  <si>
    <t>% c/r a igual mes del año anterior</t>
  </si>
  <si>
    <t>Estimador Mensual Industrial (EMI), base 2012 = 100, índices del nivel general y variaciones porcentuales desde 1994 en adelante</t>
  </si>
  <si>
    <t>EMI</t>
  </si>
  <si>
    <t>Economic activity indicator (IBC)</t>
  </si>
  <si>
    <t>actividad_ied.xlsx
Cuadro 1.11
Ventas totales de supermercados, millones de pesos</t>
  </si>
  <si>
    <t>vta_supermerc</t>
  </si>
  <si>
    <t>vta_supermerc NOM</t>
  </si>
  <si>
    <t>vta_mall NOM</t>
  </si>
  <si>
    <t>vta_mall</t>
  </si>
  <si>
    <t>cemento</t>
  </si>
  <si>
    <t>actividad_ied.xlsx
Cuadro 1.13 Ventas
Despacho de cemento al mercado interno.
Miles de toneladas</t>
  </si>
  <si>
    <t>Demanda agregada y sectores</t>
  </si>
  <si>
    <t>manuf</t>
  </si>
  <si>
    <t>serv</t>
  </si>
  <si>
    <t>Variables mensuales</t>
  </si>
  <si>
    <t>cred</t>
  </si>
  <si>
    <t>primario</t>
  </si>
  <si>
    <t>Encuesta de Expectativas de Inflación (EI)
Promedio</t>
  </si>
  <si>
    <t xml:space="preserve">
Índice de Confianza del Consumidor (ICC), Nacional</t>
  </si>
  <si>
    <t>ing_gob</t>
  </si>
  <si>
    <t>recaud_iva</t>
  </si>
  <si>
    <t>ing_gob NOM</t>
  </si>
  <si>
    <t>recaud_iva NOM</t>
  </si>
  <si>
    <t>cpi indec</t>
  </si>
  <si>
    <t>http://www.inflacionverdadera.com/?page_id=362</t>
  </si>
  <si>
    <t>inflacionverdadera.com</t>
  </si>
  <si>
    <t>Serie paralela elaborada por el MIT</t>
  </si>
  <si>
    <t>CPI serie INDEC</t>
  </si>
  <si>
    <t>CPI serie MIT</t>
  </si>
  <si>
    <t>Brasil.xlsx</t>
  </si>
  <si>
    <t>Copiar la serie y el resultado de Demetra</t>
  </si>
  <si>
    <t>Despacho de cemento</t>
  </si>
  <si>
    <t>http://www.mecon.gov.ar/secretarias/politica-economica/programacion-macroeconomica/</t>
  </si>
  <si>
    <t>m2 NOM</t>
  </si>
  <si>
    <t>Dinero y bancos</t>
  </si>
  <si>
    <t>Préstamo total de las entidades financieras</t>
  </si>
  <si>
    <t>NOM</t>
  </si>
  <si>
    <t>cred NOM</t>
  </si>
  <si>
    <t>crédito total real</t>
  </si>
  <si>
    <t>tcr</t>
  </si>
  <si>
    <t>monthly - vta_supermerc</t>
  </si>
  <si>
    <t>monthly - cemento</t>
  </si>
  <si>
    <t>monthly - ing_gob</t>
  </si>
  <si>
    <t>monthly - recaud_iva</t>
  </si>
  <si>
    <t>monthly - cred</t>
  </si>
  <si>
    <t>monthly - emae</t>
  </si>
  <si>
    <t>monthly - ip</t>
  </si>
  <si>
    <t>M anual</t>
  </si>
  <si>
    <t>PIB anual</t>
  </si>
  <si>
    <t>C anual</t>
  </si>
  <si>
    <t>G anual</t>
  </si>
  <si>
    <t>X anual</t>
  </si>
  <si>
    <t>I anual</t>
  </si>
  <si>
    <t>PRIMARIO anual</t>
  </si>
  <si>
    <t>MANUF anual</t>
  </si>
  <si>
    <t>SERV anual</t>
  </si>
  <si>
    <t>C</t>
  </si>
  <si>
    <t>I</t>
  </si>
  <si>
    <t>G</t>
  </si>
  <si>
    <t>X</t>
  </si>
  <si>
    <t>M</t>
  </si>
  <si>
    <t>eje 0</t>
  </si>
  <si>
    <t>año</t>
  </si>
  <si>
    <t>XN</t>
  </si>
  <si>
    <t>xn</t>
  </si>
  <si>
    <t>actividad_ied.xlsx
Cuadro 1.12 Encuesta de Centros de Compras (Shopping Centers) - Todas las cadenas</t>
  </si>
  <si>
    <t>vta_elect</t>
  </si>
  <si>
    <t>Venta de energía eléctrica</t>
  </si>
  <si>
    <t>actividad_ied.xlsx
Cuadro 1.13 Ventas
Energía eléctrica GWH</t>
  </si>
  <si>
    <t>actividad_ied.xlsx
Cuadro 1.14c EMI</t>
  </si>
  <si>
    <t>act_eco_bra</t>
  </si>
  <si>
    <t>ip_bra</t>
  </si>
  <si>
    <t>m1 NOM</t>
  </si>
  <si>
    <t>BCRA</t>
  </si>
  <si>
    <t>m1</t>
  </si>
  <si>
    <t>M1; REAL</t>
  </si>
  <si>
    <t>M1, NOMINAL</t>
  </si>
  <si>
    <t>DE</t>
  </si>
  <si>
    <t>monthly - construction</t>
  </si>
  <si>
    <t>monthly - cap</t>
  </si>
  <si>
    <t>monthly - vta_elect</t>
  </si>
  <si>
    <t>monthly - act_eco_bra</t>
  </si>
  <si>
    <t>monthly - ip_bra</t>
  </si>
  <si>
    <t>http://www.indec.gob.ar/</t>
  </si>
  <si>
    <t>Inicio / Economía / Cuentas Nacionales / Agregados macroeconómicos (PIB)</t>
  </si>
  <si>
    <t>Botón Actividad Económica. Del Excel que se baja, actividad_ied.xlsx
Hoja 1.4.1 Emae BASE 2004</t>
  </si>
  <si>
    <t>ip_crecimiento</t>
  </si>
  <si>
    <t>http://www.indec.gov.ar/nivel4_default.asp?id_tema_1=3&amp;id_tema_2=3&amp;id_tema_3=42</t>
  </si>
  <si>
    <t>Bajar el Informe de prensa</t>
  </si>
  <si>
    <t>construc_crecim</t>
  </si>
  <si>
    <t>Inicio / Economía / Industria manufacturera / Capacidad instalada/Utilización de la capacidad instalada en la industria según bloques sectoriales desde enero 2002 en adelante</t>
  </si>
  <si>
    <t>Botón Sector Externo, hoja 1. ICA</t>
  </si>
  <si>
    <t>export agropec NOM</t>
  </si>
  <si>
    <t>p_export</t>
  </si>
  <si>
    <t>p_import</t>
  </si>
  <si>
    <t>Precio de las X</t>
  </si>
  <si>
    <t>Precio de las M</t>
  </si>
  <si>
    <t>Claudia</t>
  </si>
  <si>
    <t>TCR</t>
  </si>
  <si>
    <t xml:space="preserve"> TOTAL REC. TRIBUTARIOS</t>
  </si>
  <si>
    <t>PIB anual sa</t>
  </si>
  <si>
    <t>rgdp_sa</t>
  </si>
  <si>
    <t>tot</t>
  </si>
  <si>
    <t>monthly - cpi</t>
  </si>
  <si>
    <t>monthly - tot</t>
  </si>
  <si>
    <t>monthly - vta_mall</t>
  </si>
  <si>
    <t>monthly - expectativa_inflacion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</si>
  <si>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</si>
  <si>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</si>
  <si>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</si>
  <si>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</si>
  <si>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</si>
  <si>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</si>
  <si>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</si>
  <si>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</si>
  <si>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</si>
  <si>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</si>
  <si>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</si>
  <si>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</si>
  <si>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faena</t>
  </si>
  <si>
    <t>Series trimestrales de Oferta y Demanda Globales. Años 2004-2017</t>
  </si>
  <si>
    <t>Series trimestrales desestacionalizadas de Oferta y Demanda Globales. Años 2004-2017</t>
  </si>
  <si>
    <t>FBCF anual</t>
  </si>
  <si>
    <t>EXIST anual</t>
  </si>
  <si>
    <t>fbcf</t>
  </si>
  <si>
    <t>exist</t>
  </si>
  <si>
    <t>http://www.minhacienda.gob.ar/secretarias/politica-economica/programacion-macroeconomica/</t>
  </si>
  <si>
    <t>exp_agro</t>
  </si>
  <si>
    <t>Faena de vacunos (cabezas)</t>
  </si>
  <si>
    <t>Botón Actividad Económica. Del Excel que se baja, actividad_ied.xlsx
Hoja 1.20 Pecuarios</t>
  </si>
  <si>
    <t>monthly - exp_agro</t>
  </si>
  <si>
    <t>monthly - tcr</t>
  </si>
  <si>
    <t>monthly - m1</t>
  </si>
  <si>
    <t>monthly - m2</t>
  </si>
  <si>
    <t>monthly - il</t>
  </si>
  <si>
    <t>monthly - faena</t>
  </si>
  <si>
    <t>Bajar el Informe de prensa, variación interanual</t>
  </si>
  <si>
    <t>IPC del Gran Buenos Aires.
Base dic 2016=100.
Hoja 4.2.1</t>
  </si>
  <si>
    <t>IPC Nacional
Hoja 4.1.1 IPC NG</t>
  </si>
  <si>
    <t>cpi indec GBA</t>
  </si>
  <si>
    <t>cpi NAC</t>
  </si>
  <si>
    <t>autos</t>
  </si>
  <si>
    <t>Automóviles
(Nacionales + Importados)</t>
  </si>
  <si>
    <t>actividad_ied.xlsx
Cuadro 1.13 Automóviles unidades nacionales + importados</t>
  </si>
  <si>
    <t>http://www.bcra.gob.ar/</t>
  </si>
  <si>
    <t>Publicaciones y Estadísticas…Estadísticas Monetarias y Financieras…Cuadros Estandarizados de Series Estadísticas...Panorama monetario y financiero (series mensuales)…Hoja M1</t>
  </si>
  <si>
    <t>http://www.utdt.edu/ver_contenido.php?id_contenido=13306&amp;id_item_menu=16461</t>
  </si>
  <si>
    <t>IVA</t>
  </si>
  <si>
    <t>monthly - autos</t>
  </si>
</sst>
</file>

<file path=xl/styles.xml><?xml version="1.0" encoding="utf-8"?>
<styleSheet xmlns="http://schemas.openxmlformats.org/spreadsheetml/2006/main">
  <numFmts count="6">
    <numFmt numFmtId="164" formatCode="_(* #,##0.00_);_(* \(#,##0.00\);_(* &quot;-&quot;??_);_(@_)"/>
    <numFmt numFmtId="165" formatCode="[$-409]d\-mmm\-yy;@"/>
    <numFmt numFmtId="166" formatCode="0.0"/>
    <numFmt numFmtId="167" formatCode="0.0%"/>
    <numFmt numFmtId="168" formatCode="mmm/yy;@"/>
    <numFmt numFmtId="169" formatCode="[$-409]mmm/yy;@"/>
  </numFmts>
  <fonts count="2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9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" fillId="0" borderId="0" applyNumberFormat="0" applyFill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30" borderId="1" applyNumberFormat="0" applyAlignment="0" applyProtection="0"/>
    <xf numFmtId="0" fontId="15" fillId="0" borderId="6" applyNumberFormat="0" applyFill="0" applyAlignment="0" applyProtection="0"/>
    <xf numFmtId="164" fontId="1" fillId="0" borderId="0" applyFont="0" applyFill="0" applyBorder="0" applyAlignment="0" applyProtection="0"/>
    <xf numFmtId="0" fontId="16" fillId="31" borderId="0" applyNumberFormat="0" applyBorder="0" applyAlignment="0" applyProtection="0"/>
    <xf numFmtId="0" fontId="2" fillId="0" borderId="0"/>
    <xf numFmtId="0" fontId="3" fillId="32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8">
    <xf numFmtId="0" fontId="0" fillId="0" borderId="0" xfId="0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Fill="1"/>
    <xf numFmtId="3" fontId="0" fillId="0" borderId="0" xfId="0" applyNumberFormat="1"/>
    <xf numFmtId="0" fontId="19" fillId="0" borderId="0" xfId="0" applyFont="1" applyAlignment="1">
      <alignment horizontal="left" vertical="top" wrapText="1"/>
    </xf>
    <xf numFmtId="166" fontId="0" fillId="0" borderId="0" xfId="0" applyNumberFormat="1"/>
    <xf numFmtId="167" fontId="0" fillId="0" borderId="0" xfId="47" applyNumberFormat="1" applyFont="1"/>
    <xf numFmtId="168" fontId="0" fillId="0" borderId="0" xfId="0" applyNumberFormat="1"/>
    <xf numFmtId="0" fontId="0" fillId="0" borderId="10" xfId="0" applyBorder="1"/>
    <xf numFmtId="168" fontId="0" fillId="0" borderId="10" xfId="0" applyNumberFormat="1" applyBorder="1"/>
    <xf numFmtId="166" fontId="0" fillId="0" borderId="10" xfId="0" applyNumberFormat="1" applyFill="1" applyBorder="1"/>
    <xf numFmtId="169" fontId="0" fillId="0" borderId="0" xfId="0" applyNumberFormat="1"/>
    <xf numFmtId="0" fontId="0" fillId="0" borderId="0" xfId="0" applyFont="1" applyFill="1"/>
    <xf numFmtId="17" fontId="0" fillId="0" borderId="10" xfId="0" applyNumberFormat="1" applyBorder="1"/>
    <xf numFmtId="166" fontId="0" fillId="0" borderId="10" xfId="0" applyNumberFormat="1" applyBorder="1"/>
    <xf numFmtId="0" fontId="0" fillId="0" borderId="0" xfId="0" applyNumberFormat="1" applyFont="1" applyFill="1" applyAlignment="1">
      <alignment horizontal="right" vertical="center"/>
    </xf>
    <xf numFmtId="0" fontId="0" fillId="0" borderId="0" xfId="0" applyNumberFormat="1" applyFill="1" applyAlignment="1">
      <alignment horizontal="right"/>
    </xf>
    <xf numFmtId="165" fontId="0" fillId="0" borderId="0" xfId="0" applyNumberFormat="1" applyAlignment="1"/>
    <xf numFmtId="0" fontId="0" fillId="0" borderId="0" xfId="0" applyAlignment="1"/>
    <xf numFmtId="1" fontId="0" fillId="0" borderId="0" xfId="0" applyNumberFormat="1" applyAlignment="1">
      <alignment horizontal="right"/>
    </xf>
    <xf numFmtId="0" fontId="0" fillId="0" borderId="0" xfId="0" applyNumberFormat="1"/>
    <xf numFmtId="0" fontId="0" fillId="0" borderId="0" xfId="0" applyNumberFormat="1" applyFill="1"/>
    <xf numFmtId="0" fontId="0" fillId="33" borderId="0" xfId="0" applyFont="1" applyFill="1"/>
    <xf numFmtId="169" fontId="0" fillId="0" borderId="0" xfId="0" applyNumberFormat="1" applyFont="1" applyFill="1"/>
    <xf numFmtId="0" fontId="0" fillId="0" borderId="0" xfId="0" applyNumberFormat="1" applyFont="1" applyFill="1" applyAlignment="1">
      <alignment horizontal="right"/>
    </xf>
    <xf numFmtId="0" fontId="0" fillId="33" borderId="0" xfId="0" applyNumberFormat="1" applyFont="1" applyFill="1" applyAlignment="1">
      <alignment horizontal="right" vertical="center"/>
    </xf>
    <xf numFmtId="0" fontId="0" fillId="33" borderId="0" xfId="0" applyNumberFormat="1" applyFont="1" applyFill="1" applyAlignment="1">
      <alignment horizontal="right"/>
    </xf>
    <xf numFmtId="0" fontId="19" fillId="0" borderId="0" xfId="0" applyFont="1" applyAlignment="1">
      <alignment vertical="center" wrapText="1"/>
    </xf>
    <xf numFmtId="0" fontId="0" fillId="0" borderId="0" xfId="0" applyFont="1" applyFill="1" applyAlignment="1">
      <alignment wrapText="1"/>
    </xf>
    <xf numFmtId="0" fontId="19" fillId="0" borderId="0" xfId="0" applyFont="1" applyFill="1" applyAlignment="1">
      <alignment horizontal="left" vertical="center" wrapText="1"/>
    </xf>
    <xf numFmtId="0" fontId="0" fillId="0" borderId="0" xfId="0" applyNumberFormat="1" applyFont="1" applyFill="1" applyAlignment="1">
      <alignment vertical="center"/>
    </xf>
    <xf numFmtId="0" fontId="0" fillId="0" borderId="0" xfId="0" applyNumberFormat="1" applyFont="1" applyFill="1" applyAlignment="1">
      <alignment vertical="center" wrapText="1"/>
    </xf>
    <xf numFmtId="0" fontId="21" fillId="0" borderId="0" xfId="0" applyFont="1"/>
    <xf numFmtId="0" fontId="0" fillId="0" borderId="10" xfId="0" applyNumberFormat="1" applyFill="1" applyBorder="1"/>
    <xf numFmtId="0" fontId="0" fillId="0" borderId="10" xfId="0" applyNumberFormat="1" applyFill="1" applyBorder="1" applyAlignment="1">
      <alignment horizontal="left"/>
    </xf>
    <xf numFmtId="0" fontId="0" fillId="0" borderId="10" xfId="0" applyFill="1" applyBorder="1" applyAlignment="1">
      <alignment horizontal="left" wrapText="1"/>
    </xf>
    <xf numFmtId="0" fontId="19" fillId="0" borderId="0" xfId="0" applyFont="1"/>
    <xf numFmtId="0" fontId="0" fillId="0" borderId="10" xfId="0" applyBorder="1" applyAlignment="1">
      <alignment vertical="top" wrapText="1"/>
    </xf>
    <xf numFmtId="169" fontId="0" fillId="33" borderId="0" xfId="0" applyNumberFormat="1" applyFont="1" applyFill="1"/>
    <xf numFmtId="165" fontId="0" fillId="0" borderId="0" xfId="0" applyNumberFormat="1" applyFont="1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166" fontId="0" fillId="0" borderId="10" xfId="47" applyNumberFormat="1" applyFont="1" applyBorder="1"/>
    <xf numFmtId="166" fontId="0" fillId="0" borderId="0" xfId="47" applyNumberFormat="1" applyFont="1"/>
    <xf numFmtId="0" fontId="19" fillId="0" borderId="0" xfId="0" applyFont="1" applyFill="1" applyAlignment="1">
      <alignment vertical="center" wrapText="1"/>
    </xf>
    <xf numFmtId="165" fontId="0" fillId="0" borderId="0" xfId="0" applyNumberFormat="1" applyFont="1" applyFill="1"/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horizontal="left" vertical="center" wrapText="1"/>
    </xf>
    <xf numFmtId="169" fontId="0" fillId="33" borderId="0" xfId="0" applyNumberFormat="1" applyFill="1"/>
    <xf numFmtId="0" fontId="0" fillId="33" borderId="0" xfId="0" applyFill="1"/>
    <xf numFmtId="0" fontId="0" fillId="0" borderId="0" xfId="0" applyFill="1" applyBorder="1" applyAlignment="1">
      <alignment horizontal="left" wrapText="1"/>
    </xf>
    <xf numFmtId="0" fontId="22" fillId="0" borderId="0" xfId="0" applyFont="1"/>
    <xf numFmtId="1" fontId="0" fillId="0" borderId="0" xfId="0" applyNumberFormat="1" applyBorder="1"/>
    <xf numFmtId="0" fontId="22" fillId="0" borderId="10" xfId="0" applyFont="1" applyFill="1" applyBorder="1" applyAlignment="1">
      <alignment horizontal="left" wrapText="1"/>
    </xf>
    <xf numFmtId="1" fontId="22" fillId="0" borderId="10" xfId="0" applyNumberFormat="1" applyFont="1" applyBorder="1"/>
    <xf numFmtId="0" fontId="0" fillId="36" borderId="0" xfId="0" applyFill="1"/>
    <xf numFmtId="2" fontId="0" fillId="0" borderId="10" xfId="0" applyNumberFormat="1" applyBorder="1"/>
    <xf numFmtId="0" fontId="0" fillId="0" borderId="11" xfId="0" applyNumberFormat="1" applyFill="1" applyBorder="1" applyAlignment="1">
      <alignment horizontal="left"/>
    </xf>
    <xf numFmtId="0" fontId="19" fillId="0" borderId="10" xfId="0" applyNumberFormat="1" applyFont="1" applyFill="1" applyBorder="1"/>
    <xf numFmtId="3" fontId="0" fillId="0" borderId="10" xfId="0" applyNumberFormat="1" applyBorder="1"/>
    <xf numFmtId="3" fontId="19" fillId="0" borderId="10" xfId="0" applyNumberFormat="1" applyFont="1" applyBorder="1"/>
    <xf numFmtId="167" fontId="0" fillId="0" borderId="11" xfId="47" applyNumberFormat="1" applyFont="1" applyFill="1" applyBorder="1"/>
    <xf numFmtId="0" fontId="0" fillId="0" borderId="11" xfId="0" applyFill="1" applyBorder="1" applyAlignment="1">
      <alignment horizontal="left" wrapText="1"/>
    </xf>
    <xf numFmtId="3" fontId="19" fillId="0" borderId="11" xfId="0" applyNumberFormat="1" applyFont="1" applyFill="1" applyBorder="1"/>
    <xf numFmtId="0" fontId="13" fillId="0" borderId="0" xfId="36" applyAlignment="1" applyProtection="1">
      <alignment vertical="center" wrapText="1"/>
    </xf>
    <xf numFmtId="0" fontId="0" fillId="0" borderId="0" xfId="0" applyFont="1" applyFill="1" applyAlignment="1">
      <alignment horizontal="right" vertical="top" wrapText="1"/>
    </xf>
    <xf numFmtId="0" fontId="19" fillId="35" borderId="0" xfId="0" applyNumberFormat="1" applyFont="1" applyFill="1" applyAlignment="1">
      <alignment horizontal="right" vertical="top" wrapText="1"/>
    </xf>
    <xf numFmtId="0" fontId="0" fillId="33" borderId="0" xfId="0" applyNumberFormat="1" applyFont="1" applyFill="1" applyAlignment="1">
      <alignment horizontal="right" vertical="center" wrapText="1"/>
    </xf>
    <xf numFmtId="0" fontId="0" fillId="0" borderId="0" xfId="0" applyNumberFormat="1" applyFont="1" applyFill="1" applyAlignment="1">
      <alignment horizontal="right" vertical="center" wrapText="1"/>
    </xf>
    <xf numFmtId="0" fontId="0" fillId="0" borderId="0" xfId="0" applyNumberFormat="1" applyFont="1" applyFill="1" applyAlignment="1">
      <alignment horizontal="right" wrapText="1"/>
    </xf>
    <xf numFmtId="0" fontId="19" fillId="0" borderId="0" xfId="0" applyFont="1" applyFill="1" applyAlignment="1">
      <alignment wrapText="1"/>
    </xf>
    <xf numFmtId="0" fontId="23" fillId="0" borderId="0" xfId="36" applyFont="1" applyFill="1" applyAlignment="1" applyProtection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3" fillId="0" borderId="0" xfId="36" applyFill="1" applyAlignment="1" applyProtection="1">
      <alignment horizontal="left" vertical="center" wrapText="1"/>
    </xf>
    <xf numFmtId="0" fontId="0" fillId="0" borderId="0" xfId="0" applyFill="1" applyAlignment="1">
      <alignment horizontal="right" vertical="top" wrapText="1"/>
    </xf>
    <xf numFmtId="167" fontId="0" fillId="33" borderId="0" xfId="47" applyNumberFormat="1" applyFont="1" applyFill="1" applyAlignment="1">
      <alignment horizontal="right"/>
    </xf>
    <xf numFmtId="167" fontId="0" fillId="0" borderId="0" xfId="47" applyNumberFormat="1" applyFont="1" applyFill="1" applyAlignment="1">
      <alignment vertical="center"/>
    </xf>
    <xf numFmtId="0" fontId="19" fillId="34" borderId="0" xfId="0" applyFont="1" applyFill="1" applyAlignment="1">
      <alignment horizontal="left" vertical="center" wrapText="1"/>
    </xf>
    <xf numFmtId="17" fontId="19" fillId="0" borderId="10" xfId="0" applyNumberFormat="1" applyFont="1" applyBorder="1"/>
    <xf numFmtId="166" fontId="19" fillId="0" borderId="10" xfId="0" applyNumberFormat="1" applyFont="1" applyBorder="1"/>
    <xf numFmtId="0" fontId="0" fillId="0" borderId="10" xfId="0" applyBorder="1" applyAlignment="1">
      <alignment horizontal="center"/>
    </xf>
    <xf numFmtId="169" fontId="0" fillId="34" borderId="0" xfId="0" applyNumberFormat="1" applyFont="1" applyFill="1"/>
    <xf numFmtId="0" fontId="0" fillId="34" borderId="0" xfId="0" applyFont="1" applyFill="1"/>
    <xf numFmtId="0" fontId="0" fillId="34" borderId="0" xfId="0" applyNumberFormat="1" applyFont="1" applyFill="1" applyAlignment="1">
      <alignment vertical="center"/>
    </xf>
    <xf numFmtId="167" fontId="0" fillId="34" borderId="0" xfId="47" applyNumberFormat="1" applyFont="1" applyFill="1" applyAlignment="1">
      <alignment vertical="center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/>
    <cellStyle name="Bad" xfId="26" builtinId="27" customBuiltin="1"/>
    <cellStyle name="Calculation" xfId="27" builtinId="22" customBuiltin="1"/>
    <cellStyle name="Check Cell" xfId="28" builtinId="23" customBuiltin="1"/>
    <cellStyle name="Diseño" xfId="29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Millares 2" xfId="39"/>
    <cellStyle name="Neutral" xfId="40" builtinId="28" customBuiltin="1"/>
    <cellStyle name="Normal" xfId="0" builtinId="0"/>
    <cellStyle name="Normal 2" xfId="41"/>
    <cellStyle name="Note" xfId="42" builtinId="10" customBuiltin="1"/>
    <cellStyle name="Output" xfId="43" builtinId="21" customBuiltin="1"/>
    <cellStyle name="Percent" xfId="47" builtinId="5"/>
    <cellStyle name="Porcentaje 2" xfId="48"/>
    <cellStyle name="Title" xfId="44" builtinId="15" customBuiltin="1"/>
    <cellStyle name="Total" xfId="45" builtinId="25" customBuiltin="1"/>
    <cellStyle name="Warning Text" xfId="46" builtinId="11" customBuiltin="1"/>
  </cellStyles>
  <dxfs count="1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proyPIB!$H$41</c:f>
              <c:strCache>
                <c:ptCount val="1"/>
                <c:pt idx="0">
                  <c:v>Actual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multiLvlStrRef>
              <c:f>proyPIB!$F$46:$G$57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proyPIB!$H$46:$H$57</c:f>
              <c:numCache>
                <c:formatCode>0.0</c:formatCode>
                <c:ptCount val="12"/>
                <c:pt idx="0">
                  <c:v>2.6594834891491281E-2</c:v>
                </c:pt>
                <c:pt idx="1">
                  <c:v>3.9070168035745034</c:v>
                </c:pt>
                <c:pt idx="2">
                  <c:v>3.806467554889803</c:v>
                </c:pt>
                <c:pt idx="3">
                  <c:v>2.6467598181175722</c:v>
                </c:pt>
                <c:pt idx="4">
                  <c:v>0.57521110794800379</c:v>
                </c:pt>
                <c:pt idx="5">
                  <c:v>-3.6630940892809605</c:v>
                </c:pt>
                <c:pt idx="6">
                  <c:v>-3.6663054505884696</c:v>
                </c:pt>
                <c:pt idx="7">
                  <c:v>-1.8960102462377337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01F-4AC0-A8A8-34C9B59538FD}"/>
            </c:ext>
          </c:extLst>
        </c:ser>
        <c:ser>
          <c:idx val="1"/>
          <c:order val="1"/>
          <c:tx>
            <c:strRef>
              <c:f>proyPIB!$I$41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multiLvlStrRef>
              <c:f>proyPIB!$F$46:$G$57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proyPIB!$I$46:$I$57</c:f>
              <c:numCache>
                <c:formatCode>0.0</c:formatCode>
                <c:ptCount val="12"/>
                <c:pt idx="7">
                  <c:v>-1.8960102462377337</c:v>
                </c:pt>
                <c:pt idx="8">
                  <c:v>0.3</c:v>
                </c:pt>
                <c:pt idx="9">
                  <c:v>-0.2</c:v>
                </c:pt>
                <c:pt idx="10">
                  <c:v>0.2</c:v>
                </c:pt>
                <c:pt idx="11">
                  <c:v>-0.8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01F-4AC0-A8A8-34C9B59538FD}"/>
            </c:ext>
          </c:extLst>
        </c:ser>
        <c:marker val="1"/>
        <c:axId val="239614208"/>
        <c:axId val="239638784"/>
      </c:lineChart>
      <c:catAx>
        <c:axId val="239614208"/>
        <c:scaling>
          <c:orientation val="minMax"/>
        </c:scaling>
        <c:axPos val="b"/>
        <c:numFmt formatCode="General" sourceLinked="0"/>
        <c:tickLblPos val="low"/>
        <c:crossAx val="239638784"/>
        <c:crosses val="autoZero"/>
        <c:auto val="1"/>
        <c:lblAlgn val="ctr"/>
        <c:lblOffset val="100"/>
      </c:catAx>
      <c:valAx>
        <c:axId val="239638784"/>
        <c:scaling>
          <c:orientation val="minMax"/>
        </c:scaling>
        <c:axPos val="l"/>
        <c:majorGridlines/>
        <c:numFmt formatCode="0.0" sourceLinked="1"/>
        <c:tickLblPos val="low"/>
        <c:crossAx val="239614208"/>
        <c:crosses val="autoZero"/>
        <c:crossBetween val="between"/>
        <c:majorUnit val="1"/>
      </c:valAx>
    </c:plotArea>
    <c:legend>
      <c:legendPos val="b"/>
      <c:layout/>
    </c:legend>
    <c:plotVisOnly val="1"/>
    <c:dispBlanksAs val="gap"/>
  </c:chart>
  <c:printSettings>
    <c:headerFooter/>
    <c:pageMargins b="0.75000000000000999" l="0.70000000000000062" r="0.70000000000000062" t="0.7500000000000099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crec_mensuales!$B$4</c:f>
              <c:strCache>
                <c:ptCount val="1"/>
                <c:pt idx="0">
                  <c:v>emae</c:v>
                </c:pt>
              </c:strCache>
            </c:strRef>
          </c:tx>
          <c:marker>
            <c:symbol val="none"/>
          </c:marker>
          <c:cat>
            <c:numRef>
              <c:f>crec_mensuales!$A$5:$A$26</c:f>
              <c:numCache>
                <c:formatCode>mmm/yy;@</c:formatCode>
                <c:ptCount val="22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  <c:pt idx="13">
                  <c:v>42644</c:v>
                </c:pt>
                <c:pt idx="14">
                  <c:v>42675</c:v>
                </c:pt>
                <c:pt idx="15">
                  <c:v>42705</c:v>
                </c:pt>
                <c:pt idx="16">
                  <c:v>42736</c:v>
                </c:pt>
                <c:pt idx="17">
                  <c:v>42767</c:v>
                </c:pt>
                <c:pt idx="18">
                  <c:v>42795</c:v>
                </c:pt>
                <c:pt idx="19">
                  <c:v>42826</c:v>
                </c:pt>
                <c:pt idx="20">
                  <c:v>42856</c:v>
                </c:pt>
                <c:pt idx="21">
                  <c:v>42887</c:v>
                </c:pt>
              </c:numCache>
            </c:numRef>
          </c:cat>
          <c:val>
            <c:numRef>
              <c:f>crec_mensuales!$B$5:$B$26</c:f>
              <c:numCache>
                <c:formatCode>0.0</c:formatCode>
                <c:ptCount val="22"/>
                <c:pt idx="0">
                  <c:v>2.848070166243688</c:v>
                </c:pt>
                <c:pt idx="1">
                  <c:v>2.4035517464359391</c:v>
                </c:pt>
                <c:pt idx="2">
                  <c:v>3.4522663770162332</c:v>
                </c:pt>
                <c:pt idx="3">
                  <c:v>2.0869736334642841</c:v>
                </c:pt>
                <c:pt idx="4">
                  <c:v>0.8064234747891641</c:v>
                </c:pt>
                <c:pt idx="5">
                  <c:v>0.83496292517741821</c:v>
                </c:pt>
                <c:pt idx="6">
                  <c:v>0.13377104832368314</c:v>
                </c:pt>
                <c:pt idx="7">
                  <c:v>-3.0814563089825997</c:v>
                </c:pt>
                <c:pt idx="8">
                  <c:v>-3.0265334402398869</c:v>
                </c:pt>
                <c:pt idx="9">
                  <c:v>-4.8899720572548988</c:v>
                </c:pt>
                <c:pt idx="10">
                  <c:v>-5.6463540027236743</c:v>
                </c:pt>
                <c:pt idx="11">
                  <c:v>-1.9301439217453531</c:v>
                </c:pt>
                <c:pt idx="12">
                  <c:v>-3.3454772815910694</c:v>
                </c:pt>
                <c:pt idx="13">
                  <c:v>-4.4219465002000469</c:v>
                </c:pt>
                <c:pt idx="14">
                  <c:v>-1.4097196542979806</c:v>
                </c:pt>
                <c:pt idx="15">
                  <c:v>0.19598028457119554</c:v>
                </c:pt>
                <c:pt idx="16">
                  <c:v>1.4821219349592685</c:v>
                </c:pt>
                <c:pt idx="17">
                  <c:v>-2.0586619481108737</c:v>
                </c:pt>
                <c:pt idx="18">
                  <c:v>1.4186873638409647</c:v>
                </c:pt>
                <c:pt idx="19">
                  <c:v>0.53701588777976816</c:v>
                </c:pt>
                <c:pt idx="20">
                  <c:v>3.3575611725847665</c:v>
                </c:pt>
                <c:pt idx="21">
                  <c:v>4.0417084312548646</c:v>
                </c:pt>
              </c:numCache>
            </c:numRef>
          </c:val>
        </c:ser>
        <c:marker val="1"/>
        <c:axId val="96316800"/>
        <c:axId val="96326784"/>
      </c:lineChart>
      <c:dateAx>
        <c:axId val="96316800"/>
        <c:scaling>
          <c:orientation val="minMax"/>
        </c:scaling>
        <c:axPos val="b"/>
        <c:numFmt formatCode="mmm/yy;@" sourceLinked="1"/>
        <c:tickLblPos val="low"/>
        <c:crossAx val="96326784"/>
        <c:crosses val="autoZero"/>
        <c:auto val="1"/>
        <c:lblOffset val="100"/>
      </c:dateAx>
      <c:valAx>
        <c:axId val="96326784"/>
        <c:scaling>
          <c:orientation val="minMax"/>
        </c:scaling>
        <c:axPos val="l"/>
        <c:numFmt formatCode="0.0" sourceLinked="1"/>
        <c:tickLblPos val="nextTo"/>
        <c:crossAx val="96316800"/>
        <c:crosses val="autoZero"/>
        <c:crossBetween val="between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crec_trim!$C$23:$J$23</c:f>
              <c:numCache>
                <c:formatCode>mmm/yy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ADA-4BD0-82D4-B613674F2D5F}"/>
            </c:ext>
          </c:extLst>
        </c:ser>
        <c:gapWidth val="500"/>
        <c:overlap val="-2"/>
        <c:axId val="326112384"/>
        <c:axId val="257281408"/>
      </c:barChart>
      <c:lineChart>
        <c:grouping val="standard"/>
        <c:ser>
          <c:idx val="0"/>
          <c:order val="0"/>
          <c:tx>
            <c:strRef>
              <c:f>crec_trim!$B$24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crec_trim!$C$24:$J$24</c:f>
              <c:numCache>
                <c:formatCode>0.0</c:formatCode>
                <c:ptCount val="8"/>
                <c:pt idx="0">
                  <c:v>5.4368424337041477</c:v>
                </c:pt>
                <c:pt idx="1">
                  <c:v>2.7158001616364613</c:v>
                </c:pt>
                <c:pt idx="2">
                  <c:v>2.1598896158439906</c:v>
                </c:pt>
                <c:pt idx="3">
                  <c:v>-2.5552571835115057</c:v>
                </c:pt>
                <c:pt idx="4">
                  <c:v>-2.8574541280430799</c:v>
                </c:pt>
                <c:pt idx="5">
                  <c:v>-2.3585675735970479</c:v>
                </c:pt>
                <c:pt idx="6">
                  <c:v>0.9170081214348258</c:v>
                </c:pt>
                <c:pt idx="7">
                  <c:v>3.8000000000000034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ADA-4BD0-82D4-B613674F2D5F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ADA-4BD0-82D4-B613674F2D5F}"/>
            </c:ext>
          </c:extLst>
        </c:ser>
        <c:marker val="1"/>
        <c:axId val="257278336"/>
        <c:axId val="257279872"/>
      </c:lineChart>
      <c:dateAx>
        <c:axId val="257278336"/>
        <c:scaling>
          <c:orientation val="minMax"/>
        </c:scaling>
        <c:delete val="1"/>
        <c:axPos val="b"/>
        <c:numFmt formatCode="mmm/yy" sourceLinked="1"/>
        <c:tickLblPos val="none"/>
        <c:crossAx val="257279872"/>
        <c:crosses val="autoZero"/>
        <c:auto val="1"/>
        <c:lblOffset val="100"/>
        <c:baseTimeUnit val="months"/>
      </c:dateAx>
      <c:valAx>
        <c:axId val="257279872"/>
        <c:scaling>
          <c:orientation val="minMax"/>
          <c:max val="16"/>
          <c:min val="-18"/>
        </c:scaling>
        <c:axPos val="l"/>
        <c:numFmt formatCode="0.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7278336"/>
        <c:crosses val="autoZero"/>
        <c:crossBetween val="between"/>
      </c:valAx>
      <c:valAx>
        <c:axId val="257281408"/>
        <c:scaling>
          <c:orientation val="minMax"/>
          <c:max val="1.2"/>
          <c:min val="0"/>
        </c:scaling>
        <c:axPos val="r"/>
        <c:numFmt formatCode="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326112384"/>
        <c:crosses val="max"/>
        <c:crossBetween val="between"/>
      </c:valAx>
      <c:dateAx>
        <c:axId val="326112384"/>
        <c:scaling>
          <c:orientation val="minMax"/>
        </c:scaling>
        <c:delete val="1"/>
        <c:axPos val="b"/>
        <c:numFmt formatCode="mmm/yy" sourceLinked="1"/>
        <c:tickLblPos val="none"/>
        <c:crossAx val="25728140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0799" l="0.70000000000000062" r="0.70000000000000062" t="0.75000000000000799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22684470691163605"/>
          <c:y val="4.8586839865222393E-2"/>
          <c:w val="0.55464413823272163"/>
          <c:h val="0.92601473030053272"/>
        </c:manualLayout>
      </c:layout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3.9775153105861792E-2"/>
                  <c:y val="6.1449286582090396E-2"/>
                </c:manualLayout>
              </c:layout>
              <c:showCatName val="1"/>
              <c:showPercent val="1"/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crec_trim!$B$33:$B$36</c:f>
              <c:strCache>
                <c:ptCount val="4"/>
                <c:pt idx="0">
                  <c:v>C</c:v>
                </c:pt>
                <c:pt idx="1">
                  <c:v>G</c:v>
                </c:pt>
                <c:pt idx="2">
                  <c:v>I</c:v>
                </c:pt>
                <c:pt idx="3">
                  <c:v>XN</c:v>
                </c:pt>
              </c:strCache>
            </c:strRef>
          </c:cat>
          <c:val>
            <c:numRef>
              <c:f>crec_trim!$G$33:$G$36</c:f>
              <c:numCache>
                <c:formatCode>#,##0</c:formatCode>
                <c:ptCount val="4"/>
                <c:pt idx="0">
                  <c:v>513.02653041540941</c:v>
                </c:pt>
                <c:pt idx="1">
                  <c:v>96.927832219384257</c:v>
                </c:pt>
                <c:pt idx="2">
                  <c:v>139.62019748789223</c:v>
                </c:pt>
                <c:pt idx="3">
                  <c:v>-44.863207652857454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1CA-4D7B-A53A-4D287BB1DB47}"/>
            </c:ext>
          </c:extLst>
        </c:ser>
        <c:dLbls>
          <c:showCatName val="1"/>
          <c:showPercent val="1"/>
        </c:dLbls>
        <c:firstSliceAng val="0"/>
      </c:pieChart>
    </c:plotArea>
    <c:plotVisOnly val="1"/>
    <c:dispBlanksAs val="zero"/>
  </c:chart>
  <c:spPr>
    <a:ln>
      <a:noFill/>
    </a:ln>
  </c:spPr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crec_trim!$C$23:$J$23</c:f>
              <c:numCache>
                <c:formatCode>mmm/yy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F57-4E0C-8443-8D79B792DD69}"/>
            </c:ext>
          </c:extLst>
        </c:ser>
        <c:gapWidth val="500"/>
        <c:overlap val="-2"/>
        <c:axId val="326249088"/>
        <c:axId val="326247552"/>
      </c:barChart>
      <c:lineChart>
        <c:grouping val="standard"/>
        <c:ser>
          <c:idx val="0"/>
          <c:order val="0"/>
          <c:tx>
            <c:strRef>
              <c:f>crec_trim!$B$25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7.8438408729409881</c:v>
                </c:pt>
                <c:pt idx="1">
                  <c:v>5.9507610611997608</c:v>
                </c:pt>
                <c:pt idx="2">
                  <c:v>3.9114928868161369</c:v>
                </c:pt>
                <c:pt idx="3">
                  <c:v>-1.2817208343246067</c:v>
                </c:pt>
                <c:pt idx="4">
                  <c:v>0.8999999999999897</c:v>
                </c:pt>
                <c:pt idx="5">
                  <c:v>-1.9581208779151926</c:v>
                </c:pt>
                <c:pt idx="6">
                  <c:v>1.4343056469911186</c:v>
                </c:pt>
                <c:pt idx="7">
                  <c:v>2.8999999999999915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F57-4E0C-8443-8D79B792DD69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F57-4E0C-8443-8D79B792DD69}"/>
            </c:ext>
          </c:extLst>
        </c:ser>
        <c:marker val="1"/>
        <c:axId val="326166400"/>
        <c:axId val="326167936"/>
      </c:lineChart>
      <c:dateAx>
        <c:axId val="326166400"/>
        <c:scaling>
          <c:orientation val="minMax"/>
        </c:scaling>
        <c:delete val="1"/>
        <c:axPos val="b"/>
        <c:numFmt formatCode="mmm/yy" sourceLinked="1"/>
        <c:tickLblPos val="none"/>
        <c:crossAx val="326167936"/>
        <c:crosses val="autoZero"/>
        <c:auto val="1"/>
        <c:lblOffset val="100"/>
        <c:baseTimeUnit val="months"/>
      </c:dateAx>
      <c:valAx>
        <c:axId val="326167936"/>
        <c:scaling>
          <c:orientation val="minMax"/>
          <c:max val="16"/>
          <c:min val="-18"/>
        </c:scaling>
        <c:axPos val="l"/>
        <c:numFmt formatCode="0.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326166400"/>
        <c:crosses val="autoZero"/>
        <c:crossBetween val="between"/>
      </c:valAx>
      <c:valAx>
        <c:axId val="326247552"/>
        <c:scaling>
          <c:orientation val="minMax"/>
          <c:max val="1.2"/>
          <c:min val="0"/>
        </c:scaling>
        <c:axPos val="r"/>
        <c:numFmt formatCode="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326249088"/>
        <c:crosses val="max"/>
        <c:crossBetween val="between"/>
      </c:valAx>
      <c:dateAx>
        <c:axId val="326249088"/>
        <c:scaling>
          <c:orientation val="minMax"/>
        </c:scaling>
        <c:delete val="1"/>
        <c:axPos val="b"/>
        <c:numFmt formatCode="mmm/yy" sourceLinked="1"/>
        <c:tickLblPos val="none"/>
        <c:crossAx val="326247552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0822" l="0.70000000000000062" r="0.70000000000000062" t="0.750000000000008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crec_trim!$C$23:$J$23</c:f>
              <c:numCache>
                <c:formatCode>mmm/yy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85-4D3D-BAB5-40ED1125576D}"/>
            </c:ext>
          </c:extLst>
        </c:ser>
        <c:gapWidth val="500"/>
        <c:overlap val="-2"/>
        <c:axId val="326289664"/>
        <c:axId val="326288128"/>
      </c:barChart>
      <c:lineChart>
        <c:grouping val="standard"/>
        <c:ser>
          <c:idx val="0"/>
          <c:order val="0"/>
          <c:tx>
            <c:strRef>
              <c:f>crec_trim!$B$26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8.8151651658471053</c:v>
                </c:pt>
                <c:pt idx="1">
                  <c:v>20.724408242482937</c:v>
                </c:pt>
                <c:pt idx="2">
                  <c:v>-4.2773542534295768</c:v>
                </c:pt>
                <c:pt idx="3">
                  <c:v>3.3468600285365913</c:v>
                </c:pt>
                <c:pt idx="4">
                  <c:v>-7.5842432465264009</c:v>
                </c:pt>
                <c:pt idx="5">
                  <c:v>-2.3027149846835848</c:v>
                </c:pt>
                <c:pt idx="6">
                  <c:v>6.0954206458950111</c:v>
                </c:pt>
                <c:pt idx="7">
                  <c:v>10.496175506758188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185-4D3D-BAB5-40ED1125576D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185-4D3D-BAB5-40ED1125576D}"/>
            </c:ext>
          </c:extLst>
        </c:ser>
        <c:marker val="1"/>
        <c:axId val="326276608"/>
        <c:axId val="326278144"/>
      </c:lineChart>
      <c:dateAx>
        <c:axId val="326276608"/>
        <c:scaling>
          <c:orientation val="minMax"/>
        </c:scaling>
        <c:delete val="1"/>
        <c:axPos val="b"/>
        <c:numFmt formatCode="mmm/yy" sourceLinked="1"/>
        <c:tickLblPos val="none"/>
        <c:crossAx val="326278144"/>
        <c:crosses val="autoZero"/>
        <c:auto val="1"/>
        <c:lblOffset val="100"/>
        <c:baseTimeUnit val="months"/>
      </c:dateAx>
      <c:valAx>
        <c:axId val="326278144"/>
        <c:scaling>
          <c:orientation val="minMax"/>
          <c:max val="16"/>
          <c:min val="-18"/>
        </c:scaling>
        <c:axPos val="l"/>
        <c:numFmt formatCode="0.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326276608"/>
        <c:crosses val="autoZero"/>
        <c:crossBetween val="between"/>
      </c:valAx>
      <c:valAx>
        <c:axId val="326288128"/>
        <c:scaling>
          <c:orientation val="minMax"/>
          <c:max val="1.2"/>
          <c:min val="0"/>
        </c:scaling>
        <c:axPos val="r"/>
        <c:numFmt formatCode="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326289664"/>
        <c:crosses val="max"/>
        <c:crossBetween val="between"/>
      </c:valAx>
      <c:dateAx>
        <c:axId val="326289664"/>
        <c:scaling>
          <c:orientation val="minMax"/>
        </c:scaling>
        <c:delete val="1"/>
        <c:axPos val="b"/>
        <c:numFmt formatCode="mmm/yy" sourceLinked="1"/>
        <c:tickLblPos val="none"/>
        <c:crossAx val="32628812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0822" l="0.70000000000000062" r="0.70000000000000062" t="0.750000000000008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crec_trim!$C$23:$J$23</c:f>
              <c:numCache>
                <c:formatCode>mmm/yy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6EC-4662-8540-18BEABCF07C8}"/>
            </c:ext>
          </c:extLst>
        </c:ser>
        <c:gapWidth val="500"/>
        <c:overlap val="-2"/>
        <c:axId val="96094080"/>
        <c:axId val="96092544"/>
      </c:barChart>
      <c:lineChart>
        <c:grouping val="standard"/>
        <c:ser>
          <c:idx val="0"/>
          <c:order val="0"/>
          <c:tx>
            <c:strRef>
              <c:f>crec_trim!$B$27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1.9178717030471581</c:v>
                </c:pt>
                <c:pt idx="1">
                  <c:v>-3.5979119607140841</c:v>
                </c:pt>
                <c:pt idx="2">
                  <c:v>13.147578211959399</c:v>
                </c:pt>
                <c:pt idx="3">
                  <c:v>-1.8947407598357335</c:v>
                </c:pt>
                <c:pt idx="4">
                  <c:v>-1.7592882476121008</c:v>
                </c:pt>
                <c:pt idx="5">
                  <c:v>7.7052998949972418</c:v>
                </c:pt>
                <c:pt idx="6">
                  <c:v>-1.1503493539642529</c:v>
                </c:pt>
                <c:pt idx="7">
                  <c:v>-1.2236922355220559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6EC-4662-8540-18BEABCF07C8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6EC-4662-8540-18BEABCF07C8}"/>
            </c:ext>
          </c:extLst>
        </c:ser>
        <c:marker val="1"/>
        <c:axId val="96085120"/>
        <c:axId val="96086656"/>
      </c:lineChart>
      <c:dateAx>
        <c:axId val="96085120"/>
        <c:scaling>
          <c:orientation val="minMax"/>
        </c:scaling>
        <c:delete val="1"/>
        <c:axPos val="b"/>
        <c:numFmt formatCode="mmm/yy" sourceLinked="1"/>
        <c:tickLblPos val="none"/>
        <c:crossAx val="96086656"/>
        <c:crosses val="autoZero"/>
        <c:auto val="1"/>
        <c:lblOffset val="100"/>
        <c:baseTimeUnit val="months"/>
      </c:dateAx>
      <c:valAx>
        <c:axId val="96086656"/>
        <c:scaling>
          <c:orientation val="minMax"/>
          <c:max val="16"/>
          <c:min val="-18"/>
        </c:scaling>
        <c:axPos val="l"/>
        <c:numFmt formatCode="0.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96085120"/>
        <c:crosses val="autoZero"/>
        <c:crossBetween val="between"/>
      </c:valAx>
      <c:valAx>
        <c:axId val="96092544"/>
        <c:scaling>
          <c:orientation val="minMax"/>
          <c:max val="1.2"/>
          <c:min val="0"/>
        </c:scaling>
        <c:axPos val="r"/>
        <c:numFmt formatCode="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96094080"/>
        <c:crosses val="max"/>
        <c:crossBetween val="between"/>
      </c:valAx>
      <c:dateAx>
        <c:axId val="96094080"/>
        <c:scaling>
          <c:orientation val="minMax"/>
        </c:scaling>
        <c:delete val="1"/>
        <c:axPos val="b"/>
        <c:numFmt formatCode="mmm/yy" sourceLinked="1"/>
        <c:tickLblPos val="none"/>
        <c:crossAx val="96092544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0822" l="0.70000000000000062" r="0.70000000000000062" t="0.750000000000008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crec_trim!$C$23:$J$23</c:f>
              <c:numCache>
                <c:formatCode>mmm/yy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90-4F10-9C84-6C44B2FE18EA}"/>
            </c:ext>
          </c:extLst>
        </c:ser>
        <c:gapWidth val="500"/>
        <c:overlap val="-2"/>
        <c:axId val="96134656"/>
        <c:axId val="96133120"/>
      </c:barChart>
      <c:lineChart>
        <c:grouping val="standard"/>
        <c:ser>
          <c:idx val="0"/>
          <c:order val="0"/>
          <c:tx>
            <c:strRef>
              <c:f>crec_trim!$B$28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12.856645985826498</c:v>
                </c:pt>
                <c:pt idx="1">
                  <c:v>14.90512311269403</c:v>
                </c:pt>
                <c:pt idx="2">
                  <c:v>12.986068153539666</c:v>
                </c:pt>
                <c:pt idx="3">
                  <c:v>8.5769899558203022</c:v>
                </c:pt>
                <c:pt idx="4">
                  <c:v>-0.73146995572512807</c:v>
                </c:pt>
                <c:pt idx="5">
                  <c:v>3.4985567445473098</c:v>
                </c:pt>
                <c:pt idx="6">
                  <c:v>4.7965366349460359</c:v>
                </c:pt>
                <c:pt idx="7">
                  <c:v>9.1144708423326328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690-4F10-9C84-6C44B2FE18EA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690-4F10-9C84-6C44B2FE18EA}"/>
            </c:ext>
          </c:extLst>
        </c:ser>
        <c:marker val="1"/>
        <c:axId val="96129792"/>
        <c:axId val="96131328"/>
      </c:lineChart>
      <c:dateAx>
        <c:axId val="96129792"/>
        <c:scaling>
          <c:orientation val="minMax"/>
        </c:scaling>
        <c:delete val="1"/>
        <c:axPos val="b"/>
        <c:numFmt formatCode="mmm/yy" sourceLinked="1"/>
        <c:tickLblPos val="none"/>
        <c:crossAx val="96131328"/>
        <c:crosses val="autoZero"/>
        <c:auto val="1"/>
        <c:lblOffset val="100"/>
        <c:baseTimeUnit val="months"/>
      </c:dateAx>
      <c:valAx>
        <c:axId val="96131328"/>
        <c:scaling>
          <c:orientation val="minMax"/>
          <c:max val="16"/>
          <c:min val="-18"/>
        </c:scaling>
        <c:axPos val="l"/>
        <c:numFmt formatCode="0.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96129792"/>
        <c:crosses val="autoZero"/>
        <c:crossBetween val="between"/>
      </c:valAx>
      <c:valAx>
        <c:axId val="96133120"/>
        <c:scaling>
          <c:orientation val="minMax"/>
          <c:max val="1.2"/>
          <c:min val="0"/>
        </c:scaling>
        <c:axPos val="r"/>
        <c:numFmt formatCode="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96134656"/>
        <c:crosses val="max"/>
        <c:crossBetween val="between"/>
      </c:valAx>
      <c:dateAx>
        <c:axId val="96134656"/>
        <c:scaling>
          <c:orientation val="minMax"/>
        </c:scaling>
        <c:delete val="1"/>
        <c:axPos val="b"/>
        <c:numFmt formatCode="mmm/yy" sourceLinked="1"/>
        <c:tickLblPos val="none"/>
        <c:crossAx val="9613312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0822" l="0.70000000000000062" r="0.70000000000000062" t="0.75000000000000822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178"/>
          <c:h val="0.89797099586369888"/>
        </c:manualLayout>
      </c:layout>
      <c:barChart>
        <c:barDir val="col"/>
        <c:grouping val="percentStacked"/>
        <c:ser>
          <c:idx val="0"/>
          <c:order val="0"/>
          <c:tx>
            <c:strRef>
              <c:f>crec_trim!$B$33</c:f>
              <c:strCache>
                <c:ptCount val="1"/>
                <c:pt idx="0">
                  <c:v>C</c:v>
                </c:pt>
              </c:strCache>
            </c:strRef>
          </c:tx>
          <c:dLbls>
            <c:dLbl>
              <c:idx val="0"/>
              <c:showVal val="1"/>
              <c:showSerName val="1"/>
            </c:dLbl>
            <c:delete val="1"/>
            <c:numFmt formatCode="0%" sourceLinked="0"/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</c:dLbls>
          <c:val>
            <c:numRef>
              <c:f>crec_trim!$H$33</c:f>
              <c:numCache>
                <c:formatCode>0.0%</c:formatCode>
                <c:ptCount val="1"/>
                <c:pt idx="0">
                  <c:v>0.72799526872582077</c:v>
                </c:pt>
              </c:numCache>
            </c:numRef>
          </c:val>
        </c:ser>
        <c:ser>
          <c:idx val="1"/>
          <c:order val="1"/>
          <c:tx>
            <c:strRef>
              <c:f>crec_trim!$B$34</c:f>
              <c:strCache>
                <c:ptCount val="1"/>
                <c:pt idx="0">
                  <c:v>G</c:v>
                </c:pt>
              </c:strCache>
            </c:strRef>
          </c:tx>
          <c:dLbls>
            <c:dLbl>
              <c:idx val="0"/>
              <c:showVal val="1"/>
              <c:showSerName val="1"/>
            </c:dLbl>
            <c:delete val="1"/>
            <c:numFmt formatCode="0%" sourceLinked="0"/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</c:dLbls>
          <c:val>
            <c:numRef>
              <c:f>crec_trim!$H$34</c:f>
              <c:numCache>
                <c:formatCode>0.0%</c:formatCode>
                <c:ptCount val="1"/>
                <c:pt idx="0">
                  <c:v>0.13754260078211827</c:v>
                </c:pt>
              </c:numCache>
            </c:numRef>
          </c:val>
        </c:ser>
        <c:ser>
          <c:idx val="2"/>
          <c:order val="2"/>
          <c:tx>
            <c:strRef>
              <c:f>crec_trim!$B$35</c:f>
              <c:strCache>
                <c:ptCount val="1"/>
                <c:pt idx="0">
                  <c:v>I</c:v>
                </c:pt>
              </c:strCache>
            </c:strRef>
          </c:tx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Val val="1"/>
              <c:showSerName val="1"/>
            </c:dLbl>
            <c:delete val="1"/>
            <c:numFmt formatCode="0%" sourceLinked="0"/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</c:dLbls>
          <c:val>
            <c:numRef>
              <c:f>crec_trim!$H$35</c:f>
              <c:numCache>
                <c:formatCode>0.0%</c:formatCode>
                <c:ptCount val="1"/>
                <c:pt idx="0">
                  <c:v>0.19812395103124145</c:v>
                </c:pt>
              </c:numCache>
            </c:numRef>
          </c:val>
        </c:ser>
        <c:ser>
          <c:idx val="3"/>
          <c:order val="3"/>
          <c:tx>
            <c:strRef>
              <c:f>crec_trim!$B$36</c:f>
              <c:strCache>
                <c:ptCount val="1"/>
                <c:pt idx="0">
                  <c:v>XN</c:v>
                </c:pt>
              </c:strCache>
            </c:strRef>
          </c:tx>
          <c:dLbls>
            <c:dLbl>
              <c:idx val="0"/>
              <c:layout>
                <c:manualLayout>
                  <c:x val="1.1111111111111125E-2"/>
                  <c:y val="2.782609203717336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XN,-6%</a:t>
                    </a:r>
                  </a:p>
                </c:rich>
              </c:tx>
              <c:showVal val="1"/>
              <c:showSerName val="1"/>
            </c:dLbl>
            <c:delete val="1"/>
            <c:numFmt formatCode="0%" sourceLinked="0"/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</c:dLbls>
          <c:val>
            <c:numRef>
              <c:f>crec_trim!$H$36</c:f>
              <c:numCache>
                <c:formatCode>0.0%</c:formatCode>
                <c:ptCount val="1"/>
                <c:pt idx="0">
                  <c:v>-6.3661820539180583E-2</c:v>
                </c:pt>
              </c:numCache>
            </c:numRef>
          </c:val>
        </c:ser>
        <c:gapWidth val="55"/>
        <c:overlap val="100"/>
        <c:axId val="96219904"/>
        <c:axId val="96221440"/>
      </c:barChart>
      <c:catAx>
        <c:axId val="96219904"/>
        <c:scaling>
          <c:orientation val="minMax"/>
        </c:scaling>
        <c:delete val="1"/>
        <c:axPos val="b"/>
        <c:majorTickMark val="none"/>
        <c:tickLblPos val="none"/>
        <c:crossAx val="96221440"/>
        <c:crosses val="autoZero"/>
        <c:auto val="1"/>
        <c:lblAlgn val="ctr"/>
        <c:lblOffset val="100"/>
      </c:catAx>
      <c:valAx>
        <c:axId val="96221440"/>
        <c:scaling>
          <c:orientation val="minMax"/>
        </c:scaling>
        <c:delete val="1"/>
        <c:axPos val="l"/>
        <c:numFmt formatCode="0%" sourceLinked="1"/>
        <c:majorTickMark val="none"/>
        <c:tickLblPos val="none"/>
        <c:crossAx val="96219904"/>
        <c:crosses val="autoZero"/>
        <c:crossBetween val="between"/>
      </c:valAx>
    </c:plotArea>
    <c:plotVisOnly val="1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crec_mensuales!$K$9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cat>
            <c:strRef>
              <c:f>crec_mensuales!$J$10:$J$21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crec_mensuales!$K$10:$K$21</c:f>
              <c:numCache>
                <c:formatCode>General</c:formatCode>
                <c:ptCount val="12"/>
                <c:pt idx="0">
                  <c:v>-2.5289017341040498</c:v>
                </c:pt>
                <c:pt idx="1">
                  <c:v>-0.45248868778280382</c:v>
                </c:pt>
                <c:pt idx="2">
                  <c:v>2.9166666666666563</c:v>
                </c:pt>
                <c:pt idx="3">
                  <c:v>3.4799737360472704</c:v>
                </c:pt>
                <c:pt idx="4">
                  <c:v>2.8014616321559105</c:v>
                </c:pt>
                <c:pt idx="5">
                  <c:v>5.4580896686159841</c:v>
                </c:pt>
                <c:pt idx="6">
                  <c:v>4.4735030970405987</c:v>
                </c:pt>
                <c:pt idx="7">
                  <c:v>4.2112776588151268</c:v>
                </c:pt>
                <c:pt idx="8">
                  <c:v>2.7503526093088704</c:v>
                </c:pt>
                <c:pt idx="9">
                  <c:v>2.3709902370990354</c:v>
                </c:pt>
                <c:pt idx="10">
                  <c:v>3.4801136363636243</c:v>
                </c:pt>
                <c:pt idx="11">
                  <c:v>2.2079772079772075</c:v>
                </c:pt>
              </c:numCache>
            </c:numRef>
          </c:val>
        </c:ser>
        <c:ser>
          <c:idx val="1"/>
          <c:order val="1"/>
          <c:tx>
            <c:strRef>
              <c:f>crec_mensuales!$L$9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cat>
            <c:strRef>
              <c:f>crec_mensuales!$J$10:$J$21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crec_mensuales!$L$10:$L$21</c:f>
              <c:numCache>
                <c:formatCode>General</c:formatCode>
                <c:ptCount val="12"/>
                <c:pt idx="0">
                  <c:v>0.88954781319494636</c:v>
                </c:pt>
                <c:pt idx="1">
                  <c:v>0.90909090909090384</c:v>
                </c:pt>
                <c:pt idx="2">
                  <c:v>6.747638326587424E-2</c:v>
                </c:pt>
                <c:pt idx="3">
                  <c:v>-3.1091370558375631</c:v>
                </c:pt>
                <c:pt idx="4">
                  <c:v>-2.9028436018957327</c:v>
                </c:pt>
                <c:pt idx="5">
                  <c:v>-4.9291435613062262</c:v>
                </c:pt>
                <c:pt idx="6">
                  <c:v>-5.7312252964426991</c:v>
                </c:pt>
                <c:pt idx="7">
                  <c:v>-1.9863013698630194</c:v>
                </c:pt>
                <c:pt idx="8">
                  <c:v>-3.7062457103637425</c:v>
                </c:pt>
                <c:pt idx="9">
                  <c:v>-4.4277929155313362</c:v>
                </c:pt>
                <c:pt idx="10">
                  <c:v>-1.4413177762525708</c:v>
                </c:pt>
                <c:pt idx="11">
                  <c:v>-0.2090592334494823</c:v>
                </c:pt>
              </c:numCache>
            </c:numRef>
          </c:val>
        </c:ser>
        <c:marker val="1"/>
        <c:axId val="96298880"/>
        <c:axId val="96300416"/>
      </c:lineChart>
      <c:catAx>
        <c:axId val="96298880"/>
        <c:scaling>
          <c:orientation val="minMax"/>
        </c:scaling>
        <c:axPos val="b"/>
        <c:tickLblPos val="nextTo"/>
        <c:crossAx val="96300416"/>
        <c:crosses val="autoZero"/>
        <c:auto val="1"/>
        <c:lblAlgn val="ctr"/>
        <c:lblOffset val="100"/>
      </c:catAx>
      <c:valAx>
        <c:axId val="96300416"/>
        <c:scaling>
          <c:orientation val="minMax"/>
        </c:scaling>
        <c:axPos val="l"/>
        <c:majorGridlines/>
        <c:numFmt formatCode="General" sourceLinked="1"/>
        <c:tickLblPos val="nextTo"/>
        <c:crossAx val="962988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511969</xdr:colOff>
      <xdr:row>40</xdr:row>
      <xdr:rowOff>83344</xdr:rowOff>
    </xdr:from>
    <xdr:to>
      <xdr:col>23</xdr:col>
      <xdr:colOff>119064</xdr:colOff>
      <xdr:row>54</xdr:row>
      <xdr:rowOff>23813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22</xdr:row>
      <xdr:rowOff>0</xdr:rowOff>
    </xdr:from>
    <xdr:to>
      <xdr:col>19</xdr:col>
      <xdr:colOff>154782</xdr:colOff>
      <xdr:row>29</xdr:row>
      <xdr:rowOff>107155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8</xdr:col>
      <xdr:colOff>83344</xdr:colOff>
      <xdr:row>66</xdr:row>
      <xdr:rowOff>71437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19</xdr:col>
      <xdr:colOff>154782</xdr:colOff>
      <xdr:row>38</xdr:row>
      <xdr:rowOff>107155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19</xdr:col>
      <xdr:colOff>154782</xdr:colOff>
      <xdr:row>47</xdr:row>
      <xdr:rowOff>107155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26</xdr:col>
      <xdr:colOff>154781</xdr:colOff>
      <xdr:row>29</xdr:row>
      <xdr:rowOff>107155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26</xdr:col>
      <xdr:colOff>154781</xdr:colOff>
      <xdr:row>38</xdr:row>
      <xdr:rowOff>107155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16</xdr:col>
      <xdr:colOff>321469</xdr:colOff>
      <xdr:row>66</xdr:row>
      <xdr:rowOff>71437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0.47934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627058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0.47934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627058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0.47934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627058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0.47934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627058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0.47934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627058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5</xdr:row>
      <xdr:rowOff>11907</xdr:rowOff>
    </xdr:from>
    <xdr:to>
      <xdr:col>20</xdr:col>
      <xdr:colOff>369094</xdr:colOff>
      <xdr:row>19</xdr:row>
      <xdr:rowOff>83344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59531</xdr:colOff>
      <xdr:row>24</xdr:row>
      <xdr:rowOff>154781</xdr:rowOff>
    </xdr:from>
    <xdr:to>
      <xdr:col>15</xdr:col>
      <xdr:colOff>381000</xdr:colOff>
      <xdr:row>39</xdr:row>
      <xdr:rowOff>35718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indec.gob.ar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econ.gov.ar/peconomica/basehome/infoeco.html" TargetMode="External"/><Relationship Id="rId13" Type="http://schemas.openxmlformats.org/officeDocument/2006/relationships/hyperlink" Target="http://www.mecon.gov.ar/secretarias/politica-economica/programacion-macroeconomica/" TargetMode="External"/><Relationship Id="rId18" Type="http://schemas.openxmlformats.org/officeDocument/2006/relationships/hyperlink" Target="http://www.bcra.gob.ar/PublicacionesEstadisticas/Descarga_paquetes_estandarizados_series_estadisticas_1.asp" TargetMode="External"/><Relationship Id="rId3" Type="http://schemas.openxmlformats.org/officeDocument/2006/relationships/hyperlink" Target="http://www.indec.gov.ar/nivel4_default.asp?id_tema_1=3&amp;id_tema_2=3&amp;id_tema_3=42" TargetMode="External"/><Relationship Id="rId7" Type="http://schemas.openxmlformats.org/officeDocument/2006/relationships/hyperlink" Target="http://www.utdt.edu/ver_contenido.php?id_contenido=8512&amp;id_item_menu=16455" TargetMode="External"/><Relationship Id="rId12" Type="http://schemas.openxmlformats.org/officeDocument/2006/relationships/hyperlink" Target="http://www.mecon.gov.ar/peconomica/basehome/infoeco.html" TargetMode="External"/><Relationship Id="rId17" Type="http://schemas.openxmlformats.org/officeDocument/2006/relationships/hyperlink" Target="http://www.mecon.gov.ar/peconomica/basehome/infoeco.html" TargetMode="External"/><Relationship Id="rId2" Type="http://schemas.openxmlformats.org/officeDocument/2006/relationships/hyperlink" Target="http://www.indec.mecon.gov.ar/nivel4_default.asp?id_tema_1=3&amp;id_tema_2=6&amp;id_tema_3=15" TargetMode="External"/><Relationship Id="rId16" Type="http://schemas.openxmlformats.org/officeDocument/2006/relationships/hyperlink" Target="http://www.mecon.gov.ar/peconomica/basehome/infoeco.html" TargetMode="External"/><Relationship Id="rId20" Type="http://schemas.openxmlformats.org/officeDocument/2006/relationships/printerSettings" Target="../printerSettings/printerSettings4.bin"/><Relationship Id="rId1" Type="http://schemas.openxmlformats.org/officeDocument/2006/relationships/hyperlink" Target="http://www.indec.gov.ar/nivel4_default.asp?id_tema_1=3&amp;id_tema_2=11&amp;id_tema_3=53" TargetMode="External"/><Relationship Id="rId6" Type="http://schemas.openxmlformats.org/officeDocument/2006/relationships/hyperlink" Target="http://www.indec.mecon.gov.ar/nivel4_default.asp?id_tema_1=3&amp;id_tema_2=38&amp;id_tema_3=111" TargetMode="External"/><Relationship Id="rId11" Type="http://schemas.openxmlformats.org/officeDocument/2006/relationships/hyperlink" Target="http://www.mecon.gov.ar/peconomica/basehome/infoeco.html" TargetMode="External"/><Relationship Id="rId5" Type="http://schemas.openxmlformats.org/officeDocument/2006/relationships/hyperlink" Target="http://www.mecon.gov.ar/sip/basehome/pormes.htm" TargetMode="External"/><Relationship Id="rId15" Type="http://schemas.openxmlformats.org/officeDocument/2006/relationships/hyperlink" Target="http://www.mecon.gov.ar/secretarias/politica-economica/programacion-macroeconomica/" TargetMode="External"/><Relationship Id="rId10" Type="http://schemas.openxmlformats.org/officeDocument/2006/relationships/hyperlink" Target="http://www.mecon.gov.ar/peconomica/basehome/infoeco.html" TargetMode="External"/><Relationship Id="rId19" Type="http://schemas.openxmlformats.org/officeDocument/2006/relationships/hyperlink" Target="http://www.mecon.gov.ar/sip/basehome/pormes.htm" TargetMode="External"/><Relationship Id="rId4" Type="http://schemas.openxmlformats.org/officeDocument/2006/relationships/hyperlink" Target="http://www.utdt.edu/ver_contenido.php?id_contenido=8513&amp;id_item_menu=16458" TargetMode="External"/><Relationship Id="rId9" Type="http://schemas.openxmlformats.org/officeDocument/2006/relationships/hyperlink" Target="http://www.mecon.gov.ar/peconomica/basehome/infoeco.html" TargetMode="External"/><Relationship Id="rId14" Type="http://schemas.openxmlformats.org/officeDocument/2006/relationships/hyperlink" Target="http://www.mecon.gov.ar/peconomica/basehome/infoeco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P117"/>
  <sheetViews>
    <sheetView zoomScale="85" zoomScaleNormal="85" workbookViewId="0">
      <pane xSplit="4" ySplit="1" topLeftCell="E87" activePane="bottomRight" state="frozen"/>
      <selection activeCell="H22" sqref="H22"/>
      <selection pane="topRight" activeCell="H22" sqref="H22"/>
      <selection pane="bottomLeft" activeCell="H22" sqref="H22"/>
      <selection pane="bottomRight" activeCell="G110" sqref="G110"/>
    </sheetView>
  </sheetViews>
  <sheetFormatPr defaultColWidth="9.140625" defaultRowHeight="15"/>
  <cols>
    <col min="1" max="1" width="9.85546875" style="1" bestFit="1" customWidth="1"/>
    <col min="2" max="2" width="9.140625" customWidth="1"/>
    <col min="5" max="5" width="12.28515625" bestFit="1" customWidth="1"/>
    <col min="6" max="6" width="12.28515625" customWidth="1"/>
    <col min="7" max="7" width="10.28515625" bestFit="1" customWidth="1"/>
    <col min="8" max="9" width="9.28515625" bestFit="1" customWidth="1"/>
    <col min="10" max="11" width="9.28515625" customWidth="1"/>
    <col min="12" max="13" width="9.28515625" bestFit="1" customWidth="1"/>
    <col min="16" max="16" width="12.7109375" customWidth="1"/>
  </cols>
  <sheetData>
    <row r="1" spans="1:16" s="2" customFormat="1">
      <c r="A1" s="4" t="s">
        <v>4</v>
      </c>
      <c r="B1" s="2" t="s">
        <v>0</v>
      </c>
      <c r="C1" s="2" t="s">
        <v>1</v>
      </c>
      <c r="D1" s="2" t="s">
        <v>36</v>
      </c>
      <c r="E1" s="2" t="s">
        <v>2</v>
      </c>
      <c r="F1" s="2" t="s">
        <v>220</v>
      </c>
      <c r="G1" t="s">
        <v>3</v>
      </c>
      <c r="H1" s="2" t="s">
        <v>9</v>
      </c>
      <c r="I1" s="2" t="s">
        <v>10</v>
      </c>
      <c r="J1" s="2" t="s">
        <v>243</v>
      </c>
      <c r="K1" s="2" t="s">
        <v>244</v>
      </c>
      <c r="L1" s="2" t="s">
        <v>11</v>
      </c>
      <c r="M1" s="2" t="s">
        <v>12</v>
      </c>
      <c r="N1" s="2" t="s">
        <v>135</v>
      </c>
      <c r="O1" s="2" t="s">
        <v>131</v>
      </c>
      <c r="P1" s="2" t="s">
        <v>132</v>
      </c>
    </row>
    <row r="2" spans="1:16">
      <c r="A2" s="15">
        <v>32933</v>
      </c>
      <c r="B2">
        <v>1990</v>
      </c>
      <c r="C2">
        <v>1</v>
      </c>
      <c r="D2">
        <v>2</v>
      </c>
      <c r="E2" s="24" t="str">
        <f>IF(ISBLANK(HLOOKUP(E$1, q_preprocess!$1:$1048576, $D2, FALSE)), "", HLOOKUP(E$1, q_preprocess!$1:$1048576, $D2, FALSE))</f>
        <v/>
      </c>
      <c r="F2" s="24" t="str">
        <f>IF(ISBLANK(HLOOKUP(F$1, q_preprocess!$1:$1048576, $D2, FALSE)), "", HLOOKUP(F$1, q_preprocess!$1:$1048576, $D2, FALSE))</f>
        <v/>
      </c>
      <c r="G2" s="24" t="str">
        <f>IF(ISBLANK(HLOOKUP(G$1, q_preprocess!$1:$1048576, $D2, FALSE)), "", HLOOKUP(G$1, q_preprocess!$1:$1048576, $D2, FALSE))</f>
        <v/>
      </c>
      <c r="H2" s="24" t="str">
        <f>IF(ISBLANK(HLOOKUP(H$1, q_preprocess!$1:$1048576, $D2, FALSE)), "", HLOOKUP(H$1, q_preprocess!$1:$1048576, $D2, FALSE))</f>
        <v/>
      </c>
      <c r="I2" s="24" t="str">
        <f>IF(ISBLANK(HLOOKUP(I$1, q_preprocess!$1:$1048576, $D2, FALSE)), "", HLOOKUP(I$1, q_preprocess!$1:$1048576, $D2, FALSE))</f>
        <v/>
      </c>
      <c r="J2" s="24" t="str">
        <f>IF(ISBLANK(HLOOKUP(J$1, q_preprocess!$1:$1048576, $D2, FALSE)), "", HLOOKUP(J$1, q_preprocess!$1:$1048576, $D2, FALSE))</f>
        <v/>
      </c>
      <c r="K2" s="24" t="str">
        <f>IF(ISBLANK(HLOOKUP(K$1, q_preprocess!$1:$1048576, $D2, FALSE)), "", HLOOKUP(K$1, q_preprocess!$1:$1048576, $D2, FALSE))</f>
        <v/>
      </c>
      <c r="L2" s="24" t="str">
        <f>IF(ISBLANK(HLOOKUP(L$1, q_preprocess!$1:$1048576, $D2, FALSE)), "", HLOOKUP(L$1, q_preprocess!$1:$1048576, $D2, FALSE))</f>
        <v/>
      </c>
      <c r="M2" s="24" t="str">
        <f>IF(ISBLANK(HLOOKUP(M$1, q_preprocess!$1:$1048576, $D2, FALSE)), "", HLOOKUP(M$1, q_preprocess!$1:$1048576, $D2, FALSE))</f>
        <v/>
      </c>
      <c r="N2" s="24" t="str">
        <f>IF(ISBLANK(HLOOKUP(N$1, q_preprocess!$1:$1048576, $D2, FALSE)), "", HLOOKUP(N$1, q_preprocess!$1:$1048576, $D2, FALSE))</f>
        <v/>
      </c>
      <c r="O2" s="24" t="str">
        <f>IF(ISBLANK(HLOOKUP(O$1, q_preprocess!$1:$1048576, $D2, FALSE)), "", HLOOKUP(O$1, q_preprocess!$1:$1048576, $D2, FALSE))</f>
        <v/>
      </c>
      <c r="P2" s="24" t="str">
        <f>IF(ISBLANK(HLOOKUP(P$1, q_preprocess!$1:$1048576, $D2, FALSE)), "", HLOOKUP(P$1, q_preprocess!$1:$1048576, $D2, FALSE))</f>
        <v/>
      </c>
    </row>
    <row r="3" spans="1:16">
      <c r="A3" s="15">
        <v>33025</v>
      </c>
      <c r="B3">
        <v>1990</v>
      </c>
      <c r="C3">
        <v>2</v>
      </c>
      <c r="D3">
        <v>3</v>
      </c>
      <c r="E3" s="24" t="str">
        <f>IF(ISBLANK(HLOOKUP(E$1, q_preprocess!$1:$1048576, $D3, FALSE)), "", HLOOKUP(E$1, q_preprocess!$1:$1048576, $D3, FALSE))</f>
        <v/>
      </c>
      <c r="F3" s="24" t="str">
        <f>IF(ISBLANK(HLOOKUP(F$1, q_preprocess!$1:$1048576, $D3, FALSE)), "", HLOOKUP(F$1, q_preprocess!$1:$1048576, $D3, FALSE))</f>
        <v/>
      </c>
      <c r="G3" s="24" t="str">
        <f>IF(ISBLANK(HLOOKUP(G$1, q_preprocess!$1:$1048576, $D3, FALSE)), "", HLOOKUP(G$1, q_preprocess!$1:$1048576, $D3, FALSE))</f>
        <v/>
      </c>
      <c r="H3" s="24" t="str">
        <f>IF(ISBLANK(HLOOKUP(H$1, q_preprocess!$1:$1048576, $D3, FALSE)), "", HLOOKUP(H$1, q_preprocess!$1:$1048576, $D3, FALSE))</f>
        <v/>
      </c>
      <c r="I3" s="24" t="str">
        <f>IF(ISBLANK(HLOOKUP(I$1, q_preprocess!$1:$1048576, $D3, FALSE)), "", HLOOKUP(I$1, q_preprocess!$1:$1048576, $D3, FALSE))</f>
        <v/>
      </c>
      <c r="J3" s="24" t="str">
        <f>IF(ISBLANK(HLOOKUP(J$1, q_preprocess!$1:$1048576, $D3, FALSE)), "", HLOOKUP(J$1, q_preprocess!$1:$1048576, $D3, FALSE))</f>
        <v/>
      </c>
      <c r="K3" s="24" t="str">
        <f>IF(ISBLANK(HLOOKUP(K$1, q_preprocess!$1:$1048576, $D3, FALSE)), "", HLOOKUP(K$1, q_preprocess!$1:$1048576, $D3, FALSE))</f>
        <v/>
      </c>
      <c r="L3" s="24" t="str">
        <f>IF(ISBLANK(HLOOKUP(L$1, q_preprocess!$1:$1048576, $D3, FALSE)), "", HLOOKUP(L$1, q_preprocess!$1:$1048576, $D3, FALSE))</f>
        <v/>
      </c>
      <c r="M3" s="24" t="str">
        <f>IF(ISBLANK(HLOOKUP(M$1, q_preprocess!$1:$1048576, $D3, FALSE)), "", HLOOKUP(M$1, q_preprocess!$1:$1048576, $D3, FALSE))</f>
        <v/>
      </c>
      <c r="N3" s="24" t="str">
        <f>IF(ISBLANK(HLOOKUP(N$1, q_preprocess!$1:$1048576, $D3, FALSE)), "", HLOOKUP(N$1, q_preprocess!$1:$1048576, $D3, FALSE))</f>
        <v/>
      </c>
      <c r="O3" s="24" t="str">
        <f>IF(ISBLANK(HLOOKUP(O$1, q_preprocess!$1:$1048576, $D3, FALSE)), "", HLOOKUP(O$1, q_preprocess!$1:$1048576, $D3, FALSE))</f>
        <v/>
      </c>
      <c r="P3" s="24" t="str">
        <f>IF(ISBLANK(HLOOKUP(P$1, q_preprocess!$1:$1048576, $D3, FALSE)), "", HLOOKUP(P$1, q_preprocess!$1:$1048576, $D3, FALSE))</f>
        <v/>
      </c>
    </row>
    <row r="4" spans="1:16">
      <c r="A4" s="15">
        <v>33117</v>
      </c>
      <c r="B4">
        <v>1990</v>
      </c>
      <c r="C4">
        <v>3</v>
      </c>
      <c r="D4">
        <v>4</v>
      </c>
      <c r="E4" s="24" t="str">
        <f>IF(ISBLANK(HLOOKUP(E$1, q_preprocess!$1:$1048576, $D4, FALSE)), "", HLOOKUP(E$1, q_preprocess!$1:$1048576, $D4, FALSE))</f>
        <v/>
      </c>
      <c r="F4" s="24" t="str">
        <f>IF(ISBLANK(HLOOKUP(F$1, q_preprocess!$1:$1048576, $D4, FALSE)), "", HLOOKUP(F$1, q_preprocess!$1:$1048576, $D4, FALSE))</f>
        <v/>
      </c>
      <c r="G4" s="24" t="str">
        <f>IF(ISBLANK(HLOOKUP(G$1, q_preprocess!$1:$1048576, $D4, FALSE)), "", HLOOKUP(G$1, q_preprocess!$1:$1048576, $D4, FALSE))</f>
        <v/>
      </c>
      <c r="H4" s="24" t="str">
        <f>IF(ISBLANK(HLOOKUP(H$1, q_preprocess!$1:$1048576, $D4, FALSE)), "", HLOOKUP(H$1, q_preprocess!$1:$1048576, $D4, FALSE))</f>
        <v/>
      </c>
      <c r="I4" s="24" t="str">
        <f>IF(ISBLANK(HLOOKUP(I$1, q_preprocess!$1:$1048576, $D4, FALSE)), "", HLOOKUP(I$1, q_preprocess!$1:$1048576, $D4, FALSE))</f>
        <v/>
      </c>
      <c r="J4" s="24" t="str">
        <f>IF(ISBLANK(HLOOKUP(J$1, q_preprocess!$1:$1048576, $D4, FALSE)), "", HLOOKUP(J$1, q_preprocess!$1:$1048576, $D4, FALSE))</f>
        <v/>
      </c>
      <c r="K4" s="24" t="str">
        <f>IF(ISBLANK(HLOOKUP(K$1, q_preprocess!$1:$1048576, $D4, FALSE)), "", HLOOKUP(K$1, q_preprocess!$1:$1048576, $D4, FALSE))</f>
        <v/>
      </c>
      <c r="L4" s="24" t="str">
        <f>IF(ISBLANK(HLOOKUP(L$1, q_preprocess!$1:$1048576, $D4, FALSE)), "", HLOOKUP(L$1, q_preprocess!$1:$1048576, $D4, FALSE))</f>
        <v/>
      </c>
      <c r="M4" s="24" t="str">
        <f>IF(ISBLANK(HLOOKUP(M$1, q_preprocess!$1:$1048576, $D4, FALSE)), "", HLOOKUP(M$1, q_preprocess!$1:$1048576, $D4, FALSE))</f>
        <v/>
      </c>
      <c r="N4" s="24" t="str">
        <f>IF(ISBLANK(HLOOKUP(N$1, q_preprocess!$1:$1048576, $D4, FALSE)), "", HLOOKUP(N$1, q_preprocess!$1:$1048576, $D4, FALSE))</f>
        <v/>
      </c>
      <c r="O4" s="24" t="str">
        <f>IF(ISBLANK(HLOOKUP(O$1, q_preprocess!$1:$1048576, $D4, FALSE)), "", HLOOKUP(O$1, q_preprocess!$1:$1048576, $D4, FALSE))</f>
        <v/>
      </c>
      <c r="P4" s="24" t="str">
        <f>IF(ISBLANK(HLOOKUP(P$1, q_preprocess!$1:$1048576, $D4, FALSE)), "", HLOOKUP(P$1, q_preprocess!$1:$1048576, $D4, FALSE))</f>
        <v/>
      </c>
    </row>
    <row r="5" spans="1:16">
      <c r="A5" s="15">
        <v>33208</v>
      </c>
      <c r="B5">
        <v>1990</v>
      </c>
      <c r="C5">
        <v>4</v>
      </c>
      <c r="D5">
        <v>5</v>
      </c>
      <c r="E5" s="24" t="str">
        <f>IF(ISBLANK(HLOOKUP(E$1, q_preprocess!$1:$1048576, $D5, FALSE)), "", HLOOKUP(E$1, q_preprocess!$1:$1048576, $D5, FALSE))</f>
        <v/>
      </c>
      <c r="F5" s="24" t="str">
        <f>IF(ISBLANK(HLOOKUP(F$1, q_preprocess!$1:$1048576, $D5, FALSE)), "", HLOOKUP(F$1, q_preprocess!$1:$1048576, $D5, FALSE))</f>
        <v/>
      </c>
      <c r="G5" s="24" t="str">
        <f>IF(ISBLANK(HLOOKUP(G$1, q_preprocess!$1:$1048576, $D5, FALSE)), "", HLOOKUP(G$1, q_preprocess!$1:$1048576, $D5, FALSE))</f>
        <v/>
      </c>
      <c r="H5" s="24" t="str">
        <f>IF(ISBLANK(HLOOKUP(H$1, q_preprocess!$1:$1048576, $D5, FALSE)), "", HLOOKUP(H$1, q_preprocess!$1:$1048576, $D5, FALSE))</f>
        <v/>
      </c>
      <c r="I5" s="24" t="str">
        <f>IF(ISBLANK(HLOOKUP(I$1, q_preprocess!$1:$1048576, $D5, FALSE)), "", HLOOKUP(I$1, q_preprocess!$1:$1048576, $D5, FALSE))</f>
        <v/>
      </c>
      <c r="J5" s="24" t="str">
        <f>IF(ISBLANK(HLOOKUP(J$1, q_preprocess!$1:$1048576, $D5, FALSE)), "", HLOOKUP(J$1, q_preprocess!$1:$1048576, $D5, FALSE))</f>
        <v/>
      </c>
      <c r="K5" s="24" t="str">
        <f>IF(ISBLANK(HLOOKUP(K$1, q_preprocess!$1:$1048576, $D5, FALSE)), "", HLOOKUP(K$1, q_preprocess!$1:$1048576, $D5, FALSE))</f>
        <v/>
      </c>
      <c r="L5" s="24" t="str">
        <f>IF(ISBLANK(HLOOKUP(L$1, q_preprocess!$1:$1048576, $D5, FALSE)), "", HLOOKUP(L$1, q_preprocess!$1:$1048576, $D5, FALSE))</f>
        <v/>
      </c>
      <c r="M5" s="24" t="str">
        <f>IF(ISBLANK(HLOOKUP(M$1, q_preprocess!$1:$1048576, $D5, FALSE)), "", HLOOKUP(M$1, q_preprocess!$1:$1048576, $D5, FALSE))</f>
        <v/>
      </c>
      <c r="N5" s="24" t="str">
        <f>IF(ISBLANK(HLOOKUP(N$1, q_preprocess!$1:$1048576, $D5, FALSE)), "", HLOOKUP(N$1, q_preprocess!$1:$1048576, $D5, FALSE))</f>
        <v/>
      </c>
      <c r="O5" s="24" t="str">
        <f>IF(ISBLANK(HLOOKUP(O$1, q_preprocess!$1:$1048576, $D5, FALSE)), "", HLOOKUP(O$1, q_preprocess!$1:$1048576, $D5, FALSE))</f>
        <v/>
      </c>
      <c r="P5" s="24" t="str">
        <f>IF(ISBLANK(HLOOKUP(P$1, q_preprocess!$1:$1048576, $D5, FALSE)), "", HLOOKUP(P$1, q_preprocess!$1:$1048576, $D5, FALSE))</f>
        <v/>
      </c>
    </row>
    <row r="6" spans="1:16">
      <c r="A6" s="15">
        <v>33298</v>
      </c>
      <c r="B6">
        <v>1991</v>
      </c>
      <c r="C6">
        <v>1</v>
      </c>
      <c r="D6">
        <v>6</v>
      </c>
      <c r="E6" s="24" t="str">
        <f>IF(ISBLANK(HLOOKUP(E$1, q_preprocess!$1:$1048576, $D6, FALSE)), "", HLOOKUP(E$1, q_preprocess!$1:$1048576, $D6, FALSE))</f>
        <v/>
      </c>
      <c r="F6" s="24" t="str">
        <f>IF(ISBLANK(HLOOKUP(F$1, q_preprocess!$1:$1048576, $D6, FALSE)), "", HLOOKUP(F$1, q_preprocess!$1:$1048576, $D6, FALSE))</f>
        <v/>
      </c>
      <c r="G6" s="24" t="str">
        <f>IF(ISBLANK(HLOOKUP(G$1, q_preprocess!$1:$1048576, $D6, FALSE)), "", HLOOKUP(G$1, q_preprocess!$1:$1048576, $D6, FALSE))</f>
        <v/>
      </c>
      <c r="H6" s="24" t="str">
        <f>IF(ISBLANK(HLOOKUP(H$1, q_preprocess!$1:$1048576, $D6, FALSE)), "", HLOOKUP(H$1, q_preprocess!$1:$1048576, $D6, FALSE))</f>
        <v/>
      </c>
      <c r="I6" s="24" t="str">
        <f>IF(ISBLANK(HLOOKUP(I$1, q_preprocess!$1:$1048576, $D6, FALSE)), "", HLOOKUP(I$1, q_preprocess!$1:$1048576, $D6, FALSE))</f>
        <v/>
      </c>
      <c r="J6" s="24" t="str">
        <f>IF(ISBLANK(HLOOKUP(J$1, q_preprocess!$1:$1048576, $D6, FALSE)), "", HLOOKUP(J$1, q_preprocess!$1:$1048576, $D6, FALSE))</f>
        <v/>
      </c>
      <c r="K6" s="24" t="str">
        <f>IF(ISBLANK(HLOOKUP(K$1, q_preprocess!$1:$1048576, $D6, FALSE)), "", HLOOKUP(K$1, q_preprocess!$1:$1048576, $D6, FALSE))</f>
        <v/>
      </c>
      <c r="L6" s="24" t="str">
        <f>IF(ISBLANK(HLOOKUP(L$1, q_preprocess!$1:$1048576, $D6, FALSE)), "", HLOOKUP(L$1, q_preprocess!$1:$1048576, $D6, FALSE))</f>
        <v/>
      </c>
      <c r="M6" s="24" t="str">
        <f>IF(ISBLANK(HLOOKUP(M$1, q_preprocess!$1:$1048576, $D6, FALSE)), "", HLOOKUP(M$1, q_preprocess!$1:$1048576, $D6, FALSE))</f>
        <v/>
      </c>
      <c r="N6" s="24" t="str">
        <f>IF(ISBLANK(HLOOKUP(N$1, q_preprocess!$1:$1048576, $D6, FALSE)), "", HLOOKUP(N$1, q_preprocess!$1:$1048576, $D6, FALSE))</f>
        <v/>
      </c>
      <c r="O6" s="24" t="str">
        <f>IF(ISBLANK(HLOOKUP(O$1, q_preprocess!$1:$1048576, $D6, FALSE)), "", HLOOKUP(O$1, q_preprocess!$1:$1048576, $D6, FALSE))</f>
        <v/>
      </c>
      <c r="P6" s="24" t="str">
        <f>IF(ISBLANK(HLOOKUP(P$1, q_preprocess!$1:$1048576, $D6, FALSE)), "", HLOOKUP(P$1, q_preprocess!$1:$1048576, $D6, FALSE))</f>
        <v/>
      </c>
    </row>
    <row r="7" spans="1:16">
      <c r="A7" s="15">
        <v>33390</v>
      </c>
      <c r="B7">
        <v>1991</v>
      </c>
      <c r="C7">
        <v>2</v>
      </c>
      <c r="D7">
        <v>7</v>
      </c>
      <c r="E7" s="24" t="str">
        <f>IF(ISBLANK(HLOOKUP(E$1, q_preprocess!$1:$1048576, $D7, FALSE)), "", HLOOKUP(E$1, q_preprocess!$1:$1048576, $D7, FALSE))</f>
        <v/>
      </c>
      <c r="F7" s="24" t="str">
        <f>IF(ISBLANK(HLOOKUP(F$1, q_preprocess!$1:$1048576, $D7, FALSE)), "", HLOOKUP(F$1, q_preprocess!$1:$1048576, $D7, FALSE))</f>
        <v/>
      </c>
      <c r="G7" s="24" t="str">
        <f>IF(ISBLANK(HLOOKUP(G$1, q_preprocess!$1:$1048576, $D7, FALSE)), "", HLOOKUP(G$1, q_preprocess!$1:$1048576, $D7, FALSE))</f>
        <v/>
      </c>
      <c r="H7" s="24" t="str">
        <f>IF(ISBLANK(HLOOKUP(H$1, q_preprocess!$1:$1048576, $D7, FALSE)), "", HLOOKUP(H$1, q_preprocess!$1:$1048576, $D7, FALSE))</f>
        <v/>
      </c>
      <c r="I7" s="24" t="str">
        <f>IF(ISBLANK(HLOOKUP(I$1, q_preprocess!$1:$1048576, $D7, FALSE)), "", HLOOKUP(I$1, q_preprocess!$1:$1048576, $D7, FALSE))</f>
        <v/>
      </c>
      <c r="J7" s="24" t="str">
        <f>IF(ISBLANK(HLOOKUP(J$1, q_preprocess!$1:$1048576, $D7, FALSE)), "", HLOOKUP(J$1, q_preprocess!$1:$1048576, $D7, FALSE))</f>
        <v/>
      </c>
      <c r="K7" s="24" t="str">
        <f>IF(ISBLANK(HLOOKUP(K$1, q_preprocess!$1:$1048576, $D7, FALSE)), "", HLOOKUP(K$1, q_preprocess!$1:$1048576, $D7, FALSE))</f>
        <v/>
      </c>
      <c r="L7" s="24" t="str">
        <f>IF(ISBLANK(HLOOKUP(L$1, q_preprocess!$1:$1048576, $D7, FALSE)), "", HLOOKUP(L$1, q_preprocess!$1:$1048576, $D7, FALSE))</f>
        <v/>
      </c>
      <c r="M7" s="24" t="str">
        <f>IF(ISBLANK(HLOOKUP(M$1, q_preprocess!$1:$1048576, $D7, FALSE)), "", HLOOKUP(M$1, q_preprocess!$1:$1048576, $D7, FALSE))</f>
        <v/>
      </c>
      <c r="N7" s="24" t="str">
        <f>IF(ISBLANK(HLOOKUP(N$1, q_preprocess!$1:$1048576, $D7, FALSE)), "", HLOOKUP(N$1, q_preprocess!$1:$1048576, $D7, FALSE))</f>
        <v/>
      </c>
      <c r="O7" s="24" t="str">
        <f>IF(ISBLANK(HLOOKUP(O$1, q_preprocess!$1:$1048576, $D7, FALSE)), "", HLOOKUP(O$1, q_preprocess!$1:$1048576, $D7, FALSE))</f>
        <v/>
      </c>
      <c r="P7" s="24" t="str">
        <f>IF(ISBLANK(HLOOKUP(P$1, q_preprocess!$1:$1048576, $D7, FALSE)), "", HLOOKUP(P$1, q_preprocess!$1:$1048576, $D7, FALSE))</f>
        <v/>
      </c>
    </row>
    <row r="8" spans="1:16">
      <c r="A8" s="15">
        <v>33482</v>
      </c>
      <c r="B8">
        <v>1991</v>
      </c>
      <c r="C8">
        <v>3</v>
      </c>
      <c r="D8">
        <v>8</v>
      </c>
      <c r="E8" s="24" t="str">
        <f>IF(ISBLANK(HLOOKUP(E$1, q_preprocess!$1:$1048576, $D8, FALSE)), "", HLOOKUP(E$1, q_preprocess!$1:$1048576, $D8, FALSE))</f>
        <v/>
      </c>
      <c r="F8" s="24" t="str">
        <f>IF(ISBLANK(HLOOKUP(F$1, q_preprocess!$1:$1048576, $D8, FALSE)), "", HLOOKUP(F$1, q_preprocess!$1:$1048576, $D8, FALSE))</f>
        <v/>
      </c>
      <c r="G8" s="24" t="str">
        <f>IF(ISBLANK(HLOOKUP(G$1, q_preprocess!$1:$1048576, $D8, FALSE)), "", HLOOKUP(G$1, q_preprocess!$1:$1048576, $D8, FALSE))</f>
        <v/>
      </c>
      <c r="H8" s="24" t="str">
        <f>IF(ISBLANK(HLOOKUP(H$1, q_preprocess!$1:$1048576, $D8, FALSE)), "", HLOOKUP(H$1, q_preprocess!$1:$1048576, $D8, FALSE))</f>
        <v/>
      </c>
      <c r="I8" s="24" t="str">
        <f>IF(ISBLANK(HLOOKUP(I$1, q_preprocess!$1:$1048576, $D8, FALSE)), "", HLOOKUP(I$1, q_preprocess!$1:$1048576, $D8, FALSE))</f>
        <v/>
      </c>
      <c r="J8" s="24" t="str">
        <f>IF(ISBLANK(HLOOKUP(J$1, q_preprocess!$1:$1048576, $D8, FALSE)), "", HLOOKUP(J$1, q_preprocess!$1:$1048576, $D8, FALSE))</f>
        <v/>
      </c>
      <c r="K8" s="24" t="str">
        <f>IF(ISBLANK(HLOOKUP(K$1, q_preprocess!$1:$1048576, $D8, FALSE)), "", HLOOKUP(K$1, q_preprocess!$1:$1048576, $D8, FALSE))</f>
        <v/>
      </c>
      <c r="L8" s="24" t="str">
        <f>IF(ISBLANK(HLOOKUP(L$1, q_preprocess!$1:$1048576, $D8, FALSE)), "", HLOOKUP(L$1, q_preprocess!$1:$1048576, $D8, FALSE))</f>
        <v/>
      </c>
      <c r="M8" s="24" t="str">
        <f>IF(ISBLANK(HLOOKUP(M$1, q_preprocess!$1:$1048576, $D8, FALSE)), "", HLOOKUP(M$1, q_preprocess!$1:$1048576, $D8, FALSE))</f>
        <v/>
      </c>
      <c r="N8" s="24" t="str">
        <f>IF(ISBLANK(HLOOKUP(N$1, q_preprocess!$1:$1048576, $D8, FALSE)), "", HLOOKUP(N$1, q_preprocess!$1:$1048576, $D8, FALSE))</f>
        <v/>
      </c>
      <c r="O8" s="24" t="str">
        <f>IF(ISBLANK(HLOOKUP(O$1, q_preprocess!$1:$1048576, $D8, FALSE)), "", HLOOKUP(O$1, q_preprocess!$1:$1048576, $D8, FALSE))</f>
        <v/>
      </c>
      <c r="P8" s="24" t="str">
        <f>IF(ISBLANK(HLOOKUP(P$1, q_preprocess!$1:$1048576, $D8, FALSE)), "", HLOOKUP(P$1, q_preprocess!$1:$1048576, $D8, FALSE))</f>
        <v/>
      </c>
    </row>
    <row r="9" spans="1:16">
      <c r="A9" s="15">
        <v>33573</v>
      </c>
      <c r="B9">
        <v>1991</v>
      </c>
      <c r="C9">
        <v>4</v>
      </c>
      <c r="D9">
        <v>9</v>
      </c>
      <c r="E9" s="24" t="str">
        <f>IF(ISBLANK(HLOOKUP(E$1, q_preprocess!$1:$1048576, $D9, FALSE)), "", HLOOKUP(E$1, q_preprocess!$1:$1048576, $D9, FALSE))</f>
        <v/>
      </c>
      <c r="F9" s="24" t="str">
        <f>IF(ISBLANK(HLOOKUP(F$1, q_preprocess!$1:$1048576, $D9, FALSE)), "", HLOOKUP(F$1, q_preprocess!$1:$1048576, $D9, FALSE))</f>
        <v/>
      </c>
      <c r="G9" s="24" t="str">
        <f>IF(ISBLANK(HLOOKUP(G$1, q_preprocess!$1:$1048576, $D9, FALSE)), "", HLOOKUP(G$1, q_preprocess!$1:$1048576, $D9, FALSE))</f>
        <v/>
      </c>
      <c r="H9" s="24" t="str">
        <f>IF(ISBLANK(HLOOKUP(H$1, q_preprocess!$1:$1048576, $D9, FALSE)), "", HLOOKUP(H$1, q_preprocess!$1:$1048576, $D9, FALSE))</f>
        <v/>
      </c>
      <c r="I9" s="24" t="str">
        <f>IF(ISBLANK(HLOOKUP(I$1, q_preprocess!$1:$1048576, $D9, FALSE)), "", HLOOKUP(I$1, q_preprocess!$1:$1048576, $D9, FALSE))</f>
        <v/>
      </c>
      <c r="J9" s="24" t="str">
        <f>IF(ISBLANK(HLOOKUP(J$1, q_preprocess!$1:$1048576, $D9, FALSE)), "", HLOOKUP(J$1, q_preprocess!$1:$1048576, $D9, FALSE))</f>
        <v/>
      </c>
      <c r="K9" s="24" t="str">
        <f>IF(ISBLANK(HLOOKUP(K$1, q_preprocess!$1:$1048576, $D9, FALSE)), "", HLOOKUP(K$1, q_preprocess!$1:$1048576, $D9, FALSE))</f>
        <v/>
      </c>
      <c r="L9" s="24" t="str">
        <f>IF(ISBLANK(HLOOKUP(L$1, q_preprocess!$1:$1048576, $D9, FALSE)), "", HLOOKUP(L$1, q_preprocess!$1:$1048576, $D9, FALSE))</f>
        <v/>
      </c>
      <c r="M9" s="24" t="str">
        <f>IF(ISBLANK(HLOOKUP(M$1, q_preprocess!$1:$1048576, $D9, FALSE)), "", HLOOKUP(M$1, q_preprocess!$1:$1048576, $D9, FALSE))</f>
        <v/>
      </c>
      <c r="N9" s="24" t="str">
        <f>IF(ISBLANK(HLOOKUP(N$1, q_preprocess!$1:$1048576, $D9, FALSE)), "", HLOOKUP(N$1, q_preprocess!$1:$1048576, $D9, FALSE))</f>
        <v/>
      </c>
      <c r="O9" s="24" t="str">
        <f>IF(ISBLANK(HLOOKUP(O$1, q_preprocess!$1:$1048576, $D9, FALSE)), "", HLOOKUP(O$1, q_preprocess!$1:$1048576, $D9, FALSE))</f>
        <v/>
      </c>
      <c r="P9" s="24" t="str">
        <f>IF(ISBLANK(HLOOKUP(P$1, q_preprocess!$1:$1048576, $D9, FALSE)), "", HLOOKUP(P$1, q_preprocess!$1:$1048576, $D9, FALSE))</f>
        <v/>
      </c>
    </row>
    <row r="10" spans="1:16">
      <c r="A10" s="15">
        <v>33664</v>
      </c>
      <c r="B10">
        <v>1992</v>
      </c>
      <c r="C10">
        <v>1</v>
      </c>
      <c r="D10">
        <v>10</v>
      </c>
      <c r="E10" s="24" t="str">
        <f>IF(ISBLANK(HLOOKUP(E$1, q_preprocess!$1:$1048576, $D10, FALSE)), "", HLOOKUP(E$1, q_preprocess!$1:$1048576, $D10, FALSE))</f>
        <v/>
      </c>
      <c r="F10" s="24" t="str">
        <f>IF(ISBLANK(HLOOKUP(F$1, q_preprocess!$1:$1048576, $D10, FALSE)), "", HLOOKUP(F$1, q_preprocess!$1:$1048576, $D10, FALSE))</f>
        <v/>
      </c>
      <c r="G10" s="24" t="str">
        <f>IF(ISBLANK(HLOOKUP(G$1, q_preprocess!$1:$1048576, $D10, FALSE)), "", HLOOKUP(G$1, q_preprocess!$1:$1048576, $D10, FALSE))</f>
        <v/>
      </c>
      <c r="H10" s="24" t="str">
        <f>IF(ISBLANK(HLOOKUP(H$1, q_preprocess!$1:$1048576, $D10, FALSE)), "", HLOOKUP(H$1, q_preprocess!$1:$1048576, $D10, FALSE))</f>
        <v/>
      </c>
      <c r="I10" s="24" t="str">
        <f>IF(ISBLANK(HLOOKUP(I$1, q_preprocess!$1:$1048576, $D10, FALSE)), "", HLOOKUP(I$1, q_preprocess!$1:$1048576, $D10, FALSE))</f>
        <v/>
      </c>
      <c r="J10" s="24" t="str">
        <f>IF(ISBLANK(HLOOKUP(J$1, q_preprocess!$1:$1048576, $D10, FALSE)), "", HLOOKUP(J$1, q_preprocess!$1:$1048576, $D10, FALSE))</f>
        <v/>
      </c>
      <c r="K10" s="24" t="str">
        <f>IF(ISBLANK(HLOOKUP(K$1, q_preprocess!$1:$1048576, $D10, FALSE)), "", HLOOKUP(K$1, q_preprocess!$1:$1048576, $D10, FALSE))</f>
        <v/>
      </c>
      <c r="L10" s="24" t="str">
        <f>IF(ISBLANK(HLOOKUP(L$1, q_preprocess!$1:$1048576, $D10, FALSE)), "", HLOOKUP(L$1, q_preprocess!$1:$1048576, $D10, FALSE))</f>
        <v/>
      </c>
      <c r="M10" s="24" t="str">
        <f>IF(ISBLANK(HLOOKUP(M$1, q_preprocess!$1:$1048576, $D10, FALSE)), "", HLOOKUP(M$1, q_preprocess!$1:$1048576, $D10, FALSE))</f>
        <v/>
      </c>
      <c r="N10" s="24" t="str">
        <f>IF(ISBLANK(HLOOKUP(N$1, q_preprocess!$1:$1048576, $D10, FALSE)), "", HLOOKUP(N$1, q_preprocess!$1:$1048576, $D10, FALSE))</f>
        <v/>
      </c>
      <c r="O10" s="24" t="str">
        <f>IF(ISBLANK(HLOOKUP(O$1, q_preprocess!$1:$1048576, $D10, FALSE)), "", HLOOKUP(O$1, q_preprocess!$1:$1048576, $D10, FALSE))</f>
        <v/>
      </c>
      <c r="P10" s="24" t="str">
        <f>IF(ISBLANK(HLOOKUP(P$1, q_preprocess!$1:$1048576, $D10, FALSE)), "", HLOOKUP(P$1, q_preprocess!$1:$1048576, $D10, FALSE))</f>
        <v/>
      </c>
    </row>
    <row r="11" spans="1:16">
      <c r="A11" s="15">
        <v>33756</v>
      </c>
      <c r="B11">
        <v>1992</v>
      </c>
      <c r="C11">
        <v>2</v>
      </c>
      <c r="D11">
        <v>11</v>
      </c>
      <c r="E11" s="24" t="str">
        <f>IF(ISBLANK(HLOOKUP(E$1, q_preprocess!$1:$1048576, $D11, FALSE)), "", HLOOKUP(E$1, q_preprocess!$1:$1048576, $D11, FALSE))</f>
        <v/>
      </c>
      <c r="F11" s="24" t="str">
        <f>IF(ISBLANK(HLOOKUP(F$1, q_preprocess!$1:$1048576, $D11, FALSE)), "", HLOOKUP(F$1, q_preprocess!$1:$1048576, $D11, FALSE))</f>
        <v/>
      </c>
      <c r="G11" s="24" t="str">
        <f>IF(ISBLANK(HLOOKUP(G$1, q_preprocess!$1:$1048576, $D11, FALSE)), "", HLOOKUP(G$1, q_preprocess!$1:$1048576, $D11, FALSE))</f>
        <v/>
      </c>
      <c r="H11" s="24" t="str">
        <f>IF(ISBLANK(HLOOKUP(H$1, q_preprocess!$1:$1048576, $D11, FALSE)), "", HLOOKUP(H$1, q_preprocess!$1:$1048576, $D11, FALSE))</f>
        <v/>
      </c>
      <c r="I11" s="24" t="str">
        <f>IF(ISBLANK(HLOOKUP(I$1, q_preprocess!$1:$1048576, $D11, FALSE)), "", HLOOKUP(I$1, q_preprocess!$1:$1048576, $D11, FALSE))</f>
        <v/>
      </c>
      <c r="J11" s="24" t="str">
        <f>IF(ISBLANK(HLOOKUP(J$1, q_preprocess!$1:$1048576, $D11, FALSE)), "", HLOOKUP(J$1, q_preprocess!$1:$1048576, $D11, FALSE))</f>
        <v/>
      </c>
      <c r="K11" s="24" t="str">
        <f>IF(ISBLANK(HLOOKUP(K$1, q_preprocess!$1:$1048576, $D11, FALSE)), "", HLOOKUP(K$1, q_preprocess!$1:$1048576, $D11, FALSE))</f>
        <v/>
      </c>
      <c r="L11" s="24" t="str">
        <f>IF(ISBLANK(HLOOKUP(L$1, q_preprocess!$1:$1048576, $D11, FALSE)), "", HLOOKUP(L$1, q_preprocess!$1:$1048576, $D11, FALSE))</f>
        <v/>
      </c>
      <c r="M11" s="24" t="str">
        <f>IF(ISBLANK(HLOOKUP(M$1, q_preprocess!$1:$1048576, $D11, FALSE)), "", HLOOKUP(M$1, q_preprocess!$1:$1048576, $D11, FALSE))</f>
        <v/>
      </c>
      <c r="N11" s="24" t="str">
        <f>IF(ISBLANK(HLOOKUP(N$1, q_preprocess!$1:$1048576, $D11, FALSE)), "", HLOOKUP(N$1, q_preprocess!$1:$1048576, $D11, FALSE))</f>
        <v/>
      </c>
      <c r="O11" s="24" t="str">
        <f>IF(ISBLANK(HLOOKUP(O$1, q_preprocess!$1:$1048576, $D11, FALSE)), "", HLOOKUP(O$1, q_preprocess!$1:$1048576, $D11, FALSE))</f>
        <v/>
      </c>
      <c r="P11" s="24" t="str">
        <f>IF(ISBLANK(HLOOKUP(P$1, q_preprocess!$1:$1048576, $D11, FALSE)), "", HLOOKUP(P$1, q_preprocess!$1:$1048576, $D11, FALSE))</f>
        <v/>
      </c>
    </row>
    <row r="12" spans="1:16">
      <c r="A12" s="15">
        <v>33848</v>
      </c>
      <c r="B12">
        <v>1992</v>
      </c>
      <c r="C12">
        <v>3</v>
      </c>
      <c r="D12">
        <v>12</v>
      </c>
      <c r="E12" s="24" t="str">
        <f>IF(ISBLANK(HLOOKUP(E$1, q_preprocess!$1:$1048576, $D12, FALSE)), "", HLOOKUP(E$1, q_preprocess!$1:$1048576, $D12, FALSE))</f>
        <v/>
      </c>
      <c r="F12" s="24" t="str">
        <f>IF(ISBLANK(HLOOKUP(F$1, q_preprocess!$1:$1048576, $D12, FALSE)), "", HLOOKUP(F$1, q_preprocess!$1:$1048576, $D12, FALSE))</f>
        <v/>
      </c>
      <c r="G12" s="24" t="str">
        <f>IF(ISBLANK(HLOOKUP(G$1, q_preprocess!$1:$1048576, $D12, FALSE)), "", HLOOKUP(G$1, q_preprocess!$1:$1048576, $D12, FALSE))</f>
        <v/>
      </c>
      <c r="H12" s="24" t="str">
        <f>IF(ISBLANK(HLOOKUP(H$1, q_preprocess!$1:$1048576, $D12, FALSE)), "", HLOOKUP(H$1, q_preprocess!$1:$1048576, $D12, FALSE))</f>
        <v/>
      </c>
      <c r="I12" s="24" t="str">
        <f>IF(ISBLANK(HLOOKUP(I$1, q_preprocess!$1:$1048576, $D12, FALSE)), "", HLOOKUP(I$1, q_preprocess!$1:$1048576, $D12, FALSE))</f>
        <v/>
      </c>
      <c r="J12" s="24" t="str">
        <f>IF(ISBLANK(HLOOKUP(J$1, q_preprocess!$1:$1048576, $D12, FALSE)), "", HLOOKUP(J$1, q_preprocess!$1:$1048576, $D12, FALSE))</f>
        <v/>
      </c>
      <c r="K12" s="24" t="str">
        <f>IF(ISBLANK(HLOOKUP(K$1, q_preprocess!$1:$1048576, $D12, FALSE)), "", HLOOKUP(K$1, q_preprocess!$1:$1048576, $D12, FALSE))</f>
        <v/>
      </c>
      <c r="L12" s="24" t="str">
        <f>IF(ISBLANK(HLOOKUP(L$1, q_preprocess!$1:$1048576, $D12, FALSE)), "", HLOOKUP(L$1, q_preprocess!$1:$1048576, $D12, FALSE))</f>
        <v/>
      </c>
      <c r="M12" s="24" t="str">
        <f>IF(ISBLANK(HLOOKUP(M$1, q_preprocess!$1:$1048576, $D12, FALSE)), "", HLOOKUP(M$1, q_preprocess!$1:$1048576, $D12, FALSE))</f>
        <v/>
      </c>
      <c r="N12" s="24" t="str">
        <f>IF(ISBLANK(HLOOKUP(N$1, q_preprocess!$1:$1048576, $D12, FALSE)), "", HLOOKUP(N$1, q_preprocess!$1:$1048576, $D12, FALSE))</f>
        <v/>
      </c>
      <c r="O12" s="24" t="str">
        <f>IF(ISBLANK(HLOOKUP(O$1, q_preprocess!$1:$1048576, $D12, FALSE)), "", HLOOKUP(O$1, q_preprocess!$1:$1048576, $D12, FALSE))</f>
        <v/>
      </c>
      <c r="P12" s="24" t="str">
        <f>IF(ISBLANK(HLOOKUP(P$1, q_preprocess!$1:$1048576, $D12, FALSE)), "", HLOOKUP(P$1, q_preprocess!$1:$1048576, $D12, FALSE))</f>
        <v/>
      </c>
    </row>
    <row r="13" spans="1:16">
      <c r="A13" s="15">
        <v>33939</v>
      </c>
      <c r="B13">
        <v>1992</v>
      </c>
      <c r="C13">
        <v>4</v>
      </c>
      <c r="D13">
        <v>13</v>
      </c>
      <c r="E13" s="24" t="str">
        <f>IF(ISBLANK(HLOOKUP(E$1, q_preprocess!$1:$1048576, $D13, FALSE)), "", HLOOKUP(E$1, q_preprocess!$1:$1048576, $D13, FALSE))</f>
        <v/>
      </c>
      <c r="F13" s="24" t="str">
        <f>IF(ISBLANK(HLOOKUP(F$1, q_preprocess!$1:$1048576, $D13, FALSE)), "", HLOOKUP(F$1, q_preprocess!$1:$1048576, $D13, FALSE))</f>
        <v/>
      </c>
      <c r="G13" s="24" t="str">
        <f>IF(ISBLANK(HLOOKUP(G$1, q_preprocess!$1:$1048576, $D13, FALSE)), "", HLOOKUP(G$1, q_preprocess!$1:$1048576, $D13, FALSE))</f>
        <v/>
      </c>
      <c r="H13" s="24" t="str">
        <f>IF(ISBLANK(HLOOKUP(H$1, q_preprocess!$1:$1048576, $D13, FALSE)), "", HLOOKUP(H$1, q_preprocess!$1:$1048576, $D13, FALSE))</f>
        <v/>
      </c>
      <c r="I13" s="24" t="str">
        <f>IF(ISBLANK(HLOOKUP(I$1, q_preprocess!$1:$1048576, $D13, FALSE)), "", HLOOKUP(I$1, q_preprocess!$1:$1048576, $D13, FALSE))</f>
        <v/>
      </c>
      <c r="J13" s="24" t="str">
        <f>IF(ISBLANK(HLOOKUP(J$1, q_preprocess!$1:$1048576, $D13, FALSE)), "", HLOOKUP(J$1, q_preprocess!$1:$1048576, $D13, FALSE))</f>
        <v/>
      </c>
      <c r="K13" s="24" t="str">
        <f>IF(ISBLANK(HLOOKUP(K$1, q_preprocess!$1:$1048576, $D13, FALSE)), "", HLOOKUP(K$1, q_preprocess!$1:$1048576, $D13, FALSE))</f>
        <v/>
      </c>
      <c r="L13" s="24" t="str">
        <f>IF(ISBLANK(HLOOKUP(L$1, q_preprocess!$1:$1048576, $D13, FALSE)), "", HLOOKUP(L$1, q_preprocess!$1:$1048576, $D13, FALSE))</f>
        <v/>
      </c>
      <c r="M13" s="24" t="str">
        <f>IF(ISBLANK(HLOOKUP(M$1, q_preprocess!$1:$1048576, $D13, FALSE)), "", HLOOKUP(M$1, q_preprocess!$1:$1048576, $D13, FALSE))</f>
        <v/>
      </c>
      <c r="N13" s="24" t="str">
        <f>IF(ISBLANK(HLOOKUP(N$1, q_preprocess!$1:$1048576, $D13, FALSE)), "", HLOOKUP(N$1, q_preprocess!$1:$1048576, $D13, FALSE))</f>
        <v/>
      </c>
      <c r="O13" s="24" t="str">
        <f>IF(ISBLANK(HLOOKUP(O$1, q_preprocess!$1:$1048576, $D13, FALSE)), "", HLOOKUP(O$1, q_preprocess!$1:$1048576, $D13, FALSE))</f>
        <v/>
      </c>
      <c r="P13" s="24" t="str">
        <f>IF(ISBLANK(HLOOKUP(P$1, q_preprocess!$1:$1048576, $D13, FALSE)), "", HLOOKUP(P$1, q_preprocess!$1:$1048576, $D13, FALSE))</f>
        <v/>
      </c>
    </row>
    <row r="14" spans="1:16">
      <c r="A14" s="15">
        <v>34029</v>
      </c>
      <c r="B14">
        <v>1993</v>
      </c>
      <c r="C14">
        <v>1</v>
      </c>
      <c r="D14">
        <v>14</v>
      </c>
      <c r="E14" s="24" t="str">
        <f>IF(ISBLANK(HLOOKUP(E$1, q_preprocess!$1:$1048576, $D14, FALSE)), "", HLOOKUP(E$1, q_preprocess!$1:$1048576, $D14, FALSE))</f>
        <v/>
      </c>
      <c r="F14" s="24" t="str">
        <f>IF(ISBLANK(HLOOKUP(F$1, q_preprocess!$1:$1048576, $D14, FALSE)), "", HLOOKUP(F$1, q_preprocess!$1:$1048576, $D14, FALSE))</f>
        <v/>
      </c>
      <c r="G14" s="24" t="str">
        <f>IF(ISBLANK(HLOOKUP(G$1, q_preprocess!$1:$1048576, $D14, FALSE)), "", HLOOKUP(G$1, q_preprocess!$1:$1048576, $D14, FALSE))</f>
        <v/>
      </c>
      <c r="H14" s="24" t="str">
        <f>IF(ISBLANK(HLOOKUP(H$1, q_preprocess!$1:$1048576, $D14, FALSE)), "", HLOOKUP(H$1, q_preprocess!$1:$1048576, $D14, FALSE))</f>
        <v/>
      </c>
      <c r="I14" s="24" t="str">
        <f>IF(ISBLANK(HLOOKUP(I$1, q_preprocess!$1:$1048576, $D14, FALSE)), "", HLOOKUP(I$1, q_preprocess!$1:$1048576, $D14, FALSE))</f>
        <v/>
      </c>
      <c r="J14" s="24" t="str">
        <f>IF(ISBLANK(HLOOKUP(J$1, q_preprocess!$1:$1048576, $D14, FALSE)), "", HLOOKUP(J$1, q_preprocess!$1:$1048576, $D14, FALSE))</f>
        <v/>
      </c>
      <c r="K14" s="24" t="str">
        <f>IF(ISBLANK(HLOOKUP(K$1, q_preprocess!$1:$1048576, $D14, FALSE)), "", HLOOKUP(K$1, q_preprocess!$1:$1048576, $D14, FALSE))</f>
        <v/>
      </c>
      <c r="L14" s="24" t="str">
        <f>IF(ISBLANK(HLOOKUP(L$1, q_preprocess!$1:$1048576, $D14, FALSE)), "", HLOOKUP(L$1, q_preprocess!$1:$1048576, $D14, FALSE))</f>
        <v/>
      </c>
      <c r="M14" s="24" t="str">
        <f>IF(ISBLANK(HLOOKUP(M$1, q_preprocess!$1:$1048576, $D14, FALSE)), "", HLOOKUP(M$1, q_preprocess!$1:$1048576, $D14, FALSE))</f>
        <v/>
      </c>
      <c r="N14" s="24" t="str">
        <f>IF(ISBLANK(HLOOKUP(N$1, q_preprocess!$1:$1048576, $D14, FALSE)), "", HLOOKUP(N$1, q_preprocess!$1:$1048576, $D14, FALSE))</f>
        <v/>
      </c>
      <c r="O14" s="24" t="str">
        <f>IF(ISBLANK(HLOOKUP(O$1, q_preprocess!$1:$1048576, $D14, FALSE)), "", HLOOKUP(O$1, q_preprocess!$1:$1048576, $D14, FALSE))</f>
        <v/>
      </c>
      <c r="P14" s="24" t="str">
        <f>IF(ISBLANK(HLOOKUP(P$1, q_preprocess!$1:$1048576, $D14, FALSE)), "", HLOOKUP(P$1, q_preprocess!$1:$1048576, $D14, FALSE))</f>
        <v/>
      </c>
    </row>
    <row r="15" spans="1:16">
      <c r="A15" s="15">
        <v>34121</v>
      </c>
      <c r="B15">
        <v>1993</v>
      </c>
      <c r="C15">
        <v>2</v>
      </c>
      <c r="D15">
        <v>15</v>
      </c>
      <c r="E15" s="24" t="str">
        <f>IF(ISBLANK(HLOOKUP(E$1, q_preprocess!$1:$1048576, $D15, FALSE)), "", HLOOKUP(E$1, q_preprocess!$1:$1048576, $D15, FALSE))</f>
        <v/>
      </c>
      <c r="F15" s="24" t="str">
        <f>IF(ISBLANK(HLOOKUP(F$1, q_preprocess!$1:$1048576, $D15, FALSE)), "", HLOOKUP(F$1, q_preprocess!$1:$1048576, $D15, FALSE))</f>
        <v/>
      </c>
      <c r="G15" s="24" t="str">
        <f>IF(ISBLANK(HLOOKUP(G$1, q_preprocess!$1:$1048576, $D15, FALSE)), "", HLOOKUP(G$1, q_preprocess!$1:$1048576, $D15, FALSE))</f>
        <v/>
      </c>
      <c r="H15" s="24" t="str">
        <f>IF(ISBLANK(HLOOKUP(H$1, q_preprocess!$1:$1048576, $D15, FALSE)), "", HLOOKUP(H$1, q_preprocess!$1:$1048576, $D15, FALSE))</f>
        <v/>
      </c>
      <c r="I15" s="24" t="str">
        <f>IF(ISBLANK(HLOOKUP(I$1, q_preprocess!$1:$1048576, $D15, FALSE)), "", HLOOKUP(I$1, q_preprocess!$1:$1048576, $D15, FALSE))</f>
        <v/>
      </c>
      <c r="J15" s="24" t="str">
        <f>IF(ISBLANK(HLOOKUP(J$1, q_preprocess!$1:$1048576, $D15, FALSE)), "", HLOOKUP(J$1, q_preprocess!$1:$1048576, $D15, FALSE))</f>
        <v/>
      </c>
      <c r="K15" s="24" t="str">
        <f>IF(ISBLANK(HLOOKUP(K$1, q_preprocess!$1:$1048576, $D15, FALSE)), "", HLOOKUP(K$1, q_preprocess!$1:$1048576, $D15, FALSE))</f>
        <v/>
      </c>
      <c r="L15" s="24" t="str">
        <f>IF(ISBLANK(HLOOKUP(L$1, q_preprocess!$1:$1048576, $D15, FALSE)), "", HLOOKUP(L$1, q_preprocess!$1:$1048576, $D15, FALSE))</f>
        <v/>
      </c>
      <c r="M15" s="24" t="str">
        <f>IF(ISBLANK(HLOOKUP(M$1, q_preprocess!$1:$1048576, $D15, FALSE)), "", HLOOKUP(M$1, q_preprocess!$1:$1048576, $D15, FALSE))</f>
        <v/>
      </c>
      <c r="N15" s="24" t="str">
        <f>IF(ISBLANK(HLOOKUP(N$1, q_preprocess!$1:$1048576, $D15, FALSE)), "", HLOOKUP(N$1, q_preprocess!$1:$1048576, $D15, FALSE))</f>
        <v/>
      </c>
      <c r="O15" s="24" t="str">
        <f>IF(ISBLANK(HLOOKUP(O$1, q_preprocess!$1:$1048576, $D15, FALSE)), "", HLOOKUP(O$1, q_preprocess!$1:$1048576, $D15, FALSE))</f>
        <v/>
      </c>
      <c r="P15" s="24" t="str">
        <f>IF(ISBLANK(HLOOKUP(P$1, q_preprocess!$1:$1048576, $D15, FALSE)), "", HLOOKUP(P$1, q_preprocess!$1:$1048576, $D15, FALSE))</f>
        <v/>
      </c>
    </row>
    <row r="16" spans="1:16">
      <c r="A16" s="15">
        <v>34213</v>
      </c>
      <c r="B16">
        <v>1993</v>
      </c>
      <c r="C16">
        <v>3</v>
      </c>
      <c r="D16">
        <v>16</v>
      </c>
      <c r="E16" s="24" t="str">
        <f>IF(ISBLANK(HLOOKUP(E$1, q_preprocess!$1:$1048576, $D16, FALSE)), "", HLOOKUP(E$1, q_preprocess!$1:$1048576, $D16, FALSE))</f>
        <v/>
      </c>
      <c r="F16" s="24" t="str">
        <f>IF(ISBLANK(HLOOKUP(F$1, q_preprocess!$1:$1048576, $D16, FALSE)), "", HLOOKUP(F$1, q_preprocess!$1:$1048576, $D16, FALSE))</f>
        <v/>
      </c>
      <c r="G16" s="24" t="str">
        <f>IF(ISBLANK(HLOOKUP(G$1, q_preprocess!$1:$1048576, $D16, FALSE)), "", HLOOKUP(G$1, q_preprocess!$1:$1048576, $D16, FALSE))</f>
        <v/>
      </c>
      <c r="H16" s="24" t="str">
        <f>IF(ISBLANK(HLOOKUP(H$1, q_preprocess!$1:$1048576, $D16, FALSE)), "", HLOOKUP(H$1, q_preprocess!$1:$1048576, $D16, FALSE))</f>
        <v/>
      </c>
      <c r="I16" s="24" t="str">
        <f>IF(ISBLANK(HLOOKUP(I$1, q_preprocess!$1:$1048576, $D16, FALSE)), "", HLOOKUP(I$1, q_preprocess!$1:$1048576, $D16, FALSE))</f>
        <v/>
      </c>
      <c r="J16" s="24" t="str">
        <f>IF(ISBLANK(HLOOKUP(J$1, q_preprocess!$1:$1048576, $D16, FALSE)), "", HLOOKUP(J$1, q_preprocess!$1:$1048576, $D16, FALSE))</f>
        <v/>
      </c>
      <c r="K16" s="24" t="str">
        <f>IF(ISBLANK(HLOOKUP(K$1, q_preprocess!$1:$1048576, $D16, FALSE)), "", HLOOKUP(K$1, q_preprocess!$1:$1048576, $D16, FALSE))</f>
        <v/>
      </c>
      <c r="L16" s="24" t="str">
        <f>IF(ISBLANK(HLOOKUP(L$1, q_preprocess!$1:$1048576, $D16, FALSE)), "", HLOOKUP(L$1, q_preprocess!$1:$1048576, $D16, FALSE))</f>
        <v/>
      </c>
      <c r="M16" s="24" t="str">
        <f>IF(ISBLANK(HLOOKUP(M$1, q_preprocess!$1:$1048576, $D16, FALSE)), "", HLOOKUP(M$1, q_preprocess!$1:$1048576, $D16, FALSE))</f>
        <v/>
      </c>
      <c r="N16" s="24" t="str">
        <f>IF(ISBLANK(HLOOKUP(N$1, q_preprocess!$1:$1048576, $D16, FALSE)), "", HLOOKUP(N$1, q_preprocess!$1:$1048576, $D16, FALSE))</f>
        <v/>
      </c>
      <c r="O16" s="24" t="str">
        <f>IF(ISBLANK(HLOOKUP(O$1, q_preprocess!$1:$1048576, $D16, FALSE)), "", HLOOKUP(O$1, q_preprocess!$1:$1048576, $D16, FALSE))</f>
        <v/>
      </c>
      <c r="P16" s="24" t="str">
        <f>IF(ISBLANK(HLOOKUP(P$1, q_preprocess!$1:$1048576, $D16, FALSE)), "", HLOOKUP(P$1, q_preprocess!$1:$1048576, $D16, FALSE))</f>
        <v/>
      </c>
    </row>
    <row r="17" spans="1:16">
      <c r="A17" s="15">
        <v>34304</v>
      </c>
      <c r="B17">
        <v>1993</v>
      </c>
      <c r="C17">
        <v>4</v>
      </c>
      <c r="D17">
        <v>17</v>
      </c>
      <c r="E17" s="24" t="str">
        <f>IF(ISBLANK(HLOOKUP(E$1, q_preprocess!$1:$1048576, $D17, FALSE)), "", HLOOKUP(E$1, q_preprocess!$1:$1048576, $D17, FALSE))</f>
        <v/>
      </c>
      <c r="F17" s="24" t="str">
        <f>IF(ISBLANK(HLOOKUP(F$1, q_preprocess!$1:$1048576, $D17, FALSE)), "", HLOOKUP(F$1, q_preprocess!$1:$1048576, $D17, FALSE))</f>
        <v/>
      </c>
      <c r="G17" s="24" t="str">
        <f>IF(ISBLANK(HLOOKUP(G$1, q_preprocess!$1:$1048576, $D17, FALSE)), "", HLOOKUP(G$1, q_preprocess!$1:$1048576, $D17, FALSE))</f>
        <v/>
      </c>
      <c r="H17" s="24" t="str">
        <f>IF(ISBLANK(HLOOKUP(H$1, q_preprocess!$1:$1048576, $D17, FALSE)), "", HLOOKUP(H$1, q_preprocess!$1:$1048576, $D17, FALSE))</f>
        <v/>
      </c>
      <c r="I17" s="24" t="str">
        <f>IF(ISBLANK(HLOOKUP(I$1, q_preprocess!$1:$1048576, $D17, FALSE)), "", HLOOKUP(I$1, q_preprocess!$1:$1048576, $D17, FALSE))</f>
        <v/>
      </c>
      <c r="J17" s="24" t="str">
        <f>IF(ISBLANK(HLOOKUP(J$1, q_preprocess!$1:$1048576, $D17, FALSE)), "", HLOOKUP(J$1, q_preprocess!$1:$1048576, $D17, FALSE))</f>
        <v/>
      </c>
      <c r="K17" s="24" t="str">
        <f>IF(ISBLANK(HLOOKUP(K$1, q_preprocess!$1:$1048576, $D17, FALSE)), "", HLOOKUP(K$1, q_preprocess!$1:$1048576, $D17, FALSE))</f>
        <v/>
      </c>
      <c r="L17" s="24" t="str">
        <f>IF(ISBLANK(HLOOKUP(L$1, q_preprocess!$1:$1048576, $D17, FALSE)), "", HLOOKUP(L$1, q_preprocess!$1:$1048576, $D17, FALSE))</f>
        <v/>
      </c>
      <c r="M17" s="24" t="str">
        <f>IF(ISBLANK(HLOOKUP(M$1, q_preprocess!$1:$1048576, $D17, FALSE)), "", HLOOKUP(M$1, q_preprocess!$1:$1048576, $D17, FALSE))</f>
        <v/>
      </c>
      <c r="N17" s="24" t="str">
        <f>IF(ISBLANK(HLOOKUP(N$1, q_preprocess!$1:$1048576, $D17, FALSE)), "", HLOOKUP(N$1, q_preprocess!$1:$1048576, $D17, FALSE))</f>
        <v/>
      </c>
      <c r="O17" s="24" t="str">
        <f>IF(ISBLANK(HLOOKUP(O$1, q_preprocess!$1:$1048576, $D17, FALSE)), "", HLOOKUP(O$1, q_preprocess!$1:$1048576, $D17, FALSE))</f>
        <v/>
      </c>
      <c r="P17" s="24" t="str">
        <f>IF(ISBLANK(HLOOKUP(P$1, q_preprocess!$1:$1048576, $D17, FALSE)), "", HLOOKUP(P$1, q_preprocess!$1:$1048576, $D17, FALSE))</f>
        <v/>
      </c>
    </row>
    <row r="18" spans="1:16">
      <c r="A18" s="15">
        <v>34394</v>
      </c>
      <c r="B18">
        <v>1994</v>
      </c>
      <c r="C18">
        <v>1</v>
      </c>
      <c r="D18">
        <v>18</v>
      </c>
      <c r="E18" s="24" t="str">
        <f>IF(ISBLANK(HLOOKUP(E$1, q_preprocess!$1:$1048576, $D18, FALSE)), "", HLOOKUP(E$1, q_preprocess!$1:$1048576, $D18, FALSE))</f>
        <v/>
      </c>
      <c r="F18" s="24" t="str">
        <f>IF(ISBLANK(HLOOKUP(F$1, q_preprocess!$1:$1048576, $D18, FALSE)), "", HLOOKUP(F$1, q_preprocess!$1:$1048576, $D18, FALSE))</f>
        <v/>
      </c>
      <c r="G18" s="24" t="str">
        <f>IF(ISBLANK(HLOOKUP(G$1, q_preprocess!$1:$1048576, $D18, FALSE)), "", HLOOKUP(G$1, q_preprocess!$1:$1048576, $D18, FALSE))</f>
        <v/>
      </c>
      <c r="H18" s="24" t="str">
        <f>IF(ISBLANK(HLOOKUP(H$1, q_preprocess!$1:$1048576, $D18, FALSE)), "", HLOOKUP(H$1, q_preprocess!$1:$1048576, $D18, FALSE))</f>
        <v/>
      </c>
      <c r="I18" s="24" t="str">
        <f>IF(ISBLANK(HLOOKUP(I$1, q_preprocess!$1:$1048576, $D18, FALSE)), "", HLOOKUP(I$1, q_preprocess!$1:$1048576, $D18, FALSE))</f>
        <v/>
      </c>
      <c r="J18" s="24" t="str">
        <f>IF(ISBLANK(HLOOKUP(J$1, q_preprocess!$1:$1048576, $D18, FALSE)), "", HLOOKUP(J$1, q_preprocess!$1:$1048576, $D18, FALSE))</f>
        <v/>
      </c>
      <c r="K18" s="24" t="str">
        <f>IF(ISBLANK(HLOOKUP(K$1, q_preprocess!$1:$1048576, $D18, FALSE)), "", HLOOKUP(K$1, q_preprocess!$1:$1048576, $D18, FALSE))</f>
        <v/>
      </c>
      <c r="L18" s="24" t="str">
        <f>IF(ISBLANK(HLOOKUP(L$1, q_preprocess!$1:$1048576, $D18, FALSE)), "", HLOOKUP(L$1, q_preprocess!$1:$1048576, $D18, FALSE))</f>
        <v/>
      </c>
      <c r="M18" s="24" t="str">
        <f>IF(ISBLANK(HLOOKUP(M$1, q_preprocess!$1:$1048576, $D18, FALSE)), "", HLOOKUP(M$1, q_preprocess!$1:$1048576, $D18, FALSE))</f>
        <v/>
      </c>
      <c r="N18" s="24" t="str">
        <f>IF(ISBLANK(HLOOKUP(N$1, q_preprocess!$1:$1048576, $D18, FALSE)), "", HLOOKUP(N$1, q_preprocess!$1:$1048576, $D18, FALSE))</f>
        <v/>
      </c>
      <c r="O18" s="24" t="str">
        <f>IF(ISBLANK(HLOOKUP(O$1, q_preprocess!$1:$1048576, $D18, FALSE)), "", HLOOKUP(O$1, q_preprocess!$1:$1048576, $D18, FALSE))</f>
        <v/>
      </c>
      <c r="P18" s="24" t="str">
        <f>IF(ISBLANK(HLOOKUP(P$1, q_preprocess!$1:$1048576, $D18, FALSE)), "", HLOOKUP(P$1, q_preprocess!$1:$1048576, $D18, FALSE))</f>
        <v/>
      </c>
    </row>
    <row r="19" spans="1:16">
      <c r="A19" s="15">
        <v>34486</v>
      </c>
      <c r="B19">
        <v>1994</v>
      </c>
      <c r="C19">
        <v>2</v>
      </c>
      <c r="D19">
        <v>19</v>
      </c>
      <c r="E19" s="24" t="str">
        <f>IF(ISBLANK(HLOOKUP(E$1, q_preprocess!$1:$1048576, $D19, FALSE)), "", HLOOKUP(E$1, q_preprocess!$1:$1048576, $D19, FALSE))</f>
        <v/>
      </c>
      <c r="F19" s="24" t="str">
        <f>IF(ISBLANK(HLOOKUP(F$1, q_preprocess!$1:$1048576, $D19, FALSE)), "", HLOOKUP(F$1, q_preprocess!$1:$1048576, $D19, FALSE))</f>
        <v/>
      </c>
      <c r="G19" s="24" t="str">
        <f>IF(ISBLANK(HLOOKUP(G$1, q_preprocess!$1:$1048576, $D19, FALSE)), "", HLOOKUP(G$1, q_preprocess!$1:$1048576, $D19, FALSE))</f>
        <v/>
      </c>
      <c r="H19" s="24" t="str">
        <f>IF(ISBLANK(HLOOKUP(H$1, q_preprocess!$1:$1048576, $D19, FALSE)), "", HLOOKUP(H$1, q_preprocess!$1:$1048576, $D19, FALSE))</f>
        <v/>
      </c>
      <c r="I19" s="24" t="str">
        <f>IF(ISBLANK(HLOOKUP(I$1, q_preprocess!$1:$1048576, $D19, FALSE)), "", HLOOKUP(I$1, q_preprocess!$1:$1048576, $D19, FALSE))</f>
        <v/>
      </c>
      <c r="J19" s="24" t="str">
        <f>IF(ISBLANK(HLOOKUP(J$1, q_preprocess!$1:$1048576, $D19, FALSE)), "", HLOOKUP(J$1, q_preprocess!$1:$1048576, $D19, FALSE))</f>
        <v/>
      </c>
      <c r="K19" s="24" t="str">
        <f>IF(ISBLANK(HLOOKUP(K$1, q_preprocess!$1:$1048576, $D19, FALSE)), "", HLOOKUP(K$1, q_preprocess!$1:$1048576, $D19, FALSE))</f>
        <v/>
      </c>
      <c r="L19" s="24" t="str">
        <f>IF(ISBLANK(HLOOKUP(L$1, q_preprocess!$1:$1048576, $D19, FALSE)), "", HLOOKUP(L$1, q_preprocess!$1:$1048576, $D19, FALSE))</f>
        <v/>
      </c>
      <c r="M19" s="24" t="str">
        <f>IF(ISBLANK(HLOOKUP(M$1, q_preprocess!$1:$1048576, $D19, FALSE)), "", HLOOKUP(M$1, q_preprocess!$1:$1048576, $D19, FALSE))</f>
        <v/>
      </c>
      <c r="N19" s="24" t="str">
        <f>IF(ISBLANK(HLOOKUP(N$1, q_preprocess!$1:$1048576, $D19, FALSE)), "", HLOOKUP(N$1, q_preprocess!$1:$1048576, $D19, FALSE))</f>
        <v/>
      </c>
      <c r="O19" s="24" t="str">
        <f>IF(ISBLANK(HLOOKUP(O$1, q_preprocess!$1:$1048576, $D19, FALSE)), "", HLOOKUP(O$1, q_preprocess!$1:$1048576, $D19, FALSE))</f>
        <v/>
      </c>
      <c r="P19" s="24" t="str">
        <f>IF(ISBLANK(HLOOKUP(P$1, q_preprocess!$1:$1048576, $D19, FALSE)), "", HLOOKUP(P$1, q_preprocess!$1:$1048576, $D19, FALSE))</f>
        <v/>
      </c>
    </row>
    <row r="20" spans="1:16">
      <c r="A20" s="15">
        <v>34578</v>
      </c>
      <c r="B20">
        <v>1994</v>
      </c>
      <c r="C20">
        <v>3</v>
      </c>
      <c r="D20">
        <v>20</v>
      </c>
      <c r="E20" s="24" t="str">
        <f>IF(ISBLANK(HLOOKUP(E$1, q_preprocess!$1:$1048576, $D20, FALSE)), "", HLOOKUP(E$1, q_preprocess!$1:$1048576, $D20, FALSE))</f>
        <v/>
      </c>
      <c r="F20" s="24" t="str">
        <f>IF(ISBLANK(HLOOKUP(F$1, q_preprocess!$1:$1048576, $D20, FALSE)), "", HLOOKUP(F$1, q_preprocess!$1:$1048576, $D20, FALSE))</f>
        <v/>
      </c>
      <c r="G20" s="24" t="str">
        <f>IF(ISBLANK(HLOOKUP(G$1, q_preprocess!$1:$1048576, $D20, FALSE)), "", HLOOKUP(G$1, q_preprocess!$1:$1048576, $D20, FALSE))</f>
        <v/>
      </c>
      <c r="H20" s="24" t="str">
        <f>IF(ISBLANK(HLOOKUP(H$1, q_preprocess!$1:$1048576, $D20, FALSE)), "", HLOOKUP(H$1, q_preprocess!$1:$1048576, $D20, FALSE))</f>
        <v/>
      </c>
      <c r="I20" s="24" t="str">
        <f>IF(ISBLANK(HLOOKUP(I$1, q_preprocess!$1:$1048576, $D20, FALSE)), "", HLOOKUP(I$1, q_preprocess!$1:$1048576, $D20, FALSE))</f>
        <v/>
      </c>
      <c r="J20" s="24" t="str">
        <f>IF(ISBLANK(HLOOKUP(J$1, q_preprocess!$1:$1048576, $D20, FALSE)), "", HLOOKUP(J$1, q_preprocess!$1:$1048576, $D20, FALSE))</f>
        <v/>
      </c>
      <c r="K20" s="24" t="str">
        <f>IF(ISBLANK(HLOOKUP(K$1, q_preprocess!$1:$1048576, $D20, FALSE)), "", HLOOKUP(K$1, q_preprocess!$1:$1048576, $D20, FALSE))</f>
        <v/>
      </c>
      <c r="L20" s="24" t="str">
        <f>IF(ISBLANK(HLOOKUP(L$1, q_preprocess!$1:$1048576, $D20, FALSE)), "", HLOOKUP(L$1, q_preprocess!$1:$1048576, $D20, FALSE))</f>
        <v/>
      </c>
      <c r="M20" s="24" t="str">
        <f>IF(ISBLANK(HLOOKUP(M$1, q_preprocess!$1:$1048576, $D20, FALSE)), "", HLOOKUP(M$1, q_preprocess!$1:$1048576, $D20, FALSE))</f>
        <v/>
      </c>
      <c r="N20" s="24" t="str">
        <f>IF(ISBLANK(HLOOKUP(N$1, q_preprocess!$1:$1048576, $D20, FALSE)), "", HLOOKUP(N$1, q_preprocess!$1:$1048576, $D20, FALSE))</f>
        <v/>
      </c>
      <c r="O20" s="24" t="str">
        <f>IF(ISBLANK(HLOOKUP(O$1, q_preprocess!$1:$1048576, $D20, FALSE)), "", HLOOKUP(O$1, q_preprocess!$1:$1048576, $D20, FALSE))</f>
        <v/>
      </c>
      <c r="P20" s="24" t="str">
        <f>IF(ISBLANK(HLOOKUP(P$1, q_preprocess!$1:$1048576, $D20, FALSE)), "", HLOOKUP(P$1, q_preprocess!$1:$1048576, $D20, FALSE))</f>
        <v/>
      </c>
    </row>
    <row r="21" spans="1:16">
      <c r="A21" s="15">
        <v>34669</v>
      </c>
      <c r="B21">
        <v>1994</v>
      </c>
      <c r="C21">
        <v>4</v>
      </c>
      <c r="D21">
        <v>21</v>
      </c>
      <c r="E21" s="24" t="str">
        <f>IF(ISBLANK(HLOOKUP(E$1, q_preprocess!$1:$1048576, $D21, FALSE)), "", HLOOKUP(E$1, q_preprocess!$1:$1048576, $D21, FALSE))</f>
        <v/>
      </c>
      <c r="F21" s="24" t="str">
        <f>IF(ISBLANK(HLOOKUP(F$1, q_preprocess!$1:$1048576, $D21, FALSE)), "", HLOOKUP(F$1, q_preprocess!$1:$1048576, $D21, FALSE))</f>
        <v/>
      </c>
      <c r="G21" s="24" t="str">
        <f>IF(ISBLANK(HLOOKUP(G$1, q_preprocess!$1:$1048576, $D21, FALSE)), "", HLOOKUP(G$1, q_preprocess!$1:$1048576, $D21, FALSE))</f>
        <v/>
      </c>
      <c r="H21" s="24" t="str">
        <f>IF(ISBLANK(HLOOKUP(H$1, q_preprocess!$1:$1048576, $D21, FALSE)), "", HLOOKUP(H$1, q_preprocess!$1:$1048576, $D21, FALSE))</f>
        <v/>
      </c>
      <c r="I21" s="24" t="str">
        <f>IF(ISBLANK(HLOOKUP(I$1, q_preprocess!$1:$1048576, $D21, FALSE)), "", HLOOKUP(I$1, q_preprocess!$1:$1048576, $D21, FALSE))</f>
        <v/>
      </c>
      <c r="J21" s="24" t="str">
        <f>IF(ISBLANK(HLOOKUP(J$1, q_preprocess!$1:$1048576, $D21, FALSE)), "", HLOOKUP(J$1, q_preprocess!$1:$1048576, $D21, FALSE))</f>
        <v/>
      </c>
      <c r="K21" s="24" t="str">
        <f>IF(ISBLANK(HLOOKUP(K$1, q_preprocess!$1:$1048576, $D21, FALSE)), "", HLOOKUP(K$1, q_preprocess!$1:$1048576, $D21, FALSE))</f>
        <v/>
      </c>
      <c r="L21" s="24" t="str">
        <f>IF(ISBLANK(HLOOKUP(L$1, q_preprocess!$1:$1048576, $D21, FALSE)), "", HLOOKUP(L$1, q_preprocess!$1:$1048576, $D21, FALSE))</f>
        <v/>
      </c>
      <c r="M21" s="24" t="str">
        <f>IF(ISBLANK(HLOOKUP(M$1, q_preprocess!$1:$1048576, $D21, FALSE)), "", HLOOKUP(M$1, q_preprocess!$1:$1048576, $D21, FALSE))</f>
        <v/>
      </c>
      <c r="N21" s="24" t="str">
        <f>IF(ISBLANK(HLOOKUP(N$1, q_preprocess!$1:$1048576, $D21, FALSE)), "", HLOOKUP(N$1, q_preprocess!$1:$1048576, $D21, FALSE))</f>
        <v/>
      </c>
      <c r="O21" s="24" t="str">
        <f>IF(ISBLANK(HLOOKUP(O$1, q_preprocess!$1:$1048576, $D21, FALSE)), "", HLOOKUP(O$1, q_preprocess!$1:$1048576, $D21, FALSE))</f>
        <v/>
      </c>
      <c r="P21" s="24" t="str">
        <f>IF(ISBLANK(HLOOKUP(P$1, q_preprocess!$1:$1048576, $D21, FALSE)), "", HLOOKUP(P$1, q_preprocess!$1:$1048576, $D21, FALSE))</f>
        <v/>
      </c>
    </row>
    <row r="22" spans="1:16">
      <c r="A22" s="15">
        <v>34759</v>
      </c>
      <c r="B22">
        <v>1995</v>
      </c>
      <c r="C22">
        <v>1</v>
      </c>
      <c r="D22">
        <v>22</v>
      </c>
      <c r="E22" s="24" t="str">
        <f>IF(ISBLANK(HLOOKUP(E$1, q_preprocess!$1:$1048576, $D22, FALSE)), "", HLOOKUP(E$1, q_preprocess!$1:$1048576, $D22, FALSE))</f>
        <v/>
      </c>
      <c r="F22" s="24" t="str">
        <f>IF(ISBLANK(HLOOKUP(F$1, q_preprocess!$1:$1048576, $D22, FALSE)), "", HLOOKUP(F$1, q_preprocess!$1:$1048576, $D22, FALSE))</f>
        <v/>
      </c>
      <c r="G22" s="24" t="str">
        <f>IF(ISBLANK(HLOOKUP(G$1, q_preprocess!$1:$1048576, $D22, FALSE)), "", HLOOKUP(G$1, q_preprocess!$1:$1048576, $D22, FALSE))</f>
        <v/>
      </c>
      <c r="H22" s="24" t="str">
        <f>IF(ISBLANK(HLOOKUP(H$1, q_preprocess!$1:$1048576, $D22, FALSE)), "", HLOOKUP(H$1, q_preprocess!$1:$1048576, $D22, FALSE))</f>
        <v/>
      </c>
      <c r="I22" s="24" t="str">
        <f>IF(ISBLANK(HLOOKUP(I$1, q_preprocess!$1:$1048576, $D22, FALSE)), "", HLOOKUP(I$1, q_preprocess!$1:$1048576, $D22, FALSE))</f>
        <v/>
      </c>
      <c r="J22" s="24" t="str">
        <f>IF(ISBLANK(HLOOKUP(J$1, q_preprocess!$1:$1048576, $D22, FALSE)), "", HLOOKUP(J$1, q_preprocess!$1:$1048576, $D22, FALSE))</f>
        <v/>
      </c>
      <c r="K22" s="24" t="str">
        <f>IF(ISBLANK(HLOOKUP(K$1, q_preprocess!$1:$1048576, $D22, FALSE)), "", HLOOKUP(K$1, q_preprocess!$1:$1048576, $D22, FALSE))</f>
        <v/>
      </c>
      <c r="L22" s="24" t="str">
        <f>IF(ISBLANK(HLOOKUP(L$1, q_preprocess!$1:$1048576, $D22, FALSE)), "", HLOOKUP(L$1, q_preprocess!$1:$1048576, $D22, FALSE))</f>
        <v/>
      </c>
      <c r="M22" s="24" t="str">
        <f>IF(ISBLANK(HLOOKUP(M$1, q_preprocess!$1:$1048576, $D22, FALSE)), "", HLOOKUP(M$1, q_preprocess!$1:$1048576, $D22, FALSE))</f>
        <v/>
      </c>
      <c r="N22" s="24" t="str">
        <f>IF(ISBLANK(HLOOKUP(N$1, q_preprocess!$1:$1048576, $D22, FALSE)), "", HLOOKUP(N$1, q_preprocess!$1:$1048576, $D22, FALSE))</f>
        <v/>
      </c>
      <c r="O22" s="24" t="str">
        <f>IF(ISBLANK(HLOOKUP(O$1, q_preprocess!$1:$1048576, $D22, FALSE)), "", HLOOKUP(O$1, q_preprocess!$1:$1048576, $D22, FALSE))</f>
        <v/>
      </c>
      <c r="P22" s="24" t="str">
        <f>IF(ISBLANK(HLOOKUP(P$1, q_preprocess!$1:$1048576, $D22, FALSE)), "", HLOOKUP(P$1, q_preprocess!$1:$1048576, $D22, FALSE))</f>
        <v/>
      </c>
    </row>
    <row r="23" spans="1:16">
      <c r="A23" s="15">
        <v>34851</v>
      </c>
      <c r="B23">
        <v>1995</v>
      </c>
      <c r="C23">
        <v>2</v>
      </c>
      <c r="D23">
        <v>23</v>
      </c>
      <c r="E23" s="24" t="str">
        <f>IF(ISBLANK(HLOOKUP(E$1, q_preprocess!$1:$1048576, $D23, FALSE)), "", HLOOKUP(E$1, q_preprocess!$1:$1048576, $D23, FALSE))</f>
        <v/>
      </c>
      <c r="F23" s="24" t="str">
        <f>IF(ISBLANK(HLOOKUP(F$1, q_preprocess!$1:$1048576, $D23, FALSE)), "", HLOOKUP(F$1, q_preprocess!$1:$1048576, $D23, FALSE))</f>
        <v/>
      </c>
      <c r="G23" s="24" t="str">
        <f>IF(ISBLANK(HLOOKUP(G$1, q_preprocess!$1:$1048576, $D23, FALSE)), "", HLOOKUP(G$1, q_preprocess!$1:$1048576, $D23, FALSE))</f>
        <v/>
      </c>
      <c r="H23" s="24" t="str">
        <f>IF(ISBLANK(HLOOKUP(H$1, q_preprocess!$1:$1048576, $D23, FALSE)), "", HLOOKUP(H$1, q_preprocess!$1:$1048576, $D23, FALSE))</f>
        <v/>
      </c>
      <c r="I23" s="24" t="str">
        <f>IF(ISBLANK(HLOOKUP(I$1, q_preprocess!$1:$1048576, $D23, FALSE)), "", HLOOKUP(I$1, q_preprocess!$1:$1048576, $D23, FALSE))</f>
        <v/>
      </c>
      <c r="J23" s="24" t="str">
        <f>IF(ISBLANK(HLOOKUP(J$1, q_preprocess!$1:$1048576, $D23, FALSE)), "", HLOOKUP(J$1, q_preprocess!$1:$1048576, $D23, FALSE))</f>
        <v/>
      </c>
      <c r="K23" s="24" t="str">
        <f>IF(ISBLANK(HLOOKUP(K$1, q_preprocess!$1:$1048576, $D23, FALSE)), "", HLOOKUP(K$1, q_preprocess!$1:$1048576, $D23, FALSE))</f>
        <v/>
      </c>
      <c r="L23" s="24" t="str">
        <f>IF(ISBLANK(HLOOKUP(L$1, q_preprocess!$1:$1048576, $D23, FALSE)), "", HLOOKUP(L$1, q_preprocess!$1:$1048576, $D23, FALSE))</f>
        <v/>
      </c>
      <c r="M23" s="24" t="str">
        <f>IF(ISBLANK(HLOOKUP(M$1, q_preprocess!$1:$1048576, $D23, FALSE)), "", HLOOKUP(M$1, q_preprocess!$1:$1048576, $D23, FALSE))</f>
        <v/>
      </c>
      <c r="N23" s="24" t="str">
        <f>IF(ISBLANK(HLOOKUP(N$1, q_preprocess!$1:$1048576, $D23, FALSE)), "", HLOOKUP(N$1, q_preprocess!$1:$1048576, $D23, FALSE))</f>
        <v/>
      </c>
      <c r="O23" s="24" t="str">
        <f>IF(ISBLANK(HLOOKUP(O$1, q_preprocess!$1:$1048576, $D23, FALSE)), "", HLOOKUP(O$1, q_preprocess!$1:$1048576, $D23, FALSE))</f>
        <v/>
      </c>
      <c r="P23" s="24" t="str">
        <f>IF(ISBLANK(HLOOKUP(P$1, q_preprocess!$1:$1048576, $D23, FALSE)), "", HLOOKUP(P$1, q_preprocess!$1:$1048576, $D23, FALSE))</f>
        <v/>
      </c>
    </row>
    <row r="24" spans="1:16">
      <c r="A24" s="15">
        <v>34943</v>
      </c>
      <c r="B24">
        <v>1995</v>
      </c>
      <c r="C24">
        <v>3</v>
      </c>
      <c r="D24">
        <v>24</v>
      </c>
      <c r="E24" s="24" t="str">
        <f>IF(ISBLANK(HLOOKUP(E$1, q_preprocess!$1:$1048576, $D24, FALSE)), "", HLOOKUP(E$1, q_preprocess!$1:$1048576, $D24, FALSE))</f>
        <v/>
      </c>
      <c r="F24" s="24" t="str">
        <f>IF(ISBLANK(HLOOKUP(F$1, q_preprocess!$1:$1048576, $D24, FALSE)), "", HLOOKUP(F$1, q_preprocess!$1:$1048576, $D24, FALSE))</f>
        <v/>
      </c>
      <c r="G24" s="24" t="str">
        <f>IF(ISBLANK(HLOOKUP(G$1, q_preprocess!$1:$1048576, $D24, FALSE)), "", HLOOKUP(G$1, q_preprocess!$1:$1048576, $D24, FALSE))</f>
        <v/>
      </c>
      <c r="H24" s="24" t="str">
        <f>IF(ISBLANK(HLOOKUP(H$1, q_preprocess!$1:$1048576, $D24, FALSE)), "", HLOOKUP(H$1, q_preprocess!$1:$1048576, $D24, FALSE))</f>
        <v/>
      </c>
      <c r="I24" s="24" t="str">
        <f>IF(ISBLANK(HLOOKUP(I$1, q_preprocess!$1:$1048576, $D24, FALSE)), "", HLOOKUP(I$1, q_preprocess!$1:$1048576, $D24, FALSE))</f>
        <v/>
      </c>
      <c r="J24" s="24" t="str">
        <f>IF(ISBLANK(HLOOKUP(J$1, q_preprocess!$1:$1048576, $D24, FALSE)), "", HLOOKUP(J$1, q_preprocess!$1:$1048576, $D24, FALSE))</f>
        <v/>
      </c>
      <c r="K24" s="24" t="str">
        <f>IF(ISBLANK(HLOOKUP(K$1, q_preprocess!$1:$1048576, $D24, FALSE)), "", HLOOKUP(K$1, q_preprocess!$1:$1048576, $D24, FALSE))</f>
        <v/>
      </c>
      <c r="L24" s="24" t="str">
        <f>IF(ISBLANK(HLOOKUP(L$1, q_preprocess!$1:$1048576, $D24, FALSE)), "", HLOOKUP(L$1, q_preprocess!$1:$1048576, $D24, FALSE))</f>
        <v/>
      </c>
      <c r="M24" s="24" t="str">
        <f>IF(ISBLANK(HLOOKUP(M$1, q_preprocess!$1:$1048576, $D24, FALSE)), "", HLOOKUP(M$1, q_preprocess!$1:$1048576, $D24, FALSE))</f>
        <v/>
      </c>
      <c r="N24" s="24" t="str">
        <f>IF(ISBLANK(HLOOKUP(N$1, q_preprocess!$1:$1048576, $D24, FALSE)), "", HLOOKUP(N$1, q_preprocess!$1:$1048576, $D24, FALSE))</f>
        <v/>
      </c>
      <c r="O24" s="24" t="str">
        <f>IF(ISBLANK(HLOOKUP(O$1, q_preprocess!$1:$1048576, $D24, FALSE)), "", HLOOKUP(O$1, q_preprocess!$1:$1048576, $D24, FALSE))</f>
        <v/>
      </c>
      <c r="P24" s="24" t="str">
        <f>IF(ISBLANK(HLOOKUP(P$1, q_preprocess!$1:$1048576, $D24, FALSE)), "", HLOOKUP(P$1, q_preprocess!$1:$1048576, $D24, FALSE))</f>
        <v/>
      </c>
    </row>
    <row r="25" spans="1:16">
      <c r="A25" s="15">
        <v>35034</v>
      </c>
      <c r="B25">
        <v>1995</v>
      </c>
      <c r="C25">
        <v>4</v>
      </c>
      <c r="D25">
        <v>25</v>
      </c>
      <c r="E25" s="24" t="str">
        <f>IF(ISBLANK(HLOOKUP(E$1, q_preprocess!$1:$1048576, $D25, FALSE)), "", HLOOKUP(E$1, q_preprocess!$1:$1048576, $D25, FALSE))</f>
        <v/>
      </c>
      <c r="F25" s="24" t="str">
        <f>IF(ISBLANK(HLOOKUP(F$1, q_preprocess!$1:$1048576, $D25, FALSE)), "", HLOOKUP(F$1, q_preprocess!$1:$1048576, $D25, FALSE))</f>
        <v/>
      </c>
      <c r="G25" s="24" t="str">
        <f>IF(ISBLANK(HLOOKUP(G$1, q_preprocess!$1:$1048576, $D25, FALSE)), "", HLOOKUP(G$1, q_preprocess!$1:$1048576, $D25, FALSE))</f>
        <v/>
      </c>
      <c r="H25" s="24" t="str">
        <f>IF(ISBLANK(HLOOKUP(H$1, q_preprocess!$1:$1048576, $D25, FALSE)), "", HLOOKUP(H$1, q_preprocess!$1:$1048576, $D25, FALSE))</f>
        <v/>
      </c>
      <c r="I25" s="24" t="str">
        <f>IF(ISBLANK(HLOOKUP(I$1, q_preprocess!$1:$1048576, $D25, FALSE)), "", HLOOKUP(I$1, q_preprocess!$1:$1048576, $D25, FALSE))</f>
        <v/>
      </c>
      <c r="J25" s="24" t="str">
        <f>IF(ISBLANK(HLOOKUP(J$1, q_preprocess!$1:$1048576, $D25, FALSE)), "", HLOOKUP(J$1, q_preprocess!$1:$1048576, $D25, FALSE))</f>
        <v/>
      </c>
      <c r="K25" s="24" t="str">
        <f>IF(ISBLANK(HLOOKUP(K$1, q_preprocess!$1:$1048576, $D25, FALSE)), "", HLOOKUP(K$1, q_preprocess!$1:$1048576, $D25, FALSE))</f>
        <v/>
      </c>
      <c r="L25" s="24" t="str">
        <f>IF(ISBLANK(HLOOKUP(L$1, q_preprocess!$1:$1048576, $D25, FALSE)), "", HLOOKUP(L$1, q_preprocess!$1:$1048576, $D25, FALSE))</f>
        <v/>
      </c>
      <c r="M25" s="24" t="str">
        <f>IF(ISBLANK(HLOOKUP(M$1, q_preprocess!$1:$1048576, $D25, FALSE)), "", HLOOKUP(M$1, q_preprocess!$1:$1048576, $D25, FALSE))</f>
        <v/>
      </c>
      <c r="N25" s="24" t="str">
        <f>IF(ISBLANK(HLOOKUP(N$1, q_preprocess!$1:$1048576, $D25, FALSE)), "", HLOOKUP(N$1, q_preprocess!$1:$1048576, $D25, FALSE))</f>
        <v/>
      </c>
      <c r="O25" s="24" t="str">
        <f>IF(ISBLANK(HLOOKUP(O$1, q_preprocess!$1:$1048576, $D25, FALSE)), "", HLOOKUP(O$1, q_preprocess!$1:$1048576, $D25, FALSE))</f>
        <v/>
      </c>
      <c r="P25" s="24" t="str">
        <f>IF(ISBLANK(HLOOKUP(P$1, q_preprocess!$1:$1048576, $D25, FALSE)), "", HLOOKUP(P$1, q_preprocess!$1:$1048576, $D25, FALSE))</f>
        <v/>
      </c>
    </row>
    <row r="26" spans="1:16">
      <c r="A26" s="15">
        <v>35125</v>
      </c>
      <c r="B26">
        <v>1996</v>
      </c>
      <c r="C26">
        <v>1</v>
      </c>
      <c r="D26">
        <v>26</v>
      </c>
      <c r="E26" s="24" t="str">
        <f>IF(ISBLANK(HLOOKUP(E$1, q_preprocess!$1:$1048576, $D26, FALSE)), "", HLOOKUP(E$1, q_preprocess!$1:$1048576, $D26, FALSE))</f>
        <v/>
      </c>
      <c r="F26" s="24" t="str">
        <f>IF(ISBLANK(HLOOKUP(F$1, q_preprocess!$1:$1048576, $D26, FALSE)), "", HLOOKUP(F$1, q_preprocess!$1:$1048576, $D26, FALSE))</f>
        <v/>
      </c>
      <c r="G26" s="24" t="str">
        <f>IF(ISBLANK(HLOOKUP(G$1, q_preprocess!$1:$1048576, $D26, FALSE)), "", HLOOKUP(G$1, q_preprocess!$1:$1048576, $D26, FALSE))</f>
        <v/>
      </c>
      <c r="H26" s="24" t="str">
        <f>IF(ISBLANK(HLOOKUP(H$1, q_preprocess!$1:$1048576, $D26, FALSE)), "", HLOOKUP(H$1, q_preprocess!$1:$1048576, $D26, FALSE))</f>
        <v/>
      </c>
      <c r="I26" s="24" t="str">
        <f>IF(ISBLANK(HLOOKUP(I$1, q_preprocess!$1:$1048576, $D26, FALSE)), "", HLOOKUP(I$1, q_preprocess!$1:$1048576, $D26, FALSE))</f>
        <v/>
      </c>
      <c r="J26" s="24" t="str">
        <f>IF(ISBLANK(HLOOKUP(J$1, q_preprocess!$1:$1048576, $D26, FALSE)), "", HLOOKUP(J$1, q_preprocess!$1:$1048576, $D26, FALSE))</f>
        <v/>
      </c>
      <c r="K26" s="24" t="str">
        <f>IF(ISBLANK(HLOOKUP(K$1, q_preprocess!$1:$1048576, $D26, FALSE)), "", HLOOKUP(K$1, q_preprocess!$1:$1048576, $D26, FALSE))</f>
        <v/>
      </c>
      <c r="L26" s="24" t="str">
        <f>IF(ISBLANK(HLOOKUP(L$1, q_preprocess!$1:$1048576, $D26, FALSE)), "", HLOOKUP(L$1, q_preprocess!$1:$1048576, $D26, FALSE))</f>
        <v/>
      </c>
      <c r="M26" s="24" t="str">
        <f>IF(ISBLANK(HLOOKUP(M$1, q_preprocess!$1:$1048576, $D26, FALSE)), "", HLOOKUP(M$1, q_preprocess!$1:$1048576, $D26, FALSE))</f>
        <v/>
      </c>
      <c r="N26" s="24" t="str">
        <f>IF(ISBLANK(HLOOKUP(N$1, q_preprocess!$1:$1048576, $D26, FALSE)), "", HLOOKUP(N$1, q_preprocess!$1:$1048576, $D26, FALSE))</f>
        <v/>
      </c>
      <c r="O26" s="24" t="str">
        <f>IF(ISBLANK(HLOOKUP(O$1, q_preprocess!$1:$1048576, $D26, FALSE)), "", HLOOKUP(O$1, q_preprocess!$1:$1048576, $D26, FALSE))</f>
        <v/>
      </c>
      <c r="P26" s="24" t="str">
        <f>IF(ISBLANK(HLOOKUP(P$1, q_preprocess!$1:$1048576, $D26, FALSE)), "", HLOOKUP(P$1, q_preprocess!$1:$1048576, $D26, FALSE))</f>
        <v/>
      </c>
    </row>
    <row r="27" spans="1:16">
      <c r="A27" s="15">
        <v>35217</v>
      </c>
      <c r="B27">
        <v>1996</v>
      </c>
      <c r="C27">
        <v>2</v>
      </c>
      <c r="D27">
        <v>27</v>
      </c>
      <c r="E27" s="24" t="str">
        <f>IF(ISBLANK(HLOOKUP(E$1, q_preprocess!$1:$1048576, $D27, FALSE)), "", HLOOKUP(E$1, q_preprocess!$1:$1048576, $D27, FALSE))</f>
        <v/>
      </c>
      <c r="F27" s="24" t="str">
        <f>IF(ISBLANK(HLOOKUP(F$1, q_preprocess!$1:$1048576, $D27, FALSE)), "", HLOOKUP(F$1, q_preprocess!$1:$1048576, $D27, FALSE))</f>
        <v/>
      </c>
      <c r="G27" s="24" t="str">
        <f>IF(ISBLANK(HLOOKUP(G$1, q_preprocess!$1:$1048576, $D27, FALSE)), "", HLOOKUP(G$1, q_preprocess!$1:$1048576, $D27, FALSE))</f>
        <v/>
      </c>
      <c r="H27" s="24" t="str">
        <f>IF(ISBLANK(HLOOKUP(H$1, q_preprocess!$1:$1048576, $D27, FALSE)), "", HLOOKUP(H$1, q_preprocess!$1:$1048576, $D27, FALSE))</f>
        <v/>
      </c>
      <c r="I27" s="24" t="str">
        <f>IF(ISBLANK(HLOOKUP(I$1, q_preprocess!$1:$1048576, $D27, FALSE)), "", HLOOKUP(I$1, q_preprocess!$1:$1048576, $D27, FALSE))</f>
        <v/>
      </c>
      <c r="J27" s="24" t="str">
        <f>IF(ISBLANK(HLOOKUP(J$1, q_preprocess!$1:$1048576, $D27, FALSE)), "", HLOOKUP(J$1, q_preprocess!$1:$1048576, $D27, FALSE))</f>
        <v/>
      </c>
      <c r="K27" s="24" t="str">
        <f>IF(ISBLANK(HLOOKUP(K$1, q_preprocess!$1:$1048576, $D27, FALSE)), "", HLOOKUP(K$1, q_preprocess!$1:$1048576, $D27, FALSE))</f>
        <v/>
      </c>
      <c r="L27" s="24" t="str">
        <f>IF(ISBLANK(HLOOKUP(L$1, q_preprocess!$1:$1048576, $D27, FALSE)), "", HLOOKUP(L$1, q_preprocess!$1:$1048576, $D27, FALSE))</f>
        <v/>
      </c>
      <c r="M27" s="24" t="str">
        <f>IF(ISBLANK(HLOOKUP(M$1, q_preprocess!$1:$1048576, $D27, FALSE)), "", HLOOKUP(M$1, q_preprocess!$1:$1048576, $D27, FALSE))</f>
        <v/>
      </c>
      <c r="N27" s="24" t="str">
        <f>IF(ISBLANK(HLOOKUP(N$1, q_preprocess!$1:$1048576, $D27, FALSE)), "", HLOOKUP(N$1, q_preprocess!$1:$1048576, $D27, FALSE))</f>
        <v/>
      </c>
      <c r="O27" s="24" t="str">
        <f>IF(ISBLANK(HLOOKUP(O$1, q_preprocess!$1:$1048576, $D27, FALSE)), "", HLOOKUP(O$1, q_preprocess!$1:$1048576, $D27, FALSE))</f>
        <v/>
      </c>
      <c r="P27" s="24" t="str">
        <f>IF(ISBLANK(HLOOKUP(P$1, q_preprocess!$1:$1048576, $D27, FALSE)), "", HLOOKUP(P$1, q_preprocess!$1:$1048576, $D27, FALSE))</f>
        <v/>
      </c>
    </row>
    <row r="28" spans="1:16">
      <c r="A28" s="15">
        <v>35309</v>
      </c>
      <c r="B28">
        <v>1996</v>
      </c>
      <c r="C28">
        <v>3</v>
      </c>
      <c r="D28">
        <v>28</v>
      </c>
      <c r="E28" s="24" t="str">
        <f>IF(ISBLANK(HLOOKUP(E$1, q_preprocess!$1:$1048576, $D28, FALSE)), "", HLOOKUP(E$1, q_preprocess!$1:$1048576, $D28, FALSE))</f>
        <v/>
      </c>
      <c r="F28" s="24" t="str">
        <f>IF(ISBLANK(HLOOKUP(F$1, q_preprocess!$1:$1048576, $D28, FALSE)), "", HLOOKUP(F$1, q_preprocess!$1:$1048576, $D28, FALSE))</f>
        <v/>
      </c>
      <c r="G28" s="24" t="str">
        <f>IF(ISBLANK(HLOOKUP(G$1, q_preprocess!$1:$1048576, $D28, FALSE)), "", HLOOKUP(G$1, q_preprocess!$1:$1048576, $D28, FALSE))</f>
        <v/>
      </c>
      <c r="H28" s="24" t="str">
        <f>IF(ISBLANK(HLOOKUP(H$1, q_preprocess!$1:$1048576, $D28, FALSE)), "", HLOOKUP(H$1, q_preprocess!$1:$1048576, $D28, FALSE))</f>
        <v/>
      </c>
      <c r="I28" s="24" t="str">
        <f>IF(ISBLANK(HLOOKUP(I$1, q_preprocess!$1:$1048576, $D28, FALSE)), "", HLOOKUP(I$1, q_preprocess!$1:$1048576, $D28, FALSE))</f>
        <v/>
      </c>
      <c r="J28" s="24" t="str">
        <f>IF(ISBLANK(HLOOKUP(J$1, q_preprocess!$1:$1048576, $D28, FALSE)), "", HLOOKUP(J$1, q_preprocess!$1:$1048576, $D28, FALSE))</f>
        <v/>
      </c>
      <c r="K28" s="24" t="str">
        <f>IF(ISBLANK(HLOOKUP(K$1, q_preprocess!$1:$1048576, $D28, FALSE)), "", HLOOKUP(K$1, q_preprocess!$1:$1048576, $D28, FALSE))</f>
        <v/>
      </c>
      <c r="L28" s="24" t="str">
        <f>IF(ISBLANK(HLOOKUP(L$1, q_preprocess!$1:$1048576, $D28, FALSE)), "", HLOOKUP(L$1, q_preprocess!$1:$1048576, $D28, FALSE))</f>
        <v/>
      </c>
      <c r="M28" s="24" t="str">
        <f>IF(ISBLANK(HLOOKUP(M$1, q_preprocess!$1:$1048576, $D28, FALSE)), "", HLOOKUP(M$1, q_preprocess!$1:$1048576, $D28, FALSE))</f>
        <v/>
      </c>
      <c r="N28" s="24" t="str">
        <f>IF(ISBLANK(HLOOKUP(N$1, q_preprocess!$1:$1048576, $D28, FALSE)), "", HLOOKUP(N$1, q_preprocess!$1:$1048576, $D28, FALSE))</f>
        <v/>
      </c>
      <c r="O28" s="24" t="str">
        <f>IF(ISBLANK(HLOOKUP(O$1, q_preprocess!$1:$1048576, $D28, FALSE)), "", HLOOKUP(O$1, q_preprocess!$1:$1048576, $D28, FALSE))</f>
        <v/>
      </c>
      <c r="P28" s="24" t="str">
        <f>IF(ISBLANK(HLOOKUP(P$1, q_preprocess!$1:$1048576, $D28, FALSE)), "", HLOOKUP(P$1, q_preprocess!$1:$1048576, $D28, FALSE))</f>
        <v/>
      </c>
    </row>
    <row r="29" spans="1:16">
      <c r="A29" s="15">
        <v>35400</v>
      </c>
      <c r="B29">
        <v>1996</v>
      </c>
      <c r="C29">
        <v>4</v>
      </c>
      <c r="D29">
        <v>29</v>
      </c>
      <c r="E29" s="24" t="str">
        <f>IF(ISBLANK(HLOOKUP(E$1, q_preprocess!$1:$1048576, $D29, FALSE)), "", HLOOKUP(E$1, q_preprocess!$1:$1048576, $D29, FALSE))</f>
        <v/>
      </c>
      <c r="F29" s="24" t="str">
        <f>IF(ISBLANK(HLOOKUP(F$1, q_preprocess!$1:$1048576, $D29, FALSE)), "", HLOOKUP(F$1, q_preprocess!$1:$1048576, $D29, FALSE))</f>
        <v/>
      </c>
      <c r="G29" s="24" t="str">
        <f>IF(ISBLANK(HLOOKUP(G$1, q_preprocess!$1:$1048576, $D29, FALSE)), "", HLOOKUP(G$1, q_preprocess!$1:$1048576, $D29, FALSE))</f>
        <v/>
      </c>
      <c r="H29" s="24" t="str">
        <f>IF(ISBLANK(HLOOKUP(H$1, q_preprocess!$1:$1048576, $D29, FALSE)), "", HLOOKUP(H$1, q_preprocess!$1:$1048576, $D29, FALSE))</f>
        <v/>
      </c>
      <c r="I29" s="24" t="str">
        <f>IF(ISBLANK(HLOOKUP(I$1, q_preprocess!$1:$1048576, $D29, FALSE)), "", HLOOKUP(I$1, q_preprocess!$1:$1048576, $D29, FALSE))</f>
        <v/>
      </c>
      <c r="J29" s="24" t="str">
        <f>IF(ISBLANK(HLOOKUP(J$1, q_preprocess!$1:$1048576, $D29, FALSE)), "", HLOOKUP(J$1, q_preprocess!$1:$1048576, $D29, FALSE))</f>
        <v/>
      </c>
      <c r="K29" s="24" t="str">
        <f>IF(ISBLANK(HLOOKUP(K$1, q_preprocess!$1:$1048576, $D29, FALSE)), "", HLOOKUP(K$1, q_preprocess!$1:$1048576, $D29, FALSE))</f>
        <v/>
      </c>
      <c r="L29" s="24" t="str">
        <f>IF(ISBLANK(HLOOKUP(L$1, q_preprocess!$1:$1048576, $D29, FALSE)), "", HLOOKUP(L$1, q_preprocess!$1:$1048576, $D29, FALSE))</f>
        <v/>
      </c>
      <c r="M29" s="24" t="str">
        <f>IF(ISBLANK(HLOOKUP(M$1, q_preprocess!$1:$1048576, $D29, FALSE)), "", HLOOKUP(M$1, q_preprocess!$1:$1048576, $D29, FALSE))</f>
        <v/>
      </c>
      <c r="N29" s="24" t="str">
        <f>IF(ISBLANK(HLOOKUP(N$1, q_preprocess!$1:$1048576, $D29, FALSE)), "", HLOOKUP(N$1, q_preprocess!$1:$1048576, $D29, FALSE))</f>
        <v/>
      </c>
      <c r="O29" s="24" t="str">
        <f>IF(ISBLANK(HLOOKUP(O$1, q_preprocess!$1:$1048576, $D29, FALSE)), "", HLOOKUP(O$1, q_preprocess!$1:$1048576, $D29, FALSE))</f>
        <v/>
      </c>
      <c r="P29" s="24" t="str">
        <f>IF(ISBLANK(HLOOKUP(P$1, q_preprocess!$1:$1048576, $D29, FALSE)), "", HLOOKUP(P$1, q_preprocess!$1:$1048576, $D29, FALSE))</f>
        <v/>
      </c>
    </row>
    <row r="30" spans="1:16">
      <c r="A30" s="15">
        <v>35490</v>
      </c>
      <c r="B30">
        <v>1997</v>
      </c>
      <c r="C30">
        <v>1</v>
      </c>
      <c r="D30">
        <v>30</v>
      </c>
      <c r="E30" s="24" t="str">
        <f>IF(ISBLANK(HLOOKUP(E$1, q_preprocess!$1:$1048576, $D30, FALSE)), "", HLOOKUP(E$1, q_preprocess!$1:$1048576, $D30, FALSE))</f>
        <v/>
      </c>
      <c r="F30" s="24" t="str">
        <f>IF(ISBLANK(HLOOKUP(F$1, q_preprocess!$1:$1048576, $D30, FALSE)), "", HLOOKUP(F$1, q_preprocess!$1:$1048576, $D30, FALSE))</f>
        <v/>
      </c>
      <c r="G30" s="24" t="str">
        <f>IF(ISBLANK(HLOOKUP(G$1, q_preprocess!$1:$1048576, $D30, FALSE)), "", HLOOKUP(G$1, q_preprocess!$1:$1048576, $D30, FALSE))</f>
        <v/>
      </c>
      <c r="H30" s="24" t="str">
        <f>IF(ISBLANK(HLOOKUP(H$1, q_preprocess!$1:$1048576, $D30, FALSE)), "", HLOOKUP(H$1, q_preprocess!$1:$1048576, $D30, FALSE))</f>
        <v/>
      </c>
      <c r="I30" s="24" t="str">
        <f>IF(ISBLANK(HLOOKUP(I$1, q_preprocess!$1:$1048576, $D30, FALSE)), "", HLOOKUP(I$1, q_preprocess!$1:$1048576, $D30, FALSE))</f>
        <v/>
      </c>
      <c r="J30" s="24" t="str">
        <f>IF(ISBLANK(HLOOKUP(J$1, q_preprocess!$1:$1048576, $D30, FALSE)), "", HLOOKUP(J$1, q_preprocess!$1:$1048576, $D30, FALSE))</f>
        <v/>
      </c>
      <c r="K30" s="24" t="str">
        <f>IF(ISBLANK(HLOOKUP(K$1, q_preprocess!$1:$1048576, $D30, FALSE)), "", HLOOKUP(K$1, q_preprocess!$1:$1048576, $D30, FALSE))</f>
        <v/>
      </c>
      <c r="L30" s="24" t="str">
        <f>IF(ISBLANK(HLOOKUP(L$1, q_preprocess!$1:$1048576, $D30, FALSE)), "", HLOOKUP(L$1, q_preprocess!$1:$1048576, $D30, FALSE))</f>
        <v/>
      </c>
      <c r="M30" s="24" t="str">
        <f>IF(ISBLANK(HLOOKUP(M$1, q_preprocess!$1:$1048576, $D30, FALSE)), "", HLOOKUP(M$1, q_preprocess!$1:$1048576, $D30, FALSE))</f>
        <v/>
      </c>
      <c r="N30" s="24" t="str">
        <f>IF(ISBLANK(HLOOKUP(N$1, q_preprocess!$1:$1048576, $D30, FALSE)), "", HLOOKUP(N$1, q_preprocess!$1:$1048576, $D30, FALSE))</f>
        <v/>
      </c>
      <c r="O30" s="24" t="str">
        <f>IF(ISBLANK(HLOOKUP(O$1, q_preprocess!$1:$1048576, $D30, FALSE)), "", HLOOKUP(O$1, q_preprocess!$1:$1048576, $D30, FALSE))</f>
        <v/>
      </c>
      <c r="P30" s="24" t="str">
        <f>IF(ISBLANK(HLOOKUP(P$1, q_preprocess!$1:$1048576, $D30, FALSE)), "", HLOOKUP(P$1, q_preprocess!$1:$1048576, $D30, FALSE))</f>
        <v/>
      </c>
    </row>
    <row r="31" spans="1:16">
      <c r="A31" s="15">
        <v>35582</v>
      </c>
      <c r="B31">
        <v>1997</v>
      </c>
      <c r="C31">
        <v>2</v>
      </c>
      <c r="D31">
        <v>31</v>
      </c>
      <c r="E31" s="24" t="str">
        <f>IF(ISBLANK(HLOOKUP(E$1, q_preprocess!$1:$1048576, $D31, FALSE)), "", HLOOKUP(E$1, q_preprocess!$1:$1048576, $D31, FALSE))</f>
        <v/>
      </c>
      <c r="F31" s="24" t="str">
        <f>IF(ISBLANK(HLOOKUP(F$1, q_preprocess!$1:$1048576, $D31, FALSE)), "", HLOOKUP(F$1, q_preprocess!$1:$1048576, $D31, FALSE))</f>
        <v/>
      </c>
      <c r="G31" s="24" t="str">
        <f>IF(ISBLANK(HLOOKUP(G$1, q_preprocess!$1:$1048576, $D31, FALSE)), "", HLOOKUP(G$1, q_preprocess!$1:$1048576, $D31, FALSE))</f>
        <v/>
      </c>
      <c r="H31" s="24" t="str">
        <f>IF(ISBLANK(HLOOKUP(H$1, q_preprocess!$1:$1048576, $D31, FALSE)), "", HLOOKUP(H$1, q_preprocess!$1:$1048576, $D31, FALSE))</f>
        <v/>
      </c>
      <c r="I31" s="24" t="str">
        <f>IF(ISBLANK(HLOOKUP(I$1, q_preprocess!$1:$1048576, $D31, FALSE)), "", HLOOKUP(I$1, q_preprocess!$1:$1048576, $D31, FALSE))</f>
        <v/>
      </c>
      <c r="J31" s="24" t="str">
        <f>IF(ISBLANK(HLOOKUP(J$1, q_preprocess!$1:$1048576, $D31, FALSE)), "", HLOOKUP(J$1, q_preprocess!$1:$1048576, $D31, FALSE))</f>
        <v/>
      </c>
      <c r="K31" s="24" t="str">
        <f>IF(ISBLANK(HLOOKUP(K$1, q_preprocess!$1:$1048576, $D31, FALSE)), "", HLOOKUP(K$1, q_preprocess!$1:$1048576, $D31, FALSE))</f>
        <v/>
      </c>
      <c r="L31" s="24" t="str">
        <f>IF(ISBLANK(HLOOKUP(L$1, q_preprocess!$1:$1048576, $D31, FALSE)), "", HLOOKUP(L$1, q_preprocess!$1:$1048576, $D31, FALSE))</f>
        <v/>
      </c>
      <c r="M31" s="24" t="str">
        <f>IF(ISBLANK(HLOOKUP(M$1, q_preprocess!$1:$1048576, $D31, FALSE)), "", HLOOKUP(M$1, q_preprocess!$1:$1048576, $D31, FALSE))</f>
        <v/>
      </c>
      <c r="N31" s="24" t="str">
        <f>IF(ISBLANK(HLOOKUP(N$1, q_preprocess!$1:$1048576, $D31, FALSE)), "", HLOOKUP(N$1, q_preprocess!$1:$1048576, $D31, FALSE))</f>
        <v/>
      </c>
      <c r="O31" s="24" t="str">
        <f>IF(ISBLANK(HLOOKUP(O$1, q_preprocess!$1:$1048576, $D31, FALSE)), "", HLOOKUP(O$1, q_preprocess!$1:$1048576, $D31, FALSE))</f>
        <v/>
      </c>
      <c r="P31" s="24" t="str">
        <f>IF(ISBLANK(HLOOKUP(P$1, q_preprocess!$1:$1048576, $D31, FALSE)), "", HLOOKUP(P$1, q_preprocess!$1:$1048576, $D31, FALSE))</f>
        <v/>
      </c>
    </row>
    <row r="32" spans="1:16">
      <c r="A32" s="15">
        <v>35674</v>
      </c>
      <c r="B32">
        <v>1997</v>
      </c>
      <c r="C32">
        <v>3</v>
      </c>
      <c r="D32">
        <v>32</v>
      </c>
      <c r="E32" s="24" t="str">
        <f>IF(ISBLANK(HLOOKUP(E$1, q_preprocess!$1:$1048576, $D32, FALSE)), "", HLOOKUP(E$1, q_preprocess!$1:$1048576, $D32, FALSE))</f>
        <v/>
      </c>
      <c r="F32" s="24" t="str">
        <f>IF(ISBLANK(HLOOKUP(F$1, q_preprocess!$1:$1048576, $D32, FALSE)), "", HLOOKUP(F$1, q_preprocess!$1:$1048576, $D32, FALSE))</f>
        <v/>
      </c>
      <c r="G32" s="24" t="str">
        <f>IF(ISBLANK(HLOOKUP(G$1, q_preprocess!$1:$1048576, $D32, FALSE)), "", HLOOKUP(G$1, q_preprocess!$1:$1048576, $D32, FALSE))</f>
        <v/>
      </c>
      <c r="H32" s="24" t="str">
        <f>IF(ISBLANK(HLOOKUP(H$1, q_preprocess!$1:$1048576, $D32, FALSE)), "", HLOOKUP(H$1, q_preprocess!$1:$1048576, $D32, FALSE))</f>
        <v/>
      </c>
      <c r="I32" s="24" t="str">
        <f>IF(ISBLANK(HLOOKUP(I$1, q_preprocess!$1:$1048576, $D32, FALSE)), "", HLOOKUP(I$1, q_preprocess!$1:$1048576, $D32, FALSE))</f>
        <v/>
      </c>
      <c r="J32" s="24" t="str">
        <f>IF(ISBLANK(HLOOKUP(J$1, q_preprocess!$1:$1048576, $D32, FALSE)), "", HLOOKUP(J$1, q_preprocess!$1:$1048576, $D32, FALSE))</f>
        <v/>
      </c>
      <c r="K32" s="24" t="str">
        <f>IF(ISBLANK(HLOOKUP(K$1, q_preprocess!$1:$1048576, $D32, FALSE)), "", HLOOKUP(K$1, q_preprocess!$1:$1048576, $D32, FALSE))</f>
        <v/>
      </c>
      <c r="L32" s="24" t="str">
        <f>IF(ISBLANK(HLOOKUP(L$1, q_preprocess!$1:$1048576, $D32, FALSE)), "", HLOOKUP(L$1, q_preprocess!$1:$1048576, $D32, FALSE))</f>
        <v/>
      </c>
      <c r="M32" s="24" t="str">
        <f>IF(ISBLANK(HLOOKUP(M$1, q_preprocess!$1:$1048576, $D32, FALSE)), "", HLOOKUP(M$1, q_preprocess!$1:$1048576, $D32, FALSE))</f>
        <v/>
      </c>
      <c r="N32" s="24" t="str">
        <f>IF(ISBLANK(HLOOKUP(N$1, q_preprocess!$1:$1048576, $D32, FALSE)), "", HLOOKUP(N$1, q_preprocess!$1:$1048576, $D32, FALSE))</f>
        <v/>
      </c>
      <c r="O32" s="24" t="str">
        <f>IF(ISBLANK(HLOOKUP(O$1, q_preprocess!$1:$1048576, $D32, FALSE)), "", HLOOKUP(O$1, q_preprocess!$1:$1048576, $D32, FALSE))</f>
        <v/>
      </c>
      <c r="P32" s="24" t="str">
        <f>IF(ISBLANK(HLOOKUP(P$1, q_preprocess!$1:$1048576, $D32, FALSE)), "", HLOOKUP(P$1, q_preprocess!$1:$1048576, $D32, FALSE))</f>
        <v/>
      </c>
    </row>
    <row r="33" spans="1:16">
      <c r="A33" s="15">
        <v>35765</v>
      </c>
      <c r="B33">
        <v>1997</v>
      </c>
      <c r="C33">
        <v>4</v>
      </c>
      <c r="D33">
        <v>33</v>
      </c>
      <c r="E33" s="24" t="str">
        <f>IF(ISBLANK(HLOOKUP(E$1, q_preprocess!$1:$1048576, $D33, FALSE)), "", HLOOKUP(E$1, q_preprocess!$1:$1048576, $D33, FALSE))</f>
        <v/>
      </c>
      <c r="F33" s="24" t="str">
        <f>IF(ISBLANK(HLOOKUP(F$1, q_preprocess!$1:$1048576, $D33, FALSE)), "", HLOOKUP(F$1, q_preprocess!$1:$1048576, $D33, FALSE))</f>
        <v/>
      </c>
      <c r="G33" s="24" t="str">
        <f>IF(ISBLANK(HLOOKUP(G$1, q_preprocess!$1:$1048576, $D33, FALSE)), "", HLOOKUP(G$1, q_preprocess!$1:$1048576, $D33, FALSE))</f>
        <v/>
      </c>
      <c r="H33" s="24" t="str">
        <f>IF(ISBLANK(HLOOKUP(H$1, q_preprocess!$1:$1048576, $D33, FALSE)), "", HLOOKUP(H$1, q_preprocess!$1:$1048576, $D33, FALSE))</f>
        <v/>
      </c>
      <c r="I33" s="24" t="str">
        <f>IF(ISBLANK(HLOOKUP(I$1, q_preprocess!$1:$1048576, $D33, FALSE)), "", HLOOKUP(I$1, q_preprocess!$1:$1048576, $D33, FALSE))</f>
        <v/>
      </c>
      <c r="J33" s="24" t="str">
        <f>IF(ISBLANK(HLOOKUP(J$1, q_preprocess!$1:$1048576, $D33, FALSE)), "", HLOOKUP(J$1, q_preprocess!$1:$1048576, $D33, FALSE))</f>
        <v/>
      </c>
      <c r="K33" s="24" t="str">
        <f>IF(ISBLANK(HLOOKUP(K$1, q_preprocess!$1:$1048576, $D33, FALSE)), "", HLOOKUP(K$1, q_preprocess!$1:$1048576, $D33, FALSE))</f>
        <v/>
      </c>
      <c r="L33" s="24" t="str">
        <f>IF(ISBLANK(HLOOKUP(L$1, q_preprocess!$1:$1048576, $D33, FALSE)), "", HLOOKUP(L$1, q_preprocess!$1:$1048576, $D33, FALSE))</f>
        <v/>
      </c>
      <c r="M33" s="24" t="str">
        <f>IF(ISBLANK(HLOOKUP(M$1, q_preprocess!$1:$1048576, $D33, FALSE)), "", HLOOKUP(M$1, q_preprocess!$1:$1048576, $D33, FALSE))</f>
        <v/>
      </c>
      <c r="N33" s="24" t="str">
        <f>IF(ISBLANK(HLOOKUP(N$1, q_preprocess!$1:$1048576, $D33, FALSE)), "", HLOOKUP(N$1, q_preprocess!$1:$1048576, $D33, FALSE))</f>
        <v/>
      </c>
      <c r="O33" s="24" t="str">
        <f>IF(ISBLANK(HLOOKUP(O$1, q_preprocess!$1:$1048576, $D33, FALSE)), "", HLOOKUP(O$1, q_preprocess!$1:$1048576, $D33, FALSE))</f>
        <v/>
      </c>
      <c r="P33" s="24" t="str">
        <f>IF(ISBLANK(HLOOKUP(P$1, q_preprocess!$1:$1048576, $D33, FALSE)), "", HLOOKUP(P$1, q_preprocess!$1:$1048576, $D33, FALSE))</f>
        <v/>
      </c>
    </row>
    <row r="34" spans="1:16">
      <c r="A34" s="15">
        <v>35855</v>
      </c>
      <c r="B34">
        <v>1998</v>
      </c>
      <c r="C34">
        <v>1</v>
      </c>
      <c r="D34">
        <v>34</v>
      </c>
      <c r="E34" s="24" t="str">
        <f>IF(ISBLANK(HLOOKUP(E$1, q_preprocess!$1:$1048576, $D34, FALSE)), "", HLOOKUP(E$1, q_preprocess!$1:$1048576, $D34, FALSE))</f>
        <v/>
      </c>
      <c r="F34" s="24" t="str">
        <f>IF(ISBLANK(HLOOKUP(F$1, q_preprocess!$1:$1048576, $D34, FALSE)), "", HLOOKUP(F$1, q_preprocess!$1:$1048576, $D34, FALSE))</f>
        <v/>
      </c>
      <c r="G34" s="24" t="str">
        <f>IF(ISBLANK(HLOOKUP(G$1, q_preprocess!$1:$1048576, $D34, FALSE)), "", HLOOKUP(G$1, q_preprocess!$1:$1048576, $D34, FALSE))</f>
        <v/>
      </c>
      <c r="H34" s="24" t="str">
        <f>IF(ISBLANK(HLOOKUP(H$1, q_preprocess!$1:$1048576, $D34, FALSE)), "", HLOOKUP(H$1, q_preprocess!$1:$1048576, $D34, FALSE))</f>
        <v/>
      </c>
      <c r="I34" s="24" t="str">
        <f>IF(ISBLANK(HLOOKUP(I$1, q_preprocess!$1:$1048576, $D34, FALSE)), "", HLOOKUP(I$1, q_preprocess!$1:$1048576, $D34, FALSE))</f>
        <v/>
      </c>
      <c r="J34" s="24" t="str">
        <f>IF(ISBLANK(HLOOKUP(J$1, q_preprocess!$1:$1048576, $D34, FALSE)), "", HLOOKUP(J$1, q_preprocess!$1:$1048576, $D34, FALSE))</f>
        <v/>
      </c>
      <c r="K34" s="24" t="str">
        <f>IF(ISBLANK(HLOOKUP(K$1, q_preprocess!$1:$1048576, $D34, FALSE)), "", HLOOKUP(K$1, q_preprocess!$1:$1048576, $D34, FALSE))</f>
        <v/>
      </c>
      <c r="L34" s="24" t="str">
        <f>IF(ISBLANK(HLOOKUP(L$1, q_preprocess!$1:$1048576, $D34, FALSE)), "", HLOOKUP(L$1, q_preprocess!$1:$1048576, $D34, FALSE))</f>
        <v/>
      </c>
      <c r="M34" s="24" t="str">
        <f>IF(ISBLANK(HLOOKUP(M$1, q_preprocess!$1:$1048576, $D34, FALSE)), "", HLOOKUP(M$1, q_preprocess!$1:$1048576, $D34, FALSE))</f>
        <v/>
      </c>
      <c r="N34" s="24" t="str">
        <f>IF(ISBLANK(HLOOKUP(N$1, q_preprocess!$1:$1048576, $D34, FALSE)), "", HLOOKUP(N$1, q_preprocess!$1:$1048576, $D34, FALSE))</f>
        <v/>
      </c>
      <c r="O34" s="24" t="str">
        <f>IF(ISBLANK(HLOOKUP(O$1, q_preprocess!$1:$1048576, $D34, FALSE)), "", HLOOKUP(O$1, q_preprocess!$1:$1048576, $D34, FALSE))</f>
        <v/>
      </c>
      <c r="P34" s="24" t="str">
        <f>IF(ISBLANK(HLOOKUP(P$1, q_preprocess!$1:$1048576, $D34, FALSE)), "", HLOOKUP(P$1, q_preprocess!$1:$1048576, $D34, FALSE))</f>
        <v/>
      </c>
    </row>
    <row r="35" spans="1:16">
      <c r="A35" s="15">
        <v>35947</v>
      </c>
      <c r="B35">
        <v>1998</v>
      </c>
      <c r="C35">
        <v>2</v>
      </c>
      <c r="D35">
        <v>35</v>
      </c>
      <c r="E35" s="24" t="str">
        <f>IF(ISBLANK(HLOOKUP(E$1, q_preprocess!$1:$1048576, $D35, FALSE)), "", HLOOKUP(E$1, q_preprocess!$1:$1048576, $D35, FALSE))</f>
        <v/>
      </c>
      <c r="F35" s="24" t="str">
        <f>IF(ISBLANK(HLOOKUP(F$1, q_preprocess!$1:$1048576, $D35, FALSE)), "", HLOOKUP(F$1, q_preprocess!$1:$1048576, $D35, FALSE))</f>
        <v/>
      </c>
      <c r="G35" s="24" t="str">
        <f>IF(ISBLANK(HLOOKUP(G$1, q_preprocess!$1:$1048576, $D35, FALSE)), "", HLOOKUP(G$1, q_preprocess!$1:$1048576, $D35, FALSE))</f>
        <v/>
      </c>
      <c r="H35" s="24" t="str">
        <f>IF(ISBLANK(HLOOKUP(H$1, q_preprocess!$1:$1048576, $D35, FALSE)), "", HLOOKUP(H$1, q_preprocess!$1:$1048576, $D35, FALSE))</f>
        <v/>
      </c>
      <c r="I35" s="24" t="str">
        <f>IF(ISBLANK(HLOOKUP(I$1, q_preprocess!$1:$1048576, $D35, FALSE)), "", HLOOKUP(I$1, q_preprocess!$1:$1048576, $D35, FALSE))</f>
        <v/>
      </c>
      <c r="J35" s="24" t="str">
        <f>IF(ISBLANK(HLOOKUP(J$1, q_preprocess!$1:$1048576, $D35, FALSE)), "", HLOOKUP(J$1, q_preprocess!$1:$1048576, $D35, FALSE))</f>
        <v/>
      </c>
      <c r="K35" s="24" t="str">
        <f>IF(ISBLANK(HLOOKUP(K$1, q_preprocess!$1:$1048576, $D35, FALSE)), "", HLOOKUP(K$1, q_preprocess!$1:$1048576, $D35, FALSE))</f>
        <v/>
      </c>
      <c r="L35" s="24" t="str">
        <f>IF(ISBLANK(HLOOKUP(L$1, q_preprocess!$1:$1048576, $D35, FALSE)), "", HLOOKUP(L$1, q_preprocess!$1:$1048576, $D35, FALSE))</f>
        <v/>
      </c>
      <c r="M35" s="24" t="str">
        <f>IF(ISBLANK(HLOOKUP(M$1, q_preprocess!$1:$1048576, $D35, FALSE)), "", HLOOKUP(M$1, q_preprocess!$1:$1048576, $D35, FALSE))</f>
        <v/>
      </c>
      <c r="N35" s="24" t="str">
        <f>IF(ISBLANK(HLOOKUP(N$1, q_preprocess!$1:$1048576, $D35, FALSE)), "", HLOOKUP(N$1, q_preprocess!$1:$1048576, $D35, FALSE))</f>
        <v/>
      </c>
      <c r="O35" s="24" t="str">
        <f>IF(ISBLANK(HLOOKUP(O$1, q_preprocess!$1:$1048576, $D35, FALSE)), "", HLOOKUP(O$1, q_preprocess!$1:$1048576, $D35, FALSE))</f>
        <v/>
      </c>
      <c r="P35" s="24" t="str">
        <f>IF(ISBLANK(HLOOKUP(P$1, q_preprocess!$1:$1048576, $D35, FALSE)), "", HLOOKUP(P$1, q_preprocess!$1:$1048576, $D35, FALSE))</f>
        <v/>
      </c>
    </row>
    <row r="36" spans="1:16">
      <c r="A36" s="15">
        <v>36039</v>
      </c>
      <c r="B36">
        <v>1998</v>
      </c>
      <c r="C36">
        <v>3</v>
      </c>
      <c r="D36">
        <v>36</v>
      </c>
      <c r="E36" s="24" t="str">
        <f>IF(ISBLANK(HLOOKUP(E$1, q_preprocess!$1:$1048576, $D36, FALSE)), "", HLOOKUP(E$1, q_preprocess!$1:$1048576, $D36, FALSE))</f>
        <v/>
      </c>
      <c r="F36" s="24" t="str">
        <f>IF(ISBLANK(HLOOKUP(F$1, q_preprocess!$1:$1048576, $D36, FALSE)), "", HLOOKUP(F$1, q_preprocess!$1:$1048576, $D36, FALSE))</f>
        <v/>
      </c>
      <c r="G36" s="24" t="str">
        <f>IF(ISBLANK(HLOOKUP(G$1, q_preprocess!$1:$1048576, $D36, FALSE)), "", HLOOKUP(G$1, q_preprocess!$1:$1048576, $D36, FALSE))</f>
        <v/>
      </c>
      <c r="H36" s="24" t="str">
        <f>IF(ISBLANK(HLOOKUP(H$1, q_preprocess!$1:$1048576, $D36, FALSE)), "", HLOOKUP(H$1, q_preprocess!$1:$1048576, $D36, FALSE))</f>
        <v/>
      </c>
      <c r="I36" s="24" t="str">
        <f>IF(ISBLANK(HLOOKUP(I$1, q_preprocess!$1:$1048576, $D36, FALSE)), "", HLOOKUP(I$1, q_preprocess!$1:$1048576, $D36, FALSE))</f>
        <v/>
      </c>
      <c r="J36" s="24" t="str">
        <f>IF(ISBLANK(HLOOKUP(J$1, q_preprocess!$1:$1048576, $D36, FALSE)), "", HLOOKUP(J$1, q_preprocess!$1:$1048576, $D36, FALSE))</f>
        <v/>
      </c>
      <c r="K36" s="24" t="str">
        <f>IF(ISBLANK(HLOOKUP(K$1, q_preprocess!$1:$1048576, $D36, FALSE)), "", HLOOKUP(K$1, q_preprocess!$1:$1048576, $D36, FALSE))</f>
        <v/>
      </c>
      <c r="L36" s="24" t="str">
        <f>IF(ISBLANK(HLOOKUP(L$1, q_preprocess!$1:$1048576, $D36, FALSE)), "", HLOOKUP(L$1, q_preprocess!$1:$1048576, $D36, FALSE))</f>
        <v/>
      </c>
      <c r="M36" s="24" t="str">
        <f>IF(ISBLANK(HLOOKUP(M$1, q_preprocess!$1:$1048576, $D36, FALSE)), "", HLOOKUP(M$1, q_preprocess!$1:$1048576, $D36, FALSE))</f>
        <v/>
      </c>
      <c r="N36" s="24" t="str">
        <f>IF(ISBLANK(HLOOKUP(N$1, q_preprocess!$1:$1048576, $D36, FALSE)), "", HLOOKUP(N$1, q_preprocess!$1:$1048576, $D36, FALSE))</f>
        <v/>
      </c>
      <c r="O36" s="24" t="str">
        <f>IF(ISBLANK(HLOOKUP(O$1, q_preprocess!$1:$1048576, $D36, FALSE)), "", HLOOKUP(O$1, q_preprocess!$1:$1048576, $D36, FALSE))</f>
        <v/>
      </c>
      <c r="P36" s="24" t="str">
        <f>IF(ISBLANK(HLOOKUP(P$1, q_preprocess!$1:$1048576, $D36, FALSE)), "", HLOOKUP(P$1, q_preprocess!$1:$1048576, $D36, FALSE))</f>
        <v/>
      </c>
    </row>
    <row r="37" spans="1:16">
      <c r="A37" s="15">
        <v>36130</v>
      </c>
      <c r="B37">
        <v>1998</v>
      </c>
      <c r="C37">
        <v>4</v>
      </c>
      <c r="D37">
        <v>37</v>
      </c>
      <c r="E37" s="24" t="str">
        <f>IF(ISBLANK(HLOOKUP(E$1, q_preprocess!$1:$1048576, $D37, FALSE)), "", HLOOKUP(E$1, q_preprocess!$1:$1048576, $D37, FALSE))</f>
        <v/>
      </c>
      <c r="F37" s="24" t="str">
        <f>IF(ISBLANK(HLOOKUP(F$1, q_preprocess!$1:$1048576, $D37, FALSE)), "", HLOOKUP(F$1, q_preprocess!$1:$1048576, $D37, FALSE))</f>
        <v/>
      </c>
      <c r="G37" s="24" t="str">
        <f>IF(ISBLANK(HLOOKUP(G$1, q_preprocess!$1:$1048576, $D37, FALSE)), "", HLOOKUP(G$1, q_preprocess!$1:$1048576, $D37, FALSE))</f>
        <v/>
      </c>
      <c r="H37" s="24" t="str">
        <f>IF(ISBLANK(HLOOKUP(H$1, q_preprocess!$1:$1048576, $D37, FALSE)), "", HLOOKUP(H$1, q_preprocess!$1:$1048576, $D37, FALSE))</f>
        <v/>
      </c>
      <c r="I37" s="24" t="str">
        <f>IF(ISBLANK(HLOOKUP(I$1, q_preprocess!$1:$1048576, $D37, FALSE)), "", HLOOKUP(I$1, q_preprocess!$1:$1048576, $D37, FALSE))</f>
        <v/>
      </c>
      <c r="J37" s="24" t="str">
        <f>IF(ISBLANK(HLOOKUP(J$1, q_preprocess!$1:$1048576, $D37, FALSE)), "", HLOOKUP(J$1, q_preprocess!$1:$1048576, $D37, FALSE))</f>
        <v/>
      </c>
      <c r="K37" s="24" t="str">
        <f>IF(ISBLANK(HLOOKUP(K$1, q_preprocess!$1:$1048576, $D37, FALSE)), "", HLOOKUP(K$1, q_preprocess!$1:$1048576, $D37, FALSE))</f>
        <v/>
      </c>
      <c r="L37" s="24" t="str">
        <f>IF(ISBLANK(HLOOKUP(L$1, q_preprocess!$1:$1048576, $D37, FALSE)), "", HLOOKUP(L$1, q_preprocess!$1:$1048576, $D37, FALSE))</f>
        <v/>
      </c>
      <c r="M37" s="24" t="str">
        <f>IF(ISBLANK(HLOOKUP(M$1, q_preprocess!$1:$1048576, $D37, FALSE)), "", HLOOKUP(M$1, q_preprocess!$1:$1048576, $D37, FALSE))</f>
        <v/>
      </c>
      <c r="N37" s="24" t="str">
        <f>IF(ISBLANK(HLOOKUP(N$1, q_preprocess!$1:$1048576, $D37, FALSE)), "", HLOOKUP(N$1, q_preprocess!$1:$1048576, $D37, FALSE))</f>
        <v/>
      </c>
      <c r="O37" s="24" t="str">
        <f>IF(ISBLANK(HLOOKUP(O$1, q_preprocess!$1:$1048576, $D37, FALSE)), "", HLOOKUP(O$1, q_preprocess!$1:$1048576, $D37, FALSE))</f>
        <v/>
      </c>
      <c r="P37" s="24" t="str">
        <f>IF(ISBLANK(HLOOKUP(P$1, q_preprocess!$1:$1048576, $D37, FALSE)), "", HLOOKUP(P$1, q_preprocess!$1:$1048576, $D37, FALSE))</f>
        <v/>
      </c>
    </row>
    <row r="38" spans="1:16">
      <c r="A38" s="15">
        <v>36220</v>
      </c>
      <c r="B38">
        <v>1999</v>
      </c>
      <c r="C38">
        <v>1</v>
      </c>
      <c r="D38">
        <v>38</v>
      </c>
      <c r="E38" s="24" t="str">
        <f>IF(ISBLANK(HLOOKUP(E$1, q_preprocess!$1:$1048576, $D38, FALSE)), "", HLOOKUP(E$1, q_preprocess!$1:$1048576, $D38, FALSE))</f>
        <v/>
      </c>
      <c r="F38" s="24" t="str">
        <f>IF(ISBLANK(HLOOKUP(F$1, q_preprocess!$1:$1048576, $D38, FALSE)), "", HLOOKUP(F$1, q_preprocess!$1:$1048576, $D38, FALSE))</f>
        <v/>
      </c>
      <c r="G38" s="24" t="str">
        <f>IF(ISBLANK(HLOOKUP(G$1, q_preprocess!$1:$1048576, $D38, FALSE)), "", HLOOKUP(G$1, q_preprocess!$1:$1048576, $D38, FALSE))</f>
        <v/>
      </c>
      <c r="H38" s="24" t="str">
        <f>IF(ISBLANK(HLOOKUP(H$1, q_preprocess!$1:$1048576, $D38, FALSE)), "", HLOOKUP(H$1, q_preprocess!$1:$1048576, $D38, FALSE))</f>
        <v/>
      </c>
      <c r="I38" s="24" t="str">
        <f>IF(ISBLANK(HLOOKUP(I$1, q_preprocess!$1:$1048576, $D38, FALSE)), "", HLOOKUP(I$1, q_preprocess!$1:$1048576, $D38, FALSE))</f>
        <v/>
      </c>
      <c r="J38" s="24" t="str">
        <f>IF(ISBLANK(HLOOKUP(J$1, q_preprocess!$1:$1048576, $D38, FALSE)), "", HLOOKUP(J$1, q_preprocess!$1:$1048576, $D38, FALSE))</f>
        <v/>
      </c>
      <c r="K38" s="24" t="str">
        <f>IF(ISBLANK(HLOOKUP(K$1, q_preprocess!$1:$1048576, $D38, FALSE)), "", HLOOKUP(K$1, q_preprocess!$1:$1048576, $D38, FALSE))</f>
        <v/>
      </c>
      <c r="L38" s="24" t="str">
        <f>IF(ISBLANK(HLOOKUP(L$1, q_preprocess!$1:$1048576, $D38, FALSE)), "", HLOOKUP(L$1, q_preprocess!$1:$1048576, $D38, FALSE))</f>
        <v/>
      </c>
      <c r="M38" s="24" t="str">
        <f>IF(ISBLANK(HLOOKUP(M$1, q_preprocess!$1:$1048576, $D38, FALSE)), "", HLOOKUP(M$1, q_preprocess!$1:$1048576, $D38, FALSE))</f>
        <v/>
      </c>
      <c r="N38" s="24" t="str">
        <f>IF(ISBLANK(HLOOKUP(N$1, q_preprocess!$1:$1048576, $D38, FALSE)), "", HLOOKUP(N$1, q_preprocess!$1:$1048576, $D38, FALSE))</f>
        <v/>
      </c>
      <c r="O38" s="24" t="str">
        <f>IF(ISBLANK(HLOOKUP(O$1, q_preprocess!$1:$1048576, $D38, FALSE)), "", HLOOKUP(O$1, q_preprocess!$1:$1048576, $D38, FALSE))</f>
        <v/>
      </c>
      <c r="P38" s="24" t="str">
        <f>IF(ISBLANK(HLOOKUP(P$1, q_preprocess!$1:$1048576, $D38, FALSE)), "", HLOOKUP(P$1, q_preprocess!$1:$1048576, $D38, FALSE))</f>
        <v/>
      </c>
    </row>
    <row r="39" spans="1:16">
      <c r="A39" s="15">
        <v>36312</v>
      </c>
      <c r="B39">
        <v>1999</v>
      </c>
      <c r="C39">
        <v>2</v>
      </c>
      <c r="D39">
        <v>39</v>
      </c>
      <c r="E39" s="24" t="str">
        <f>IF(ISBLANK(HLOOKUP(E$1, q_preprocess!$1:$1048576, $D39, FALSE)), "", HLOOKUP(E$1, q_preprocess!$1:$1048576, $D39, FALSE))</f>
        <v/>
      </c>
      <c r="F39" s="24" t="str">
        <f>IF(ISBLANK(HLOOKUP(F$1, q_preprocess!$1:$1048576, $D39, FALSE)), "", HLOOKUP(F$1, q_preprocess!$1:$1048576, $D39, FALSE))</f>
        <v/>
      </c>
      <c r="G39" s="24" t="str">
        <f>IF(ISBLANK(HLOOKUP(G$1, q_preprocess!$1:$1048576, $D39, FALSE)), "", HLOOKUP(G$1, q_preprocess!$1:$1048576, $D39, FALSE))</f>
        <v/>
      </c>
      <c r="H39" s="24" t="str">
        <f>IF(ISBLANK(HLOOKUP(H$1, q_preprocess!$1:$1048576, $D39, FALSE)), "", HLOOKUP(H$1, q_preprocess!$1:$1048576, $D39, FALSE))</f>
        <v/>
      </c>
      <c r="I39" s="24" t="str">
        <f>IF(ISBLANK(HLOOKUP(I$1, q_preprocess!$1:$1048576, $D39, FALSE)), "", HLOOKUP(I$1, q_preprocess!$1:$1048576, $D39, FALSE))</f>
        <v/>
      </c>
      <c r="J39" s="24" t="str">
        <f>IF(ISBLANK(HLOOKUP(J$1, q_preprocess!$1:$1048576, $D39, FALSE)), "", HLOOKUP(J$1, q_preprocess!$1:$1048576, $D39, FALSE))</f>
        <v/>
      </c>
      <c r="K39" s="24" t="str">
        <f>IF(ISBLANK(HLOOKUP(K$1, q_preprocess!$1:$1048576, $D39, FALSE)), "", HLOOKUP(K$1, q_preprocess!$1:$1048576, $D39, FALSE))</f>
        <v/>
      </c>
      <c r="L39" s="24" t="str">
        <f>IF(ISBLANK(HLOOKUP(L$1, q_preprocess!$1:$1048576, $D39, FALSE)), "", HLOOKUP(L$1, q_preprocess!$1:$1048576, $D39, FALSE))</f>
        <v/>
      </c>
      <c r="M39" s="24" t="str">
        <f>IF(ISBLANK(HLOOKUP(M$1, q_preprocess!$1:$1048576, $D39, FALSE)), "", HLOOKUP(M$1, q_preprocess!$1:$1048576, $D39, FALSE))</f>
        <v/>
      </c>
      <c r="N39" s="24" t="str">
        <f>IF(ISBLANK(HLOOKUP(N$1, q_preprocess!$1:$1048576, $D39, FALSE)), "", HLOOKUP(N$1, q_preprocess!$1:$1048576, $D39, FALSE))</f>
        <v/>
      </c>
      <c r="O39" s="24" t="str">
        <f>IF(ISBLANK(HLOOKUP(O$1, q_preprocess!$1:$1048576, $D39, FALSE)), "", HLOOKUP(O$1, q_preprocess!$1:$1048576, $D39, FALSE))</f>
        <v/>
      </c>
      <c r="P39" s="24" t="str">
        <f>IF(ISBLANK(HLOOKUP(P$1, q_preprocess!$1:$1048576, $D39, FALSE)), "", HLOOKUP(P$1, q_preprocess!$1:$1048576, $D39, FALSE))</f>
        <v/>
      </c>
    </row>
    <row r="40" spans="1:16">
      <c r="A40" s="15">
        <v>36404</v>
      </c>
      <c r="B40">
        <v>1999</v>
      </c>
      <c r="C40">
        <v>3</v>
      </c>
      <c r="D40">
        <v>40</v>
      </c>
      <c r="E40" s="24" t="str">
        <f>IF(ISBLANK(HLOOKUP(E$1, q_preprocess!$1:$1048576, $D40, FALSE)), "", HLOOKUP(E$1, q_preprocess!$1:$1048576, $D40, FALSE))</f>
        <v/>
      </c>
      <c r="F40" s="24" t="str">
        <f>IF(ISBLANK(HLOOKUP(F$1, q_preprocess!$1:$1048576, $D40, FALSE)), "", HLOOKUP(F$1, q_preprocess!$1:$1048576, $D40, FALSE))</f>
        <v/>
      </c>
      <c r="G40" s="24" t="str">
        <f>IF(ISBLANK(HLOOKUP(G$1, q_preprocess!$1:$1048576, $D40, FALSE)), "", HLOOKUP(G$1, q_preprocess!$1:$1048576, $D40, FALSE))</f>
        <v/>
      </c>
      <c r="H40" s="24" t="str">
        <f>IF(ISBLANK(HLOOKUP(H$1, q_preprocess!$1:$1048576, $D40, FALSE)), "", HLOOKUP(H$1, q_preprocess!$1:$1048576, $D40, FALSE))</f>
        <v/>
      </c>
      <c r="I40" s="24" t="str">
        <f>IF(ISBLANK(HLOOKUP(I$1, q_preprocess!$1:$1048576, $D40, FALSE)), "", HLOOKUP(I$1, q_preprocess!$1:$1048576, $D40, FALSE))</f>
        <v/>
      </c>
      <c r="J40" s="24" t="str">
        <f>IF(ISBLANK(HLOOKUP(J$1, q_preprocess!$1:$1048576, $D40, FALSE)), "", HLOOKUP(J$1, q_preprocess!$1:$1048576, $D40, FALSE))</f>
        <v/>
      </c>
      <c r="K40" s="24" t="str">
        <f>IF(ISBLANK(HLOOKUP(K$1, q_preprocess!$1:$1048576, $D40, FALSE)), "", HLOOKUP(K$1, q_preprocess!$1:$1048576, $D40, FALSE))</f>
        <v/>
      </c>
      <c r="L40" s="24" t="str">
        <f>IF(ISBLANK(HLOOKUP(L$1, q_preprocess!$1:$1048576, $D40, FALSE)), "", HLOOKUP(L$1, q_preprocess!$1:$1048576, $D40, FALSE))</f>
        <v/>
      </c>
      <c r="M40" s="24" t="str">
        <f>IF(ISBLANK(HLOOKUP(M$1, q_preprocess!$1:$1048576, $D40, FALSE)), "", HLOOKUP(M$1, q_preprocess!$1:$1048576, $D40, FALSE))</f>
        <v/>
      </c>
      <c r="N40" s="24" t="str">
        <f>IF(ISBLANK(HLOOKUP(N$1, q_preprocess!$1:$1048576, $D40, FALSE)), "", HLOOKUP(N$1, q_preprocess!$1:$1048576, $D40, FALSE))</f>
        <v/>
      </c>
      <c r="O40" s="24" t="str">
        <f>IF(ISBLANK(HLOOKUP(O$1, q_preprocess!$1:$1048576, $D40, FALSE)), "", HLOOKUP(O$1, q_preprocess!$1:$1048576, $D40, FALSE))</f>
        <v/>
      </c>
      <c r="P40" s="24" t="str">
        <f>IF(ISBLANK(HLOOKUP(P$1, q_preprocess!$1:$1048576, $D40, FALSE)), "", HLOOKUP(P$1, q_preprocess!$1:$1048576, $D40, FALSE))</f>
        <v/>
      </c>
    </row>
    <row r="41" spans="1:16">
      <c r="A41" s="15">
        <v>36495</v>
      </c>
      <c r="B41">
        <v>1999</v>
      </c>
      <c r="C41">
        <v>4</v>
      </c>
      <c r="D41">
        <v>41</v>
      </c>
      <c r="E41" s="24" t="str">
        <f>IF(ISBLANK(HLOOKUP(E$1, q_preprocess!$1:$1048576, $D41, FALSE)), "", HLOOKUP(E$1, q_preprocess!$1:$1048576, $D41, FALSE))</f>
        <v/>
      </c>
      <c r="F41" s="24" t="str">
        <f>IF(ISBLANK(HLOOKUP(F$1, q_preprocess!$1:$1048576, $D41, FALSE)), "", HLOOKUP(F$1, q_preprocess!$1:$1048576, $D41, FALSE))</f>
        <v/>
      </c>
      <c r="G41" s="24" t="str">
        <f>IF(ISBLANK(HLOOKUP(G$1, q_preprocess!$1:$1048576, $D41, FALSE)), "", HLOOKUP(G$1, q_preprocess!$1:$1048576, $D41, FALSE))</f>
        <v/>
      </c>
      <c r="H41" s="24" t="str">
        <f>IF(ISBLANK(HLOOKUP(H$1, q_preprocess!$1:$1048576, $D41, FALSE)), "", HLOOKUP(H$1, q_preprocess!$1:$1048576, $D41, FALSE))</f>
        <v/>
      </c>
      <c r="I41" s="24" t="str">
        <f>IF(ISBLANK(HLOOKUP(I$1, q_preprocess!$1:$1048576, $D41, FALSE)), "", HLOOKUP(I$1, q_preprocess!$1:$1048576, $D41, FALSE))</f>
        <v/>
      </c>
      <c r="J41" s="24" t="str">
        <f>IF(ISBLANK(HLOOKUP(J$1, q_preprocess!$1:$1048576, $D41, FALSE)), "", HLOOKUP(J$1, q_preprocess!$1:$1048576, $D41, FALSE))</f>
        <v/>
      </c>
      <c r="K41" s="24" t="str">
        <f>IF(ISBLANK(HLOOKUP(K$1, q_preprocess!$1:$1048576, $D41, FALSE)), "", HLOOKUP(K$1, q_preprocess!$1:$1048576, $D41, FALSE))</f>
        <v/>
      </c>
      <c r="L41" s="24" t="str">
        <f>IF(ISBLANK(HLOOKUP(L$1, q_preprocess!$1:$1048576, $D41, FALSE)), "", HLOOKUP(L$1, q_preprocess!$1:$1048576, $D41, FALSE))</f>
        <v/>
      </c>
      <c r="M41" s="24" t="str">
        <f>IF(ISBLANK(HLOOKUP(M$1, q_preprocess!$1:$1048576, $D41, FALSE)), "", HLOOKUP(M$1, q_preprocess!$1:$1048576, $D41, FALSE))</f>
        <v/>
      </c>
      <c r="N41" s="24" t="str">
        <f>IF(ISBLANK(HLOOKUP(N$1, q_preprocess!$1:$1048576, $D41, FALSE)), "", HLOOKUP(N$1, q_preprocess!$1:$1048576, $D41, FALSE))</f>
        <v/>
      </c>
      <c r="O41" s="24" t="str">
        <f>IF(ISBLANK(HLOOKUP(O$1, q_preprocess!$1:$1048576, $D41, FALSE)), "", HLOOKUP(O$1, q_preprocess!$1:$1048576, $D41, FALSE))</f>
        <v/>
      </c>
      <c r="P41" s="24" t="str">
        <f>IF(ISBLANK(HLOOKUP(P$1, q_preprocess!$1:$1048576, $D41, FALSE)), "", HLOOKUP(P$1, q_preprocess!$1:$1048576, $D41, FALSE))</f>
        <v/>
      </c>
    </row>
    <row r="42" spans="1:16">
      <c r="A42" s="15">
        <v>36586</v>
      </c>
      <c r="B42">
        <v>2000</v>
      </c>
      <c r="C42">
        <v>1</v>
      </c>
      <c r="D42">
        <v>42</v>
      </c>
      <c r="E42" s="24" t="str">
        <f>IF(ISBLANK(HLOOKUP(E$1, q_preprocess!$1:$1048576, $D42, FALSE)), "", HLOOKUP(E$1, q_preprocess!$1:$1048576, $D42, FALSE))</f>
        <v/>
      </c>
      <c r="F42" s="24" t="str">
        <f>IF(ISBLANK(HLOOKUP(F$1, q_preprocess!$1:$1048576, $D42, FALSE)), "", HLOOKUP(F$1, q_preprocess!$1:$1048576, $D42, FALSE))</f>
        <v/>
      </c>
      <c r="G42" s="24" t="str">
        <f>IF(ISBLANK(HLOOKUP(G$1, q_preprocess!$1:$1048576, $D42, FALSE)), "", HLOOKUP(G$1, q_preprocess!$1:$1048576, $D42, FALSE))</f>
        <v/>
      </c>
      <c r="H42" s="24" t="str">
        <f>IF(ISBLANK(HLOOKUP(H$1, q_preprocess!$1:$1048576, $D42, FALSE)), "", HLOOKUP(H$1, q_preprocess!$1:$1048576, $D42, FALSE))</f>
        <v/>
      </c>
      <c r="I42" s="24" t="str">
        <f>IF(ISBLANK(HLOOKUP(I$1, q_preprocess!$1:$1048576, $D42, FALSE)), "", HLOOKUP(I$1, q_preprocess!$1:$1048576, $D42, FALSE))</f>
        <v/>
      </c>
      <c r="J42" s="24" t="str">
        <f>IF(ISBLANK(HLOOKUP(J$1, q_preprocess!$1:$1048576, $D42, FALSE)), "", HLOOKUP(J$1, q_preprocess!$1:$1048576, $D42, FALSE))</f>
        <v/>
      </c>
      <c r="K42" s="24" t="str">
        <f>IF(ISBLANK(HLOOKUP(K$1, q_preprocess!$1:$1048576, $D42, FALSE)), "", HLOOKUP(K$1, q_preprocess!$1:$1048576, $D42, FALSE))</f>
        <v/>
      </c>
      <c r="L42" s="24" t="str">
        <f>IF(ISBLANK(HLOOKUP(L$1, q_preprocess!$1:$1048576, $D42, FALSE)), "", HLOOKUP(L$1, q_preprocess!$1:$1048576, $D42, FALSE))</f>
        <v/>
      </c>
      <c r="M42" s="24" t="str">
        <f>IF(ISBLANK(HLOOKUP(M$1, q_preprocess!$1:$1048576, $D42, FALSE)), "", HLOOKUP(M$1, q_preprocess!$1:$1048576, $D42, FALSE))</f>
        <v/>
      </c>
      <c r="N42" s="24" t="str">
        <f>IF(ISBLANK(HLOOKUP(N$1, q_preprocess!$1:$1048576, $D42, FALSE)), "", HLOOKUP(N$1, q_preprocess!$1:$1048576, $D42, FALSE))</f>
        <v/>
      </c>
      <c r="O42" s="24" t="str">
        <f>IF(ISBLANK(HLOOKUP(O$1, q_preprocess!$1:$1048576, $D42, FALSE)), "", HLOOKUP(O$1, q_preprocess!$1:$1048576, $D42, FALSE))</f>
        <v/>
      </c>
      <c r="P42" s="24" t="str">
        <f>IF(ISBLANK(HLOOKUP(P$1, q_preprocess!$1:$1048576, $D42, FALSE)), "", HLOOKUP(P$1, q_preprocess!$1:$1048576, $D42, FALSE))</f>
        <v/>
      </c>
    </row>
    <row r="43" spans="1:16">
      <c r="A43" s="15">
        <v>36678</v>
      </c>
      <c r="B43">
        <v>2000</v>
      </c>
      <c r="C43">
        <v>2</v>
      </c>
      <c r="D43">
        <v>43</v>
      </c>
      <c r="E43" s="24" t="str">
        <f>IF(ISBLANK(HLOOKUP(E$1, q_preprocess!$1:$1048576, $D43, FALSE)), "", HLOOKUP(E$1, q_preprocess!$1:$1048576, $D43, FALSE))</f>
        <v/>
      </c>
      <c r="F43" s="24" t="str">
        <f>IF(ISBLANK(HLOOKUP(F$1, q_preprocess!$1:$1048576, $D43, FALSE)), "", HLOOKUP(F$1, q_preprocess!$1:$1048576, $D43, FALSE))</f>
        <v/>
      </c>
      <c r="G43" s="24" t="str">
        <f>IF(ISBLANK(HLOOKUP(G$1, q_preprocess!$1:$1048576, $D43, FALSE)), "", HLOOKUP(G$1, q_preprocess!$1:$1048576, $D43, FALSE))</f>
        <v/>
      </c>
      <c r="H43" s="24" t="str">
        <f>IF(ISBLANK(HLOOKUP(H$1, q_preprocess!$1:$1048576, $D43, FALSE)), "", HLOOKUP(H$1, q_preprocess!$1:$1048576, $D43, FALSE))</f>
        <v/>
      </c>
      <c r="I43" s="24" t="str">
        <f>IF(ISBLANK(HLOOKUP(I$1, q_preprocess!$1:$1048576, $D43, FALSE)), "", HLOOKUP(I$1, q_preprocess!$1:$1048576, $D43, FALSE))</f>
        <v/>
      </c>
      <c r="J43" s="24" t="str">
        <f>IF(ISBLANK(HLOOKUP(J$1, q_preprocess!$1:$1048576, $D43, FALSE)), "", HLOOKUP(J$1, q_preprocess!$1:$1048576, $D43, FALSE))</f>
        <v/>
      </c>
      <c r="K43" s="24" t="str">
        <f>IF(ISBLANK(HLOOKUP(K$1, q_preprocess!$1:$1048576, $D43, FALSE)), "", HLOOKUP(K$1, q_preprocess!$1:$1048576, $D43, FALSE))</f>
        <v/>
      </c>
      <c r="L43" s="24" t="str">
        <f>IF(ISBLANK(HLOOKUP(L$1, q_preprocess!$1:$1048576, $D43, FALSE)), "", HLOOKUP(L$1, q_preprocess!$1:$1048576, $D43, FALSE))</f>
        <v/>
      </c>
      <c r="M43" s="24" t="str">
        <f>IF(ISBLANK(HLOOKUP(M$1, q_preprocess!$1:$1048576, $D43, FALSE)), "", HLOOKUP(M$1, q_preprocess!$1:$1048576, $D43, FALSE))</f>
        <v/>
      </c>
      <c r="N43" s="24" t="str">
        <f>IF(ISBLANK(HLOOKUP(N$1, q_preprocess!$1:$1048576, $D43, FALSE)), "", HLOOKUP(N$1, q_preprocess!$1:$1048576, $D43, FALSE))</f>
        <v/>
      </c>
      <c r="O43" s="24" t="str">
        <f>IF(ISBLANK(HLOOKUP(O$1, q_preprocess!$1:$1048576, $D43, FALSE)), "", HLOOKUP(O$1, q_preprocess!$1:$1048576, $D43, FALSE))</f>
        <v/>
      </c>
      <c r="P43" s="24" t="str">
        <f>IF(ISBLANK(HLOOKUP(P$1, q_preprocess!$1:$1048576, $D43, FALSE)), "", HLOOKUP(P$1, q_preprocess!$1:$1048576, $D43, FALSE))</f>
        <v/>
      </c>
    </row>
    <row r="44" spans="1:16">
      <c r="A44" s="15">
        <v>36770</v>
      </c>
      <c r="B44">
        <v>2000</v>
      </c>
      <c r="C44">
        <v>3</v>
      </c>
      <c r="D44">
        <v>44</v>
      </c>
      <c r="E44" s="24" t="str">
        <f>IF(ISBLANK(HLOOKUP(E$1, q_preprocess!$1:$1048576, $D44, FALSE)), "", HLOOKUP(E$1, q_preprocess!$1:$1048576, $D44, FALSE))</f>
        <v/>
      </c>
      <c r="F44" s="24" t="str">
        <f>IF(ISBLANK(HLOOKUP(F$1, q_preprocess!$1:$1048576, $D44, FALSE)), "", HLOOKUP(F$1, q_preprocess!$1:$1048576, $D44, FALSE))</f>
        <v/>
      </c>
      <c r="G44" s="24" t="str">
        <f>IF(ISBLANK(HLOOKUP(G$1, q_preprocess!$1:$1048576, $D44, FALSE)), "", HLOOKUP(G$1, q_preprocess!$1:$1048576, $D44, FALSE))</f>
        <v/>
      </c>
      <c r="H44" s="24" t="str">
        <f>IF(ISBLANK(HLOOKUP(H$1, q_preprocess!$1:$1048576, $D44, FALSE)), "", HLOOKUP(H$1, q_preprocess!$1:$1048576, $D44, FALSE))</f>
        <v/>
      </c>
      <c r="I44" s="24" t="str">
        <f>IF(ISBLANK(HLOOKUP(I$1, q_preprocess!$1:$1048576, $D44, FALSE)), "", HLOOKUP(I$1, q_preprocess!$1:$1048576, $D44, FALSE))</f>
        <v/>
      </c>
      <c r="J44" s="24" t="str">
        <f>IF(ISBLANK(HLOOKUP(J$1, q_preprocess!$1:$1048576, $D44, FALSE)), "", HLOOKUP(J$1, q_preprocess!$1:$1048576, $D44, FALSE))</f>
        <v/>
      </c>
      <c r="K44" s="24" t="str">
        <f>IF(ISBLANK(HLOOKUP(K$1, q_preprocess!$1:$1048576, $D44, FALSE)), "", HLOOKUP(K$1, q_preprocess!$1:$1048576, $D44, FALSE))</f>
        <v/>
      </c>
      <c r="L44" s="24" t="str">
        <f>IF(ISBLANK(HLOOKUP(L$1, q_preprocess!$1:$1048576, $D44, FALSE)), "", HLOOKUP(L$1, q_preprocess!$1:$1048576, $D44, FALSE))</f>
        <v/>
      </c>
      <c r="M44" s="24" t="str">
        <f>IF(ISBLANK(HLOOKUP(M$1, q_preprocess!$1:$1048576, $D44, FALSE)), "", HLOOKUP(M$1, q_preprocess!$1:$1048576, $D44, FALSE))</f>
        <v/>
      </c>
      <c r="N44" s="24" t="str">
        <f>IF(ISBLANK(HLOOKUP(N$1, q_preprocess!$1:$1048576, $D44, FALSE)), "", HLOOKUP(N$1, q_preprocess!$1:$1048576, $D44, FALSE))</f>
        <v/>
      </c>
      <c r="O44" s="24" t="str">
        <f>IF(ISBLANK(HLOOKUP(O$1, q_preprocess!$1:$1048576, $D44, FALSE)), "", HLOOKUP(O$1, q_preprocess!$1:$1048576, $D44, FALSE))</f>
        <v/>
      </c>
      <c r="P44" s="24" t="str">
        <f>IF(ISBLANK(HLOOKUP(P$1, q_preprocess!$1:$1048576, $D44, FALSE)), "", HLOOKUP(P$1, q_preprocess!$1:$1048576, $D44, FALSE))</f>
        <v/>
      </c>
    </row>
    <row r="45" spans="1:16">
      <c r="A45" s="15">
        <v>36861</v>
      </c>
      <c r="B45">
        <v>2000</v>
      </c>
      <c r="C45">
        <v>4</v>
      </c>
      <c r="D45">
        <v>45</v>
      </c>
      <c r="E45" s="24" t="str">
        <f>IF(ISBLANK(HLOOKUP(E$1, q_preprocess!$1:$1048576, $D45, FALSE)), "", HLOOKUP(E$1, q_preprocess!$1:$1048576, $D45, FALSE))</f>
        <v/>
      </c>
      <c r="F45" s="24" t="str">
        <f>IF(ISBLANK(HLOOKUP(F$1, q_preprocess!$1:$1048576, $D45, FALSE)), "", HLOOKUP(F$1, q_preprocess!$1:$1048576, $D45, FALSE))</f>
        <v/>
      </c>
      <c r="G45" s="24" t="str">
        <f>IF(ISBLANK(HLOOKUP(G$1, q_preprocess!$1:$1048576, $D45, FALSE)), "", HLOOKUP(G$1, q_preprocess!$1:$1048576, $D45, FALSE))</f>
        <v/>
      </c>
      <c r="H45" s="24" t="str">
        <f>IF(ISBLANK(HLOOKUP(H$1, q_preprocess!$1:$1048576, $D45, FALSE)), "", HLOOKUP(H$1, q_preprocess!$1:$1048576, $D45, FALSE))</f>
        <v/>
      </c>
      <c r="I45" s="24" t="str">
        <f>IF(ISBLANK(HLOOKUP(I$1, q_preprocess!$1:$1048576, $D45, FALSE)), "", HLOOKUP(I$1, q_preprocess!$1:$1048576, $D45, FALSE))</f>
        <v/>
      </c>
      <c r="J45" s="24" t="str">
        <f>IF(ISBLANK(HLOOKUP(J$1, q_preprocess!$1:$1048576, $D45, FALSE)), "", HLOOKUP(J$1, q_preprocess!$1:$1048576, $D45, FALSE))</f>
        <v/>
      </c>
      <c r="K45" s="24" t="str">
        <f>IF(ISBLANK(HLOOKUP(K$1, q_preprocess!$1:$1048576, $D45, FALSE)), "", HLOOKUP(K$1, q_preprocess!$1:$1048576, $D45, FALSE))</f>
        <v/>
      </c>
      <c r="L45" s="24" t="str">
        <f>IF(ISBLANK(HLOOKUP(L$1, q_preprocess!$1:$1048576, $D45, FALSE)), "", HLOOKUP(L$1, q_preprocess!$1:$1048576, $D45, FALSE))</f>
        <v/>
      </c>
      <c r="M45" s="24" t="str">
        <f>IF(ISBLANK(HLOOKUP(M$1, q_preprocess!$1:$1048576, $D45, FALSE)), "", HLOOKUP(M$1, q_preprocess!$1:$1048576, $D45, FALSE))</f>
        <v/>
      </c>
      <c r="N45" s="24" t="str">
        <f>IF(ISBLANK(HLOOKUP(N$1, q_preprocess!$1:$1048576, $D45, FALSE)), "", HLOOKUP(N$1, q_preprocess!$1:$1048576, $D45, FALSE))</f>
        <v/>
      </c>
      <c r="O45" s="24" t="str">
        <f>IF(ISBLANK(HLOOKUP(O$1, q_preprocess!$1:$1048576, $D45, FALSE)), "", HLOOKUP(O$1, q_preprocess!$1:$1048576, $D45, FALSE))</f>
        <v/>
      </c>
      <c r="P45" s="24" t="str">
        <f>IF(ISBLANK(HLOOKUP(P$1, q_preprocess!$1:$1048576, $D45, FALSE)), "", HLOOKUP(P$1, q_preprocess!$1:$1048576, $D45, FALSE))</f>
        <v/>
      </c>
    </row>
    <row r="46" spans="1:16">
      <c r="A46" s="15">
        <v>36951</v>
      </c>
      <c r="B46">
        <v>2001</v>
      </c>
      <c r="C46">
        <v>1</v>
      </c>
      <c r="D46">
        <v>46</v>
      </c>
      <c r="E46" s="24" t="str">
        <f>IF(ISBLANK(HLOOKUP(E$1, q_preprocess!$1:$1048576, $D46, FALSE)), "", HLOOKUP(E$1, q_preprocess!$1:$1048576, $D46, FALSE))</f>
        <v/>
      </c>
      <c r="F46" s="24" t="str">
        <f>IF(ISBLANK(HLOOKUP(F$1, q_preprocess!$1:$1048576, $D46, FALSE)), "", HLOOKUP(F$1, q_preprocess!$1:$1048576, $D46, FALSE))</f>
        <v/>
      </c>
      <c r="G46" s="24" t="str">
        <f>IF(ISBLANK(HLOOKUP(G$1, q_preprocess!$1:$1048576, $D46, FALSE)), "", HLOOKUP(G$1, q_preprocess!$1:$1048576, $D46, FALSE))</f>
        <v/>
      </c>
      <c r="H46" s="24" t="str">
        <f>IF(ISBLANK(HLOOKUP(H$1, q_preprocess!$1:$1048576, $D46, FALSE)), "", HLOOKUP(H$1, q_preprocess!$1:$1048576, $D46, FALSE))</f>
        <v/>
      </c>
      <c r="I46" s="24" t="str">
        <f>IF(ISBLANK(HLOOKUP(I$1, q_preprocess!$1:$1048576, $D46, FALSE)), "", HLOOKUP(I$1, q_preprocess!$1:$1048576, $D46, FALSE))</f>
        <v/>
      </c>
      <c r="J46" s="24" t="str">
        <f>IF(ISBLANK(HLOOKUP(J$1, q_preprocess!$1:$1048576, $D46, FALSE)), "", HLOOKUP(J$1, q_preprocess!$1:$1048576, $D46, FALSE))</f>
        <v/>
      </c>
      <c r="K46" s="24" t="str">
        <f>IF(ISBLANK(HLOOKUP(K$1, q_preprocess!$1:$1048576, $D46, FALSE)), "", HLOOKUP(K$1, q_preprocess!$1:$1048576, $D46, FALSE))</f>
        <v/>
      </c>
      <c r="L46" s="24" t="str">
        <f>IF(ISBLANK(HLOOKUP(L$1, q_preprocess!$1:$1048576, $D46, FALSE)), "", HLOOKUP(L$1, q_preprocess!$1:$1048576, $D46, FALSE))</f>
        <v/>
      </c>
      <c r="M46" s="24" t="str">
        <f>IF(ISBLANK(HLOOKUP(M$1, q_preprocess!$1:$1048576, $D46, FALSE)), "", HLOOKUP(M$1, q_preprocess!$1:$1048576, $D46, FALSE))</f>
        <v/>
      </c>
      <c r="N46" s="24" t="str">
        <f>IF(ISBLANK(HLOOKUP(N$1, q_preprocess!$1:$1048576, $D46, FALSE)), "", HLOOKUP(N$1, q_preprocess!$1:$1048576, $D46, FALSE))</f>
        <v/>
      </c>
      <c r="O46" s="24" t="str">
        <f>IF(ISBLANK(HLOOKUP(O$1, q_preprocess!$1:$1048576, $D46, FALSE)), "", HLOOKUP(O$1, q_preprocess!$1:$1048576, $D46, FALSE))</f>
        <v/>
      </c>
      <c r="P46" s="24" t="str">
        <f>IF(ISBLANK(HLOOKUP(P$1, q_preprocess!$1:$1048576, $D46, FALSE)), "", HLOOKUP(P$1, q_preprocess!$1:$1048576, $D46, FALSE))</f>
        <v/>
      </c>
    </row>
    <row r="47" spans="1:16">
      <c r="A47" s="15">
        <v>37043</v>
      </c>
      <c r="B47">
        <v>2001</v>
      </c>
      <c r="C47">
        <v>2</v>
      </c>
      <c r="D47">
        <v>47</v>
      </c>
      <c r="E47" s="24" t="str">
        <f>IF(ISBLANK(HLOOKUP(E$1, q_preprocess!$1:$1048576, $D47, FALSE)), "", HLOOKUP(E$1, q_preprocess!$1:$1048576, $D47, FALSE))</f>
        <v/>
      </c>
      <c r="F47" s="24" t="str">
        <f>IF(ISBLANK(HLOOKUP(F$1, q_preprocess!$1:$1048576, $D47, FALSE)), "", HLOOKUP(F$1, q_preprocess!$1:$1048576, $D47, FALSE))</f>
        <v/>
      </c>
      <c r="G47" s="24" t="str">
        <f>IF(ISBLANK(HLOOKUP(G$1, q_preprocess!$1:$1048576, $D47, FALSE)), "", HLOOKUP(G$1, q_preprocess!$1:$1048576, $D47, FALSE))</f>
        <v/>
      </c>
      <c r="H47" s="24" t="str">
        <f>IF(ISBLANK(HLOOKUP(H$1, q_preprocess!$1:$1048576, $D47, FALSE)), "", HLOOKUP(H$1, q_preprocess!$1:$1048576, $D47, FALSE))</f>
        <v/>
      </c>
      <c r="I47" s="24" t="str">
        <f>IF(ISBLANK(HLOOKUP(I$1, q_preprocess!$1:$1048576, $D47, FALSE)), "", HLOOKUP(I$1, q_preprocess!$1:$1048576, $D47, FALSE))</f>
        <v/>
      </c>
      <c r="J47" s="24" t="str">
        <f>IF(ISBLANK(HLOOKUP(J$1, q_preprocess!$1:$1048576, $D47, FALSE)), "", HLOOKUP(J$1, q_preprocess!$1:$1048576, $D47, FALSE))</f>
        <v/>
      </c>
      <c r="K47" s="24" t="str">
        <f>IF(ISBLANK(HLOOKUP(K$1, q_preprocess!$1:$1048576, $D47, FALSE)), "", HLOOKUP(K$1, q_preprocess!$1:$1048576, $D47, FALSE))</f>
        <v/>
      </c>
      <c r="L47" s="24" t="str">
        <f>IF(ISBLANK(HLOOKUP(L$1, q_preprocess!$1:$1048576, $D47, FALSE)), "", HLOOKUP(L$1, q_preprocess!$1:$1048576, $D47, FALSE))</f>
        <v/>
      </c>
      <c r="M47" s="24" t="str">
        <f>IF(ISBLANK(HLOOKUP(M$1, q_preprocess!$1:$1048576, $D47, FALSE)), "", HLOOKUP(M$1, q_preprocess!$1:$1048576, $D47, FALSE))</f>
        <v/>
      </c>
      <c r="N47" s="24" t="str">
        <f>IF(ISBLANK(HLOOKUP(N$1, q_preprocess!$1:$1048576, $D47, FALSE)), "", HLOOKUP(N$1, q_preprocess!$1:$1048576, $D47, FALSE))</f>
        <v/>
      </c>
      <c r="O47" s="24" t="str">
        <f>IF(ISBLANK(HLOOKUP(O$1, q_preprocess!$1:$1048576, $D47, FALSE)), "", HLOOKUP(O$1, q_preprocess!$1:$1048576, $D47, FALSE))</f>
        <v/>
      </c>
      <c r="P47" s="24" t="str">
        <f>IF(ISBLANK(HLOOKUP(P$1, q_preprocess!$1:$1048576, $D47, FALSE)), "", HLOOKUP(P$1, q_preprocess!$1:$1048576, $D47, FALSE))</f>
        <v/>
      </c>
    </row>
    <row r="48" spans="1:16">
      <c r="A48" s="15">
        <v>37135</v>
      </c>
      <c r="B48">
        <v>2001</v>
      </c>
      <c r="C48">
        <v>3</v>
      </c>
      <c r="D48">
        <v>48</v>
      </c>
      <c r="E48" s="24" t="str">
        <f>IF(ISBLANK(HLOOKUP(E$1, q_preprocess!$1:$1048576, $D48, FALSE)), "", HLOOKUP(E$1, q_preprocess!$1:$1048576, $D48, FALSE))</f>
        <v/>
      </c>
      <c r="F48" s="24" t="str">
        <f>IF(ISBLANK(HLOOKUP(F$1, q_preprocess!$1:$1048576, $D48, FALSE)), "", HLOOKUP(F$1, q_preprocess!$1:$1048576, $D48, FALSE))</f>
        <v/>
      </c>
      <c r="G48" s="24" t="str">
        <f>IF(ISBLANK(HLOOKUP(G$1, q_preprocess!$1:$1048576, $D48, FALSE)), "", HLOOKUP(G$1, q_preprocess!$1:$1048576, $D48, FALSE))</f>
        <v/>
      </c>
      <c r="H48" s="24" t="str">
        <f>IF(ISBLANK(HLOOKUP(H$1, q_preprocess!$1:$1048576, $D48, FALSE)), "", HLOOKUP(H$1, q_preprocess!$1:$1048576, $D48, FALSE))</f>
        <v/>
      </c>
      <c r="I48" s="24" t="str">
        <f>IF(ISBLANK(HLOOKUP(I$1, q_preprocess!$1:$1048576, $D48, FALSE)), "", HLOOKUP(I$1, q_preprocess!$1:$1048576, $D48, FALSE))</f>
        <v/>
      </c>
      <c r="J48" s="24" t="str">
        <f>IF(ISBLANK(HLOOKUP(J$1, q_preprocess!$1:$1048576, $D48, FALSE)), "", HLOOKUP(J$1, q_preprocess!$1:$1048576, $D48, FALSE))</f>
        <v/>
      </c>
      <c r="K48" s="24" t="str">
        <f>IF(ISBLANK(HLOOKUP(K$1, q_preprocess!$1:$1048576, $D48, FALSE)), "", HLOOKUP(K$1, q_preprocess!$1:$1048576, $D48, FALSE))</f>
        <v/>
      </c>
      <c r="L48" s="24" t="str">
        <f>IF(ISBLANK(HLOOKUP(L$1, q_preprocess!$1:$1048576, $D48, FALSE)), "", HLOOKUP(L$1, q_preprocess!$1:$1048576, $D48, FALSE))</f>
        <v/>
      </c>
      <c r="M48" s="24" t="str">
        <f>IF(ISBLANK(HLOOKUP(M$1, q_preprocess!$1:$1048576, $D48, FALSE)), "", HLOOKUP(M$1, q_preprocess!$1:$1048576, $D48, FALSE))</f>
        <v/>
      </c>
      <c r="N48" s="24" t="str">
        <f>IF(ISBLANK(HLOOKUP(N$1, q_preprocess!$1:$1048576, $D48, FALSE)), "", HLOOKUP(N$1, q_preprocess!$1:$1048576, $D48, FALSE))</f>
        <v/>
      </c>
      <c r="O48" s="24" t="str">
        <f>IF(ISBLANK(HLOOKUP(O$1, q_preprocess!$1:$1048576, $D48, FALSE)), "", HLOOKUP(O$1, q_preprocess!$1:$1048576, $D48, FALSE))</f>
        <v/>
      </c>
      <c r="P48" s="24" t="str">
        <f>IF(ISBLANK(HLOOKUP(P$1, q_preprocess!$1:$1048576, $D48, FALSE)), "", HLOOKUP(P$1, q_preprocess!$1:$1048576, $D48, FALSE))</f>
        <v/>
      </c>
    </row>
    <row r="49" spans="1:16">
      <c r="A49" s="15">
        <v>37226</v>
      </c>
      <c r="B49">
        <v>2001</v>
      </c>
      <c r="C49">
        <v>4</v>
      </c>
      <c r="D49">
        <v>49</v>
      </c>
      <c r="E49" s="24" t="str">
        <f>IF(ISBLANK(HLOOKUP(E$1, q_preprocess!$1:$1048576, $D49, FALSE)), "", HLOOKUP(E$1, q_preprocess!$1:$1048576, $D49, FALSE))</f>
        <v/>
      </c>
      <c r="F49" s="24" t="str">
        <f>IF(ISBLANK(HLOOKUP(F$1, q_preprocess!$1:$1048576, $D49, FALSE)), "", HLOOKUP(F$1, q_preprocess!$1:$1048576, $D49, FALSE))</f>
        <v/>
      </c>
      <c r="G49" s="24" t="str">
        <f>IF(ISBLANK(HLOOKUP(G$1, q_preprocess!$1:$1048576, $D49, FALSE)), "", HLOOKUP(G$1, q_preprocess!$1:$1048576, $D49, FALSE))</f>
        <v/>
      </c>
      <c r="H49" s="24" t="str">
        <f>IF(ISBLANK(HLOOKUP(H$1, q_preprocess!$1:$1048576, $D49, FALSE)), "", HLOOKUP(H$1, q_preprocess!$1:$1048576, $D49, FALSE))</f>
        <v/>
      </c>
      <c r="I49" s="24" t="str">
        <f>IF(ISBLANK(HLOOKUP(I$1, q_preprocess!$1:$1048576, $D49, FALSE)), "", HLOOKUP(I$1, q_preprocess!$1:$1048576, $D49, FALSE))</f>
        <v/>
      </c>
      <c r="J49" s="24" t="str">
        <f>IF(ISBLANK(HLOOKUP(J$1, q_preprocess!$1:$1048576, $D49, FALSE)), "", HLOOKUP(J$1, q_preprocess!$1:$1048576, $D49, FALSE))</f>
        <v/>
      </c>
      <c r="K49" s="24" t="str">
        <f>IF(ISBLANK(HLOOKUP(K$1, q_preprocess!$1:$1048576, $D49, FALSE)), "", HLOOKUP(K$1, q_preprocess!$1:$1048576, $D49, FALSE))</f>
        <v/>
      </c>
      <c r="L49" s="24" t="str">
        <f>IF(ISBLANK(HLOOKUP(L$1, q_preprocess!$1:$1048576, $D49, FALSE)), "", HLOOKUP(L$1, q_preprocess!$1:$1048576, $D49, FALSE))</f>
        <v/>
      </c>
      <c r="M49" s="24" t="str">
        <f>IF(ISBLANK(HLOOKUP(M$1, q_preprocess!$1:$1048576, $D49, FALSE)), "", HLOOKUP(M$1, q_preprocess!$1:$1048576, $D49, FALSE))</f>
        <v/>
      </c>
      <c r="N49" s="24" t="str">
        <f>IF(ISBLANK(HLOOKUP(N$1, q_preprocess!$1:$1048576, $D49, FALSE)), "", HLOOKUP(N$1, q_preprocess!$1:$1048576, $D49, FALSE))</f>
        <v/>
      </c>
      <c r="O49" s="24" t="str">
        <f>IF(ISBLANK(HLOOKUP(O$1, q_preprocess!$1:$1048576, $D49, FALSE)), "", HLOOKUP(O$1, q_preprocess!$1:$1048576, $D49, FALSE))</f>
        <v/>
      </c>
      <c r="P49" s="24" t="str">
        <f>IF(ISBLANK(HLOOKUP(P$1, q_preprocess!$1:$1048576, $D49, FALSE)), "", HLOOKUP(P$1, q_preprocess!$1:$1048576, $D49, FALSE))</f>
        <v/>
      </c>
    </row>
    <row r="50" spans="1:16">
      <c r="A50" s="15">
        <v>37316</v>
      </c>
      <c r="B50">
        <v>2002</v>
      </c>
      <c r="C50">
        <v>1</v>
      </c>
      <c r="D50">
        <v>50</v>
      </c>
      <c r="E50" s="24" t="str">
        <f>IF(ISBLANK(HLOOKUP(E$1, q_preprocess!$1:$1048576, $D50, FALSE)), "", HLOOKUP(E$1, q_preprocess!$1:$1048576, $D50, FALSE))</f>
        <v/>
      </c>
      <c r="F50" s="24" t="str">
        <f>IF(ISBLANK(HLOOKUP(F$1, q_preprocess!$1:$1048576, $D50, FALSE)), "", HLOOKUP(F$1, q_preprocess!$1:$1048576, $D50, FALSE))</f>
        <v/>
      </c>
      <c r="G50" s="24" t="str">
        <f>IF(ISBLANK(HLOOKUP(G$1, q_preprocess!$1:$1048576, $D50, FALSE)), "", HLOOKUP(G$1, q_preprocess!$1:$1048576, $D50, FALSE))</f>
        <v/>
      </c>
      <c r="H50" s="24" t="str">
        <f>IF(ISBLANK(HLOOKUP(H$1, q_preprocess!$1:$1048576, $D50, FALSE)), "", HLOOKUP(H$1, q_preprocess!$1:$1048576, $D50, FALSE))</f>
        <v/>
      </c>
      <c r="I50" s="24" t="str">
        <f>IF(ISBLANK(HLOOKUP(I$1, q_preprocess!$1:$1048576, $D50, FALSE)), "", HLOOKUP(I$1, q_preprocess!$1:$1048576, $D50, FALSE))</f>
        <v/>
      </c>
      <c r="J50" s="24" t="str">
        <f>IF(ISBLANK(HLOOKUP(J$1, q_preprocess!$1:$1048576, $D50, FALSE)), "", HLOOKUP(J$1, q_preprocess!$1:$1048576, $D50, FALSE))</f>
        <v/>
      </c>
      <c r="K50" s="24" t="str">
        <f>IF(ISBLANK(HLOOKUP(K$1, q_preprocess!$1:$1048576, $D50, FALSE)), "", HLOOKUP(K$1, q_preprocess!$1:$1048576, $D50, FALSE))</f>
        <v/>
      </c>
      <c r="L50" s="24" t="str">
        <f>IF(ISBLANK(HLOOKUP(L$1, q_preprocess!$1:$1048576, $D50, FALSE)), "", HLOOKUP(L$1, q_preprocess!$1:$1048576, $D50, FALSE))</f>
        <v/>
      </c>
      <c r="M50" s="24" t="str">
        <f>IF(ISBLANK(HLOOKUP(M$1, q_preprocess!$1:$1048576, $D50, FALSE)), "", HLOOKUP(M$1, q_preprocess!$1:$1048576, $D50, FALSE))</f>
        <v/>
      </c>
      <c r="N50" s="24" t="str">
        <f>IF(ISBLANK(HLOOKUP(N$1, q_preprocess!$1:$1048576, $D50, FALSE)), "", HLOOKUP(N$1, q_preprocess!$1:$1048576, $D50, FALSE))</f>
        <v/>
      </c>
      <c r="O50" s="24" t="str">
        <f>IF(ISBLANK(HLOOKUP(O$1, q_preprocess!$1:$1048576, $D50, FALSE)), "", HLOOKUP(O$1, q_preprocess!$1:$1048576, $D50, FALSE))</f>
        <v/>
      </c>
      <c r="P50" s="24" t="str">
        <f>IF(ISBLANK(HLOOKUP(P$1, q_preprocess!$1:$1048576, $D50, FALSE)), "", HLOOKUP(P$1, q_preprocess!$1:$1048576, $D50, FALSE))</f>
        <v/>
      </c>
    </row>
    <row r="51" spans="1:16">
      <c r="A51" s="15">
        <v>37408</v>
      </c>
      <c r="B51">
        <v>2002</v>
      </c>
      <c r="C51">
        <v>2</v>
      </c>
      <c r="D51">
        <v>51</v>
      </c>
      <c r="E51" s="24" t="str">
        <f>IF(ISBLANK(HLOOKUP(E$1, q_preprocess!$1:$1048576, $D51, FALSE)), "", HLOOKUP(E$1, q_preprocess!$1:$1048576, $D51, FALSE))</f>
        <v/>
      </c>
      <c r="F51" s="24" t="str">
        <f>IF(ISBLANK(HLOOKUP(F$1, q_preprocess!$1:$1048576, $D51, FALSE)), "", HLOOKUP(F$1, q_preprocess!$1:$1048576, $D51, FALSE))</f>
        <v/>
      </c>
      <c r="G51" s="24" t="str">
        <f>IF(ISBLANK(HLOOKUP(G$1, q_preprocess!$1:$1048576, $D51, FALSE)), "", HLOOKUP(G$1, q_preprocess!$1:$1048576, $D51, FALSE))</f>
        <v/>
      </c>
      <c r="H51" s="24" t="str">
        <f>IF(ISBLANK(HLOOKUP(H$1, q_preprocess!$1:$1048576, $D51, FALSE)), "", HLOOKUP(H$1, q_preprocess!$1:$1048576, $D51, FALSE))</f>
        <v/>
      </c>
      <c r="I51" s="24" t="str">
        <f>IF(ISBLANK(HLOOKUP(I$1, q_preprocess!$1:$1048576, $D51, FALSE)), "", HLOOKUP(I$1, q_preprocess!$1:$1048576, $D51, FALSE))</f>
        <v/>
      </c>
      <c r="J51" s="24" t="str">
        <f>IF(ISBLANK(HLOOKUP(J$1, q_preprocess!$1:$1048576, $D51, FALSE)), "", HLOOKUP(J$1, q_preprocess!$1:$1048576, $D51, FALSE))</f>
        <v/>
      </c>
      <c r="K51" s="24" t="str">
        <f>IF(ISBLANK(HLOOKUP(K$1, q_preprocess!$1:$1048576, $D51, FALSE)), "", HLOOKUP(K$1, q_preprocess!$1:$1048576, $D51, FALSE))</f>
        <v/>
      </c>
      <c r="L51" s="24" t="str">
        <f>IF(ISBLANK(HLOOKUP(L$1, q_preprocess!$1:$1048576, $D51, FALSE)), "", HLOOKUP(L$1, q_preprocess!$1:$1048576, $D51, FALSE))</f>
        <v/>
      </c>
      <c r="M51" s="24" t="str">
        <f>IF(ISBLANK(HLOOKUP(M$1, q_preprocess!$1:$1048576, $D51, FALSE)), "", HLOOKUP(M$1, q_preprocess!$1:$1048576, $D51, FALSE))</f>
        <v/>
      </c>
      <c r="N51" s="24" t="str">
        <f>IF(ISBLANK(HLOOKUP(N$1, q_preprocess!$1:$1048576, $D51, FALSE)), "", HLOOKUP(N$1, q_preprocess!$1:$1048576, $D51, FALSE))</f>
        <v/>
      </c>
      <c r="O51" s="24" t="str">
        <f>IF(ISBLANK(HLOOKUP(O$1, q_preprocess!$1:$1048576, $D51, FALSE)), "", HLOOKUP(O$1, q_preprocess!$1:$1048576, $D51, FALSE))</f>
        <v/>
      </c>
      <c r="P51" s="24" t="str">
        <f>IF(ISBLANK(HLOOKUP(P$1, q_preprocess!$1:$1048576, $D51, FALSE)), "", HLOOKUP(P$1, q_preprocess!$1:$1048576, $D51, FALSE))</f>
        <v/>
      </c>
    </row>
    <row r="52" spans="1:16">
      <c r="A52" s="15">
        <v>37500</v>
      </c>
      <c r="B52">
        <v>2002</v>
      </c>
      <c r="C52">
        <v>3</v>
      </c>
      <c r="D52">
        <v>52</v>
      </c>
      <c r="E52" s="24" t="str">
        <f>IF(ISBLANK(HLOOKUP(E$1, q_preprocess!$1:$1048576, $D52, FALSE)), "", HLOOKUP(E$1, q_preprocess!$1:$1048576, $D52, FALSE))</f>
        <v/>
      </c>
      <c r="F52" s="24" t="str">
        <f>IF(ISBLANK(HLOOKUP(F$1, q_preprocess!$1:$1048576, $D52, FALSE)), "", HLOOKUP(F$1, q_preprocess!$1:$1048576, $D52, FALSE))</f>
        <v/>
      </c>
      <c r="G52" s="24" t="str">
        <f>IF(ISBLANK(HLOOKUP(G$1, q_preprocess!$1:$1048576, $D52, FALSE)), "", HLOOKUP(G$1, q_preprocess!$1:$1048576, $D52, FALSE))</f>
        <v/>
      </c>
      <c r="H52" s="24" t="str">
        <f>IF(ISBLANK(HLOOKUP(H$1, q_preprocess!$1:$1048576, $D52, FALSE)), "", HLOOKUP(H$1, q_preprocess!$1:$1048576, $D52, FALSE))</f>
        <v/>
      </c>
      <c r="I52" s="24" t="str">
        <f>IF(ISBLANK(HLOOKUP(I$1, q_preprocess!$1:$1048576, $D52, FALSE)), "", HLOOKUP(I$1, q_preprocess!$1:$1048576, $D52, FALSE))</f>
        <v/>
      </c>
      <c r="J52" s="24" t="str">
        <f>IF(ISBLANK(HLOOKUP(J$1, q_preprocess!$1:$1048576, $D52, FALSE)), "", HLOOKUP(J$1, q_preprocess!$1:$1048576, $D52, FALSE))</f>
        <v/>
      </c>
      <c r="K52" s="24" t="str">
        <f>IF(ISBLANK(HLOOKUP(K$1, q_preprocess!$1:$1048576, $D52, FALSE)), "", HLOOKUP(K$1, q_preprocess!$1:$1048576, $D52, FALSE))</f>
        <v/>
      </c>
      <c r="L52" s="24" t="str">
        <f>IF(ISBLANK(HLOOKUP(L$1, q_preprocess!$1:$1048576, $D52, FALSE)), "", HLOOKUP(L$1, q_preprocess!$1:$1048576, $D52, FALSE))</f>
        <v/>
      </c>
      <c r="M52" s="24" t="str">
        <f>IF(ISBLANK(HLOOKUP(M$1, q_preprocess!$1:$1048576, $D52, FALSE)), "", HLOOKUP(M$1, q_preprocess!$1:$1048576, $D52, FALSE))</f>
        <v/>
      </c>
      <c r="N52" s="24" t="str">
        <f>IF(ISBLANK(HLOOKUP(N$1, q_preprocess!$1:$1048576, $D52, FALSE)), "", HLOOKUP(N$1, q_preprocess!$1:$1048576, $D52, FALSE))</f>
        <v/>
      </c>
      <c r="O52" s="24" t="str">
        <f>IF(ISBLANK(HLOOKUP(O$1, q_preprocess!$1:$1048576, $D52, FALSE)), "", HLOOKUP(O$1, q_preprocess!$1:$1048576, $D52, FALSE))</f>
        <v/>
      </c>
      <c r="P52" s="24" t="str">
        <f>IF(ISBLANK(HLOOKUP(P$1, q_preprocess!$1:$1048576, $D52, FALSE)), "", HLOOKUP(P$1, q_preprocess!$1:$1048576, $D52, FALSE))</f>
        <v/>
      </c>
    </row>
    <row r="53" spans="1:16">
      <c r="A53" s="15">
        <v>37591</v>
      </c>
      <c r="B53">
        <v>2002</v>
      </c>
      <c r="C53">
        <v>4</v>
      </c>
      <c r="D53">
        <v>53</v>
      </c>
      <c r="E53" s="24" t="str">
        <f>IF(ISBLANK(HLOOKUP(E$1, q_preprocess!$1:$1048576, $D53, FALSE)), "", HLOOKUP(E$1, q_preprocess!$1:$1048576, $D53, FALSE))</f>
        <v/>
      </c>
      <c r="F53" s="24" t="str">
        <f>IF(ISBLANK(HLOOKUP(F$1, q_preprocess!$1:$1048576, $D53, FALSE)), "", HLOOKUP(F$1, q_preprocess!$1:$1048576, $D53, FALSE))</f>
        <v/>
      </c>
      <c r="G53" s="24" t="str">
        <f>IF(ISBLANK(HLOOKUP(G$1, q_preprocess!$1:$1048576, $D53, FALSE)), "", HLOOKUP(G$1, q_preprocess!$1:$1048576, $D53, FALSE))</f>
        <v/>
      </c>
      <c r="H53" s="24" t="str">
        <f>IF(ISBLANK(HLOOKUP(H$1, q_preprocess!$1:$1048576, $D53, FALSE)), "", HLOOKUP(H$1, q_preprocess!$1:$1048576, $D53, FALSE))</f>
        <v/>
      </c>
      <c r="I53" s="24" t="str">
        <f>IF(ISBLANK(HLOOKUP(I$1, q_preprocess!$1:$1048576, $D53, FALSE)), "", HLOOKUP(I$1, q_preprocess!$1:$1048576, $D53, FALSE))</f>
        <v/>
      </c>
      <c r="J53" s="24" t="str">
        <f>IF(ISBLANK(HLOOKUP(J$1, q_preprocess!$1:$1048576, $D53, FALSE)), "", HLOOKUP(J$1, q_preprocess!$1:$1048576, $D53, FALSE))</f>
        <v/>
      </c>
      <c r="K53" s="24" t="str">
        <f>IF(ISBLANK(HLOOKUP(K$1, q_preprocess!$1:$1048576, $D53, FALSE)), "", HLOOKUP(K$1, q_preprocess!$1:$1048576, $D53, FALSE))</f>
        <v/>
      </c>
      <c r="L53" s="24" t="str">
        <f>IF(ISBLANK(HLOOKUP(L$1, q_preprocess!$1:$1048576, $D53, FALSE)), "", HLOOKUP(L$1, q_preprocess!$1:$1048576, $D53, FALSE))</f>
        <v/>
      </c>
      <c r="M53" s="24" t="str">
        <f>IF(ISBLANK(HLOOKUP(M$1, q_preprocess!$1:$1048576, $D53, FALSE)), "", HLOOKUP(M$1, q_preprocess!$1:$1048576, $D53, FALSE))</f>
        <v/>
      </c>
      <c r="N53" s="24" t="str">
        <f>IF(ISBLANK(HLOOKUP(N$1, q_preprocess!$1:$1048576, $D53, FALSE)), "", HLOOKUP(N$1, q_preprocess!$1:$1048576, $D53, FALSE))</f>
        <v/>
      </c>
      <c r="O53" s="24" t="str">
        <f>IF(ISBLANK(HLOOKUP(O$1, q_preprocess!$1:$1048576, $D53, FALSE)), "", HLOOKUP(O$1, q_preprocess!$1:$1048576, $D53, FALSE))</f>
        <v/>
      </c>
      <c r="P53" s="24" t="str">
        <f>IF(ISBLANK(HLOOKUP(P$1, q_preprocess!$1:$1048576, $D53, FALSE)), "", HLOOKUP(P$1, q_preprocess!$1:$1048576, $D53, FALSE))</f>
        <v/>
      </c>
    </row>
    <row r="54" spans="1:16">
      <c r="A54" s="15">
        <v>37681</v>
      </c>
      <c r="B54">
        <v>2003</v>
      </c>
      <c r="C54">
        <v>1</v>
      </c>
      <c r="D54">
        <v>54</v>
      </c>
      <c r="E54" s="24" t="str">
        <f>IF(ISBLANK(HLOOKUP(E$1, q_preprocess!$1:$1048576, $D54, FALSE)), "", HLOOKUP(E$1, q_preprocess!$1:$1048576, $D54, FALSE))</f>
        <v/>
      </c>
      <c r="F54" s="24" t="str">
        <f>IF(ISBLANK(HLOOKUP(F$1, q_preprocess!$1:$1048576, $D54, FALSE)), "", HLOOKUP(F$1, q_preprocess!$1:$1048576, $D54, FALSE))</f>
        <v/>
      </c>
      <c r="G54" s="24" t="str">
        <f>IF(ISBLANK(HLOOKUP(G$1, q_preprocess!$1:$1048576, $D54, FALSE)), "", HLOOKUP(G$1, q_preprocess!$1:$1048576, $D54, FALSE))</f>
        <v/>
      </c>
      <c r="H54" s="24" t="str">
        <f>IF(ISBLANK(HLOOKUP(H$1, q_preprocess!$1:$1048576, $D54, FALSE)), "", HLOOKUP(H$1, q_preprocess!$1:$1048576, $D54, FALSE))</f>
        <v/>
      </c>
      <c r="I54" s="24" t="str">
        <f>IF(ISBLANK(HLOOKUP(I$1, q_preprocess!$1:$1048576, $D54, FALSE)), "", HLOOKUP(I$1, q_preprocess!$1:$1048576, $D54, FALSE))</f>
        <v/>
      </c>
      <c r="J54" s="24" t="str">
        <f>IF(ISBLANK(HLOOKUP(J$1, q_preprocess!$1:$1048576, $D54, FALSE)), "", HLOOKUP(J$1, q_preprocess!$1:$1048576, $D54, FALSE))</f>
        <v/>
      </c>
      <c r="K54" s="24" t="str">
        <f>IF(ISBLANK(HLOOKUP(K$1, q_preprocess!$1:$1048576, $D54, FALSE)), "", HLOOKUP(K$1, q_preprocess!$1:$1048576, $D54, FALSE))</f>
        <v/>
      </c>
      <c r="L54" s="24" t="str">
        <f>IF(ISBLANK(HLOOKUP(L$1, q_preprocess!$1:$1048576, $D54, FALSE)), "", HLOOKUP(L$1, q_preprocess!$1:$1048576, $D54, FALSE))</f>
        <v/>
      </c>
      <c r="M54" s="24" t="str">
        <f>IF(ISBLANK(HLOOKUP(M$1, q_preprocess!$1:$1048576, $D54, FALSE)), "", HLOOKUP(M$1, q_preprocess!$1:$1048576, $D54, FALSE))</f>
        <v/>
      </c>
      <c r="N54" s="24" t="str">
        <f>IF(ISBLANK(HLOOKUP(N$1, q_preprocess!$1:$1048576, $D54, FALSE)), "", HLOOKUP(N$1, q_preprocess!$1:$1048576, $D54, FALSE))</f>
        <v/>
      </c>
      <c r="O54" s="24" t="str">
        <f>IF(ISBLANK(HLOOKUP(O$1, q_preprocess!$1:$1048576, $D54, FALSE)), "", HLOOKUP(O$1, q_preprocess!$1:$1048576, $D54, FALSE))</f>
        <v/>
      </c>
      <c r="P54" s="24" t="str">
        <f>IF(ISBLANK(HLOOKUP(P$1, q_preprocess!$1:$1048576, $D54, FALSE)), "", HLOOKUP(P$1, q_preprocess!$1:$1048576, $D54, FALSE))</f>
        <v/>
      </c>
    </row>
    <row r="55" spans="1:16">
      <c r="A55" s="15">
        <v>37773</v>
      </c>
      <c r="B55">
        <v>2003</v>
      </c>
      <c r="C55">
        <v>2</v>
      </c>
      <c r="D55">
        <v>55</v>
      </c>
      <c r="E55" s="24" t="str">
        <f>IF(ISBLANK(HLOOKUP(E$1, q_preprocess!$1:$1048576, $D55, FALSE)), "", HLOOKUP(E$1, q_preprocess!$1:$1048576, $D55, FALSE))</f>
        <v/>
      </c>
      <c r="F55" s="24" t="str">
        <f>IF(ISBLANK(HLOOKUP(F$1, q_preprocess!$1:$1048576, $D55, FALSE)), "", HLOOKUP(F$1, q_preprocess!$1:$1048576, $D55, FALSE))</f>
        <v/>
      </c>
      <c r="G55" s="24" t="str">
        <f>IF(ISBLANK(HLOOKUP(G$1, q_preprocess!$1:$1048576, $D55, FALSE)), "", HLOOKUP(G$1, q_preprocess!$1:$1048576, $D55, FALSE))</f>
        <v/>
      </c>
      <c r="H55" s="24" t="str">
        <f>IF(ISBLANK(HLOOKUP(H$1, q_preprocess!$1:$1048576, $D55, FALSE)), "", HLOOKUP(H$1, q_preprocess!$1:$1048576, $D55, FALSE))</f>
        <v/>
      </c>
      <c r="I55" s="24" t="str">
        <f>IF(ISBLANK(HLOOKUP(I$1, q_preprocess!$1:$1048576, $D55, FALSE)), "", HLOOKUP(I$1, q_preprocess!$1:$1048576, $D55, FALSE))</f>
        <v/>
      </c>
      <c r="J55" s="24" t="str">
        <f>IF(ISBLANK(HLOOKUP(J$1, q_preprocess!$1:$1048576, $D55, FALSE)), "", HLOOKUP(J$1, q_preprocess!$1:$1048576, $D55, FALSE))</f>
        <v/>
      </c>
      <c r="K55" s="24" t="str">
        <f>IF(ISBLANK(HLOOKUP(K$1, q_preprocess!$1:$1048576, $D55, FALSE)), "", HLOOKUP(K$1, q_preprocess!$1:$1048576, $D55, FALSE))</f>
        <v/>
      </c>
      <c r="L55" s="24" t="str">
        <f>IF(ISBLANK(HLOOKUP(L$1, q_preprocess!$1:$1048576, $D55, FALSE)), "", HLOOKUP(L$1, q_preprocess!$1:$1048576, $D55, FALSE))</f>
        <v/>
      </c>
      <c r="M55" s="24" t="str">
        <f>IF(ISBLANK(HLOOKUP(M$1, q_preprocess!$1:$1048576, $D55, FALSE)), "", HLOOKUP(M$1, q_preprocess!$1:$1048576, $D55, FALSE))</f>
        <v/>
      </c>
      <c r="N55" s="24" t="str">
        <f>IF(ISBLANK(HLOOKUP(N$1, q_preprocess!$1:$1048576, $D55, FALSE)), "", HLOOKUP(N$1, q_preprocess!$1:$1048576, $D55, FALSE))</f>
        <v/>
      </c>
      <c r="O55" s="24" t="str">
        <f>IF(ISBLANK(HLOOKUP(O$1, q_preprocess!$1:$1048576, $D55, FALSE)), "", HLOOKUP(O$1, q_preprocess!$1:$1048576, $D55, FALSE))</f>
        <v/>
      </c>
      <c r="P55" s="24" t="str">
        <f>IF(ISBLANK(HLOOKUP(P$1, q_preprocess!$1:$1048576, $D55, FALSE)), "", HLOOKUP(P$1, q_preprocess!$1:$1048576, $D55, FALSE))</f>
        <v/>
      </c>
    </row>
    <row r="56" spans="1:16">
      <c r="A56" s="15">
        <v>37865</v>
      </c>
      <c r="B56">
        <v>2003</v>
      </c>
      <c r="C56">
        <v>3</v>
      </c>
      <c r="D56">
        <v>56</v>
      </c>
      <c r="E56" s="24" t="str">
        <f>IF(ISBLANK(HLOOKUP(E$1, q_preprocess!$1:$1048576, $D56, FALSE)), "", HLOOKUP(E$1, q_preprocess!$1:$1048576, $D56, FALSE))</f>
        <v/>
      </c>
      <c r="F56" s="24" t="str">
        <f>IF(ISBLANK(HLOOKUP(F$1, q_preprocess!$1:$1048576, $D56, FALSE)), "", HLOOKUP(F$1, q_preprocess!$1:$1048576, $D56, FALSE))</f>
        <v/>
      </c>
      <c r="G56" s="24" t="str">
        <f>IF(ISBLANK(HLOOKUP(G$1, q_preprocess!$1:$1048576, $D56, FALSE)), "", HLOOKUP(G$1, q_preprocess!$1:$1048576, $D56, FALSE))</f>
        <v/>
      </c>
      <c r="H56" s="24" t="str">
        <f>IF(ISBLANK(HLOOKUP(H$1, q_preprocess!$1:$1048576, $D56, FALSE)), "", HLOOKUP(H$1, q_preprocess!$1:$1048576, $D56, FALSE))</f>
        <v/>
      </c>
      <c r="I56" s="24" t="str">
        <f>IF(ISBLANK(HLOOKUP(I$1, q_preprocess!$1:$1048576, $D56, FALSE)), "", HLOOKUP(I$1, q_preprocess!$1:$1048576, $D56, FALSE))</f>
        <v/>
      </c>
      <c r="J56" s="24" t="str">
        <f>IF(ISBLANK(HLOOKUP(J$1, q_preprocess!$1:$1048576, $D56, FALSE)), "", HLOOKUP(J$1, q_preprocess!$1:$1048576, $D56, FALSE))</f>
        <v/>
      </c>
      <c r="K56" s="24" t="str">
        <f>IF(ISBLANK(HLOOKUP(K$1, q_preprocess!$1:$1048576, $D56, FALSE)), "", HLOOKUP(K$1, q_preprocess!$1:$1048576, $D56, FALSE))</f>
        <v/>
      </c>
      <c r="L56" s="24" t="str">
        <f>IF(ISBLANK(HLOOKUP(L$1, q_preprocess!$1:$1048576, $D56, FALSE)), "", HLOOKUP(L$1, q_preprocess!$1:$1048576, $D56, FALSE))</f>
        <v/>
      </c>
      <c r="M56" s="24" t="str">
        <f>IF(ISBLANK(HLOOKUP(M$1, q_preprocess!$1:$1048576, $D56, FALSE)), "", HLOOKUP(M$1, q_preprocess!$1:$1048576, $D56, FALSE))</f>
        <v/>
      </c>
      <c r="N56" s="24" t="str">
        <f>IF(ISBLANK(HLOOKUP(N$1, q_preprocess!$1:$1048576, $D56, FALSE)), "", HLOOKUP(N$1, q_preprocess!$1:$1048576, $D56, FALSE))</f>
        <v/>
      </c>
      <c r="O56" s="24" t="str">
        <f>IF(ISBLANK(HLOOKUP(O$1, q_preprocess!$1:$1048576, $D56, FALSE)), "", HLOOKUP(O$1, q_preprocess!$1:$1048576, $D56, FALSE))</f>
        <v/>
      </c>
      <c r="P56" s="24" t="str">
        <f>IF(ISBLANK(HLOOKUP(P$1, q_preprocess!$1:$1048576, $D56, FALSE)), "", HLOOKUP(P$1, q_preprocess!$1:$1048576, $D56, FALSE))</f>
        <v/>
      </c>
    </row>
    <row r="57" spans="1:16">
      <c r="A57" s="15">
        <v>37956</v>
      </c>
      <c r="B57">
        <v>2003</v>
      </c>
      <c r="C57">
        <v>4</v>
      </c>
      <c r="D57">
        <v>57</v>
      </c>
      <c r="E57" s="24" t="str">
        <f>IF(ISBLANK(HLOOKUP(E$1, q_preprocess!$1:$1048576, $D57, FALSE)), "", HLOOKUP(E$1, q_preprocess!$1:$1048576, $D57, FALSE))</f>
        <v/>
      </c>
      <c r="F57" s="24" t="str">
        <f>IF(ISBLANK(HLOOKUP(F$1, q_preprocess!$1:$1048576, $D57, FALSE)), "", HLOOKUP(F$1, q_preprocess!$1:$1048576, $D57, FALSE))</f>
        <v/>
      </c>
      <c r="G57" s="24" t="str">
        <f>IF(ISBLANK(HLOOKUP(G$1, q_preprocess!$1:$1048576, $D57, FALSE)), "", HLOOKUP(G$1, q_preprocess!$1:$1048576, $D57, FALSE))</f>
        <v/>
      </c>
      <c r="H57" s="24" t="str">
        <f>IF(ISBLANK(HLOOKUP(H$1, q_preprocess!$1:$1048576, $D57, FALSE)), "", HLOOKUP(H$1, q_preprocess!$1:$1048576, $D57, FALSE))</f>
        <v/>
      </c>
      <c r="I57" s="24" t="str">
        <f>IF(ISBLANK(HLOOKUP(I$1, q_preprocess!$1:$1048576, $D57, FALSE)), "", HLOOKUP(I$1, q_preprocess!$1:$1048576, $D57, FALSE))</f>
        <v/>
      </c>
      <c r="J57" s="24" t="str">
        <f>IF(ISBLANK(HLOOKUP(J$1, q_preprocess!$1:$1048576, $D57, FALSE)), "", HLOOKUP(J$1, q_preprocess!$1:$1048576, $D57, FALSE))</f>
        <v/>
      </c>
      <c r="K57" s="24" t="str">
        <f>IF(ISBLANK(HLOOKUP(K$1, q_preprocess!$1:$1048576, $D57, FALSE)), "", HLOOKUP(K$1, q_preprocess!$1:$1048576, $D57, FALSE))</f>
        <v/>
      </c>
      <c r="L57" s="24" t="str">
        <f>IF(ISBLANK(HLOOKUP(L$1, q_preprocess!$1:$1048576, $D57, FALSE)), "", HLOOKUP(L$1, q_preprocess!$1:$1048576, $D57, FALSE))</f>
        <v/>
      </c>
      <c r="M57" s="24" t="str">
        <f>IF(ISBLANK(HLOOKUP(M$1, q_preprocess!$1:$1048576, $D57, FALSE)), "", HLOOKUP(M$1, q_preprocess!$1:$1048576, $D57, FALSE))</f>
        <v/>
      </c>
      <c r="N57" s="24" t="str">
        <f>IF(ISBLANK(HLOOKUP(N$1, q_preprocess!$1:$1048576, $D57, FALSE)), "", HLOOKUP(N$1, q_preprocess!$1:$1048576, $D57, FALSE))</f>
        <v/>
      </c>
      <c r="O57" s="24" t="str">
        <f>IF(ISBLANK(HLOOKUP(O$1, q_preprocess!$1:$1048576, $D57, FALSE)), "", HLOOKUP(O$1, q_preprocess!$1:$1048576, $D57, FALSE))</f>
        <v/>
      </c>
      <c r="P57" s="24" t="str">
        <f>IF(ISBLANK(HLOOKUP(P$1, q_preprocess!$1:$1048576, $D57, FALSE)), "", HLOOKUP(P$1, q_preprocess!$1:$1048576, $D57, FALSE))</f>
        <v/>
      </c>
    </row>
    <row r="58" spans="1:16">
      <c r="A58" s="15">
        <v>38047</v>
      </c>
      <c r="B58">
        <v>2004</v>
      </c>
      <c r="C58">
        <v>1</v>
      </c>
      <c r="D58">
        <v>58</v>
      </c>
      <c r="E58" s="24">
        <f>IF(ISBLANK(HLOOKUP(E$1, q_preprocess!$1:$1048576, $D58, FALSE)), "", HLOOKUP(E$1, q_preprocess!$1:$1048576, $D58, FALSE))</f>
        <v>115092.36055823718</v>
      </c>
      <c r="F58" s="24">
        <f>IF(ISBLANK(HLOOKUP(F$1, q_preprocess!$1:$1048576, $D58, FALSE)), "", HLOOKUP(F$1, q_preprocess!$1:$1048576, $D58, FALSE))</f>
        <v>118273.796938571</v>
      </c>
      <c r="G58" s="24">
        <f>IF(ISBLANK(HLOOKUP(G$1, q_preprocess!$1:$1048576, $D58, FALSE)), "", HLOOKUP(G$1, q_preprocess!$1:$1048576, $D58, FALSE))</f>
        <v>76309.293351414555</v>
      </c>
      <c r="H58" s="24">
        <f>IF(ISBLANK(HLOOKUP(H$1, q_preprocess!$1:$1048576, $D58, FALSE)), "", HLOOKUP(H$1, q_preprocess!$1:$1048576, $D58, FALSE))</f>
        <v>12421.835547645134</v>
      </c>
      <c r="I58" s="24">
        <f>IF(ISBLANK(HLOOKUP(I$1, q_preprocess!$1:$1048576, $D58, FALSE)), "", HLOOKUP(I$1, q_preprocess!$1:$1048576, $D58, FALSE))</f>
        <v>18936.063778105119</v>
      </c>
      <c r="J58" s="24">
        <f>IF(ISBLANK(HLOOKUP(J$1, q_preprocess!$1:$1048576, $D58, FALSE)), "", HLOOKUP(J$1, q_preprocess!$1:$1048576, $D58, FALSE))</f>
        <v>17948.60846336238</v>
      </c>
      <c r="K58" s="24">
        <f>IF(ISBLANK(HLOOKUP(K$1, q_preprocess!$1:$1048576, $D58, FALSE)), "", HLOOKUP(K$1, q_preprocess!$1:$1048576, $D58, FALSE))</f>
        <v>987.4553147427381</v>
      </c>
      <c r="L58" s="24">
        <f>IF(ISBLANK(HLOOKUP(L$1, q_preprocess!$1:$1048576, $D58, FALSE)), "", HLOOKUP(L$1, q_preprocess!$1:$1048576, $D58, FALSE))</f>
        <v>25693.550745346245</v>
      </c>
      <c r="M58" s="24">
        <f>IF(ISBLANK(HLOOKUP(M$1, q_preprocess!$1:$1048576, $D58, FALSE)), "", HLOOKUP(M$1, q_preprocess!$1:$1048576, $D58, FALSE))</f>
        <v>18268.358702781712</v>
      </c>
      <c r="N58" s="24">
        <f>IF(ISBLANK(HLOOKUP(N$1, q_preprocess!$1:$1048576, $D58, FALSE)), "", HLOOKUP(N$1, q_preprocess!$1:$1048576, $D58, FALSE))</f>
        <v>14219.172451279464</v>
      </c>
      <c r="O58" s="24">
        <f>IF(ISBLANK(HLOOKUP(O$1, q_preprocess!$1:$1048576, $D58, FALSE)), "", HLOOKUP(O$1, q_preprocess!$1:$1048576, $D58, FALSE))</f>
        <v>21612.005542234408</v>
      </c>
      <c r="P58" s="24">
        <f>IF(ISBLANK(HLOOKUP(P$1, q_preprocess!$1:$1048576, $D58, FALSE)), "", HLOOKUP(P$1, q_preprocess!$1:$1048576, $D58, FALSE))</f>
        <v>61865.555183620469</v>
      </c>
    </row>
    <row r="59" spans="1:16">
      <c r="A59" s="15">
        <v>38139</v>
      </c>
      <c r="B59">
        <v>2004</v>
      </c>
      <c r="C59">
        <v>2</v>
      </c>
      <c r="D59">
        <v>59</v>
      </c>
      <c r="E59" s="24">
        <f>IF(ISBLANK(HLOOKUP(E$1, q_preprocess!$1:$1048576, $D59, FALSE)), "", HLOOKUP(E$1, q_preprocess!$1:$1048576, $D59, FALSE))</f>
        <v>128598.92044309042</v>
      </c>
      <c r="F59" s="24">
        <f>IF(ISBLANK(HLOOKUP(F$1, q_preprocess!$1:$1048576, $D59, FALSE)), "", HLOOKUP(F$1, q_preprocess!$1:$1048576, $D59, FALSE))</f>
        <v>117675.38605523651</v>
      </c>
      <c r="G59" s="24">
        <f>IF(ISBLANK(HLOOKUP(G$1, q_preprocess!$1:$1048576, $D59, FALSE)), "", HLOOKUP(G$1, q_preprocess!$1:$1048576, $D59, FALSE))</f>
        <v>84700.000419106305</v>
      </c>
      <c r="H59" s="24">
        <f>IF(ISBLANK(HLOOKUP(H$1, q_preprocess!$1:$1048576, $D59, FALSE)), "", HLOOKUP(H$1, q_preprocess!$1:$1048576, $D59, FALSE))</f>
        <v>13018.069489314355</v>
      </c>
      <c r="I59" s="24">
        <f>IF(ISBLANK(HLOOKUP(I$1, q_preprocess!$1:$1048576, $D59, FALSE)), "", HLOOKUP(I$1, q_preprocess!$1:$1048576, $D59, FALSE))</f>
        <v>21016.853362713486</v>
      </c>
      <c r="J59" s="24">
        <f>IF(ISBLANK(HLOOKUP(J$1, q_preprocess!$1:$1048576, $D59, FALSE)), "", HLOOKUP(J$1, q_preprocess!$1:$1048576, $D59, FALSE))</f>
        <v>20498.870078976506</v>
      </c>
      <c r="K59" s="24">
        <f>IF(ISBLANK(HLOOKUP(K$1, q_preprocess!$1:$1048576, $D59, FALSE)), "", HLOOKUP(K$1, q_preprocess!$1:$1048576, $D59, FALSE))</f>
        <v>517.9832837369778</v>
      </c>
      <c r="L59" s="24">
        <f>IF(ISBLANK(HLOOKUP(L$1, q_preprocess!$1:$1048576, $D59, FALSE)), "", HLOOKUP(L$1, q_preprocess!$1:$1048576, $D59, FALSE))</f>
        <v>29865.569352934035</v>
      </c>
      <c r="M59" s="24">
        <f>IF(ISBLANK(HLOOKUP(M$1, q_preprocess!$1:$1048576, $D59, FALSE)), "", HLOOKUP(M$1, q_preprocess!$1:$1048576, $D59, FALSE))</f>
        <v>20001.576804364649</v>
      </c>
      <c r="N59" s="24">
        <f>IF(ISBLANK(HLOOKUP(N$1, q_preprocess!$1:$1048576, $D59, FALSE)), "", HLOOKUP(N$1, q_preprocess!$1:$1048576, $D59, FALSE))</f>
        <v>23081.868763836643</v>
      </c>
      <c r="O59" s="24">
        <f>IF(ISBLANK(HLOOKUP(O$1, q_preprocess!$1:$1048576, $D59, FALSE)), "", HLOOKUP(O$1, q_preprocess!$1:$1048576, $D59, FALSE))</f>
        <v>22925.042261167982</v>
      </c>
      <c r="P59" s="24">
        <f>IF(ISBLANK(HLOOKUP(P$1, q_preprocess!$1:$1048576, $D59, FALSE)), "", HLOOKUP(P$1, q_preprocess!$1:$1048576, $D59, FALSE))</f>
        <v>63928.735196272144</v>
      </c>
    </row>
    <row r="60" spans="1:16">
      <c r="A60" s="15">
        <v>38231</v>
      </c>
      <c r="B60">
        <v>2004</v>
      </c>
      <c r="C60">
        <v>3</v>
      </c>
      <c r="D60">
        <v>60</v>
      </c>
      <c r="E60" s="24">
        <f>IF(ISBLANK(HLOOKUP(E$1, q_preprocess!$1:$1048576, $D60, FALSE)), "", HLOOKUP(E$1, q_preprocess!$1:$1048576, $D60, FALSE))</f>
        <v>120287.99498587703</v>
      </c>
      <c r="F60" s="24">
        <f>IF(ISBLANK(HLOOKUP(F$1, q_preprocess!$1:$1048576, $D60, FALSE)), "", HLOOKUP(F$1, q_preprocess!$1:$1048576, $D60, FALSE))</f>
        <v>123762.54186524349</v>
      </c>
      <c r="G60" s="24">
        <f>IF(ISBLANK(HLOOKUP(G$1, q_preprocess!$1:$1048576, $D60, FALSE)), "", HLOOKUP(G$1, q_preprocess!$1:$1048576, $D60, FALSE))</f>
        <v>77610.14353286683</v>
      </c>
      <c r="H60" s="24">
        <f>IF(ISBLANK(HLOOKUP(H$1, q_preprocess!$1:$1048576, $D60, FALSE)), "", HLOOKUP(H$1, q_preprocess!$1:$1048576, $D60, FALSE))</f>
        <v>13430.204064217643</v>
      </c>
      <c r="I60" s="24">
        <f>IF(ISBLANK(HLOOKUP(I$1, q_preprocess!$1:$1048576, $D60, FALSE)), "", HLOOKUP(I$1, q_preprocess!$1:$1048576, $D60, FALSE))</f>
        <v>20696.866133792657</v>
      </c>
      <c r="J60" s="24">
        <f>IF(ISBLANK(HLOOKUP(J$1, q_preprocess!$1:$1048576, $D60, FALSE)), "", HLOOKUP(J$1, q_preprocess!$1:$1048576, $D60, FALSE))</f>
        <v>19813.578453040856</v>
      </c>
      <c r="K60" s="24">
        <f>IF(ISBLANK(HLOOKUP(K$1, q_preprocess!$1:$1048576, $D60, FALSE)), "", HLOOKUP(K$1, q_preprocess!$1:$1048576, $D60, FALSE))</f>
        <v>883.28768075180153</v>
      </c>
      <c r="L60" s="24">
        <f>IF(ISBLANK(HLOOKUP(L$1, q_preprocess!$1:$1048576, $D60, FALSE)), "", HLOOKUP(L$1, q_preprocess!$1:$1048576, $D60, FALSE))</f>
        <v>29904.792807026035</v>
      </c>
      <c r="M60" s="24">
        <f>IF(ISBLANK(HLOOKUP(M$1, q_preprocess!$1:$1048576, $D60, FALSE)), "", HLOOKUP(M$1, q_preprocess!$1:$1048576, $D60, FALSE))</f>
        <v>21354.018130284778</v>
      </c>
      <c r="N60" s="24">
        <f>IF(ISBLANK(HLOOKUP(N$1, q_preprocess!$1:$1048576, $D60, FALSE)), "", HLOOKUP(N$1, q_preprocess!$1:$1048576, $D60, FALSE))</f>
        <v>13637.352816052093</v>
      </c>
      <c r="O60" s="24">
        <f>IF(ISBLANK(HLOOKUP(O$1, q_preprocess!$1:$1048576, $D60, FALSE)), "", HLOOKUP(O$1, q_preprocess!$1:$1048576, $D60, FALSE))</f>
        <v>23432.206437627927</v>
      </c>
      <c r="P60" s="24">
        <f>IF(ISBLANK(HLOOKUP(P$1, q_preprocess!$1:$1048576, $D60, FALSE)), "", HLOOKUP(P$1, q_preprocess!$1:$1048576, $D60, FALSE))</f>
        <v>64575.175549652595</v>
      </c>
    </row>
    <row r="61" spans="1:16">
      <c r="A61" s="15">
        <v>38322</v>
      </c>
      <c r="B61">
        <v>2004</v>
      </c>
      <c r="C61">
        <v>4</v>
      </c>
      <c r="D61">
        <v>61</v>
      </c>
      <c r="E61" s="24">
        <f>IF(ISBLANK(HLOOKUP(E$1, q_preprocess!$1:$1048576, $D61, FALSE)), "", HLOOKUP(E$1, q_preprocess!$1:$1048576, $D61, FALSE))</f>
        <v>121135.91921914057</v>
      </c>
      <c r="F61" s="24">
        <f>IF(ISBLANK(HLOOKUP(F$1, q_preprocess!$1:$1048576, $D61, FALSE)), "", HLOOKUP(F$1, q_preprocess!$1:$1048576, $D61, FALSE))</f>
        <v>125403.470296841</v>
      </c>
      <c r="G61" s="24">
        <f>IF(ISBLANK(HLOOKUP(G$1, q_preprocess!$1:$1048576, $D61, FALSE)), "", HLOOKUP(G$1, q_preprocess!$1:$1048576, $D61, FALSE))</f>
        <v>73462.448488012305</v>
      </c>
      <c r="H61" s="24">
        <f>IF(ISBLANK(HLOOKUP(H$1, q_preprocess!$1:$1048576, $D61, FALSE)), "", HLOOKUP(H$1, q_preprocess!$1:$1048576, $D61, FALSE))</f>
        <v>15048.679543859618</v>
      </c>
      <c r="I61" s="24">
        <f>IF(ISBLANK(HLOOKUP(I$1, q_preprocess!$1:$1048576, $D61, FALSE)), "", HLOOKUP(I$1, q_preprocess!$1:$1048576, $D61, FALSE))</f>
        <v>24494.096078812807</v>
      </c>
      <c r="J61" s="24">
        <f>IF(ISBLANK(HLOOKUP(J$1, q_preprocess!$1:$1048576, $D61, FALSE)), "", HLOOKUP(J$1, q_preprocess!$1:$1048576, $D61, FALSE))</f>
        <v>18842.120117709594</v>
      </c>
      <c r="K61" s="24">
        <f>IF(ISBLANK(HLOOKUP(K$1, q_preprocess!$1:$1048576, $D61, FALSE)), "", HLOOKUP(K$1, q_preprocess!$1:$1048576, $D61, FALSE))</f>
        <v>5651.9759611032132</v>
      </c>
      <c r="L61" s="24">
        <f>IF(ISBLANK(HLOOKUP(L$1, q_preprocess!$1:$1048576, $D61, FALSE)), "", HLOOKUP(L$1, q_preprocess!$1:$1048576, $D61, FALSE))</f>
        <v>30224.512541776392</v>
      </c>
      <c r="M61" s="24">
        <f>IF(ISBLANK(HLOOKUP(M$1, q_preprocess!$1:$1048576, $D61, FALSE)), "", HLOOKUP(M$1, q_preprocess!$1:$1048576, $D61, FALSE))</f>
        <v>22093.830393167143</v>
      </c>
      <c r="N61" s="24">
        <f>IF(ISBLANK(HLOOKUP(N$1, q_preprocess!$1:$1048576, $D61, FALSE)), "", HLOOKUP(N$1, q_preprocess!$1:$1048576, $D61, FALSE))</f>
        <v>13951.105003489385</v>
      </c>
      <c r="O61" s="24">
        <f>IF(ISBLANK(HLOOKUP(O$1, q_preprocess!$1:$1048576, $D61, FALSE)), "", HLOOKUP(O$1, q_preprocess!$1:$1048576, $D61, FALSE))</f>
        <v>23897.076249040507</v>
      </c>
      <c r="P61" s="24">
        <f>IF(ISBLANK(HLOOKUP(P$1, q_preprocess!$1:$1048576, $D61, FALSE)), "", HLOOKUP(P$1, q_preprocess!$1:$1048576, $D61, FALSE))</f>
        <v>65302.163929119008</v>
      </c>
    </row>
    <row r="62" spans="1:16">
      <c r="A62" s="15">
        <v>38412</v>
      </c>
      <c r="B62">
        <v>2005</v>
      </c>
      <c r="C62">
        <v>1</v>
      </c>
      <c r="D62">
        <v>62</v>
      </c>
      <c r="E62" s="24">
        <f>IF(ISBLANK(HLOOKUP(E$1, q_preprocess!$1:$1048576, $D62, FALSE)), "", HLOOKUP(E$1, q_preprocess!$1:$1048576, $D62, FALSE))</f>
        <v>123400.63264446374</v>
      </c>
      <c r="F62" s="24">
        <f>IF(ISBLANK(HLOOKUP(F$1, q_preprocess!$1:$1048576, $D62, FALSE)), "", HLOOKUP(F$1, q_preprocess!$1:$1048576, $D62, FALSE))</f>
        <v>129065.62221797074</v>
      </c>
      <c r="G62" s="24">
        <f>IF(ISBLANK(HLOOKUP(G$1, q_preprocess!$1:$1048576, $D62, FALSE)), "", HLOOKUP(G$1, q_preprocess!$1:$1048576, $D62, FALSE))</f>
        <v>79949.940629580349</v>
      </c>
      <c r="H62" s="24">
        <f>IF(ISBLANK(HLOOKUP(H$1, q_preprocess!$1:$1048576, $D62, FALSE)), "", HLOOKUP(H$1, q_preprocess!$1:$1048576, $D62, FALSE))</f>
        <v>13544.838867910563</v>
      </c>
      <c r="I62" s="24">
        <f>IF(ISBLANK(HLOOKUP(I$1, q_preprocess!$1:$1048576, $D62, FALSE)), "", HLOOKUP(I$1, q_preprocess!$1:$1048576, $D62, FALSE))</f>
        <v>21335.315772816717</v>
      </c>
      <c r="J62" s="24">
        <f>IF(ISBLANK(HLOOKUP(J$1, q_preprocess!$1:$1048576, $D62, FALSE)), "", HLOOKUP(J$1, q_preprocess!$1:$1048576, $D62, FALSE))</f>
        <v>20168.108680964437</v>
      </c>
      <c r="K62" s="24">
        <f>IF(ISBLANK(HLOOKUP(K$1, q_preprocess!$1:$1048576, $D62, FALSE)), "", HLOOKUP(K$1, q_preprocess!$1:$1048576, $D62, FALSE))</f>
        <v>1167.2070918522809</v>
      </c>
      <c r="L62" s="24">
        <f>IF(ISBLANK(HLOOKUP(L$1, q_preprocess!$1:$1048576, $D62, FALSE)), "", HLOOKUP(L$1, q_preprocess!$1:$1048576, $D62, FALSE))</f>
        <v>29796.731736641486</v>
      </c>
      <c r="M62" s="24">
        <f>IF(ISBLANK(HLOOKUP(M$1, q_preprocess!$1:$1048576, $D62, FALSE)), "", HLOOKUP(M$1, q_preprocess!$1:$1048576, $D62, FALSE))</f>
        <v>21226.194362485356</v>
      </c>
      <c r="N62" s="24">
        <f>IF(ISBLANK(HLOOKUP(N$1, q_preprocess!$1:$1048576, $D62, FALSE)), "", HLOOKUP(N$1, q_preprocess!$1:$1048576, $D62, FALSE))</f>
        <v>15242.237692373044</v>
      </c>
      <c r="O62" s="24">
        <f>IF(ISBLANK(HLOOKUP(O$1, q_preprocess!$1:$1048576, $D62, FALSE)), "", HLOOKUP(O$1, q_preprocess!$1:$1048576, $D62, FALSE))</f>
        <v>22934.11949943439</v>
      </c>
      <c r="P62" s="24">
        <f>IF(ISBLANK(HLOOKUP(P$1, q_preprocess!$1:$1048576, $D62, FALSE)), "", HLOOKUP(P$1, q_preprocess!$1:$1048576, $D62, FALSE))</f>
        <v>66733.855208315683</v>
      </c>
    </row>
    <row r="63" spans="1:16">
      <c r="A63" s="15">
        <v>38504</v>
      </c>
      <c r="B63">
        <v>2005</v>
      </c>
      <c r="C63">
        <v>2</v>
      </c>
      <c r="D63">
        <v>63</v>
      </c>
      <c r="E63" s="24">
        <f>IF(ISBLANK(HLOOKUP(E$1, q_preprocess!$1:$1048576, $D63, FALSE)), "", HLOOKUP(E$1, q_preprocess!$1:$1048576, $D63, FALSE))</f>
        <v>145417.06246990061</v>
      </c>
      <c r="F63" s="24">
        <f>IF(ISBLANK(HLOOKUP(F$1, q_preprocess!$1:$1048576, $D63, FALSE)), "", HLOOKUP(F$1, q_preprocess!$1:$1048576, $D63, FALSE))</f>
        <v>131517.4862521255</v>
      </c>
      <c r="G63" s="24">
        <f>IF(ISBLANK(HLOOKUP(G$1, q_preprocess!$1:$1048576, $D63, FALSE)), "", HLOOKUP(G$1, q_preprocess!$1:$1048576, $D63, FALSE))</f>
        <v>96444.51802765613</v>
      </c>
      <c r="H63" s="24">
        <f>IF(ISBLANK(HLOOKUP(H$1, q_preprocess!$1:$1048576, $D63, FALSE)), "", HLOOKUP(H$1, q_preprocess!$1:$1048576, $D63, FALSE))</f>
        <v>14553.04299652756</v>
      </c>
      <c r="I63" s="24">
        <f>IF(ISBLANK(HLOOKUP(I$1, q_preprocess!$1:$1048576, $D63, FALSE)), "", HLOOKUP(I$1, q_preprocess!$1:$1048576, $D63, FALSE))</f>
        <v>24187.16527381272</v>
      </c>
      <c r="J63" s="24">
        <f>IF(ISBLANK(HLOOKUP(J$1, q_preprocess!$1:$1048576, $D63, FALSE)), "", HLOOKUP(J$1, q_preprocess!$1:$1048576, $D63, FALSE))</f>
        <v>23627.089676993663</v>
      </c>
      <c r="K63" s="24">
        <f>IF(ISBLANK(HLOOKUP(K$1, q_preprocess!$1:$1048576, $D63, FALSE)), "", HLOOKUP(K$1, q_preprocess!$1:$1048576, $D63, FALSE))</f>
        <v>560.07559681905832</v>
      </c>
      <c r="L63" s="24">
        <f>IF(ISBLANK(HLOOKUP(L$1, q_preprocess!$1:$1048576, $D63, FALSE)), "", HLOOKUP(L$1, q_preprocess!$1:$1048576, $D63, FALSE))</f>
        <v>34554.386995918481</v>
      </c>
      <c r="M63" s="24">
        <f>IF(ISBLANK(HLOOKUP(M$1, q_preprocess!$1:$1048576, $D63, FALSE)), "", HLOOKUP(M$1, q_preprocess!$1:$1048576, $D63, FALSE))</f>
        <v>24322.050824014204</v>
      </c>
      <c r="N63" s="24">
        <f>IF(ISBLANK(HLOOKUP(N$1, q_preprocess!$1:$1048576, $D63, FALSE)), "", HLOOKUP(N$1, q_preprocess!$1:$1048576, $D63, FALSE))</f>
        <v>29518.678767505626</v>
      </c>
      <c r="O63" s="24">
        <f>IF(ISBLANK(HLOOKUP(O$1, q_preprocess!$1:$1048576, $D63, FALSE)), "", HLOOKUP(O$1, q_preprocess!$1:$1048576, $D63, FALSE))</f>
        <v>24876.850140119568</v>
      </c>
      <c r="P63" s="24">
        <f>IF(ISBLANK(HLOOKUP(P$1, q_preprocess!$1:$1048576, $D63, FALSE)), "", HLOOKUP(P$1, q_preprocess!$1:$1048576, $D63, FALSE))</f>
        <v>70238.032041740342</v>
      </c>
    </row>
    <row r="64" spans="1:16">
      <c r="A64" s="15">
        <v>38596</v>
      </c>
      <c r="B64">
        <v>2005</v>
      </c>
      <c r="C64">
        <v>3</v>
      </c>
      <c r="D64">
        <v>64</v>
      </c>
      <c r="E64" s="24">
        <f>IF(ISBLANK(HLOOKUP(E$1, q_preprocess!$1:$1048576, $D64, FALSE)), "", HLOOKUP(E$1, q_preprocess!$1:$1048576, $D64, FALSE))</f>
        <v>128674.44737635704</v>
      </c>
      <c r="F64" s="24">
        <f>IF(ISBLANK(HLOOKUP(F$1, q_preprocess!$1:$1048576, $D64, FALSE)), "", HLOOKUP(F$1, q_preprocess!$1:$1048576, $D64, FALSE))</f>
        <v>132460.7077392925</v>
      </c>
      <c r="G64" s="24">
        <f>IF(ISBLANK(HLOOKUP(G$1, q_preprocess!$1:$1048576, $D64, FALSE)), "", HLOOKUP(G$1, q_preprocess!$1:$1048576, $D64, FALSE))</f>
        <v>80957.84141533995</v>
      </c>
      <c r="H64" s="24">
        <f>IF(ISBLANK(HLOOKUP(H$1, q_preprocess!$1:$1048576, $D64, FALSE)), "", HLOOKUP(H$1, q_preprocess!$1:$1048576, $D64, FALSE))</f>
        <v>14744.459823263791</v>
      </c>
      <c r="I64" s="24">
        <f>IF(ISBLANK(HLOOKUP(I$1, q_preprocess!$1:$1048576, $D64, FALSE)), "", HLOOKUP(I$1, q_preprocess!$1:$1048576, $D64, FALSE))</f>
        <v>23325.196127835217</v>
      </c>
      <c r="J64" s="24">
        <f>IF(ISBLANK(HLOOKUP(J$1, q_preprocess!$1:$1048576, $D64, FALSE)), "", HLOOKUP(J$1, q_preprocess!$1:$1048576, $D64, FALSE))</f>
        <v>22487.151041777448</v>
      </c>
      <c r="K64" s="24">
        <f>IF(ISBLANK(HLOOKUP(K$1, q_preprocess!$1:$1048576, $D64, FALSE)), "", HLOOKUP(K$1, q_preprocess!$1:$1048576, $D64, FALSE))</f>
        <v>838.04508605776891</v>
      </c>
      <c r="L64" s="24">
        <f>IF(ISBLANK(HLOOKUP(L$1, q_preprocess!$1:$1048576, $D64, FALSE)), "", HLOOKUP(L$1, q_preprocess!$1:$1048576, $D64, FALSE))</f>
        <v>33858.173269190709</v>
      </c>
      <c r="M64" s="24">
        <f>IF(ISBLANK(HLOOKUP(M$1, q_preprocess!$1:$1048576, $D64, FALSE)), "", HLOOKUP(M$1, q_preprocess!$1:$1048576, $D64, FALSE))</f>
        <v>24211.223259272614</v>
      </c>
      <c r="N64" s="24">
        <f>IF(ISBLANK(HLOOKUP(N$1, q_preprocess!$1:$1048576, $D64, FALSE)), "", HLOOKUP(N$1, q_preprocess!$1:$1048576, $D64, FALSE))</f>
        <v>13614.644446595903</v>
      </c>
      <c r="O64" s="24">
        <f>IF(ISBLANK(HLOOKUP(O$1, q_preprocess!$1:$1048576, $D64, FALSE)), "", HLOOKUP(O$1, q_preprocess!$1:$1048576, $D64, FALSE))</f>
        <v>25036.92923361732</v>
      </c>
      <c r="P64" s="24">
        <f>IF(ISBLANK(HLOOKUP(P$1, q_preprocess!$1:$1048576, $D64, FALSE)), "", HLOOKUP(P$1, q_preprocess!$1:$1048576, $D64, FALSE))</f>
        <v>70667.617543427317</v>
      </c>
    </row>
    <row r="65" spans="1:16">
      <c r="A65" s="15">
        <v>38687</v>
      </c>
      <c r="B65">
        <v>2005</v>
      </c>
      <c r="C65">
        <v>4</v>
      </c>
      <c r="D65">
        <v>65</v>
      </c>
      <c r="E65" s="24">
        <f>IF(ISBLANK(HLOOKUP(E$1, q_preprocess!$1:$1048576, $D65, FALSE)), "", HLOOKUP(E$1, q_preprocess!$1:$1048576, $D65, FALSE))</f>
        <v>130563.80001269287</v>
      </c>
      <c r="F65" s="24">
        <f>IF(ISBLANK(HLOOKUP(F$1, q_preprocess!$1:$1048576, $D65, FALSE)), "", HLOOKUP(F$1, q_preprocess!$1:$1048576, $D65, FALSE))</f>
        <v>135012.12629402574</v>
      </c>
      <c r="G65" s="24">
        <f>IF(ISBLANK(HLOOKUP(G$1, q_preprocess!$1:$1048576, $D65, FALSE)), "", HLOOKUP(G$1, q_preprocess!$1:$1048576, $D65, FALSE))</f>
        <v>77800.483767065991</v>
      </c>
      <c r="H65" s="24">
        <f>IF(ISBLANK(HLOOKUP(H$1, q_preprocess!$1:$1048576, $D65, FALSE)), "", HLOOKUP(H$1, q_preprocess!$1:$1048576, $D65, FALSE))</f>
        <v>16390.378155677838</v>
      </c>
      <c r="I65" s="24">
        <f>IF(ISBLANK(HLOOKUP(I$1, q_preprocess!$1:$1048576, $D65, FALSE)), "", HLOOKUP(I$1, q_preprocess!$1:$1048576, $D65, FALSE))</f>
        <v>28894.372950857025</v>
      </c>
      <c r="J65" s="24">
        <f>IF(ISBLANK(HLOOKUP(J$1, q_preprocess!$1:$1048576, $D65, FALSE)), "", HLOOKUP(J$1, q_preprocess!$1:$1048576, $D65, FALSE))</f>
        <v>23025.005734389932</v>
      </c>
      <c r="K65" s="24">
        <f>IF(ISBLANK(HLOOKUP(K$1, q_preprocess!$1:$1048576, $D65, FALSE)), "", HLOOKUP(K$1, q_preprocess!$1:$1048576, $D65, FALSE))</f>
        <v>5869.3672164670952</v>
      </c>
      <c r="L65" s="24">
        <f>IF(ISBLANK(HLOOKUP(L$1, q_preprocess!$1:$1048576, $D65, FALSE)), "", HLOOKUP(L$1, q_preprocess!$1:$1048576, $D65, FALSE))</f>
        <v>32387.704620050987</v>
      </c>
      <c r="M65" s="24">
        <f>IF(ISBLANK(HLOOKUP(M$1, q_preprocess!$1:$1048576, $D65, FALSE)), "", HLOOKUP(M$1, q_preprocess!$1:$1048576, $D65, FALSE))</f>
        <v>24909.139480958962</v>
      </c>
      <c r="N65" s="24">
        <f>IF(ISBLANK(HLOOKUP(N$1, q_preprocess!$1:$1048576, $D65, FALSE)), "", HLOOKUP(N$1, q_preprocess!$1:$1048576, $D65, FALSE))</f>
        <v>14060.534098891478</v>
      </c>
      <c r="O65" s="24">
        <f>IF(ISBLANK(HLOOKUP(O$1, q_preprocess!$1:$1048576, $D65, FALSE)), "", HLOOKUP(O$1, q_preprocess!$1:$1048576, $D65, FALSE))</f>
        <v>25837.815648239106</v>
      </c>
      <c r="P65" s="24">
        <f>IF(ISBLANK(HLOOKUP(P$1, q_preprocess!$1:$1048576, $D65, FALSE)), "", HLOOKUP(P$1, q_preprocess!$1:$1048576, $D65, FALSE))</f>
        <v>71542.01801413967</v>
      </c>
    </row>
    <row r="66" spans="1:16">
      <c r="A66" s="15">
        <v>38777</v>
      </c>
      <c r="B66">
        <v>2006</v>
      </c>
      <c r="C66">
        <v>1</v>
      </c>
      <c r="D66">
        <v>66</v>
      </c>
      <c r="E66" s="24">
        <f>IF(ISBLANK(HLOOKUP(E$1, q_preprocess!$1:$1048576, $D66, FALSE)), "", HLOOKUP(E$1, q_preprocess!$1:$1048576, $D66, FALSE))</f>
        <v>133087.05300422932</v>
      </c>
      <c r="F66" s="24">
        <f>IF(ISBLANK(HLOOKUP(F$1, q_preprocess!$1:$1048576, $D66, FALSE)), "", HLOOKUP(F$1, q_preprocess!$1:$1048576, $D66, FALSE))</f>
        <v>138718.28552259048</v>
      </c>
      <c r="G66" s="24">
        <f>IF(ISBLANK(HLOOKUP(G$1, q_preprocess!$1:$1048576, $D66, FALSE)), "", HLOOKUP(G$1, q_preprocess!$1:$1048576, $D66, FALSE))</f>
        <v>88722.029959266467</v>
      </c>
      <c r="H66" s="24">
        <f>IF(ISBLANK(HLOOKUP(H$1, q_preprocess!$1:$1048576, $D66, FALSE)), "", HLOOKUP(H$1, q_preprocess!$1:$1048576, $D66, FALSE))</f>
        <v>14219.71990319283</v>
      </c>
      <c r="I66" s="24">
        <f>IF(ISBLANK(HLOOKUP(I$1, q_preprocess!$1:$1048576, $D66, FALSE)), "", HLOOKUP(I$1, q_preprocess!$1:$1048576, $D66, FALSE))</f>
        <v>22848.340287498351</v>
      </c>
      <c r="J66" s="24">
        <f>IF(ISBLANK(HLOOKUP(J$1, q_preprocess!$1:$1048576, $D66, FALSE)), "", HLOOKUP(J$1, q_preprocess!$1:$1048576, $D66, FALSE))</f>
        <v>23459.143292308439</v>
      </c>
      <c r="K66" s="24">
        <f>IF(ISBLANK(HLOOKUP(K$1, q_preprocess!$1:$1048576, $D66, FALSE)), "", HLOOKUP(K$1, q_preprocess!$1:$1048576, $D66, FALSE))</f>
        <v>-610.80300481008965</v>
      </c>
      <c r="L66" s="24">
        <f>IF(ISBLANK(HLOOKUP(L$1, q_preprocess!$1:$1048576, $D66, FALSE)), "", HLOOKUP(L$1, q_preprocess!$1:$1048576, $D66, FALSE))</f>
        <v>31450.435764143305</v>
      </c>
      <c r="M66" s="24">
        <f>IF(ISBLANK(HLOOKUP(M$1, q_preprocess!$1:$1048576, $D66, FALSE)), "", HLOOKUP(M$1, q_preprocess!$1:$1048576, $D66, FALSE))</f>
        <v>24153.472909871674</v>
      </c>
      <c r="N66" s="24">
        <f>IF(ISBLANK(HLOOKUP(N$1, q_preprocess!$1:$1048576, $D66, FALSE)), "", HLOOKUP(N$1, q_preprocess!$1:$1048576, $D66, FALSE))</f>
        <v>15273.851106149465</v>
      </c>
      <c r="O66" s="24">
        <f>IF(ISBLANK(HLOOKUP(O$1, q_preprocess!$1:$1048576, $D66, FALSE)), "", HLOOKUP(O$1, q_preprocess!$1:$1048576, $D66, FALSE))</f>
        <v>24961.087147670984</v>
      </c>
      <c r="P66" s="24">
        <f>IF(ISBLANK(HLOOKUP(P$1, q_preprocess!$1:$1048576, $D66, FALSE)), "", HLOOKUP(P$1, q_preprocess!$1:$1048576, $D66, FALSE))</f>
        <v>72645.954364052857</v>
      </c>
    </row>
    <row r="67" spans="1:16">
      <c r="A67" s="15">
        <v>38869</v>
      </c>
      <c r="B67">
        <v>2006</v>
      </c>
      <c r="C67">
        <v>2</v>
      </c>
      <c r="D67">
        <v>67</v>
      </c>
      <c r="E67" s="24">
        <f>IF(ISBLANK(HLOOKUP(E$1, q_preprocess!$1:$1048576, $D67, FALSE)), "", HLOOKUP(E$1, q_preprocess!$1:$1048576, $D67, FALSE))</f>
        <v>153519.09815213596</v>
      </c>
      <c r="F67" s="24">
        <f>IF(ISBLANK(HLOOKUP(F$1, q_preprocess!$1:$1048576, $D67, FALSE)), "", HLOOKUP(F$1, q_preprocess!$1:$1048576, $D67, FALSE))</f>
        <v>140409.44016941602</v>
      </c>
      <c r="G67" s="24">
        <f>IF(ISBLANK(HLOOKUP(G$1, q_preprocess!$1:$1048576, $D67, FALSE)), "", HLOOKUP(G$1, q_preprocess!$1:$1048576, $D67, FALSE))</f>
        <v>103203.66667264394</v>
      </c>
      <c r="H67" s="24">
        <f>IF(ISBLANK(HLOOKUP(H$1, q_preprocess!$1:$1048576, $D67, FALSE)), "", HLOOKUP(H$1, q_preprocess!$1:$1048576, $D67, FALSE))</f>
        <v>15000.740641570923</v>
      </c>
      <c r="I67" s="24">
        <f>IF(ISBLANK(HLOOKUP(I$1, q_preprocess!$1:$1048576, $D67, FALSE)), "", HLOOKUP(I$1, q_preprocess!$1:$1048576, $D67, FALSE))</f>
        <v>25392.807559582652</v>
      </c>
      <c r="J67" s="24">
        <f>IF(ISBLANK(HLOOKUP(J$1, q_preprocess!$1:$1048576, $D67, FALSE)), "", HLOOKUP(J$1, q_preprocess!$1:$1048576, $D67, FALSE))</f>
        <v>26338.953265417589</v>
      </c>
      <c r="K67" s="24">
        <f>IF(ISBLANK(HLOOKUP(K$1, q_preprocess!$1:$1048576, $D67, FALSE)), "", HLOOKUP(K$1, q_preprocess!$1:$1048576, $D67, FALSE))</f>
        <v>-946.14570583493514</v>
      </c>
      <c r="L67" s="24">
        <f>IF(ISBLANK(HLOOKUP(L$1, q_preprocess!$1:$1048576, $D67, FALSE)), "", HLOOKUP(L$1, q_preprocess!$1:$1048576, $D67, FALSE))</f>
        <v>35357.848710799255</v>
      </c>
      <c r="M67" s="24">
        <f>IF(ISBLANK(HLOOKUP(M$1, q_preprocess!$1:$1048576, $D67, FALSE)), "", HLOOKUP(M$1, q_preprocess!$1:$1048576, $D67, FALSE))</f>
        <v>25435.9654324609</v>
      </c>
      <c r="N67" s="24">
        <f>IF(ISBLANK(HLOOKUP(N$1, q_preprocess!$1:$1048576, $D67, FALSE)), "", HLOOKUP(N$1, q_preprocess!$1:$1048576, $D67, FALSE))</f>
        <v>28770.507079444782</v>
      </c>
      <c r="O67" s="24">
        <f>IF(ISBLANK(HLOOKUP(O$1, q_preprocess!$1:$1048576, $D67, FALSE)), "", HLOOKUP(O$1, q_preprocess!$1:$1048576, $D67, FALSE))</f>
        <v>26980.204051261284</v>
      </c>
      <c r="P67" s="24">
        <f>IF(ISBLANK(HLOOKUP(P$1, q_preprocess!$1:$1048576, $D67, FALSE)), "", HLOOKUP(P$1, q_preprocess!$1:$1048576, $D67, FALSE))</f>
        <v>75716.093230871105</v>
      </c>
    </row>
    <row r="68" spans="1:16">
      <c r="A68" s="15">
        <v>38961</v>
      </c>
      <c r="B68">
        <v>2006</v>
      </c>
      <c r="C68">
        <v>3</v>
      </c>
      <c r="D68">
        <v>68</v>
      </c>
      <c r="E68" s="24">
        <f>IF(ISBLANK(HLOOKUP(E$1, q_preprocess!$1:$1048576, $D68, FALSE)), "", HLOOKUP(E$1, q_preprocess!$1:$1048576, $D68, FALSE))</f>
        <v>140744.74140671914</v>
      </c>
      <c r="F68" s="24">
        <f>IF(ISBLANK(HLOOKUP(F$1, q_preprocess!$1:$1048576, $D68, FALSE)), "", HLOOKUP(F$1, q_preprocess!$1:$1048576, $D68, FALSE))</f>
        <v>144173.4494390405</v>
      </c>
      <c r="G68" s="24">
        <f>IF(ISBLANK(HLOOKUP(G$1, q_preprocess!$1:$1048576, $D68, FALSE)), "", HLOOKUP(G$1, q_preprocess!$1:$1048576, $D68, FALSE))</f>
        <v>93248.273449959175</v>
      </c>
      <c r="H68" s="24">
        <f>IF(ISBLANK(HLOOKUP(H$1, q_preprocess!$1:$1048576, $D68, FALSE)), "", HLOOKUP(H$1, q_preprocess!$1:$1048576, $D68, FALSE))</f>
        <v>15210.022864911196</v>
      </c>
      <c r="I68" s="24">
        <f>IF(ISBLANK(HLOOKUP(I$1, q_preprocess!$1:$1048576, $D68, FALSE)), "", HLOOKUP(I$1, q_preprocess!$1:$1048576, $D68, FALSE))</f>
        <v>24928.824246551518</v>
      </c>
      <c r="J68" s="24">
        <f>IF(ISBLANK(HLOOKUP(J$1, q_preprocess!$1:$1048576, $D68, FALSE)), "", HLOOKUP(J$1, q_preprocess!$1:$1048576, $D68, FALSE))</f>
        <v>26557.150585511146</v>
      </c>
      <c r="K68" s="24">
        <f>IF(ISBLANK(HLOOKUP(K$1, q_preprocess!$1:$1048576, $D68, FALSE)), "", HLOOKUP(K$1, q_preprocess!$1:$1048576, $D68, FALSE))</f>
        <v>-1628.3263389596273</v>
      </c>
      <c r="L68" s="24">
        <f>IF(ISBLANK(HLOOKUP(L$1, q_preprocess!$1:$1048576, $D68, FALSE)), "", HLOOKUP(L$1, q_preprocess!$1:$1048576, $D68, FALSE))</f>
        <v>34818.765002061213</v>
      </c>
      <c r="M68" s="24">
        <f>IF(ISBLANK(HLOOKUP(M$1, q_preprocess!$1:$1048576, $D68, FALSE)), "", HLOOKUP(M$1, q_preprocess!$1:$1048576, $D68, FALSE))</f>
        <v>27461.144156763999</v>
      </c>
      <c r="N68" s="24">
        <f>IF(ISBLANK(HLOOKUP(N$1, q_preprocess!$1:$1048576, $D68, FALSE)), "", HLOOKUP(N$1, q_preprocess!$1:$1048576, $D68, FALSE))</f>
        <v>14957.192594133558</v>
      </c>
      <c r="O68" s="24">
        <f>IF(ISBLANK(HLOOKUP(O$1, q_preprocess!$1:$1048576, $D68, FALSE)), "", HLOOKUP(O$1, q_preprocess!$1:$1048576, $D68, FALSE))</f>
        <v>27577.950418149954</v>
      </c>
      <c r="P68" s="24">
        <f>IF(ISBLANK(HLOOKUP(P$1, q_preprocess!$1:$1048576, $D68, FALSE)), "", HLOOKUP(P$1, q_preprocess!$1:$1048576, $D68, FALSE))</f>
        <v>76932.97641015242</v>
      </c>
    </row>
    <row r="69" spans="1:16">
      <c r="A69" s="15">
        <v>39052</v>
      </c>
      <c r="B69">
        <v>2006</v>
      </c>
      <c r="C69">
        <v>4</v>
      </c>
      <c r="D69">
        <v>69</v>
      </c>
      <c r="E69" s="24">
        <f>IF(ISBLANK(HLOOKUP(E$1, q_preprocess!$1:$1048576, $D69, FALSE)), "", HLOOKUP(E$1, q_preprocess!$1:$1048576, $D69, FALSE))</f>
        <v>143198.51165764709</v>
      </c>
      <c r="F69" s="24">
        <f>IF(ISBLANK(HLOOKUP(F$1, q_preprocess!$1:$1048576, $D69, FALSE)), "", HLOOKUP(F$1, q_preprocess!$1:$1048576, $D69, FALSE))</f>
        <v>147248.22908968426</v>
      </c>
      <c r="G69" s="24">
        <f>IF(ISBLANK(HLOOKUP(G$1, q_preprocess!$1:$1048576, $D69, FALSE)), "", HLOOKUP(G$1, q_preprocess!$1:$1048576, $D69, FALSE))</f>
        <v>86698.938378036139</v>
      </c>
      <c r="H69" s="24">
        <f>IF(ISBLANK(HLOOKUP(H$1, q_preprocess!$1:$1048576, $D69, FALSE)), "", HLOOKUP(H$1, q_preprocess!$1:$1048576, $D69, FALSE))</f>
        <v>17007.188044072198</v>
      </c>
      <c r="I69" s="24">
        <f>IF(ISBLANK(HLOOKUP(I$1, q_preprocess!$1:$1048576, $D69, FALSE)), "", HLOOKUP(I$1, q_preprocess!$1:$1048576, $D69, FALSE))</f>
        <v>31283.542763832826</v>
      </c>
      <c r="J69" s="24">
        <f>IF(ISBLANK(HLOOKUP(J$1, q_preprocess!$1:$1048576, $D69, FALSE)), "", HLOOKUP(J$1, q_preprocess!$1:$1048576, $D69, FALSE))</f>
        <v>25877.397123678562</v>
      </c>
      <c r="K69" s="24">
        <f>IF(ISBLANK(HLOOKUP(K$1, q_preprocess!$1:$1048576, $D69, FALSE)), "", HLOOKUP(K$1, q_preprocess!$1:$1048576, $D69, FALSE))</f>
        <v>5406.1456401542628</v>
      </c>
      <c r="L69" s="24">
        <f>IF(ISBLANK(HLOOKUP(L$1, q_preprocess!$1:$1048576, $D69, FALSE)), "", HLOOKUP(L$1, q_preprocess!$1:$1048576, $D69, FALSE))</f>
        <v>36232.711520271507</v>
      </c>
      <c r="M69" s="24">
        <f>IF(ISBLANK(HLOOKUP(M$1, q_preprocess!$1:$1048576, $D69, FALSE)), "", HLOOKUP(M$1, q_preprocess!$1:$1048576, $D69, FALSE))</f>
        <v>28023.869048565586</v>
      </c>
      <c r="N69" s="24">
        <f>IF(ISBLANK(HLOOKUP(N$1, q_preprocess!$1:$1048576, $D69, FALSE)), "", HLOOKUP(N$1, q_preprocess!$1:$1048576, $D69, FALSE))</f>
        <v>14491.011979041083</v>
      </c>
      <c r="O69" s="24">
        <f>IF(ISBLANK(HLOOKUP(O$1, q_preprocess!$1:$1048576, $D69, FALSE)), "", HLOOKUP(O$1, q_preprocess!$1:$1048576, $D69, FALSE))</f>
        <v>28146.662102408955</v>
      </c>
      <c r="P69" s="24">
        <f>IF(ISBLANK(HLOOKUP(P$1, q_preprocess!$1:$1048576, $D69, FALSE)), "", HLOOKUP(P$1, q_preprocess!$1:$1048576, $D69, FALSE))</f>
        <v>78035.595858979956</v>
      </c>
    </row>
    <row r="70" spans="1:16">
      <c r="A70" s="15">
        <v>39142</v>
      </c>
      <c r="B70">
        <v>2007</v>
      </c>
      <c r="C70">
        <v>1</v>
      </c>
      <c r="D70">
        <v>70</v>
      </c>
      <c r="E70" s="24">
        <f>IF(ISBLANK(HLOOKUP(E$1, q_preprocess!$1:$1048576, $D70, FALSE)), "", HLOOKUP(E$1, q_preprocess!$1:$1048576, $D70, FALSE))</f>
        <v>144211.72142485681</v>
      </c>
      <c r="F70" s="24">
        <f>IF(ISBLANK(HLOOKUP(F$1, q_preprocess!$1:$1048576, $D70, FALSE)), "", HLOOKUP(F$1, q_preprocess!$1:$1048576, $D70, FALSE))</f>
        <v>150826.33544977775</v>
      </c>
      <c r="G70" s="24">
        <f>IF(ISBLANK(HLOOKUP(G$1, q_preprocess!$1:$1048576, $D70, FALSE)), "", HLOOKUP(G$1, q_preprocess!$1:$1048576, $D70, FALSE))</f>
        <v>98636.730593368513</v>
      </c>
      <c r="H70" s="24">
        <f>IF(ISBLANK(HLOOKUP(H$1, q_preprocess!$1:$1048576, $D70, FALSE)), "", HLOOKUP(H$1, q_preprocess!$1:$1048576, $D70, FALSE))</f>
        <v>15306.051180730916</v>
      </c>
      <c r="I70" s="24">
        <f>IF(ISBLANK(HLOOKUP(I$1, q_preprocess!$1:$1048576, $D70, FALSE)), "", HLOOKUP(I$1, q_preprocess!$1:$1048576, $D70, FALSE))</f>
        <v>25839.251499375183</v>
      </c>
      <c r="J70" s="24">
        <f>IF(ISBLANK(HLOOKUP(J$1, q_preprocess!$1:$1048576, $D70, FALSE)), "", HLOOKUP(J$1, q_preprocess!$1:$1048576, $D70, FALSE))</f>
        <v>27864.875039512142</v>
      </c>
      <c r="K70" s="24">
        <f>IF(ISBLANK(HLOOKUP(K$1, q_preprocess!$1:$1048576, $D70, FALSE)), "", HLOOKUP(K$1, q_preprocess!$1:$1048576, $D70, FALSE))</f>
        <v>-2025.6235401369597</v>
      </c>
      <c r="L70" s="24">
        <f>IF(ISBLANK(HLOOKUP(L$1, q_preprocess!$1:$1048576, $D70, FALSE)), "", HLOOKUP(L$1, q_preprocess!$1:$1048576, $D70, FALSE))</f>
        <v>32498.573268180477</v>
      </c>
      <c r="M70" s="24">
        <f>IF(ISBLANK(HLOOKUP(M$1, q_preprocess!$1:$1048576, $D70, FALSE)), "", HLOOKUP(M$1, q_preprocess!$1:$1048576, $D70, FALSE))</f>
        <v>28068.88511679829</v>
      </c>
      <c r="N70" s="24">
        <f>IF(ISBLANK(HLOOKUP(N$1, q_preprocess!$1:$1048576, $D70, FALSE)), "", HLOOKUP(N$1, q_preprocess!$1:$1048576, $D70, FALSE))</f>
        <v>15509.065011410905</v>
      </c>
      <c r="O70" s="24">
        <f>IF(ISBLANK(HLOOKUP(O$1, q_preprocess!$1:$1048576, $D70, FALSE)), "", HLOOKUP(O$1, q_preprocess!$1:$1048576, $D70, FALSE))</f>
        <v>26527.433037535393</v>
      </c>
      <c r="P70" s="24">
        <f>IF(ISBLANK(HLOOKUP(P$1, q_preprocess!$1:$1048576, $D70, FALSE)), "", HLOOKUP(P$1, q_preprocess!$1:$1048576, $D70, FALSE))</f>
        <v>79367.185757247862</v>
      </c>
    </row>
    <row r="71" spans="1:16">
      <c r="A71" s="15">
        <v>39234</v>
      </c>
      <c r="B71">
        <v>2007</v>
      </c>
      <c r="C71">
        <v>2</v>
      </c>
      <c r="D71">
        <v>71</v>
      </c>
      <c r="E71" s="24">
        <f>IF(ISBLANK(HLOOKUP(E$1, q_preprocess!$1:$1048576, $D71, FALSE)), "", HLOOKUP(E$1, q_preprocess!$1:$1048576, $D71, FALSE))</f>
        <v>168655.14075162122</v>
      </c>
      <c r="F71" s="24">
        <f>IF(ISBLANK(HLOOKUP(F$1, q_preprocess!$1:$1048576, $D71, FALSE)), "", HLOOKUP(F$1, q_preprocess!$1:$1048576, $D71, FALSE))</f>
        <v>154174.66228096574</v>
      </c>
      <c r="G71" s="24">
        <f>IF(ISBLANK(HLOOKUP(G$1, q_preprocess!$1:$1048576, $D71, FALSE)), "", HLOOKUP(G$1, q_preprocess!$1:$1048576, $D71, FALSE))</f>
        <v>111011.52791374596</v>
      </c>
      <c r="H71" s="24">
        <f>IF(ISBLANK(HLOOKUP(H$1, q_preprocess!$1:$1048576, $D71, FALSE)), "", HLOOKUP(H$1, q_preprocess!$1:$1048576, $D71, FALSE))</f>
        <v>16314.965967040136</v>
      </c>
      <c r="I71" s="24">
        <f>IF(ISBLANK(HLOOKUP(I$1, q_preprocess!$1:$1048576, $D71, FALSE)), "", HLOOKUP(I$1, q_preprocess!$1:$1048576, $D71, FALSE))</f>
        <v>32784.849806978564</v>
      </c>
      <c r="J71" s="24">
        <f>IF(ISBLANK(HLOOKUP(J$1, q_preprocess!$1:$1048576, $D71, FALSE)), "", HLOOKUP(J$1, q_preprocess!$1:$1048576, $D71, FALSE))</f>
        <v>31343.26447299865</v>
      </c>
      <c r="K71" s="24">
        <f>IF(ISBLANK(HLOOKUP(K$1, q_preprocess!$1:$1048576, $D71, FALSE)), "", HLOOKUP(K$1, q_preprocess!$1:$1048576, $D71, FALSE))</f>
        <v>1441.585333979911</v>
      </c>
      <c r="L71" s="24">
        <f>IF(ISBLANK(HLOOKUP(L$1, q_preprocess!$1:$1048576, $D71, FALSE)), "", HLOOKUP(L$1, q_preprocess!$1:$1048576, $D71, FALSE))</f>
        <v>37963.128625828685</v>
      </c>
      <c r="M71" s="24">
        <f>IF(ISBLANK(HLOOKUP(M$1, q_preprocess!$1:$1048576, $D71, FALSE)), "", HLOOKUP(M$1, q_preprocess!$1:$1048576, $D71, FALSE))</f>
        <v>29419.331561972038</v>
      </c>
      <c r="N71" s="24">
        <f>IF(ISBLANK(HLOOKUP(N$1, q_preprocess!$1:$1048576, $D71, FALSE)), "", HLOOKUP(N$1, q_preprocess!$1:$1048576, $D71, FALSE))</f>
        <v>32310.386509255695</v>
      </c>
      <c r="O71" s="24">
        <f>IF(ISBLANK(HLOOKUP(O$1, q_preprocess!$1:$1048576, $D71, FALSE)), "", HLOOKUP(O$1, q_preprocess!$1:$1048576, $D71, FALSE))</f>
        <v>28855.669990129521</v>
      </c>
      <c r="P71" s="24">
        <f>IF(ISBLANK(HLOOKUP(P$1, q_preprocess!$1:$1048576, $D71, FALSE)), "", HLOOKUP(P$1, q_preprocess!$1:$1048576, $D71, FALSE))</f>
        <v>82640.816330331436</v>
      </c>
    </row>
    <row r="72" spans="1:16">
      <c r="A72" s="15">
        <v>39326</v>
      </c>
      <c r="B72">
        <v>2007</v>
      </c>
      <c r="C72">
        <v>3</v>
      </c>
      <c r="D72">
        <v>72</v>
      </c>
      <c r="E72" s="24">
        <f>IF(ISBLANK(HLOOKUP(E$1, q_preprocess!$1:$1048576, $D72, FALSE)), "", HLOOKUP(E$1, q_preprocess!$1:$1048576, $D72, FALSE))</f>
        <v>152606.42350371339</v>
      </c>
      <c r="F72" s="24">
        <f>IF(ISBLANK(HLOOKUP(F$1, q_preprocess!$1:$1048576, $D72, FALSE)), "", HLOOKUP(F$1, q_preprocess!$1:$1048576, $D72, FALSE))</f>
        <v>156139.61157547348</v>
      </c>
      <c r="G72" s="24">
        <f>IF(ISBLANK(HLOOKUP(G$1, q_preprocess!$1:$1048576, $D72, FALSE)), "", HLOOKUP(G$1, q_preprocess!$1:$1048576, $D72, FALSE))</f>
        <v>100795.75954608381</v>
      </c>
      <c r="H72" s="24">
        <f>IF(ISBLANK(HLOOKUP(H$1, q_preprocess!$1:$1048576, $D72, FALSE)), "", HLOOKUP(H$1, q_preprocess!$1:$1048576, $D72, FALSE))</f>
        <v>16352.890824075377</v>
      </c>
      <c r="I72" s="24">
        <f>IF(ISBLANK(HLOOKUP(I$1, q_preprocess!$1:$1048576, $D72, FALSE)), "", HLOOKUP(I$1, q_preprocess!$1:$1048576, $D72, FALSE))</f>
        <v>31014.91595601695</v>
      </c>
      <c r="J72" s="24">
        <f>IF(ISBLANK(HLOOKUP(J$1, q_preprocess!$1:$1048576, $D72, FALSE)), "", HLOOKUP(J$1, q_preprocess!$1:$1048576, $D72, FALSE))</f>
        <v>32223.425837277318</v>
      </c>
      <c r="K72" s="24">
        <f>IF(ISBLANK(HLOOKUP(K$1, q_preprocess!$1:$1048576, $D72, FALSE)), "", HLOOKUP(K$1, q_preprocess!$1:$1048576, $D72, FALSE))</f>
        <v>-1208.5098812603674</v>
      </c>
      <c r="L72" s="24">
        <f>IF(ISBLANK(HLOOKUP(L$1, q_preprocess!$1:$1048576, $D72, FALSE)), "", HLOOKUP(L$1, q_preprocess!$1:$1048576, $D72, FALSE))</f>
        <v>38489.998013055061</v>
      </c>
      <c r="M72" s="24">
        <f>IF(ISBLANK(HLOOKUP(M$1, q_preprocess!$1:$1048576, $D72, FALSE)), "", HLOOKUP(M$1, q_preprocess!$1:$1048576, $D72, FALSE))</f>
        <v>34047.140835517879</v>
      </c>
      <c r="N72" s="24">
        <f>IF(ISBLANK(HLOOKUP(N$1, q_preprocess!$1:$1048576, $D72, FALSE)), "", HLOOKUP(N$1, q_preprocess!$1:$1048576, $D72, FALSE))</f>
        <v>14663.163786765945</v>
      </c>
      <c r="O72" s="24">
        <f>IF(ISBLANK(HLOOKUP(O$1, q_preprocess!$1:$1048576, $D72, FALSE)), "", HLOOKUP(O$1, q_preprocess!$1:$1048576, $D72, FALSE))</f>
        <v>29297.431099582536</v>
      </c>
      <c r="P72" s="24">
        <f>IF(ISBLANK(HLOOKUP(P$1, q_preprocess!$1:$1048576, $D72, FALSE)), "", HLOOKUP(P$1, q_preprocess!$1:$1048576, $D72, FALSE))</f>
        <v>83740.673603579926</v>
      </c>
    </row>
    <row r="73" spans="1:16">
      <c r="A73" s="15">
        <v>39417</v>
      </c>
      <c r="B73">
        <v>2007</v>
      </c>
      <c r="C73">
        <v>4</v>
      </c>
      <c r="D73">
        <v>73</v>
      </c>
      <c r="E73" s="24">
        <f>IF(ISBLANK(HLOOKUP(E$1, q_preprocess!$1:$1048576, $D73, FALSE)), "", HLOOKUP(E$1, q_preprocess!$1:$1048576, $D73, FALSE))</f>
        <v>156469.21696589922</v>
      </c>
      <c r="F73" s="24">
        <f>IF(ISBLANK(HLOOKUP(F$1, q_preprocess!$1:$1048576, $D73, FALSE)), "", HLOOKUP(F$1, q_preprocess!$1:$1048576, $D73, FALSE))</f>
        <v>160801.89333987326</v>
      </c>
      <c r="G73" s="24">
        <f>IF(ISBLANK(HLOOKUP(G$1, q_preprocess!$1:$1048576, $D73, FALSE)), "", HLOOKUP(G$1, q_preprocess!$1:$1048576, $D73, FALSE))</f>
        <v>96157.51970104409</v>
      </c>
      <c r="H73" s="24">
        <f>IF(ISBLANK(HLOOKUP(H$1, q_preprocess!$1:$1048576, $D73, FALSE)), "", HLOOKUP(H$1, q_preprocess!$1:$1048576, $D73, FALSE))</f>
        <v>18274.197118414937</v>
      </c>
      <c r="I73" s="24">
        <f>IF(ISBLANK(HLOOKUP(I$1, q_preprocess!$1:$1048576, $D73, FALSE)), "", HLOOKUP(I$1, q_preprocess!$1:$1048576, $D73, FALSE))</f>
        <v>36049.960114893023</v>
      </c>
      <c r="J73" s="24">
        <f>IF(ISBLANK(HLOOKUP(J$1, q_preprocess!$1:$1048576, $D73, FALSE)), "", HLOOKUP(J$1, q_preprocess!$1:$1048576, $D73, FALSE))</f>
        <v>31710.924842126256</v>
      </c>
      <c r="K73" s="24">
        <f>IF(ISBLANK(HLOOKUP(K$1, q_preprocess!$1:$1048576, $D73, FALSE)), "", HLOOKUP(K$1, q_preprocess!$1:$1048576, $D73, FALSE))</f>
        <v>4339.0352727667641</v>
      </c>
      <c r="L73" s="24">
        <f>IF(ISBLANK(HLOOKUP(L$1, q_preprocess!$1:$1048576, $D73, FALSE)), "", HLOOKUP(L$1, q_preprocess!$1:$1048576, $D73, FALSE))</f>
        <v>40163.554970234225</v>
      </c>
      <c r="M73" s="24">
        <f>IF(ISBLANK(HLOOKUP(M$1, q_preprocess!$1:$1048576, $D73, FALSE)), "", HLOOKUP(M$1, q_preprocess!$1:$1048576, $D73, FALSE))</f>
        <v>34176.014938687025</v>
      </c>
      <c r="N73" s="24">
        <f>IF(ISBLANK(HLOOKUP(N$1, q_preprocess!$1:$1048576, $D73, FALSE)), "", HLOOKUP(N$1, q_preprocess!$1:$1048576, $D73, FALSE))</f>
        <v>14477.668446590364</v>
      </c>
      <c r="O73" s="24">
        <f>IF(ISBLANK(HLOOKUP(O$1, q_preprocess!$1:$1048576, $D73, FALSE)), "", HLOOKUP(O$1, q_preprocess!$1:$1048576, $D73, FALSE))</f>
        <v>31096.883799348736</v>
      </c>
      <c r="P73" s="24">
        <f>IF(ISBLANK(HLOOKUP(P$1, q_preprocess!$1:$1048576, $D73, FALSE)), "", HLOOKUP(P$1, q_preprocess!$1:$1048576, $D73, FALSE))</f>
        <v>84827.584731296272</v>
      </c>
    </row>
    <row r="74" spans="1:16">
      <c r="A74" s="15">
        <v>39508</v>
      </c>
      <c r="B74">
        <v>2008</v>
      </c>
      <c r="C74">
        <v>1</v>
      </c>
      <c r="D74">
        <v>74</v>
      </c>
      <c r="E74" s="24">
        <f>IF(ISBLANK(HLOOKUP(E$1, q_preprocess!$1:$1048576, $D74, FALSE)), "", HLOOKUP(E$1, q_preprocess!$1:$1048576, $D74, FALSE))</f>
        <v>154180.08926611958</v>
      </c>
      <c r="F74" s="24">
        <f>IF(ISBLANK(HLOOKUP(F$1, q_preprocess!$1:$1048576, $D74, FALSE)), "", HLOOKUP(F$1, q_preprocess!$1:$1048576, $D74, FALSE))</f>
        <v>162555.6909607515</v>
      </c>
      <c r="G74" s="24">
        <f>IF(ISBLANK(HLOOKUP(G$1, q_preprocess!$1:$1048576, $D74, FALSE)), "", HLOOKUP(G$1, q_preprocess!$1:$1048576, $D74, FALSE))</f>
        <v>108676.73017739868</v>
      </c>
      <c r="H74" s="24">
        <f>IF(ISBLANK(HLOOKUP(H$1, q_preprocess!$1:$1048576, $D74, FALSE)), "", HLOOKUP(H$1, q_preprocess!$1:$1048576, $D74, FALSE))</f>
        <v>15884.522553463006</v>
      </c>
      <c r="I74" s="24">
        <f>IF(ISBLANK(HLOOKUP(I$1, q_preprocess!$1:$1048576, $D74, FALSE)), "", HLOOKUP(I$1, q_preprocess!$1:$1048576, $D74, FALSE))</f>
        <v>29721.222105998932</v>
      </c>
      <c r="J74" s="24">
        <f>IF(ISBLANK(HLOOKUP(J$1, q_preprocess!$1:$1048576, $D74, FALSE)), "", HLOOKUP(J$1, q_preprocess!$1:$1048576, $D74, FALSE))</f>
        <v>32716.568757691377</v>
      </c>
      <c r="K74" s="24">
        <f>IF(ISBLANK(HLOOKUP(K$1, q_preprocess!$1:$1048576, $D74, FALSE)), "", HLOOKUP(K$1, q_preprocess!$1:$1048576, $D74, FALSE))</f>
        <v>-2995.3466516924459</v>
      </c>
      <c r="L74" s="24">
        <f>IF(ISBLANK(HLOOKUP(L$1, q_preprocess!$1:$1048576, $D74, FALSE)), "", HLOOKUP(L$1, q_preprocess!$1:$1048576, $D74, FALSE))</f>
        <v>34551.413678554462</v>
      </c>
      <c r="M74" s="24">
        <f>IF(ISBLANK(HLOOKUP(M$1, q_preprocess!$1:$1048576, $D74, FALSE)), "", HLOOKUP(M$1, q_preprocess!$1:$1048576, $D74, FALSE))</f>
        <v>34653.799249295502</v>
      </c>
      <c r="N74" s="24">
        <f>IF(ISBLANK(HLOOKUP(N$1, q_preprocess!$1:$1048576, $D74, FALSE)), "", HLOOKUP(N$1, q_preprocess!$1:$1048576, $D74, FALSE))</f>
        <v>15261.703684764994</v>
      </c>
      <c r="O74" s="24">
        <f>IF(ISBLANK(HLOOKUP(O$1, q_preprocess!$1:$1048576, $D74, FALSE)), "", HLOOKUP(O$1, q_preprocess!$1:$1048576, $D74, FALSE))</f>
        <v>28368.946215285898</v>
      </c>
      <c r="P74" s="24">
        <f>IF(ISBLANK(HLOOKUP(P$1, q_preprocess!$1:$1048576, $D74, FALSE)), "", HLOOKUP(P$1, q_preprocess!$1:$1048576, $D74, FALSE))</f>
        <v>84865.016845537015</v>
      </c>
    </row>
    <row r="75" spans="1:16">
      <c r="A75" s="15">
        <v>39600</v>
      </c>
      <c r="B75">
        <v>2008</v>
      </c>
      <c r="C75">
        <v>2</v>
      </c>
      <c r="D75">
        <v>75</v>
      </c>
      <c r="E75" s="24">
        <f>IF(ISBLANK(HLOOKUP(E$1, q_preprocess!$1:$1048576, $D75, FALSE)), "", HLOOKUP(E$1, q_preprocess!$1:$1048576, $D75, FALSE))</f>
        <v>177851.37511380823</v>
      </c>
      <c r="F75" s="24">
        <f>IF(ISBLANK(HLOOKUP(F$1, q_preprocess!$1:$1048576, $D75, FALSE)), "", HLOOKUP(F$1, q_preprocess!$1:$1048576, $D75, FALSE))</f>
        <v>163220.72059371826</v>
      </c>
      <c r="G75" s="24">
        <f>IF(ISBLANK(HLOOKUP(G$1, q_preprocess!$1:$1048576, $D75, FALSE)), "", HLOOKUP(G$1, q_preprocess!$1:$1048576, $D75, FALSE))</f>
        <v>121394.61483863414</v>
      </c>
      <c r="H75" s="24">
        <f>IF(ISBLANK(HLOOKUP(H$1, q_preprocess!$1:$1048576, $D75, FALSE)), "", HLOOKUP(H$1, q_preprocess!$1:$1048576, $D75, FALSE))</f>
        <v>17287.094848192621</v>
      </c>
      <c r="I75" s="24">
        <f>IF(ISBLANK(HLOOKUP(I$1, q_preprocess!$1:$1048576, $D75, FALSE)), "", HLOOKUP(I$1, q_preprocess!$1:$1048576, $D75, FALSE))</f>
        <v>38988.161021667416</v>
      </c>
      <c r="J75" s="24">
        <f>IF(ISBLANK(HLOOKUP(J$1, q_preprocess!$1:$1048576, $D75, FALSE)), "", HLOOKUP(J$1, q_preprocess!$1:$1048576, $D75, FALSE))</f>
        <v>36743.152013237093</v>
      </c>
      <c r="K75" s="24">
        <f>IF(ISBLANK(HLOOKUP(K$1, q_preprocess!$1:$1048576, $D75, FALSE)), "", HLOOKUP(K$1, q_preprocess!$1:$1048576, $D75, FALSE))</f>
        <v>2245.0090084303265</v>
      </c>
      <c r="L75" s="24">
        <f>IF(ISBLANK(HLOOKUP(L$1, q_preprocess!$1:$1048576, $D75, FALSE)), "", HLOOKUP(L$1, q_preprocess!$1:$1048576, $D75, FALSE))</f>
        <v>36942.389288322469</v>
      </c>
      <c r="M75" s="24">
        <f>IF(ISBLANK(HLOOKUP(M$1, q_preprocess!$1:$1048576, $D75, FALSE)), "", HLOOKUP(M$1, q_preprocess!$1:$1048576, $D75, FALSE))</f>
        <v>36760.884883008388</v>
      </c>
      <c r="N75" s="24">
        <f>IF(ISBLANK(HLOOKUP(N$1, q_preprocess!$1:$1048576, $D75, FALSE)), "", HLOOKUP(N$1, q_preprocess!$1:$1048576, $D75, FALSE))</f>
        <v>31339.742070275817</v>
      </c>
      <c r="O75" s="24">
        <f>IF(ISBLANK(HLOOKUP(O$1, q_preprocess!$1:$1048576, $D75, FALSE)), "", HLOOKUP(O$1, q_preprocess!$1:$1048576, $D75, FALSE))</f>
        <v>30862.013060331905</v>
      </c>
      <c r="P75" s="24">
        <f>IF(ISBLANK(HLOOKUP(P$1, q_preprocess!$1:$1048576, $D75, FALSE)), "", HLOOKUP(P$1, q_preprocess!$1:$1048576, $D75, FALSE))</f>
        <v>88761.015491190134</v>
      </c>
    </row>
    <row r="76" spans="1:16">
      <c r="A76" s="15">
        <v>39692</v>
      </c>
      <c r="B76">
        <v>2008</v>
      </c>
      <c r="C76">
        <v>3</v>
      </c>
      <c r="D76">
        <v>76</v>
      </c>
      <c r="E76" s="24">
        <f>IF(ISBLANK(HLOOKUP(E$1, q_preprocess!$1:$1048576, $D76, FALSE)), "", HLOOKUP(E$1, q_preprocess!$1:$1048576, $D76, FALSE))</f>
        <v>161771.98993562354</v>
      </c>
      <c r="F76" s="24">
        <f>IF(ISBLANK(HLOOKUP(F$1, q_preprocess!$1:$1048576, $D76, FALSE)), "", HLOOKUP(F$1, q_preprocess!$1:$1048576, $D76, FALSE))</f>
        <v>164738.28121864877</v>
      </c>
      <c r="G76" s="24">
        <f>IF(ISBLANK(HLOOKUP(G$1, q_preprocess!$1:$1048576, $D76, FALSE)), "", HLOOKUP(G$1, q_preprocess!$1:$1048576, $D76, FALSE))</f>
        <v>106328.18610218764</v>
      </c>
      <c r="H76" s="24">
        <f>IF(ISBLANK(HLOOKUP(H$1, q_preprocess!$1:$1048576, $D76, FALSE)), "", HLOOKUP(H$1, q_preprocess!$1:$1048576, $D76, FALSE))</f>
        <v>17405.707349331944</v>
      </c>
      <c r="I76" s="24">
        <f>IF(ISBLANK(HLOOKUP(I$1, q_preprocess!$1:$1048576, $D76, FALSE)), "", HLOOKUP(I$1, q_preprocess!$1:$1048576, $D76, FALSE))</f>
        <v>33996.977601408311</v>
      </c>
      <c r="J76" s="24">
        <f>IF(ISBLANK(HLOOKUP(J$1, q_preprocess!$1:$1048576, $D76, FALSE)), "", HLOOKUP(J$1, q_preprocess!$1:$1048576, $D76, FALSE))</f>
        <v>34612.871867459937</v>
      </c>
      <c r="K76" s="24">
        <f>IF(ISBLANK(HLOOKUP(K$1, q_preprocess!$1:$1048576, $D76, FALSE)), "", HLOOKUP(K$1, q_preprocess!$1:$1048576, $D76, FALSE))</f>
        <v>-615.89426605162873</v>
      </c>
      <c r="L76" s="24">
        <f>IF(ISBLANK(HLOOKUP(L$1, q_preprocess!$1:$1048576, $D76, FALSE)), "", HLOOKUP(L$1, q_preprocess!$1:$1048576, $D76, FALSE))</f>
        <v>42305.317792042166</v>
      </c>
      <c r="M76" s="24">
        <f>IF(ISBLANK(HLOOKUP(M$1, q_preprocess!$1:$1048576, $D76, FALSE)), "", HLOOKUP(M$1, q_preprocess!$1:$1048576, $D76, FALSE))</f>
        <v>38264.198909346364</v>
      </c>
      <c r="N76" s="24">
        <f>IF(ISBLANK(HLOOKUP(N$1, q_preprocess!$1:$1048576, $D76, FALSE)), "", HLOOKUP(N$1, q_preprocess!$1:$1048576, $D76, FALSE))</f>
        <v>14942.440828753897</v>
      </c>
      <c r="O76" s="24">
        <f>IF(ISBLANK(HLOOKUP(O$1, q_preprocess!$1:$1048576, $D76, FALSE)), "", HLOOKUP(O$1, q_preprocess!$1:$1048576, $D76, FALSE))</f>
        <v>31512.487559631274</v>
      </c>
      <c r="P76" s="24">
        <f>IF(ISBLANK(HLOOKUP(P$1, q_preprocess!$1:$1048576, $D76, FALSE)), "", HLOOKUP(P$1, q_preprocess!$1:$1048576, $D76, FALSE))</f>
        <v>88541.261055464463</v>
      </c>
    </row>
    <row r="77" spans="1:16">
      <c r="A77" s="15">
        <v>39783</v>
      </c>
      <c r="B77">
        <v>2008</v>
      </c>
      <c r="C77">
        <v>4</v>
      </c>
      <c r="D77">
        <v>77</v>
      </c>
      <c r="E77" s="24">
        <f>IF(ISBLANK(HLOOKUP(E$1, q_preprocess!$1:$1048576, $D77, FALSE)), "", HLOOKUP(E$1, q_preprocess!$1:$1048576, $D77, FALSE))</f>
        <v>153372.70542566024</v>
      </c>
      <c r="F77" s="24">
        <f>IF(ISBLANK(HLOOKUP(F$1, q_preprocess!$1:$1048576, $D77, FALSE)), "", HLOOKUP(F$1, q_preprocess!$1:$1048576, $D77, FALSE))</f>
        <v>156661.46696809324</v>
      </c>
      <c r="G77" s="24">
        <f>IF(ISBLANK(HLOOKUP(G$1, q_preprocess!$1:$1048576, $D77, FALSE)), "", HLOOKUP(G$1, q_preprocess!$1:$1048576, $D77, FALSE))</f>
        <v>99658.860714360286</v>
      </c>
      <c r="H77" s="24">
        <f>IF(ISBLANK(HLOOKUP(H$1, q_preprocess!$1:$1048576, $D77, FALSE)), "", HLOOKUP(H$1, q_preprocess!$1:$1048576, $D77, FALSE))</f>
        <v>18993.174791736161</v>
      </c>
      <c r="I77" s="24">
        <f>IF(ISBLANK(HLOOKUP(I$1, q_preprocess!$1:$1048576, $D77, FALSE)), "", HLOOKUP(I$1, q_preprocess!$1:$1048576, $D77, FALSE))</f>
        <v>31382.970869221401</v>
      </c>
      <c r="J77" s="24">
        <f>IF(ISBLANK(HLOOKUP(J$1, q_preprocess!$1:$1048576, $D77, FALSE)), "", HLOOKUP(J$1, q_preprocess!$1:$1048576, $D77, FALSE))</f>
        <v>29777.672313075444</v>
      </c>
      <c r="K77" s="24">
        <f>IF(ISBLANK(HLOOKUP(K$1, q_preprocess!$1:$1048576, $D77, FALSE)), "", HLOOKUP(K$1, q_preprocess!$1:$1048576, $D77, FALSE))</f>
        <v>1605.2985561459559</v>
      </c>
      <c r="L77" s="24">
        <f>IF(ISBLANK(HLOOKUP(L$1, q_preprocess!$1:$1048576, $D77, FALSE)), "", HLOOKUP(L$1, q_preprocess!$1:$1048576, $D77, FALSE))</f>
        <v>36419.399882013749</v>
      </c>
      <c r="M77" s="24">
        <f>IF(ISBLANK(HLOOKUP(M$1, q_preprocess!$1:$1048576, $D77, FALSE)), "", HLOOKUP(M$1, q_preprocess!$1:$1048576, $D77, FALSE))</f>
        <v>33081.70083167134</v>
      </c>
      <c r="N77" s="24">
        <f>IF(ISBLANK(HLOOKUP(N$1, q_preprocess!$1:$1048576, $D77, FALSE)), "", HLOOKUP(N$1, q_preprocess!$1:$1048576, $D77, FALSE))</f>
        <v>13996.38847780228</v>
      </c>
      <c r="O77" s="24">
        <f>IF(ISBLANK(HLOOKUP(O$1, q_preprocess!$1:$1048576, $D77, FALSE)), "", HLOOKUP(O$1, q_preprocess!$1:$1048576, $D77, FALSE))</f>
        <v>29226.387683408946</v>
      </c>
      <c r="P77" s="24">
        <f>IF(ISBLANK(HLOOKUP(P$1, q_preprocess!$1:$1048576, $D77, FALSE)), "", HLOOKUP(P$1, q_preprocess!$1:$1048576, $D77, FALSE))</f>
        <v>85141.877850768113</v>
      </c>
    </row>
    <row r="78" spans="1:16">
      <c r="A78" s="15">
        <v>39873</v>
      </c>
      <c r="B78">
        <v>2009</v>
      </c>
      <c r="C78">
        <v>1</v>
      </c>
      <c r="D78">
        <v>78</v>
      </c>
      <c r="E78" s="24">
        <f>IF(ISBLANK(HLOOKUP(E$1, q_preprocess!$1:$1048576, $D78, FALSE)), "", HLOOKUP(E$1, q_preprocess!$1:$1048576, $D78, FALSE))</f>
        <v>144638.26106060113</v>
      </c>
      <c r="F78" s="24">
        <f>IF(ISBLANK(HLOOKUP(F$1, q_preprocess!$1:$1048576, $D78, FALSE)), "", HLOOKUP(F$1, q_preprocess!$1:$1048576, $D78, FALSE))</f>
        <v>151084.10462939049</v>
      </c>
      <c r="G78" s="24">
        <f>IF(ISBLANK(HLOOKUP(G$1, q_preprocess!$1:$1048576, $D78, FALSE)), "", HLOOKUP(G$1, q_preprocess!$1:$1048576, $D78, FALSE))</f>
        <v>102608.78959427749</v>
      </c>
      <c r="H78" s="24">
        <f>IF(ISBLANK(HLOOKUP(H$1, q_preprocess!$1:$1048576, $D78, FALSE)), "", HLOOKUP(H$1, q_preprocess!$1:$1048576, $D78, FALSE))</f>
        <v>16459.763695075788</v>
      </c>
      <c r="I78" s="24">
        <f>IF(ISBLANK(HLOOKUP(I$1, q_preprocess!$1:$1048576, $D78, FALSE)), "", HLOOKUP(I$1, q_preprocess!$1:$1048576, $D78, FALSE))</f>
        <v>20876.302419297361</v>
      </c>
      <c r="J78" s="24">
        <f>IF(ISBLANK(HLOOKUP(J$1, q_preprocess!$1:$1048576, $D78, FALSE)), "", HLOOKUP(J$1, q_preprocess!$1:$1048576, $D78, FALSE))</f>
        <v>23875.143026589609</v>
      </c>
      <c r="K78" s="24">
        <f>IF(ISBLANK(HLOOKUP(K$1, q_preprocess!$1:$1048576, $D78, FALSE)), "", HLOOKUP(K$1, q_preprocess!$1:$1048576, $D78, FALSE))</f>
        <v>-2998.8406072922476</v>
      </c>
      <c r="L78" s="24">
        <f>IF(ISBLANK(HLOOKUP(L$1, q_preprocess!$1:$1048576, $D78, FALSE)), "", HLOOKUP(L$1, q_preprocess!$1:$1048576, $D78, FALSE))</f>
        <v>31914.551646940825</v>
      </c>
      <c r="M78" s="24">
        <f>IF(ISBLANK(HLOOKUP(M$1, q_preprocess!$1:$1048576, $D78, FALSE)), "", HLOOKUP(M$1, q_preprocess!$1:$1048576, $D78, FALSE))</f>
        <v>27221.146294990278</v>
      </c>
      <c r="N78" s="24">
        <f>IF(ISBLANK(HLOOKUP(N$1, q_preprocess!$1:$1048576, $D78, FALSE)), "", HLOOKUP(N$1, q_preprocess!$1:$1048576, $D78, FALSE))</f>
        <v>13983.640217497556</v>
      </c>
      <c r="O78" s="24">
        <f>IF(ISBLANK(HLOOKUP(O$1, q_preprocess!$1:$1048576, $D78, FALSE)), "", HLOOKUP(O$1, q_preprocess!$1:$1048576, $D78, FALSE))</f>
        <v>24932.994896956265</v>
      </c>
      <c r="P78" s="24">
        <f>IF(ISBLANK(HLOOKUP(P$1, q_preprocess!$1:$1048576, $D78, FALSE)), "", HLOOKUP(P$1, q_preprocess!$1:$1048576, $D78, FALSE))</f>
        <v>81833.25925015079</v>
      </c>
    </row>
    <row r="79" spans="1:16">
      <c r="A79" s="15">
        <v>39965</v>
      </c>
      <c r="B79">
        <v>2009</v>
      </c>
      <c r="C79">
        <v>2</v>
      </c>
      <c r="D79">
        <v>79</v>
      </c>
      <c r="E79" s="24">
        <f>IF(ISBLANK(HLOOKUP(E$1, q_preprocess!$1:$1048576, $D79, FALSE)), "", HLOOKUP(E$1, q_preprocess!$1:$1048576, $D79, FALSE))</f>
        <v>157799.43796501722</v>
      </c>
      <c r="F79" s="24">
        <f>IF(ISBLANK(HLOOKUP(F$1, q_preprocess!$1:$1048576, $D79, FALSE)), "", HLOOKUP(F$1, q_preprocess!$1:$1048576, $D79, FALSE))</f>
        <v>147878.103795898</v>
      </c>
      <c r="G79" s="24">
        <f>IF(ISBLANK(HLOOKUP(G$1, q_preprocess!$1:$1048576, $D79, FALSE)), "", HLOOKUP(G$1, q_preprocess!$1:$1048576, $D79, FALSE))</f>
        <v>105989.83465590038</v>
      </c>
      <c r="H79" s="24">
        <f>IF(ISBLANK(HLOOKUP(H$1, q_preprocess!$1:$1048576, $D79, FALSE)), "", HLOOKUP(H$1, q_preprocess!$1:$1048576, $D79, FALSE))</f>
        <v>17842.122340618447</v>
      </c>
      <c r="I79" s="24">
        <f>IF(ISBLANK(HLOOKUP(I$1, q_preprocess!$1:$1048576, $D79, FALSE)), "", HLOOKUP(I$1, q_preprocess!$1:$1048576, $D79, FALSE))</f>
        <v>23186.937398616592</v>
      </c>
      <c r="J79" s="24">
        <f>IF(ISBLANK(HLOOKUP(J$1, q_preprocess!$1:$1048576, $D79, FALSE)), "", HLOOKUP(J$1, q_preprocess!$1:$1048576, $D79, FALSE))</f>
        <v>24967.697698505814</v>
      </c>
      <c r="K79" s="24">
        <f>IF(ISBLANK(HLOOKUP(K$1, q_preprocess!$1:$1048576, $D79, FALSE)), "", HLOOKUP(K$1, q_preprocess!$1:$1048576, $D79, FALSE))</f>
        <v>-1780.760299889221</v>
      </c>
      <c r="L79" s="24">
        <f>IF(ISBLANK(HLOOKUP(L$1, q_preprocess!$1:$1048576, $D79, FALSE)), "", HLOOKUP(L$1, q_preprocess!$1:$1048576, $D79, FALSE))</f>
        <v>36962.907302907908</v>
      </c>
      <c r="M79" s="24">
        <f>IF(ISBLANK(HLOOKUP(M$1, q_preprocess!$1:$1048576, $D79, FALSE)), "", HLOOKUP(M$1, q_preprocess!$1:$1048576, $D79, FALSE))</f>
        <v>26182.363733026115</v>
      </c>
      <c r="N79" s="24">
        <f>IF(ISBLANK(HLOOKUP(N$1, q_preprocess!$1:$1048576, $D79, FALSE)), "", HLOOKUP(N$1, q_preprocess!$1:$1048576, $D79, FALSE))</f>
        <v>21353.6576262784</v>
      </c>
      <c r="O79" s="24">
        <f>IF(ISBLANK(HLOOKUP(O$1, q_preprocess!$1:$1048576, $D79, FALSE)), "", HLOOKUP(O$1, q_preprocess!$1:$1048576, $D79, FALSE))</f>
        <v>27570.195357594581</v>
      </c>
      <c r="P79" s="24">
        <f>IF(ISBLANK(HLOOKUP(P$1, q_preprocess!$1:$1048576, $D79, FALSE)), "", HLOOKUP(P$1, q_preprocess!$1:$1048576, $D79, FALSE))</f>
        <v>84259.035953567189</v>
      </c>
    </row>
    <row r="80" spans="1:16">
      <c r="A80" s="15">
        <v>40057</v>
      </c>
      <c r="B80">
        <v>2009</v>
      </c>
      <c r="C80">
        <v>3</v>
      </c>
      <c r="D80">
        <v>80</v>
      </c>
      <c r="E80" s="24">
        <f>IF(ISBLANK(HLOOKUP(E$1, q_preprocess!$1:$1048576, $D80, FALSE)), "", HLOOKUP(E$1, q_preprocess!$1:$1048576, $D80, FALSE))</f>
        <v>152629.96365293182</v>
      </c>
      <c r="F80" s="24">
        <f>IF(ISBLANK(HLOOKUP(F$1, q_preprocess!$1:$1048576, $D80, FALSE)), "", HLOOKUP(F$1, q_preprocess!$1:$1048576, $D80, FALSE))</f>
        <v>153658.94719311825</v>
      </c>
      <c r="G80" s="24">
        <f>IF(ISBLANK(HLOOKUP(G$1, q_preprocess!$1:$1048576, $D80, FALSE)), "", HLOOKUP(G$1, q_preprocess!$1:$1048576, $D80, FALSE))</f>
        <v>104829.51080249606</v>
      </c>
      <c r="H80" s="24">
        <f>IF(ISBLANK(HLOOKUP(H$1, q_preprocess!$1:$1048576, $D80, FALSE)), "", HLOOKUP(H$1, q_preprocess!$1:$1048576, $D80, FALSE))</f>
        <v>18582.752930277111</v>
      </c>
      <c r="I80" s="24">
        <f>IF(ISBLANK(HLOOKUP(I$1, q_preprocess!$1:$1048576, $D80, FALSE)), "", HLOOKUP(I$1, q_preprocess!$1:$1048576, $D80, FALSE))</f>
        <v>27094.827814573211</v>
      </c>
      <c r="J80" s="24">
        <f>IF(ISBLANK(HLOOKUP(J$1, q_preprocess!$1:$1048576, $D80, FALSE)), "", HLOOKUP(J$1, q_preprocess!$1:$1048576, $D80, FALSE))</f>
        <v>27178.519780208422</v>
      </c>
      <c r="K80" s="24">
        <f>IF(ISBLANK(HLOOKUP(K$1, q_preprocess!$1:$1048576, $D80, FALSE)), "", HLOOKUP(K$1, q_preprocess!$1:$1048576, $D80, FALSE))</f>
        <v>-83.691965635212597</v>
      </c>
      <c r="L80" s="24">
        <f>IF(ISBLANK(HLOOKUP(L$1, q_preprocess!$1:$1048576, $D80, FALSE)), "", HLOOKUP(L$1, q_preprocess!$1:$1048576, $D80, FALSE))</f>
        <v>32906.283113201556</v>
      </c>
      <c r="M80" s="24">
        <f>IF(ISBLANK(HLOOKUP(M$1, q_preprocess!$1:$1048576, $D80, FALSE)), "", HLOOKUP(M$1, q_preprocess!$1:$1048576, $D80, FALSE))</f>
        <v>30783.411007616123</v>
      </c>
      <c r="N80" s="24">
        <f>IF(ISBLANK(HLOOKUP(N$1, q_preprocess!$1:$1048576, $D80, FALSE)), "", HLOOKUP(N$1, q_preprocess!$1:$1048576, $D80, FALSE))</f>
        <v>13573.615675591394</v>
      </c>
      <c r="O80" s="24">
        <f>IF(ISBLANK(HLOOKUP(O$1, q_preprocess!$1:$1048576, $D80, FALSE)), "", HLOOKUP(O$1, q_preprocess!$1:$1048576, $D80, FALSE))</f>
        <v>28856.950829209694</v>
      </c>
      <c r="P80" s="24">
        <f>IF(ISBLANK(HLOOKUP(P$1, q_preprocess!$1:$1048576, $D80, FALSE)), "", HLOOKUP(P$1, q_preprocess!$1:$1048576, $D80, FALSE))</f>
        <v>85773.794752283735</v>
      </c>
    </row>
    <row r="81" spans="1:16">
      <c r="A81" s="15">
        <v>40148</v>
      </c>
      <c r="B81">
        <v>2009</v>
      </c>
      <c r="C81">
        <v>4</v>
      </c>
      <c r="D81">
        <v>81</v>
      </c>
      <c r="E81" s="24">
        <f>IF(ISBLANK(HLOOKUP(E$1, q_preprocess!$1:$1048576, $D81, FALSE)), "", HLOOKUP(E$1, q_preprocess!$1:$1048576, $D81, FALSE))</f>
        <v>153805.21373432429</v>
      </c>
      <c r="F81" s="24">
        <f>IF(ISBLANK(HLOOKUP(F$1, q_preprocess!$1:$1048576, $D81, FALSE)), "", HLOOKUP(F$1, q_preprocess!$1:$1048576, $D81, FALSE))</f>
        <v>156251.72079446775</v>
      </c>
      <c r="G81" s="24">
        <f>IF(ISBLANK(HLOOKUP(G$1, q_preprocess!$1:$1048576, $D81, FALSE)), "", HLOOKUP(G$1, q_preprocess!$1:$1048576, $D81, FALSE))</f>
        <v>99093.342297490119</v>
      </c>
      <c r="H81" s="24">
        <f>IF(ISBLANK(HLOOKUP(H$1, q_preprocess!$1:$1048576, $D81, FALSE)), "", HLOOKUP(H$1, q_preprocess!$1:$1048576, $D81, FALSE))</f>
        <v>20605.639361834656</v>
      </c>
      <c r="I81" s="24">
        <f>IF(ISBLANK(HLOOKUP(I$1, q_preprocess!$1:$1048576, $D81, FALSE)), "", HLOOKUP(I$1, q_preprocess!$1:$1048576, $D81, FALSE))</f>
        <v>31994.785019856765</v>
      </c>
      <c r="J81" s="24">
        <f>IF(ISBLANK(HLOOKUP(J$1, q_preprocess!$1:$1048576, $D81, FALSE)), "", HLOOKUP(J$1, q_preprocess!$1:$1048576, $D81, FALSE))</f>
        <v>27615.081531994943</v>
      </c>
      <c r="K81" s="24">
        <f>IF(ISBLANK(HLOOKUP(K$1, q_preprocess!$1:$1048576, $D81, FALSE)), "", HLOOKUP(K$1, q_preprocess!$1:$1048576, $D81, FALSE))</f>
        <v>4379.7034878618215</v>
      </c>
      <c r="L81" s="24">
        <f>IF(ISBLANK(HLOOKUP(L$1, q_preprocess!$1:$1048576, $D81, FALSE)), "", HLOOKUP(L$1, q_preprocess!$1:$1048576, $D81, FALSE))</f>
        <v>34393.693533281905</v>
      </c>
      <c r="M81" s="24">
        <f>IF(ISBLANK(HLOOKUP(M$1, q_preprocess!$1:$1048576, $D81, FALSE)), "", HLOOKUP(M$1, q_preprocess!$1:$1048576, $D81, FALSE))</f>
        <v>32282.24647813915</v>
      </c>
      <c r="N81" s="24">
        <f>IF(ISBLANK(HLOOKUP(N$1, q_preprocess!$1:$1048576, $D81, FALSE)), "", HLOOKUP(N$1, q_preprocess!$1:$1048576, $D81, FALSE))</f>
        <v>13407.291541991926</v>
      </c>
      <c r="O81" s="24">
        <f>IF(ISBLANK(HLOOKUP(O$1, q_preprocess!$1:$1048576, $D81, FALSE)), "", HLOOKUP(O$1, q_preprocess!$1:$1048576, $D81, FALSE))</f>
        <v>29900.094104388296</v>
      </c>
      <c r="P81" s="24">
        <f>IF(ISBLANK(HLOOKUP(P$1, q_preprocess!$1:$1048576, $D81, FALSE)), "", HLOOKUP(P$1, q_preprocess!$1:$1048576, $D81, FALSE))</f>
        <v>86239.279976477337</v>
      </c>
    </row>
    <row r="82" spans="1:16">
      <c r="A82" s="15">
        <v>40238</v>
      </c>
      <c r="B82">
        <v>2010</v>
      </c>
      <c r="C82">
        <v>1</v>
      </c>
      <c r="D82">
        <v>82</v>
      </c>
      <c r="E82" s="24">
        <f>IF(ISBLANK(HLOOKUP(E$1, q_preprocess!$1:$1048576, $D82, FALSE)), "", HLOOKUP(E$1, q_preprocess!$1:$1048576, $D82, FALSE))</f>
        <v>152901.8341474325</v>
      </c>
      <c r="F82" s="24">
        <f>IF(ISBLANK(HLOOKUP(F$1, q_preprocess!$1:$1048576, $D82, FALSE)), "", HLOOKUP(F$1, q_preprocess!$1:$1048576, $D82, FALSE))</f>
        <v>161154.54020582576</v>
      </c>
      <c r="G82" s="24">
        <f>IF(ISBLANK(HLOOKUP(G$1, q_preprocess!$1:$1048576, $D82, FALSE)), "", HLOOKUP(G$1, q_preprocess!$1:$1048576, $D82, FALSE))</f>
        <v>109865.3114292034</v>
      </c>
      <c r="H82" s="24">
        <f>IF(ISBLANK(HLOOKUP(H$1, q_preprocess!$1:$1048576, $D82, FALSE)), "", HLOOKUP(H$1, q_preprocess!$1:$1048576, $D82, FALSE))</f>
        <v>17642.251692138376</v>
      </c>
      <c r="I82" s="24">
        <f>IF(ISBLANK(HLOOKUP(I$1, q_preprocess!$1:$1048576, $D82, FALSE)), "", HLOOKUP(I$1, q_preprocess!$1:$1048576, $D82, FALSE))</f>
        <v>26961.937958010152</v>
      </c>
      <c r="J82" s="24">
        <f>IF(ISBLANK(HLOOKUP(J$1, q_preprocess!$1:$1048576, $D82, FALSE)), "", HLOOKUP(J$1, q_preprocess!$1:$1048576, $D82, FALSE))</f>
        <v>27196.464276456467</v>
      </c>
      <c r="K82" s="24">
        <f>IF(ISBLANK(HLOOKUP(K$1, q_preprocess!$1:$1048576, $D82, FALSE)), "", HLOOKUP(K$1, q_preprocess!$1:$1048576, $D82, FALSE))</f>
        <v>-234.52631844631401</v>
      </c>
      <c r="L82" s="24">
        <f>IF(ISBLANK(HLOOKUP(L$1, q_preprocess!$1:$1048576, $D82, FALSE)), "", HLOOKUP(L$1, q_preprocess!$1:$1048576, $D82, FALSE))</f>
        <v>31205.315505549308</v>
      </c>
      <c r="M82" s="24">
        <f>IF(ISBLANK(HLOOKUP(M$1, q_preprocess!$1:$1048576, $D82, FALSE)), "", HLOOKUP(M$1, q_preprocess!$1:$1048576, $D82, FALSE))</f>
        <v>32772.98243746868</v>
      </c>
      <c r="N82" s="24">
        <f>IF(ISBLANK(HLOOKUP(N$1, q_preprocess!$1:$1048576, $D82, FALSE)), "", HLOOKUP(N$1, q_preprocess!$1:$1048576, $D82, FALSE))</f>
        <v>14746.970568487579</v>
      </c>
      <c r="O82" s="24">
        <f>IF(ISBLANK(HLOOKUP(O$1, q_preprocess!$1:$1048576, $D82, FALSE)), "", HLOOKUP(O$1, q_preprocess!$1:$1048576, $D82, FALSE))</f>
        <v>27477.059785337286</v>
      </c>
      <c r="P82" s="24">
        <f>IF(ISBLANK(HLOOKUP(P$1, q_preprocess!$1:$1048576, $D82, FALSE)), "", HLOOKUP(P$1, q_preprocess!$1:$1048576, $D82, FALSE))</f>
        <v>86201.672865400993</v>
      </c>
    </row>
    <row r="83" spans="1:16">
      <c r="A83" s="15">
        <v>40330</v>
      </c>
      <c r="B83">
        <v>2010</v>
      </c>
      <c r="C83">
        <v>2</v>
      </c>
      <c r="D83">
        <v>83</v>
      </c>
      <c r="E83" s="24">
        <f>IF(ISBLANK(HLOOKUP(E$1, q_preprocess!$1:$1048576, $D83, FALSE)), "", HLOOKUP(E$1, q_preprocess!$1:$1048576, $D83, FALSE))</f>
        <v>183432.69349222584</v>
      </c>
      <c r="F83" s="24">
        <f>IF(ISBLANK(HLOOKUP(F$1, q_preprocess!$1:$1048576, $D83, FALSE)), "", HLOOKUP(F$1, q_preprocess!$1:$1048576, $D83, FALSE))</f>
        <v>168443.41881049401</v>
      </c>
      <c r="G83" s="24">
        <f>IF(ISBLANK(HLOOKUP(G$1, q_preprocess!$1:$1048576, $D83, FALSE)), "", HLOOKUP(G$1, q_preprocess!$1:$1048576, $D83, FALSE))</f>
        <v>121824.39966201065</v>
      </c>
      <c r="H83" s="24">
        <f>IF(ISBLANK(HLOOKUP(H$1, q_preprocess!$1:$1048576, $D83, FALSE)), "", HLOOKUP(H$1, q_preprocess!$1:$1048576, $D83, FALSE))</f>
        <v>19296.350362744357</v>
      </c>
      <c r="I83" s="24">
        <f>IF(ISBLANK(HLOOKUP(I$1, q_preprocess!$1:$1048576, $D83, FALSE)), "", HLOOKUP(I$1, q_preprocess!$1:$1048576, $D83, FALSE))</f>
        <v>36230.874563218909</v>
      </c>
      <c r="J83" s="24">
        <f>IF(ISBLANK(HLOOKUP(J$1, q_preprocess!$1:$1048576, $D83, FALSE)), "", HLOOKUP(J$1, q_preprocess!$1:$1048576, $D83, FALSE))</f>
        <v>32509.723793375466</v>
      </c>
      <c r="K83" s="24">
        <f>IF(ISBLANK(HLOOKUP(K$1, q_preprocess!$1:$1048576, $D83, FALSE)), "", HLOOKUP(K$1, q_preprocess!$1:$1048576, $D83, FALSE))</f>
        <v>3721.1507698434466</v>
      </c>
      <c r="L83" s="24">
        <f>IF(ISBLANK(HLOOKUP(L$1, q_preprocess!$1:$1048576, $D83, FALSE)), "", HLOOKUP(L$1, q_preprocess!$1:$1048576, $D83, FALSE))</f>
        <v>43896.08205351248</v>
      </c>
      <c r="M83" s="24">
        <f>IF(ISBLANK(HLOOKUP(M$1, q_preprocess!$1:$1048576, $D83, FALSE)), "", HLOOKUP(M$1, q_preprocess!$1:$1048576, $D83, FALSE))</f>
        <v>37815.013149260369</v>
      </c>
      <c r="N83" s="24">
        <f>IF(ISBLANK(HLOOKUP(N$1, q_preprocess!$1:$1048576, $D83, FALSE)), "", HLOOKUP(N$1, q_preprocess!$1:$1048576, $D83, FALSE))</f>
        <v>33458.917686285822</v>
      </c>
      <c r="O83" s="24">
        <f>IF(ISBLANK(HLOOKUP(O$1, q_preprocess!$1:$1048576, $D83, FALSE)), "", HLOOKUP(O$1, q_preprocess!$1:$1048576, $D83, FALSE))</f>
        <v>30909.136982971952</v>
      </c>
      <c r="P83" s="24">
        <f>IF(ISBLANK(HLOOKUP(P$1, q_preprocess!$1:$1048576, $D83, FALSE)), "", HLOOKUP(P$1, q_preprocess!$1:$1048576, $D83, FALSE))</f>
        <v>90959.067490252943</v>
      </c>
    </row>
    <row r="84" spans="1:16">
      <c r="A84" s="15">
        <v>40422</v>
      </c>
      <c r="B84">
        <v>2010</v>
      </c>
      <c r="C84">
        <v>3</v>
      </c>
      <c r="D84">
        <v>84</v>
      </c>
      <c r="E84" s="24">
        <f>IF(ISBLANK(HLOOKUP(E$1, q_preprocess!$1:$1048576, $D84, FALSE)), "", HLOOKUP(E$1, q_preprocess!$1:$1048576, $D84, FALSE))</f>
        <v>167141.62737224647</v>
      </c>
      <c r="F84" s="24">
        <f>IF(ISBLANK(HLOOKUP(F$1, q_preprocess!$1:$1048576, $D84, FALSE)), "", HLOOKUP(F$1, q_preprocess!$1:$1048576, $D84, FALSE))</f>
        <v>169343.59523692974</v>
      </c>
      <c r="G84" s="24">
        <f>IF(ISBLANK(HLOOKUP(G$1, q_preprocess!$1:$1048576, $D84, FALSE)), "", HLOOKUP(G$1, q_preprocess!$1:$1048576, $D84, FALSE))</f>
        <v>114194.76666404612</v>
      </c>
      <c r="H84" s="24">
        <f>IF(ISBLANK(HLOOKUP(H$1, q_preprocess!$1:$1048576, $D84, FALSE)), "", HLOOKUP(H$1, q_preprocess!$1:$1048576, $D84, FALSE))</f>
        <v>19077.838751688734</v>
      </c>
      <c r="I84" s="24">
        <f>IF(ISBLANK(HLOOKUP(I$1, q_preprocess!$1:$1048576, $D84, FALSE)), "", HLOOKUP(I$1, q_preprocess!$1:$1048576, $D84, FALSE))</f>
        <v>34832.487155817413</v>
      </c>
      <c r="J84" s="24">
        <f>IF(ISBLANK(HLOOKUP(J$1, q_preprocess!$1:$1048576, $D84, FALSE)), "", HLOOKUP(J$1, q_preprocess!$1:$1048576, $D84, FALSE))</f>
        <v>34950.989375730271</v>
      </c>
      <c r="K84" s="24">
        <f>IF(ISBLANK(HLOOKUP(K$1, q_preprocess!$1:$1048576, $D84, FALSE)), "", HLOOKUP(K$1, q_preprocess!$1:$1048576, $D84, FALSE))</f>
        <v>-118.50221991286124</v>
      </c>
      <c r="L84" s="24">
        <f>IF(ISBLANK(HLOOKUP(L$1, q_preprocess!$1:$1048576, $D84, FALSE)), "", HLOOKUP(L$1, q_preprocess!$1:$1048576, $D84, FALSE))</f>
        <v>42012.404476792472</v>
      </c>
      <c r="M84" s="24">
        <f>IF(ISBLANK(HLOOKUP(M$1, q_preprocess!$1:$1048576, $D84, FALSE)), "", HLOOKUP(M$1, q_preprocess!$1:$1048576, $D84, FALSE))</f>
        <v>42975.869676098358</v>
      </c>
      <c r="N84" s="24">
        <f>IF(ISBLANK(HLOOKUP(N$1, q_preprocess!$1:$1048576, $D84, FALSE)), "", HLOOKUP(N$1, q_preprocess!$1:$1048576, $D84, FALSE))</f>
        <v>14789.947591294997</v>
      </c>
      <c r="O84" s="24">
        <f>IF(ISBLANK(HLOOKUP(O$1, q_preprocess!$1:$1048576, $D84, FALSE)), "", HLOOKUP(O$1, q_preprocess!$1:$1048576, $D84, FALSE))</f>
        <v>32245.173976284103</v>
      </c>
      <c r="P84" s="24">
        <f>IF(ISBLANK(HLOOKUP(P$1, q_preprocess!$1:$1048576, $D84, FALSE)), "", HLOOKUP(P$1, q_preprocess!$1:$1048576, $D84, FALSE))</f>
        <v>92259.813255401357</v>
      </c>
    </row>
    <row r="85" spans="1:16">
      <c r="A85" s="15">
        <v>40513</v>
      </c>
      <c r="B85">
        <v>2010</v>
      </c>
      <c r="C85">
        <v>4</v>
      </c>
      <c r="D85">
        <v>85</v>
      </c>
      <c r="E85" s="24">
        <f>IF(ISBLANK(HLOOKUP(E$1, q_preprocess!$1:$1048576, $D85, FALSE)), "", HLOOKUP(E$1, q_preprocess!$1:$1048576, $D85, FALSE))</f>
        <v>167047.52442989347</v>
      </c>
      <c r="F85" s="24">
        <f>IF(ISBLANK(HLOOKUP(F$1, q_preprocess!$1:$1048576, $D85, FALSE)), "", HLOOKUP(F$1, q_preprocess!$1:$1048576, $D85, FALSE))</f>
        <v>171582.12518854876</v>
      </c>
      <c r="G85" s="24">
        <f>IF(ISBLANK(HLOOKUP(G$1, q_preprocess!$1:$1048576, $D85, FALSE)), "", HLOOKUP(G$1, q_preprocess!$1:$1048576, $D85, FALSE))</f>
        <v>112790.68835135316</v>
      </c>
      <c r="H85" s="24">
        <f>IF(ISBLANK(HLOOKUP(H$1, q_preprocess!$1:$1048576, $D85, FALSE)), "", HLOOKUP(H$1, q_preprocess!$1:$1048576, $D85, FALSE))</f>
        <v>21480.6565641659</v>
      </c>
      <c r="I85" s="24">
        <f>IF(ISBLANK(HLOOKUP(I$1, q_preprocess!$1:$1048576, $D85, FALSE)), "", HLOOKUP(I$1, q_preprocess!$1:$1048576, $D85, FALSE))</f>
        <v>38695.67937709776</v>
      </c>
      <c r="J85" s="24">
        <f>IF(ISBLANK(HLOOKUP(J$1, q_preprocess!$1:$1048576, $D85, FALSE)), "", HLOOKUP(J$1, q_preprocess!$1:$1048576, $D85, FALSE))</f>
        <v>36188.581016177457</v>
      </c>
      <c r="K85" s="24">
        <f>IF(ISBLANK(HLOOKUP(K$1, q_preprocess!$1:$1048576, $D85, FALSE)), "", HLOOKUP(K$1, q_preprocess!$1:$1048576, $D85, FALSE))</f>
        <v>2507.0983609202999</v>
      </c>
      <c r="L85" s="24">
        <f>IF(ISBLANK(HLOOKUP(L$1, q_preprocess!$1:$1048576, $D85, FALSE)), "", HLOOKUP(L$1, q_preprocess!$1:$1048576, $D85, FALSE))</f>
        <v>37988.094160920249</v>
      </c>
      <c r="M85" s="24">
        <f>IF(ISBLANK(HLOOKUP(M$1, q_preprocess!$1:$1048576, $D85, FALSE)), "", HLOOKUP(M$1, q_preprocess!$1:$1048576, $D85, FALSE))</f>
        <v>43907.594023643731</v>
      </c>
      <c r="N85" s="24">
        <f>IF(ISBLANK(HLOOKUP(N$1, q_preprocess!$1:$1048576, $D85, FALSE)), "", HLOOKUP(N$1, q_preprocess!$1:$1048576, $D85, FALSE))</f>
        <v>14575.590484355904</v>
      </c>
      <c r="O85" s="24">
        <f>IF(ISBLANK(HLOOKUP(O$1, q_preprocess!$1:$1048576, $D85, FALSE)), "", HLOOKUP(O$1, q_preprocess!$1:$1048576, $D85, FALSE))</f>
        <v>32765.066412123011</v>
      </c>
      <c r="P85" s="24">
        <f>IF(ISBLANK(HLOOKUP(P$1, q_preprocess!$1:$1048576, $D85, FALSE)), "", HLOOKUP(P$1, q_preprocess!$1:$1048576, $D85, FALSE))</f>
        <v>92609.119554407007</v>
      </c>
    </row>
    <row r="86" spans="1:16">
      <c r="A86" s="15">
        <v>40603</v>
      </c>
      <c r="B86">
        <v>2011</v>
      </c>
      <c r="C86">
        <v>1</v>
      </c>
      <c r="D86">
        <v>86</v>
      </c>
      <c r="E86" s="24">
        <f>IF(ISBLANK(HLOOKUP(E$1, q_preprocess!$1:$1048576, $D86, FALSE)), "", HLOOKUP(E$1, q_preprocess!$1:$1048576, $D86, FALSE))</f>
        <v>165581.39649317379</v>
      </c>
      <c r="F86" s="24">
        <f>IF(ISBLANK(HLOOKUP(F$1, q_preprocess!$1:$1048576, $D86, FALSE)), "", HLOOKUP(F$1, q_preprocess!$1:$1048576, $D86, FALSE))</f>
        <v>175951.91361797575</v>
      </c>
      <c r="G86" s="24">
        <f>IF(ISBLANK(HLOOKUP(G$1, q_preprocess!$1:$1048576, $D86, FALSE)), "", HLOOKUP(G$1, q_preprocess!$1:$1048576, $D86, FALSE))</f>
        <v>121128.49665553287</v>
      </c>
      <c r="H86" s="24">
        <f>IF(ISBLANK(HLOOKUP(H$1, q_preprocess!$1:$1048576, $D86, FALSE)), "", HLOOKUP(H$1, q_preprocess!$1:$1048576, $D86, FALSE))</f>
        <v>18516.403875902488</v>
      </c>
      <c r="I86" s="24">
        <f>IF(ISBLANK(HLOOKUP(I$1, q_preprocess!$1:$1048576, $D86, FALSE)), "", HLOOKUP(I$1, q_preprocess!$1:$1048576, $D86, FALSE))</f>
        <v>34286.730282831551</v>
      </c>
      <c r="J86" s="24">
        <f>IF(ISBLANK(HLOOKUP(J$1, q_preprocess!$1:$1048576, $D86, FALSE)), "", HLOOKUP(J$1, q_preprocess!$1:$1048576, $D86, FALSE))</f>
        <v>34891.115428849538</v>
      </c>
      <c r="K86" s="24">
        <f>IF(ISBLANK(HLOOKUP(K$1, q_preprocess!$1:$1048576, $D86, FALSE)), "", HLOOKUP(K$1, q_preprocess!$1:$1048576, $D86, FALSE))</f>
        <v>-604.38514601798397</v>
      </c>
      <c r="L86" s="24">
        <f>IF(ISBLANK(HLOOKUP(L$1, q_preprocess!$1:$1048576, $D86, FALSE)), "", HLOOKUP(L$1, q_preprocess!$1:$1048576, $D86, FALSE))</f>
        <v>34569.886986345489</v>
      </c>
      <c r="M86" s="24">
        <f>IF(ISBLANK(HLOOKUP(M$1, q_preprocess!$1:$1048576, $D86, FALSE)), "", HLOOKUP(M$1, q_preprocess!$1:$1048576, $D86, FALSE))</f>
        <v>42920.121307438538</v>
      </c>
      <c r="N86" s="24">
        <f>IF(ISBLANK(HLOOKUP(N$1, q_preprocess!$1:$1048576, $D86, FALSE)), "", HLOOKUP(N$1, q_preprocess!$1:$1048576, $D86, FALSE))</f>
        <v>15459.897099948117</v>
      </c>
      <c r="O86" s="24">
        <f>IF(ISBLANK(HLOOKUP(O$1, q_preprocess!$1:$1048576, $D86, FALSE)), "", HLOOKUP(O$1, q_preprocess!$1:$1048576, $D86, FALSE))</f>
        <v>30358.209098457977</v>
      </c>
      <c r="P86" s="24">
        <f>IF(ISBLANK(HLOOKUP(P$1, q_preprocess!$1:$1048576, $D86, FALSE)), "", HLOOKUP(P$1, q_preprocess!$1:$1048576, $D86, FALSE))</f>
        <v>92225.026752605059</v>
      </c>
    </row>
    <row r="87" spans="1:16">
      <c r="A87" s="15">
        <v>40695</v>
      </c>
      <c r="B87">
        <v>2011</v>
      </c>
      <c r="C87">
        <v>2</v>
      </c>
      <c r="D87">
        <v>87</v>
      </c>
      <c r="E87" s="24">
        <f>IF(ISBLANK(HLOOKUP(E$1, q_preprocess!$1:$1048576, $D87, FALSE)), "", HLOOKUP(E$1, q_preprocess!$1:$1048576, $D87, FALSE))</f>
        <v>191583.23864290316</v>
      </c>
      <c r="F87" s="24">
        <f>IF(ISBLANK(HLOOKUP(F$1, q_preprocess!$1:$1048576, $D87, FALSE)), "", HLOOKUP(F$1, q_preprocess!$1:$1048576, $D87, FALSE))</f>
        <v>177291.56973502348</v>
      </c>
      <c r="G87" s="24">
        <f>IF(ISBLANK(HLOOKUP(G$1, q_preprocess!$1:$1048576, $D87, FALSE)), "", HLOOKUP(G$1, q_preprocess!$1:$1048576, $D87, FALSE))</f>
        <v>130492.9061747996</v>
      </c>
      <c r="H87" s="24">
        <f>IF(ISBLANK(HLOOKUP(H$1, q_preprocess!$1:$1048576, $D87, FALSE)), "", HLOOKUP(H$1, q_preprocess!$1:$1048576, $D87, FALSE))</f>
        <v>20207.555540968759</v>
      </c>
      <c r="I87" s="24">
        <f>IF(ISBLANK(HLOOKUP(I$1, q_preprocess!$1:$1048576, $D87, FALSE)), "", HLOOKUP(I$1, q_preprocess!$1:$1048576, $D87, FALSE))</f>
        <v>44598.659454644257</v>
      </c>
      <c r="J87" s="24">
        <f>IF(ISBLANK(HLOOKUP(J$1, q_preprocess!$1:$1048576, $D87, FALSE)), "", HLOOKUP(J$1, q_preprocess!$1:$1048576, $D87, FALSE))</f>
        <v>38392.754888776006</v>
      </c>
      <c r="K87" s="24">
        <f>IF(ISBLANK(HLOOKUP(K$1, q_preprocess!$1:$1048576, $D87, FALSE)), "", HLOOKUP(K$1, q_preprocess!$1:$1048576, $D87, FALSE))</f>
        <v>6205.9045658682544</v>
      </c>
      <c r="L87" s="24">
        <f>IF(ISBLANK(HLOOKUP(L$1, q_preprocess!$1:$1048576, $D87, FALSE)), "", HLOOKUP(L$1, q_preprocess!$1:$1048576, $D87, FALSE))</f>
        <v>42742.817630113168</v>
      </c>
      <c r="M87" s="24">
        <f>IF(ISBLANK(HLOOKUP(M$1, q_preprocess!$1:$1048576, $D87, FALSE)), "", HLOOKUP(M$1, q_preprocess!$1:$1048576, $D87, FALSE))</f>
        <v>46458.700157622749</v>
      </c>
      <c r="N87" s="24">
        <f>IF(ISBLANK(HLOOKUP(N$1, q_preprocess!$1:$1048576, $D87, FALSE)), "", HLOOKUP(N$1, q_preprocess!$1:$1048576, $D87, FALSE))</f>
        <v>30257.293501356409</v>
      </c>
      <c r="O87" s="24">
        <f>IF(ISBLANK(HLOOKUP(O$1, q_preprocess!$1:$1048576, $D87, FALSE)), "", HLOOKUP(O$1, q_preprocess!$1:$1048576, $D87, FALSE))</f>
        <v>34003.213227540895</v>
      </c>
      <c r="P87" s="24">
        <f>IF(ISBLANK(HLOOKUP(P$1, q_preprocess!$1:$1048576, $D87, FALSE)), "", HLOOKUP(P$1, q_preprocess!$1:$1048576, $D87, FALSE))</f>
        <v>97464.151521784312</v>
      </c>
    </row>
    <row r="88" spans="1:16">
      <c r="A88" s="15">
        <v>40787</v>
      </c>
      <c r="B88">
        <v>2011</v>
      </c>
      <c r="C88">
        <v>3</v>
      </c>
      <c r="D88">
        <v>88</v>
      </c>
      <c r="E88" s="24">
        <f>IF(ISBLANK(HLOOKUP(E$1, q_preprocess!$1:$1048576, $D88, FALSE)), "", HLOOKUP(E$1, q_preprocess!$1:$1048576, $D88, FALSE))</f>
        <v>177854.34798252623</v>
      </c>
      <c r="F88" s="24">
        <f>IF(ISBLANK(HLOOKUP(F$1, q_preprocess!$1:$1048576, $D88, FALSE)), "", HLOOKUP(F$1, q_preprocess!$1:$1048576, $D88, FALSE))</f>
        <v>178660.90273179326</v>
      </c>
      <c r="G88" s="24">
        <f>IF(ISBLANK(HLOOKUP(G$1, q_preprocess!$1:$1048576, $D88, FALSE)), "", HLOOKUP(G$1, q_preprocess!$1:$1048576, $D88, FALSE))</f>
        <v>127364.5634644221</v>
      </c>
      <c r="H88" s="24">
        <f>IF(ISBLANK(HLOOKUP(H$1, q_preprocess!$1:$1048576, $D88, FALSE)), "", HLOOKUP(H$1, q_preprocess!$1:$1048576, $D88, FALSE))</f>
        <v>20453.530867793495</v>
      </c>
      <c r="I88" s="24">
        <f>IF(ISBLANK(HLOOKUP(I$1, q_preprocess!$1:$1048576, $D88, FALSE)), "", HLOOKUP(I$1, q_preprocess!$1:$1048576, $D88, FALSE))</f>
        <v>39915.433915725167</v>
      </c>
      <c r="J88" s="24">
        <f>IF(ISBLANK(HLOOKUP(J$1, q_preprocess!$1:$1048576, $D88, FALSE)), "", HLOOKUP(J$1, q_preprocess!$1:$1048576, $D88, FALSE))</f>
        <v>41142.9116762427</v>
      </c>
      <c r="K88" s="24">
        <f>IF(ISBLANK(HLOOKUP(K$1, q_preprocess!$1:$1048576, $D88, FALSE)), "", HLOOKUP(K$1, q_preprocess!$1:$1048576, $D88, FALSE))</f>
        <v>-1227.4777605175314</v>
      </c>
      <c r="L88" s="24">
        <f>IF(ISBLANK(HLOOKUP(L$1, q_preprocess!$1:$1048576, $D88, FALSE)), "", HLOOKUP(L$1, q_preprocess!$1:$1048576, $D88, FALSE))</f>
        <v>43210.362713154434</v>
      </c>
      <c r="M88" s="24">
        <f>IF(ISBLANK(HLOOKUP(M$1, q_preprocess!$1:$1048576, $D88, FALSE)), "", HLOOKUP(M$1, q_preprocess!$1:$1048576, $D88, FALSE))</f>
        <v>53089.542978568927</v>
      </c>
      <c r="N88" s="24">
        <f>IF(ISBLANK(HLOOKUP(N$1, q_preprocess!$1:$1048576, $D88, FALSE)), "", HLOOKUP(N$1, q_preprocess!$1:$1048576, $D88, FALSE))</f>
        <v>14500.469516472929</v>
      </c>
      <c r="O88" s="24">
        <f>IF(ISBLANK(HLOOKUP(O$1, q_preprocess!$1:$1048576, $D88, FALSE)), "", HLOOKUP(O$1, q_preprocess!$1:$1048576, $D88, FALSE))</f>
        <v>34556.959261694778</v>
      </c>
      <c r="P88" s="24">
        <f>IF(ISBLANK(HLOOKUP(P$1, q_preprocess!$1:$1048576, $D88, FALSE)), "", HLOOKUP(P$1, q_preprocess!$1:$1048576, $D88, FALSE))</f>
        <v>98553.841887331102</v>
      </c>
    </row>
    <row r="89" spans="1:16">
      <c r="A89" s="15">
        <v>40878</v>
      </c>
      <c r="B89">
        <v>2011</v>
      </c>
      <c r="C89">
        <v>4</v>
      </c>
      <c r="D89">
        <v>89</v>
      </c>
      <c r="E89" s="24">
        <f>IF(ISBLANK(HLOOKUP(E$1, q_preprocess!$1:$1048576, $D89, FALSE)), "", HLOOKUP(E$1, q_preprocess!$1:$1048576, $D89, FALSE))</f>
        <v>175762.61410199813</v>
      </c>
      <c r="F89" s="24">
        <f>IF(ISBLANK(HLOOKUP(F$1, q_preprocess!$1:$1048576, $D89, FALSE)), "", HLOOKUP(F$1, q_preprocess!$1:$1048576, $D89, FALSE))</f>
        <v>178877.21113580902</v>
      </c>
      <c r="G89" s="24">
        <f>IF(ISBLANK(HLOOKUP(G$1, q_preprocess!$1:$1048576, $D89, FALSE)), "", HLOOKUP(G$1, q_preprocess!$1:$1048576, $D89, FALSE))</f>
        <v>122661.18711484032</v>
      </c>
      <c r="H89" s="24">
        <f>IF(ISBLANK(HLOOKUP(H$1, q_preprocess!$1:$1048576, $D89, FALSE)), "", HLOOKUP(H$1, q_preprocess!$1:$1048576, $D89, FALSE))</f>
        <v>21857.279476233463</v>
      </c>
      <c r="I89" s="24">
        <f>IF(ISBLANK(HLOOKUP(I$1, q_preprocess!$1:$1048576, $D89, FALSE)), "", HLOOKUP(I$1, q_preprocess!$1:$1048576, $D89, FALSE))</f>
        <v>39922.307073940916</v>
      </c>
      <c r="J89" s="24">
        <f>IF(ISBLANK(HLOOKUP(J$1, q_preprocess!$1:$1048576, $D89, FALSE)), "", HLOOKUP(J$1, q_preprocess!$1:$1048576, $D89, FALSE))</f>
        <v>39157.303104432438</v>
      </c>
      <c r="K89" s="24">
        <f>IF(ISBLANK(HLOOKUP(K$1, q_preprocess!$1:$1048576, $D89, FALSE)), "", HLOOKUP(K$1, q_preprocess!$1:$1048576, $D89, FALSE))</f>
        <v>765.00396950848108</v>
      </c>
      <c r="L89" s="24">
        <f>IF(ISBLANK(HLOOKUP(L$1, q_preprocess!$1:$1048576, $D89, FALSE)), "", HLOOKUP(L$1, q_preprocess!$1:$1048576, $D89, FALSE))</f>
        <v>41013.719288625914</v>
      </c>
      <c r="M89" s="24">
        <f>IF(ISBLANK(HLOOKUP(M$1, q_preprocess!$1:$1048576, $D89, FALSE)), "", HLOOKUP(M$1, q_preprocess!$1:$1048576, $D89, FALSE))</f>
        <v>49691.878851642468</v>
      </c>
      <c r="N89" s="24">
        <f>IF(ISBLANK(HLOOKUP(N$1, q_preprocess!$1:$1048576, $D89, FALSE)), "", HLOOKUP(N$1, q_preprocess!$1:$1048576, $D89, FALSE))</f>
        <v>14616.207636327712</v>
      </c>
      <c r="O89" s="24">
        <f>IF(ISBLANK(HLOOKUP(O$1, q_preprocess!$1:$1048576, $D89, FALSE)), "", HLOOKUP(O$1, q_preprocess!$1:$1048576, $D89, FALSE))</f>
        <v>33938.377970402151</v>
      </c>
      <c r="P89" s="24">
        <f>IF(ISBLANK(HLOOKUP(P$1, q_preprocess!$1:$1048576, $D89, FALSE)), "", HLOOKUP(P$1, q_preprocess!$1:$1048576, $D89, FALSE))</f>
        <v>97586.622962366819</v>
      </c>
    </row>
    <row r="90" spans="1:16">
      <c r="A90" s="15">
        <v>40969</v>
      </c>
      <c r="B90">
        <v>2012</v>
      </c>
      <c r="C90">
        <v>1</v>
      </c>
      <c r="D90">
        <v>90</v>
      </c>
      <c r="E90" s="24">
        <f>IF(ISBLANK(HLOOKUP(E$1, q_preprocess!$1:$1048576, $D90, FALSE)), "", HLOOKUP(E$1, q_preprocess!$1:$1048576, $D90, FALSE))</f>
        <v>168171.49840762606</v>
      </c>
      <c r="F90" s="24">
        <f>IF(ISBLANK(HLOOKUP(F$1, q_preprocess!$1:$1048576, $D90, FALSE)), "", HLOOKUP(F$1, q_preprocess!$1:$1048576, $D90, FALSE))</f>
        <v>176996.42902383677</v>
      </c>
      <c r="G90" s="24">
        <f>IF(ISBLANK(HLOOKUP(G$1, q_preprocess!$1:$1048576, $D90, FALSE)), "", HLOOKUP(G$1, q_preprocess!$1:$1048576, $D90, FALSE))</f>
        <v>123640.26467068928</v>
      </c>
      <c r="H90" s="24">
        <f>IF(ISBLANK(HLOOKUP(H$1, q_preprocess!$1:$1048576, $D90, FALSE)), "", HLOOKUP(H$1, q_preprocess!$1:$1048576, $D90, FALSE))</f>
        <v>19266.340029663988</v>
      </c>
      <c r="I90" s="24">
        <f>IF(ISBLANK(HLOOKUP(I$1, q_preprocess!$1:$1048576, $D90, FALSE)), "", HLOOKUP(I$1, q_preprocess!$1:$1048576, $D90, FALSE))</f>
        <v>32759.77606172486</v>
      </c>
      <c r="J90" s="24">
        <f>IF(ISBLANK(HLOOKUP(J$1, q_preprocess!$1:$1048576, $D90, FALSE)), "", HLOOKUP(J$1, q_preprocess!$1:$1048576, $D90, FALSE))</f>
        <v>33571.260264260331</v>
      </c>
      <c r="K90" s="24">
        <f>IF(ISBLANK(HLOOKUP(K$1, q_preprocess!$1:$1048576, $D90, FALSE)), "", HLOOKUP(K$1, q_preprocess!$1:$1048576, $D90, FALSE))</f>
        <v>-811.48420253546976</v>
      </c>
      <c r="L90" s="24">
        <f>IF(ISBLANK(HLOOKUP(L$1, q_preprocess!$1:$1048576, $D90, FALSE)), "", HLOOKUP(L$1, q_preprocess!$1:$1048576, $D90, FALSE))</f>
        <v>36496.025701597348</v>
      </c>
      <c r="M90" s="24">
        <f>IF(ISBLANK(HLOOKUP(M$1, q_preprocess!$1:$1048576, $D90, FALSE)), "", HLOOKUP(M$1, q_preprocess!$1:$1048576, $D90, FALSE))</f>
        <v>43990.908056049382</v>
      </c>
      <c r="N90" s="24">
        <f>IF(ISBLANK(HLOOKUP(N$1, q_preprocess!$1:$1048576, $D90, FALSE)), "", HLOOKUP(N$1, q_preprocess!$1:$1048576, $D90, FALSE))</f>
        <v>14686.198132443988</v>
      </c>
      <c r="O90" s="24">
        <f>IF(ISBLANK(HLOOKUP(O$1, q_preprocess!$1:$1048576, $D90, FALSE)), "", HLOOKUP(O$1, q_preprocess!$1:$1048576, $D90, FALSE))</f>
        <v>30168.345680377653</v>
      </c>
      <c r="P90" s="24">
        <f>IF(ISBLANK(HLOOKUP(P$1, q_preprocess!$1:$1048576, $D90, FALSE)), "", HLOOKUP(P$1, q_preprocess!$1:$1048576, $D90, FALSE))</f>
        <v>94743.189983554068</v>
      </c>
    </row>
    <row r="91" spans="1:16">
      <c r="A91" s="15">
        <v>41061</v>
      </c>
      <c r="B91">
        <v>2012</v>
      </c>
      <c r="C91">
        <v>2</v>
      </c>
      <c r="D91">
        <v>91</v>
      </c>
      <c r="E91" s="24">
        <f>IF(ISBLANK(HLOOKUP(E$1, q_preprocess!$1:$1048576, $D91, FALSE)), "", HLOOKUP(E$1, q_preprocess!$1:$1048576, $D91, FALSE))</f>
        <v>182709.56814819397</v>
      </c>
      <c r="F91" s="24">
        <f>IF(ISBLANK(HLOOKUP(F$1, q_preprocess!$1:$1048576, $D91, FALSE)), "", HLOOKUP(F$1, q_preprocess!$1:$1048576, $D91, FALSE))</f>
        <v>170846.16416070648</v>
      </c>
      <c r="G91" s="24">
        <f>IF(ISBLANK(HLOOKUP(G$1, q_preprocess!$1:$1048576, $D91, FALSE)), "", HLOOKUP(G$1, q_preprocess!$1:$1048576, $D91, FALSE))</f>
        <v>129132.05794202571</v>
      </c>
      <c r="H91" s="24">
        <f>IF(ISBLANK(HLOOKUP(H$1, q_preprocess!$1:$1048576, $D91, FALSE)), "", HLOOKUP(H$1, q_preprocess!$1:$1048576, $D91, FALSE))</f>
        <v>20613.460244852398</v>
      </c>
      <c r="I91" s="24">
        <f>IF(ISBLANK(HLOOKUP(I$1, q_preprocess!$1:$1048576, $D91, FALSE)), "", HLOOKUP(I$1, q_preprocess!$1:$1048576, $D91, FALSE))</f>
        <v>36238.367075949107</v>
      </c>
      <c r="J91" s="24">
        <f>IF(ISBLANK(HLOOKUP(J$1, q_preprocess!$1:$1048576, $D91, FALSE)), "", HLOOKUP(J$1, q_preprocess!$1:$1048576, $D91, FALSE))</f>
        <v>33602.236993212857</v>
      </c>
      <c r="K91" s="24">
        <f>IF(ISBLANK(HLOOKUP(K$1, q_preprocess!$1:$1048576, $D91, FALSE)), "", HLOOKUP(K$1, q_preprocess!$1:$1048576, $D91, FALSE))</f>
        <v>2636.1300827362511</v>
      </c>
      <c r="L91" s="24">
        <f>IF(ISBLANK(HLOOKUP(L$1, q_preprocess!$1:$1048576, $D91, FALSE)), "", HLOOKUP(L$1, q_preprocess!$1:$1048576, $D91, FALSE))</f>
        <v>38923.19116009547</v>
      </c>
      <c r="M91" s="24">
        <f>IF(ISBLANK(HLOOKUP(M$1, q_preprocess!$1:$1048576, $D91, FALSE)), "", HLOOKUP(M$1, q_preprocess!$1:$1048576, $D91, FALSE))</f>
        <v>42197.508274728629</v>
      </c>
      <c r="N91" s="24">
        <f>IF(ISBLANK(HLOOKUP(N$1, q_preprocess!$1:$1048576, $D91, FALSE)), "", HLOOKUP(N$1, q_preprocess!$1:$1048576, $D91, FALSE))</f>
        <v>24767.230530312248</v>
      </c>
      <c r="O91" s="24">
        <f>IF(ISBLANK(HLOOKUP(O$1, q_preprocess!$1:$1048576, $D91, FALSE)), "", HLOOKUP(O$1, q_preprocess!$1:$1048576, $D91, FALSE))</f>
        <v>32024.598256202669</v>
      </c>
      <c r="P91" s="24">
        <f>IF(ISBLANK(HLOOKUP(P$1, q_preprocess!$1:$1048576, $D91, FALSE)), "", HLOOKUP(P$1, q_preprocess!$1:$1048576, $D91, FALSE))</f>
        <v>96932.087747308338</v>
      </c>
    </row>
    <row r="92" spans="1:16">
      <c r="A92" s="15">
        <v>41153</v>
      </c>
      <c r="B92">
        <v>2012</v>
      </c>
      <c r="C92">
        <v>3</v>
      </c>
      <c r="D92">
        <v>92</v>
      </c>
      <c r="E92" s="24">
        <f>IF(ISBLANK(HLOOKUP(E$1, q_preprocess!$1:$1048576, $D92, FALSE)), "", HLOOKUP(E$1, q_preprocess!$1:$1048576, $D92, FALSE))</f>
        <v>175865.41313254906</v>
      </c>
      <c r="F92" s="24">
        <f>IF(ISBLANK(HLOOKUP(F$1, q_preprocess!$1:$1048576, $D92, FALSE)), "", HLOOKUP(F$1, q_preprocess!$1:$1048576, $D92, FALSE))</f>
        <v>176303.4450388485</v>
      </c>
      <c r="G92" s="24">
        <f>IF(ISBLANK(HLOOKUP(G$1, q_preprocess!$1:$1048576, $D92, FALSE)), "", HLOOKUP(G$1, q_preprocess!$1:$1048576, $D92, FALSE))</f>
        <v>129406.86985900167</v>
      </c>
      <c r="H92" s="24">
        <f>IF(ISBLANK(HLOOKUP(H$1, q_preprocess!$1:$1048576, $D92, FALSE)), "", HLOOKUP(H$1, q_preprocess!$1:$1048576, $D92, FALSE))</f>
        <v>21007.346060298594</v>
      </c>
      <c r="I92" s="24">
        <f>IF(ISBLANK(HLOOKUP(I$1, q_preprocess!$1:$1048576, $D92, FALSE)), "", HLOOKUP(I$1, q_preprocess!$1:$1048576, $D92, FALSE))</f>
        <v>33006.758071006465</v>
      </c>
      <c r="J92" s="24">
        <f>IF(ISBLANK(HLOOKUP(J$1, q_preprocess!$1:$1048576, $D92, FALSE)), "", HLOOKUP(J$1, q_preprocess!$1:$1048576, $D92, FALSE))</f>
        <v>37557.704148643315</v>
      </c>
      <c r="K92" s="24">
        <f>IF(ISBLANK(HLOOKUP(K$1, q_preprocess!$1:$1048576, $D92, FALSE)), "", HLOOKUP(K$1, q_preprocess!$1:$1048576, $D92, FALSE))</f>
        <v>-4550.9460776368542</v>
      </c>
      <c r="L92" s="24">
        <f>IF(ISBLANK(HLOOKUP(L$1, q_preprocess!$1:$1048576, $D92, FALSE)), "", HLOOKUP(L$1, q_preprocess!$1:$1048576, $D92, FALSE))</f>
        <v>41027.830737742013</v>
      </c>
      <c r="M92" s="24">
        <f>IF(ISBLANK(HLOOKUP(M$1, q_preprocess!$1:$1048576, $D92, FALSE)), "", HLOOKUP(M$1, q_preprocess!$1:$1048576, $D92, FALSE))</f>
        <v>48583.391595499692</v>
      </c>
      <c r="N92" s="24">
        <f>IF(ISBLANK(HLOOKUP(N$1, q_preprocess!$1:$1048576, $D92, FALSE)), "", HLOOKUP(N$1, q_preprocess!$1:$1048576, $D92, FALSE))</f>
        <v>14578.503677566077</v>
      </c>
      <c r="O92" s="24">
        <f>IF(ISBLANK(HLOOKUP(O$1, q_preprocess!$1:$1048576, $D92, FALSE)), "", HLOOKUP(O$1, q_preprocess!$1:$1048576, $D92, FALSE))</f>
        <v>33076.166384233969</v>
      </c>
      <c r="P92" s="24">
        <f>IF(ISBLANK(HLOOKUP(P$1, q_preprocess!$1:$1048576, $D92, FALSE)), "", HLOOKUP(P$1, q_preprocess!$1:$1048576, $D92, FALSE))</f>
        <v>98086.150052413956</v>
      </c>
    </row>
    <row r="93" spans="1:16">
      <c r="A93" s="15">
        <v>41244</v>
      </c>
      <c r="B93">
        <v>2012</v>
      </c>
      <c r="C93">
        <v>4</v>
      </c>
      <c r="D93">
        <v>93</v>
      </c>
      <c r="E93" s="24">
        <f>IF(ISBLANK(HLOOKUP(E$1, q_preprocess!$1:$1048576, $D93, FALSE)), "", HLOOKUP(E$1, q_preprocess!$1:$1048576, $D93, FALSE))</f>
        <v>176739.50977057969</v>
      </c>
      <c r="F93" s="24">
        <f>IF(ISBLANK(HLOOKUP(F$1, q_preprocess!$1:$1048576, $D93, FALSE)), "", HLOOKUP(F$1, q_preprocess!$1:$1048576, $D93, FALSE))</f>
        <v>179339.951235557</v>
      </c>
      <c r="G93" s="24">
        <f>IF(ISBLANK(HLOOKUP(G$1, q_preprocess!$1:$1048576, $D93, FALSE)), "", HLOOKUP(G$1, q_preprocess!$1:$1048576, $D93, FALSE))</f>
        <v>125037.65795995711</v>
      </c>
      <c r="H93" s="24">
        <f>IF(ISBLANK(HLOOKUP(H$1, q_preprocess!$1:$1048576, $D93, FALSE)), "", HLOOKUP(H$1, q_preprocess!$1:$1048576, $D93, FALSE))</f>
        <v>22586.199545442098</v>
      </c>
      <c r="I93" s="24">
        <f>IF(ISBLANK(HLOOKUP(I$1, q_preprocess!$1:$1048576, $D93, FALSE)), "", HLOOKUP(I$1, q_preprocess!$1:$1048576, $D93, FALSE))</f>
        <v>38964.940655760489</v>
      </c>
      <c r="J93" s="24">
        <f>IF(ISBLANK(HLOOKUP(J$1, q_preprocess!$1:$1048576, $D93, FALSE)), "", HLOOKUP(J$1, q_preprocess!$1:$1048576, $D93, FALSE))</f>
        <v>37986.500690443914</v>
      </c>
      <c r="K93" s="24">
        <f>IF(ISBLANK(HLOOKUP(K$1, q_preprocess!$1:$1048576, $D93, FALSE)), "", HLOOKUP(K$1, q_preprocess!$1:$1048576, $D93, FALSE))</f>
        <v>978.43996531657524</v>
      </c>
      <c r="L93" s="24">
        <f>IF(ISBLANK(HLOOKUP(L$1, q_preprocess!$1:$1048576, $D93, FALSE)), "", HLOOKUP(L$1, q_preprocess!$1:$1048576, $D93, FALSE))</f>
        <v>38453.304903182769</v>
      </c>
      <c r="M93" s="24">
        <f>IF(ISBLANK(HLOOKUP(M$1, q_preprocess!$1:$1048576, $D93, FALSE)), "", HLOOKUP(M$1, q_preprocess!$1:$1048576, $D93, FALSE))</f>
        <v>48302.593293762788</v>
      </c>
      <c r="N93" s="24">
        <f>IF(ISBLANK(HLOOKUP(N$1, q_preprocess!$1:$1048576, $D93, FALSE)), "", HLOOKUP(N$1, q_preprocess!$1:$1048576, $D93, FALSE))</f>
        <v>13924.771886053468</v>
      </c>
      <c r="O93" s="24">
        <f>IF(ISBLANK(HLOOKUP(O$1, q_preprocess!$1:$1048576, $D93, FALSE)), "", HLOOKUP(O$1, q_preprocess!$1:$1048576, $D93, FALSE))</f>
        <v>33717.098397504153</v>
      </c>
      <c r="P93" s="24">
        <f>IF(ISBLANK(HLOOKUP(P$1, q_preprocess!$1:$1048576, $D93, FALSE)), "", HLOOKUP(P$1, q_preprocess!$1:$1048576, $D93, FALSE))</f>
        <v>98381.948271935064</v>
      </c>
    </row>
    <row r="94" spans="1:16">
      <c r="A94" s="15">
        <v>41334</v>
      </c>
      <c r="B94">
        <v>2013</v>
      </c>
      <c r="C94">
        <v>1</v>
      </c>
      <c r="D94">
        <v>94</v>
      </c>
      <c r="E94" s="24">
        <f>IF(ISBLANK(HLOOKUP(E$1, q_preprocess!$1:$1048576, $D94, FALSE)), "", HLOOKUP(E$1, q_preprocess!$1:$1048576, $D94, FALSE))</f>
        <v>169271.38229328772</v>
      </c>
      <c r="F94" s="24">
        <f>IF(ISBLANK(HLOOKUP(F$1, q_preprocess!$1:$1048576, $D94, FALSE)), "", HLOOKUP(F$1, q_preprocess!$1:$1048576, $D94, FALSE))</f>
        <v>179435.03327536027</v>
      </c>
      <c r="G94" s="24">
        <f>IF(ISBLANK(HLOOKUP(G$1, q_preprocess!$1:$1048576, $D94, FALSE)), "", HLOOKUP(G$1, q_preprocess!$1:$1048576, $D94, FALSE))</f>
        <v>126737.61160165703</v>
      </c>
      <c r="H94" s="24">
        <f>IF(ISBLANK(HLOOKUP(H$1, q_preprocess!$1:$1048576, $D94, FALSE)), "", HLOOKUP(H$1, q_preprocess!$1:$1048576, $D94, FALSE))</f>
        <v>20240.753680608301</v>
      </c>
      <c r="I94" s="24">
        <f>IF(ISBLANK(HLOOKUP(I$1, q_preprocess!$1:$1048576, $D94, FALSE)), "", HLOOKUP(I$1, q_preprocess!$1:$1048576, $D94, FALSE))</f>
        <v>33501.906616582339</v>
      </c>
      <c r="J94" s="24">
        <f>IF(ISBLANK(HLOOKUP(J$1, q_preprocess!$1:$1048576, $D94, FALSE)), "", HLOOKUP(J$1, q_preprocess!$1:$1048576, $D94, FALSE))</f>
        <v>33318.278231461722</v>
      </c>
      <c r="K94" s="24">
        <f>IF(ISBLANK(HLOOKUP(K$1, q_preprocess!$1:$1048576, $D94, FALSE)), "", HLOOKUP(K$1, q_preprocess!$1:$1048576, $D94, FALSE))</f>
        <v>183.6283851206145</v>
      </c>
      <c r="L94" s="24">
        <f>IF(ISBLANK(HLOOKUP(L$1, q_preprocess!$1:$1048576, $D94, FALSE)), "", HLOOKUP(L$1, q_preprocess!$1:$1048576, $D94, FALSE))</f>
        <v>32941.763682721059</v>
      </c>
      <c r="M94" s="24">
        <f>IF(ISBLANK(HLOOKUP(M$1, q_preprocess!$1:$1048576, $D94, FALSE)), "", HLOOKUP(M$1, q_preprocess!$1:$1048576, $D94, FALSE))</f>
        <v>44150.653288280999</v>
      </c>
      <c r="N94" s="24">
        <f>IF(ISBLANK(HLOOKUP(N$1, q_preprocess!$1:$1048576, $D94, FALSE)), "", HLOOKUP(N$1, q_preprocess!$1:$1048576, $D94, FALSE))</f>
        <v>14840.302323138589</v>
      </c>
      <c r="O94" s="24">
        <f>IF(ISBLANK(HLOOKUP(O$1, q_preprocess!$1:$1048576, $D94, FALSE)), "", HLOOKUP(O$1, q_preprocess!$1:$1048576, $D94, FALSE))</f>
        <v>29500.301761247909</v>
      </c>
      <c r="P94" s="24">
        <f>IF(ISBLANK(HLOOKUP(P$1, q_preprocess!$1:$1048576, $D94, FALSE)), "", HLOOKUP(P$1, q_preprocess!$1:$1048576, $D94, FALSE))</f>
        <v>95381.949857028711</v>
      </c>
    </row>
    <row r="95" spans="1:16">
      <c r="A95" s="15">
        <v>41426</v>
      </c>
      <c r="B95">
        <v>2013</v>
      </c>
      <c r="C95">
        <v>2</v>
      </c>
      <c r="D95">
        <v>95</v>
      </c>
      <c r="E95" s="24">
        <f>IF(ISBLANK(HLOOKUP(E$1, q_preprocess!$1:$1048576, $D95, FALSE)), "", HLOOKUP(E$1, q_preprocess!$1:$1048576, $D95, FALSE))</f>
        <v>194121.650699855</v>
      </c>
      <c r="F95" s="24">
        <f>IF(ISBLANK(HLOOKUP(F$1, q_preprocess!$1:$1048576, $D95, FALSE)), "", HLOOKUP(F$1, q_preprocess!$1:$1048576, $D95, FALSE))</f>
        <v>180095.48909561525</v>
      </c>
      <c r="G95" s="24">
        <f>IF(ISBLANK(HLOOKUP(G$1, q_preprocess!$1:$1048576, $D95, FALSE)), "", HLOOKUP(G$1, q_preprocess!$1:$1048576, $D95, FALSE))</f>
        <v>135980.83818844575</v>
      </c>
      <c r="H95" s="24">
        <f>IF(ISBLANK(HLOOKUP(H$1, q_preprocess!$1:$1048576, $D95, FALSE)), "", HLOOKUP(H$1, q_preprocess!$1:$1048576, $D95, FALSE))</f>
        <v>21762.899216969996</v>
      </c>
      <c r="I95" s="24">
        <f>IF(ISBLANK(HLOOKUP(I$1, q_preprocess!$1:$1048576, $D95, FALSE)), "", HLOOKUP(I$1, q_preprocess!$1:$1048576, $D95, FALSE))</f>
        <v>41860.88141139401</v>
      </c>
      <c r="J95" s="24">
        <f>IF(ISBLANK(HLOOKUP(J$1, q_preprocess!$1:$1048576, $D95, FALSE)), "", HLOOKUP(J$1, q_preprocess!$1:$1048576, $D95, FALSE))</f>
        <v>37617.353826189617</v>
      </c>
      <c r="K95" s="24">
        <f>IF(ISBLANK(HLOOKUP(K$1, q_preprocess!$1:$1048576, $D95, FALSE)), "", HLOOKUP(K$1, q_preprocess!$1:$1048576, $D95, FALSE))</f>
        <v>4243.5275852043924</v>
      </c>
      <c r="L95" s="24">
        <f>IF(ISBLANK(HLOOKUP(L$1, q_preprocess!$1:$1048576, $D95, FALSE)), "", HLOOKUP(L$1, q_preprocess!$1:$1048576, $D95, FALSE))</f>
        <v>42180.05865668194</v>
      </c>
      <c r="M95" s="24">
        <f>IF(ISBLANK(HLOOKUP(M$1, q_preprocess!$1:$1048576, $D95, FALSE)), "", HLOOKUP(M$1, q_preprocess!$1:$1048576, $D95, FALSE))</f>
        <v>47663.026773636724</v>
      </c>
      <c r="N95" s="24">
        <f>IF(ISBLANK(HLOOKUP(N$1, q_preprocess!$1:$1048576, $D95, FALSE)), "", HLOOKUP(N$1, q_preprocess!$1:$1048576, $D95, FALSE))</f>
        <v>29004.662831939979</v>
      </c>
      <c r="O95" s="24">
        <f>IF(ISBLANK(HLOOKUP(O$1, q_preprocess!$1:$1048576, $D95, FALSE)), "", HLOOKUP(O$1, q_preprocess!$1:$1048576, $D95, FALSE))</f>
        <v>33350.732588239298</v>
      </c>
      <c r="P95" s="24">
        <f>IF(ISBLANK(HLOOKUP(P$1, q_preprocess!$1:$1048576, $D95, FALSE)), "", HLOOKUP(P$1, q_preprocess!$1:$1048576, $D95, FALSE))</f>
        <v>100383.66452298146</v>
      </c>
    </row>
    <row r="96" spans="1:16">
      <c r="A96" s="15">
        <v>41518</v>
      </c>
      <c r="B96">
        <v>2013</v>
      </c>
      <c r="C96">
        <v>3</v>
      </c>
      <c r="D96">
        <v>96</v>
      </c>
      <c r="E96" s="24">
        <f>IF(ISBLANK(HLOOKUP(E$1, q_preprocess!$1:$1048576, $D96, FALSE)), "", HLOOKUP(E$1, q_preprocess!$1:$1048576, $D96, FALSE))</f>
        <v>180364.73605404558</v>
      </c>
      <c r="F96" s="24">
        <f>IF(ISBLANK(HLOOKUP(F$1, q_preprocess!$1:$1048576, $D96, FALSE)), "", HLOOKUP(F$1, q_preprocess!$1:$1048576, $D96, FALSE))</f>
        <v>181437.13694691198</v>
      </c>
      <c r="G96" s="24">
        <f>IF(ISBLANK(HLOOKUP(G$1, q_preprocess!$1:$1048576, $D96, FALSE)), "", HLOOKUP(G$1, q_preprocess!$1:$1048576, $D96, FALSE))</f>
        <v>134605.26956334934</v>
      </c>
      <c r="H96" s="24">
        <f>IF(ISBLANK(HLOOKUP(H$1, q_preprocess!$1:$1048576, $D96, FALSE)), "", HLOOKUP(H$1, q_preprocess!$1:$1048576, $D96, FALSE))</f>
        <v>21998.568032778156</v>
      </c>
      <c r="I96" s="24">
        <f>IF(ISBLANK(HLOOKUP(I$1, q_preprocess!$1:$1048576, $D96, FALSE)), "", HLOOKUP(I$1, q_preprocess!$1:$1048576, $D96, FALSE))</f>
        <v>34565.253272502559</v>
      </c>
      <c r="J96" s="24">
        <f>IF(ISBLANK(HLOOKUP(J$1, q_preprocess!$1:$1048576, $D96, FALSE)), "", HLOOKUP(J$1, q_preprocess!$1:$1048576, $D96, FALSE))</f>
        <v>38184.278526200796</v>
      </c>
      <c r="K96" s="24">
        <f>IF(ISBLANK(HLOOKUP(K$1, q_preprocess!$1:$1048576, $D96, FALSE)), "", HLOOKUP(K$1, q_preprocess!$1:$1048576, $D96, FALSE))</f>
        <v>-3619.0252536982384</v>
      </c>
      <c r="L96" s="24">
        <f>IF(ISBLANK(HLOOKUP(L$1, q_preprocess!$1:$1048576, $D96, FALSE)), "", HLOOKUP(L$1, q_preprocess!$1:$1048576, $D96, FALSE))</f>
        <v>39933.408062547402</v>
      </c>
      <c r="M96" s="24">
        <f>IF(ISBLANK(HLOOKUP(M$1, q_preprocess!$1:$1048576, $D96, FALSE)), "", HLOOKUP(M$1, q_preprocess!$1:$1048576, $D96, FALSE))</f>
        <v>50737.76287713187</v>
      </c>
      <c r="N96" s="24">
        <f>IF(ISBLANK(HLOOKUP(N$1, q_preprocess!$1:$1048576, $D96, FALSE)), "", HLOOKUP(N$1, q_preprocess!$1:$1048576, $D96, FALSE))</f>
        <v>14334.80485567767</v>
      </c>
      <c r="O96" s="24">
        <f>IF(ISBLANK(HLOOKUP(O$1, q_preprocess!$1:$1048576, $D96, FALSE)), "", HLOOKUP(O$1, q_preprocess!$1:$1048576, $D96, FALSE))</f>
        <v>34029.135453738243</v>
      </c>
      <c r="P96" s="24">
        <f>IF(ISBLANK(HLOOKUP(P$1, q_preprocess!$1:$1048576, $D96, FALSE)), "", HLOOKUP(P$1, q_preprocess!$1:$1048576, $D96, FALSE))</f>
        <v>100390.41627401371</v>
      </c>
    </row>
    <row r="97" spans="1:16">
      <c r="A97" s="15">
        <v>41609</v>
      </c>
      <c r="B97">
        <v>2013</v>
      </c>
      <c r="C97">
        <v>4</v>
      </c>
      <c r="D97">
        <v>97</v>
      </c>
      <c r="E97" s="24">
        <f>IF(ISBLANK(HLOOKUP(E$1, q_preprocess!$1:$1048576, $D97, FALSE)), "", HLOOKUP(E$1, q_preprocess!$1:$1048576, $D97, FALSE))</f>
        <v>176649.33625562672</v>
      </c>
      <c r="F97" s="24">
        <f>IF(ISBLANK(HLOOKUP(F$1, q_preprocess!$1:$1048576, $D97, FALSE)), "", HLOOKUP(F$1, q_preprocess!$1:$1048576, $D97, FALSE))</f>
        <v>179439.44598492724</v>
      </c>
      <c r="G97" s="24">
        <f>IF(ISBLANK(HLOOKUP(G$1, q_preprocess!$1:$1048576, $D97, FALSE)), "", HLOOKUP(G$1, q_preprocess!$1:$1048576, $D97, FALSE))</f>
        <v>128350.81293501645</v>
      </c>
      <c r="H97" s="24">
        <f>IF(ISBLANK(HLOOKUP(H$1, q_preprocess!$1:$1048576, $D97, FALSE)), "", HLOOKUP(H$1, q_preprocess!$1:$1048576, $D97, FALSE))</f>
        <v>23914.066758031408</v>
      </c>
      <c r="I97" s="24">
        <f>IF(ISBLANK(HLOOKUP(I$1, q_preprocess!$1:$1048576, $D97, FALSE)), "", HLOOKUP(I$1, q_preprocess!$1:$1048576, $D97, FALSE))</f>
        <v>37623.71846915783</v>
      </c>
      <c r="J97" s="24">
        <f>IF(ISBLANK(HLOOKUP(J$1, q_preprocess!$1:$1048576, $D97, FALSE)), "", HLOOKUP(J$1, q_preprocess!$1:$1048576, $D97, FALSE))</f>
        <v>36936.657400633929</v>
      </c>
      <c r="K97" s="24">
        <f>IF(ISBLANK(HLOOKUP(K$1, q_preprocess!$1:$1048576, $D97, FALSE)), "", HLOOKUP(K$1, q_preprocess!$1:$1048576, $D97, FALSE))</f>
        <v>687.06106852389905</v>
      </c>
      <c r="L97" s="24">
        <f>IF(ISBLANK(HLOOKUP(L$1, q_preprocess!$1:$1048576, $D97, FALSE)), "", HLOOKUP(L$1, q_preprocess!$1:$1048576, $D97, FALSE))</f>
        <v>34392.257434860665</v>
      </c>
      <c r="M97" s="24">
        <f>IF(ISBLANK(HLOOKUP(M$1, q_preprocess!$1:$1048576, $D97, FALSE)), "", HLOOKUP(M$1, q_preprocess!$1:$1048576, $D97, FALSE))</f>
        <v>47631.519341439613</v>
      </c>
      <c r="N97" s="24">
        <f>IF(ISBLANK(HLOOKUP(N$1, q_preprocess!$1:$1048576, $D97, FALSE)), "", HLOOKUP(N$1, q_preprocess!$1:$1048576, $D97, FALSE))</f>
        <v>13951.192059099441</v>
      </c>
      <c r="O97" s="24">
        <f>IF(ISBLANK(HLOOKUP(O$1, q_preprocess!$1:$1048576, $D97, FALSE)), "", HLOOKUP(O$1, q_preprocess!$1:$1048576, $D97, FALSE))</f>
        <v>34045.387381532222</v>
      </c>
      <c r="P97" s="24">
        <f>IF(ISBLANK(HLOOKUP(P$1, q_preprocess!$1:$1048576, $D97, FALSE)), "", HLOOKUP(P$1, q_preprocess!$1:$1048576, $D97, FALSE))</f>
        <v>98782.999625268698</v>
      </c>
    </row>
    <row r="98" spans="1:16">
      <c r="A98" s="15">
        <v>41699</v>
      </c>
      <c r="B98">
        <v>2014</v>
      </c>
      <c r="C98">
        <v>1</v>
      </c>
      <c r="D98">
        <v>98</v>
      </c>
      <c r="E98" s="24">
        <f>IF(ISBLANK(HLOOKUP(E$1, q_preprocess!$1:$1048576, $D98, FALSE)), "", HLOOKUP(E$1, q_preprocess!$1:$1048576, $D98, FALSE))</f>
        <v>167766.51165876567</v>
      </c>
      <c r="F98" s="24">
        <f>IF(ISBLANK(HLOOKUP(F$1, q_preprocess!$1:$1048576, $D98, FALSE)), "", HLOOKUP(F$1, q_preprocess!$1:$1048576, $D98, FALSE))</f>
        <v>177216.82007842499</v>
      </c>
      <c r="G98" s="24">
        <f>IF(ISBLANK(HLOOKUP(G$1, q_preprocess!$1:$1048576, $D98, FALSE)), "", HLOOKUP(G$1, q_preprocess!$1:$1048576, $D98, FALSE))</f>
        <v>129460.13343606579</v>
      </c>
      <c r="H98" s="24">
        <f>IF(ISBLANK(HLOOKUP(H$1, q_preprocess!$1:$1048576, $D98, FALSE)), "", HLOOKUP(H$1, q_preprocess!$1:$1048576, $D98, FALSE))</f>
        <v>21370.623432999073</v>
      </c>
      <c r="I98" s="24">
        <f>IF(ISBLANK(HLOOKUP(I$1, q_preprocess!$1:$1048576, $D98, FALSE)), "", HLOOKUP(I$1, q_preprocess!$1:$1048576, $D98, FALSE))</f>
        <v>30693.019858562096</v>
      </c>
      <c r="J98" s="24">
        <f>IF(ISBLANK(HLOOKUP(J$1, q_preprocess!$1:$1048576, $D98, FALSE)), "", HLOOKUP(J$1, q_preprocess!$1:$1048576, $D98, FALSE))</f>
        <v>32842.634077480478</v>
      </c>
      <c r="K98" s="24">
        <f>IF(ISBLANK(HLOOKUP(K$1, q_preprocess!$1:$1048576, $D98, FALSE)), "", HLOOKUP(K$1, q_preprocess!$1:$1048576, $D98, FALSE))</f>
        <v>-2149.6142189183802</v>
      </c>
      <c r="L98" s="24">
        <f>IF(ISBLANK(HLOOKUP(L$1, q_preprocess!$1:$1048576, $D98, FALSE)), "", HLOOKUP(L$1, q_preprocess!$1:$1048576, $D98, FALSE))</f>
        <v>29778.454724924195</v>
      </c>
      <c r="M98" s="24">
        <f>IF(ISBLANK(HLOOKUP(M$1, q_preprocess!$1:$1048576, $D98, FALSE)), "", HLOOKUP(M$1, q_preprocess!$1:$1048576, $D98, FALSE))</f>
        <v>43535.719793785553</v>
      </c>
      <c r="N98" s="24">
        <f>IF(ISBLANK(HLOOKUP(N$1, q_preprocess!$1:$1048576, $D98, FALSE)), "", HLOOKUP(N$1, q_preprocess!$1:$1048576, $D98, FALSE))</f>
        <v>14586.432637439573</v>
      </c>
      <c r="O98" s="24">
        <f>IF(ISBLANK(HLOOKUP(O$1, q_preprocess!$1:$1048576, $D98, FALSE)), "", HLOOKUP(O$1, q_preprocess!$1:$1048576, $D98, FALSE))</f>
        <v>29050.544164794581</v>
      </c>
      <c r="P98" s="24">
        <f>IF(ISBLANK(HLOOKUP(P$1, q_preprocess!$1:$1048576, $D98, FALSE)), "", HLOOKUP(P$1, q_preprocess!$1:$1048576, $D98, FALSE))</f>
        <v>94997.990780156149</v>
      </c>
    </row>
    <row r="99" spans="1:16">
      <c r="A99" s="15">
        <v>41791</v>
      </c>
      <c r="B99">
        <v>2014</v>
      </c>
      <c r="C99">
        <v>2</v>
      </c>
      <c r="D99">
        <v>99</v>
      </c>
      <c r="E99" s="24">
        <f>IF(ISBLANK(HLOOKUP(E$1, q_preprocess!$1:$1048576, $D99, FALSE)), "", HLOOKUP(E$1, q_preprocess!$1:$1048576, $D99, FALSE))</f>
        <v>190144.21708700102</v>
      </c>
      <c r="F99" s="24">
        <f>IF(ISBLANK(HLOOKUP(F$1, q_preprocess!$1:$1048576, $D99, FALSE)), "", HLOOKUP(F$1, q_preprocess!$1:$1048576, $D99, FALSE))</f>
        <v>175666.14163356426</v>
      </c>
      <c r="G99" s="24">
        <f>IF(ISBLANK(HLOOKUP(G$1, q_preprocess!$1:$1048576, $D99, FALSE)), "", HLOOKUP(G$1, q_preprocess!$1:$1048576, $D99, FALSE))</f>
        <v>131844.80673568454</v>
      </c>
      <c r="H99" s="24">
        <f>IF(ISBLANK(HLOOKUP(H$1, q_preprocess!$1:$1048576, $D99, FALSE)), "", HLOOKUP(H$1, q_preprocess!$1:$1048576, $D99, FALSE))</f>
        <v>22210.529929637214</v>
      </c>
      <c r="I99" s="24">
        <f>IF(ISBLANK(HLOOKUP(I$1, q_preprocess!$1:$1048576, $D99, FALSE)), "", HLOOKUP(I$1, q_preprocess!$1:$1048576, $D99, FALSE))</f>
        <v>40305.323497316342</v>
      </c>
      <c r="J99" s="24">
        <f>IF(ISBLANK(HLOOKUP(J$1, q_preprocess!$1:$1048576, $D99, FALSE)), "", HLOOKUP(J$1, q_preprocess!$1:$1048576, $D99, FALSE))</f>
        <v>35268.297357442563</v>
      </c>
      <c r="K99" s="24">
        <f>IF(ISBLANK(HLOOKUP(K$1, q_preprocess!$1:$1048576, $D99, FALSE)), "", HLOOKUP(K$1, q_preprocess!$1:$1048576, $D99, FALSE))</f>
        <v>5037.0261398737794</v>
      </c>
      <c r="L99" s="24">
        <f>IF(ISBLANK(HLOOKUP(L$1, q_preprocess!$1:$1048576, $D99, FALSE)), "", HLOOKUP(L$1, q_preprocess!$1:$1048576, $D99, FALSE))</f>
        <v>38172.208235639919</v>
      </c>
      <c r="M99" s="24">
        <f>IF(ISBLANK(HLOOKUP(M$1, q_preprocess!$1:$1048576, $D99, FALSE)), "", HLOOKUP(M$1, q_preprocess!$1:$1048576, $D99, FALSE))</f>
        <v>42388.651311276917</v>
      </c>
      <c r="N99" s="24">
        <f>IF(ISBLANK(HLOOKUP(N$1, q_preprocess!$1:$1048576, $D99, FALSE)), "", HLOOKUP(N$1, q_preprocess!$1:$1048576, $D99, FALSE))</f>
        <v>30870.778882378556</v>
      </c>
      <c r="O99" s="24">
        <f>IF(ISBLANK(HLOOKUP(O$1, q_preprocess!$1:$1048576, $D99, FALSE)), "", HLOOKUP(O$1, q_preprocess!$1:$1048576, $D99, FALSE))</f>
        <v>31584.708738066092</v>
      </c>
      <c r="P99" s="24">
        <f>IF(ISBLANK(HLOOKUP(P$1, q_preprocess!$1:$1048576, $D99, FALSE)), "", HLOOKUP(P$1, q_preprocess!$1:$1048576, $D99, FALSE))</f>
        <v>98069.058674124113</v>
      </c>
    </row>
    <row r="100" spans="1:16">
      <c r="A100" s="15">
        <v>41883</v>
      </c>
      <c r="B100">
        <v>2014</v>
      </c>
      <c r="C100">
        <v>3</v>
      </c>
      <c r="D100">
        <v>100</v>
      </c>
      <c r="E100" s="24">
        <f>IF(ISBLANK(HLOOKUP(E$1, q_preprocess!$1:$1048576, $D100, FALSE)), "", HLOOKUP(E$1, q_preprocess!$1:$1048576, $D100, FALSE))</f>
        <v>172719.94956292084</v>
      </c>
      <c r="F100" s="24">
        <f>IF(ISBLANK(HLOOKUP(F$1, q_preprocess!$1:$1048576, $D100, FALSE)), "", HLOOKUP(F$1, q_preprocess!$1:$1048576, $D100, FALSE))</f>
        <v>174271.53221976326</v>
      </c>
      <c r="G100" s="24">
        <f>IF(ISBLANK(HLOOKUP(G$1, q_preprocess!$1:$1048576, $D100, FALSE)), "", HLOOKUP(G$1, q_preprocess!$1:$1048576, $D100, FALSE))</f>
        <v>122656.74737171383</v>
      </c>
      <c r="H100" s="24">
        <f>IF(ISBLANK(HLOOKUP(H$1, q_preprocess!$1:$1048576, $D100, FALSE)), "", HLOOKUP(H$1, q_preprocess!$1:$1048576, $D100, FALSE))</f>
        <v>22665.397658762951</v>
      </c>
      <c r="I100" s="24">
        <f>IF(ISBLANK(HLOOKUP(I$1, q_preprocess!$1:$1048576, $D100, FALSE)), "", HLOOKUP(I$1, q_preprocess!$1:$1048576, $D100, FALSE))</f>
        <v>33872.941265497939</v>
      </c>
      <c r="J100" s="24">
        <f>IF(ISBLANK(HLOOKUP(J$1, q_preprocess!$1:$1048576, $D100, FALSE)), "", HLOOKUP(J$1, q_preprocess!$1:$1048576, $D100, FALSE))</f>
        <v>35070.363397148867</v>
      </c>
      <c r="K100" s="24">
        <f>IF(ISBLANK(HLOOKUP(K$1, q_preprocess!$1:$1048576, $D100, FALSE)), "", HLOOKUP(K$1, q_preprocess!$1:$1048576, $D100, FALSE))</f>
        <v>-1197.4221316509293</v>
      </c>
      <c r="L100" s="24">
        <f>IF(ISBLANK(HLOOKUP(L$1, q_preprocess!$1:$1048576, $D100, FALSE)), "", HLOOKUP(L$1, q_preprocess!$1:$1048576, $D100, FALSE))</f>
        <v>36799.674092360503</v>
      </c>
      <c r="M100" s="24">
        <f>IF(ISBLANK(HLOOKUP(M$1, q_preprocess!$1:$1048576, $D100, FALSE)), "", HLOOKUP(M$1, q_preprocess!$1:$1048576, $D100, FALSE))</f>
        <v>43274.810825414432</v>
      </c>
      <c r="N100" s="24">
        <f>IF(ISBLANK(HLOOKUP(N$1, q_preprocess!$1:$1048576, $D100, FALSE)), "", HLOOKUP(N$1, q_preprocess!$1:$1048576, $D100, FALSE))</f>
        <v>14412.683113440437</v>
      </c>
      <c r="O100" s="24">
        <f>IF(ISBLANK(HLOOKUP(O$1, q_preprocess!$1:$1048576, $D100, FALSE)), "", HLOOKUP(O$1, q_preprocess!$1:$1048576, $D100, FALSE))</f>
        <v>31669.525243316664</v>
      </c>
      <c r="P100" s="24">
        <f>IF(ISBLANK(HLOOKUP(P$1, q_preprocess!$1:$1048576, $D100, FALSE)), "", HLOOKUP(P$1, q_preprocess!$1:$1048576, $D100, FALSE))</f>
        <v>98031.958140145056</v>
      </c>
    </row>
    <row r="101" spans="1:16">
      <c r="A101" s="15">
        <v>41974</v>
      </c>
      <c r="B101">
        <v>2014</v>
      </c>
      <c r="C101">
        <v>4</v>
      </c>
      <c r="D101">
        <v>101</v>
      </c>
      <c r="E101" s="24">
        <f>IF(ISBLANK(HLOOKUP(E$1, q_preprocess!$1:$1048576, $D101, FALSE)), "", HLOOKUP(E$1, q_preprocess!$1:$1048576, $D101, FALSE))</f>
        <v>171675.36765467763</v>
      </c>
      <c r="F101" s="24">
        <f>IF(ISBLANK(HLOOKUP(F$1, q_preprocess!$1:$1048576, $D101, FALSE)), "", HLOOKUP(F$1, q_preprocess!$1:$1048576, $D101, FALSE))</f>
        <v>175151.55203161298</v>
      </c>
      <c r="G101" s="24">
        <f>IF(ISBLANK(HLOOKUP(G$1, q_preprocess!$1:$1048576, $D101, FALSE)), "", HLOOKUP(G$1, q_preprocess!$1:$1048576, $D101, FALSE))</f>
        <v>118802.74887350047</v>
      </c>
      <c r="H101" s="24">
        <f>IF(ISBLANK(HLOOKUP(H$1, q_preprocess!$1:$1048576, $D101, FALSE)), "", HLOOKUP(H$1, q_preprocess!$1:$1048576, $D101, FALSE))</f>
        <v>24258.898083437634</v>
      </c>
      <c r="I101" s="24">
        <f>IF(ISBLANK(HLOOKUP(I$1, q_preprocess!$1:$1048576, $D101, FALSE)), "", HLOOKUP(I$1, q_preprocess!$1:$1048576, $D101, FALSE))</f>
        <v>33497.546307758719</v>
      </c>
      <c r="J101" s="24">
        <f>IF(ISBLANK(HLOOKUP(J$1, q_preprocess!$1:$1048576, $D101, FALSE)), "", HLOOKUP(J$1, q_preprocess!$1:$1048576, $D101, FALSE))</f>
        <v>33008.352372279085</v>
      </c>
      <c r="K101" s="24">
        <f>IF(ISBLANK(HLOOKUP(K$1, q_preprocess!$1:$1048576, $D101, FALSE)), "", HLOOKUP(K$1, q_preprocess!$1:$1048576, $D101, FALSE))</f>
        <v>489.19393547963705</v>
      </c>
      <c r="L101" s="24">
        <f>IF(ISBLANK(HLOOKUP(L$1, q_preprocess!$1:$1048576, $D101, FALSE)), "", HLOOKUP(L$1, q_preprocess!$1:$1048576, $D101, FALSE))</f>
        <v>34266.960319581005</v>
      </c>
      <c r="M101" s="24">
        <f>IF(ISBLANK(HLOOKUP(M$1, q_preprocess!$1:$1048576, $D101, FALSE)), "", HLOOKUP(M$1, q_preprocess!$1:$1048576, $D101, FALSE))</f>
        <v>39150.78592960017</v>
      </c>
      <c r="N101" s="24">
        <f>IF(ISBLANK(HLOOKUP(N$1, q_preprocess!$1:$1048576, $D101, FALSE)), "", HLOOKUP(N$1, q_preprocess!$1:$1048576, $D101, FALSE))</f>
        <v>14154.567617723827</v>
      </c>
      <c r="O101" s="24">
        <f>IF(ISBLANK(HLOOKUP(O$1, q_preprocess!$1:$1048576, $D101, FALSE)), "", HLOOKUP(O$1, q_preprocess!$1:$1048576, $D101, FALSE))</f>
        <v>32003.739395021439</v>
      </c>
      <c r="P101" s="24">
        <f>IF(ISBLANK(HLOOKUP(P$1, q_preprocess!$1:$1048576, $D101, FALSE)), "", HLOOKUP(P$1, q_preprocess!$1:$1048576, $D101, FALSE))</f>
        <v>97685.351196223972</v>
      </c>
    </row>
    <row r="102" spans="1:16">
      <c r="A102" s="15">
        <v>42064</v>
      </c>
      <c r="B102">
        <v>2015</v>
      </c>
      <c r="C102">
        <v>1</v>
      </c>
      <c r="D102">
        <v>102</v>
      </c>
      <c r="E102" s="24">
        <f>IF(ISBLANK(HLOOKUP(E$1, q_preprocess!$1:$1048576, $D102, FALSE)), "", HLOOKUP(E$1, q_preprocess!$1:$1048576, $D102, FALSE))</f>
        <v>167811.12888554455</v>
      </c>
      <c r="F102" s="24">
        <f>IF(ISBLANK(HLOOKUP(F$1, q_preprocess!$1:$1048576, $D102, FALSE)), "", HLOOKUP(F$1, q_preprocess!$1:$1048576, $D102, FALSE))</f>
        <v>178080.213395542</v>
      </c>
      <c r="G102" s="24">
        <f>IF(ISBLANK(HLOOKUP(G$1, q_preprocess!$1:$1048576, $D102, FALSE)), "", HLOOKUP(G$1, q_preprocess!$1:$1048576, $D102, FALSE))</f>
        <v>126031.43583773109</v>
      </c>
      <c r="H102" s="24">
        <f>IF(ISBLANK(HLOOKUP(H$1, q_preprocess!$1:$1048576, $D102, FALSE)), "", HLOOKUP(H$1, q_preprocess!$1:$1048576, $D102, FALSE))</f>
        <v>22294.851420056595</v>
      </c>
      <c r="I102" s="24">
        <f>IF(ISBLANK(HLOOKUP(I$1, q_preprocess!$1:$1048576, $D102, FALSE)), "", HLOOKUP(I$1, q_preprocess!$1:$1048576, $D102, FALSE))</f>
        <v>30163.30319041105</v>
      </c>
      <c r="J102" s="24">
        <f>IF(ISBLANK(HLOOKUP(J$1, q_preprocess!$1:$1048576, $D102, FALSE)), "", HLOOKUP(J$1, q_preprocess!$1:$1048576, $D102, FALSE))</f>
        <v>31881.955173179031</v>
      </c>
      <c r="K102" s="24">
        <f>IF(ISBLANK(HLOOKUP(K$1, q_preprocess!$1:$1048576, $D102, FALSE)), "", HLOOKUP(K$1, q_preprocess!$1:$1048576, $D102, FALSE))</f>
        <v>-1718.6519827679804</v>
      </c>
      <c r="L102" s="24">
        <f>IF(ISBLANK(HLOOKUP(L$1, q_preprocess!$1:$1048576, $D102, FALSE)), "", HLOOKUP(L$1, q_preprocess!$1:$1048576, $D102, FALSE))</f>
        <v>29701.220888436925</v>
      </c>
      <c r="M102" s="24">
        <f>IF(ISBLANK(HLOOKUP(M$1, q_preprocess!$1:$1048576, $D102, FALSE)), "", HLOOKUP(M$1, q_preprocess!$1:$1048576, $D102, FALSE))</f>
        <v>40379.682451091103</v>
      </c>
      <c r="N102" s="24">
        <f>IF(ISBLANK(HLOOKUP(N$1, q_preprocess!$1:$1048576, $D102, FALSE)), "", HLOOKUP(N$1, q_preprocess!$1:$1048576, $D102, FALSE))</f>
        <v>14972.740670728446</v>
      </c>
      <c r="O102" s="24">
        <f>IF(ISBLANK(HLOOKUP(O$1, q_preprocess!$1:$1048576, $D102, FALSE)), "", HLOOKUP(O$1, q_preprocess!$1:$1048576, $D102, FALSE))</f>
        <v>28343.592939626986</v>
      </c>
      <c r="P102" s="24">
        <f>IF(ISBLANK(HLOOKUP(P$1, q_preprocess!$1:$1048576, $D102, FALSE)), "", HLOOKUP(P$1, q_preprocess!$1:$1048576, $D102, FALSE))</f>
        <v>95571.921508739688</v>
      </c>
    </row>
    <row r="103" spans="1:16">
      <c r="A103" s="15">
        <v>42156</v>
      </c>
      <c r="B103">
        <v>2015</v>
      </c>
      <c r="C103">
        <v>2</v>
      </c>
      <c r="D103">
        <v>103</v>
      </c>
      <c r="E103" s="24">
        <f>IF(ISBLANK(HLOOKUP(E$1, q_preprocess!$1:$1048576, $D103, FALSE)), "", HLOOKUP(E$1, q_preprocess!$1:$1048576, $D103, FALSE))</f>
        <v>197573.18359961532</v>
      </c>
      <c r="F103" s="24">
        <f>IF(ISBLANK(HLOOKUP(F$1, q_preprocess!$1:$1048576, $D103, FALSE)), "", HLOOKUP(F$1, q_preprocess!$1:$1048576, $D103, FALSE))</f>
        <v>181243.48627428024</v>
      </c>
      <c r="G103" s="24">
        <f>IF(ISBLANK(HLOOKUP(G$1, q_preprocess!$1:$1048576, $D103, FALSE)), "", HLOOKUP(G$1, q_preprocess!$1:$1048576, $D103, FALSE))</f>
        <v>143149.75861799737</v>
      </c>
      <c r="H103" s="24">
        <f>IF(ISBLANK(HLOOKUP(H$1, q_preprocess!$1:$1048576, $D103, FALSE)), "", HLOOKUP(H$1, q_preprocess!$1:$1048576, $D103, FALSE))</f>
        <v>24208.78239931586</v>
      </c>
      <c r="I103" s="24">
        <f>IF(ISBLANK(HLOOKUP(I$1, q_preprocess!$1:$1048576, $D103, FALSE)), "", HLOOKUP(I$1, q_preprocess!$1:$1048576, $D103, FALSE))</f>
        <v>35971.246587431451</v>
      </c>
      <c r="J103" s="24">
        <f>IF(ISBLANK(HLOOKUP(J$1, q_preprocess!$1:$1048576, $D103, FALSE)), "", HLOOKUP(J$1, q_preprocess!$1:$1048576, $D103, FALSE))</f>
        <v>36959.730218998353</v>
      </c>
      <c r="K103" s="24">
        <f>IF(ISBLANK(HLOOKUP(K$1, q_preprocess!$1:$1048576, $D103, FALSE)), "", HLOOKUP(K$1, q_preprocess!$1:$1048576, $D103, FALSE))</f>
        <v>-988.48363156689845</v>
      </c>
      <c r="L103" s="24">
        <f>IF(ISBLANK(HLOOKUP(L$1, q_preprocess!$1:$1048576, $D103, FALSE)), "", HLOOKUP(L$1, q_preprocess!$1:$1048576, $D103, FALSE))</f>
        <v>38000.614673590469</v>
      </c>
      <c r="M103" s="24">
        <f>IF(ISBLANK(HLOOKUP(M$1, q_preprocess!$1:$1048576, $D103, FALSE)), "", HLOOKUP(M$1, q_preprocess!$1:$1048576, $D103, FALSE))</f>
        <v>43757.218678719779</v>
      </c>
      <c r="N103" s="24">
        <f>IF(ISBLANK(HLOOKUP(N$1, q_preprocess!$1:$1048576, $D103, FALSE)), "", HLOOKUP(N$1, q_preprocess!$1:$1048576, $D103, FALSE))</f>
        <v>34111.7280722301</v>
      </c>
      <c r="O103" s="24">
        <f>IF(ISBLANK(HLOOKUP(O$1, q_preprocess!$1:$1048576, $D103, FALSE)), "", HLOOKUP(O$1, q_preprocess!$1:$1048576, $D103, FALSE))</f>
        <v>32024.904771267236</v>
      </c>
      <c r="P103" s="24">
        <f>IF(ISBLANK(HLOOKUP(P$1, q_preprocess!$1:$1048576, $D103, FALSE)), "", HLOOKUP(P$1, q_preprocess!$1:$1048576, $D103, FALSE))</f>
        <v>100992.04818613912</v>
      </c>
    </row>
    <row r="104" spans="1:16">
      <c r="A104" s="15">
        <v>42248</v>
      </c>
      <c r="B104">
        <v>2015</v>
      </c>
      <c r="C104">
        <v>3</v>
      </c>
      <c r="D104">
        <v>104</v>
      </c>
      <c r="E104" s="24">
        <f>IF(ISBLANK(HLOOKUP(E$1, q_preprocess!$1:$1048576, $D104, FALSE)), "", HLOOKUP(E$1, q_preprocess!$1:$1048576, $D104, FALSE))</f>
        <v>179294.47840385546</v>
      </c>
      <c r="F104" s="24">
        <f>IF(ISBLANK(HLOOKUP(F$1, q_preprocess!$1:$1048576, $D104, FALSE)), "", HLOOKUP(F$1, q_preprocess!$1:$1048576, $D104, FALSE))</f>
        <v>181504.73613834</v>
      </c>
      <c r="G104" s="24">
        <f>IF(ISBLANK(HLOOKUP(G$1, q_preprocess!$1:$1048576, $D104, FALSE)), "", HLOOKUP(G$1, q_preprocess!$1:$1048576, $D104, FALSE))</f>
        <v>129325.40146062047</v>
      </c>
      <c r="H104" s="24">
        <f>IF(ISBLANK(HLOOKUP(H$1, q_preprocess!$1:$1048576, $D104, FALSE)), "", HLOOKUP(H$1, q_preprocess!$1:$1048576, $D104, FALSE))</f>
        <v>24443.23538433561</v>
      </c>
      <c r="I104" s="24">
        <f>IF(ISBLANK(HLOOKUP(I$1, q_preprocess!$1:$1048576, $D104, FALSE)), "", HLOOKUP(I$1, q_preprocess!$1:$1048576, $D104, FALSE))</f>
        <v>36858.896984581959</v>
      </c>
      <c r="J104" s="24">
        <f>IF(ISBLANK(HLOOKUP(J$1, q_preprocess!$1:$1048576, $D104, FALSE)), "", HLOOKUP(J$1, q_preprocess!$1:$1048576, $D104, FALSE))</f>
        <v>37287.194047029239</v>
      </c>
      <c r="K104" s="24">
        <f>IF(ISBLANK(HLOOKUP(K$1, q_preprocess!$1:$1048576, $D104, FALSE)), "", HLOOKUP(K$1, q_preprocess!$1:$1048576, $D104, FALSE))</f>
        <v>-428.29706244727822</v>
      </c>
      <c r="L104" s="24">
        <f>IF(ISBLANK(HLOOKUP(L$1, q_preprocess!$1:$1048576, $D104, FALSE)), "", HLOOKUP(L$1, q_preprocess!$1:$1048576, $D104, FALSE))</f>
        <v>37505.44462859146</v>
      </c>
      <c r="M104" s="24">
        <f>IF(ISBLANK(HLOOKUP(M$1, q_preprocess!$1:$1048576, $D104, FALSE)), "", HLOOKUP(M$1, q_preprocess!$1:$1048576, $D104, FALSE))</f>
        <v>48838.500054274089</v>
      </c>
      <c r="N104" s="24">
        <f>IF(ISBLANK(HLOOKUP(N$1, q_preprocess!$1:$1048576, $D104, FALSE)), "", HLOOKUP(N$1, q_preprocess!$1:$1048576, $D104, FALSE))</f>
        <v>15016.732644423188</v>
      </c>
      <c r="O104" s="24">
        <f>IF(ISBLANK(HLOOKUP(O$1, q_preprocess!$1:$1048576, $D104, FALSE)), "", HLOOKUP(O$1, q_preprocess!$1:$1048576, $D104, FALSE))</f>
        <v>32412.823016517668</v>
      </c>
      <c r="P104" s="24">
        <f>IF(ISBLANK(HLOOKUP(P$1, q_preprocess!$1:$1048576, $D104, FALSE)), "", HLOOKUP(P$1, q_preprocess!$1:$1048576, $D104, FALSE))</f>
        <v>102086.36035628473</v>
      </c>
    </row>
    <row r="105" spans="1:16">
      <c r="A105" s="15">
        <v>42339</v>
      </c>
      <c r="B105">
        <v>2015</v>
      </c>
      <c r="C105">
        <v>4</v>
      </c>
      <c r="D105">
        <v>105</v>
      </c>
      <c r="E105" s="24">
        <f>IF(ISBLANK(HLOOKUP(E$1, q_preprocess!$1:$1048576, $D105, FALSE)), "", HLOOKUP(E$1, q_preprocess!$1:$1048576, $D105, FALSE))</f>
        <v>176219.20230336726</v>
      </c>
      <c r="F105" s="24">
        <f>IF(ISBLANK(HLOOKUP(F$1, q_preprocess!$1:$1048576, $D105, FALSE)), "", HLOOKUP(F$1, q_preprocess!$1:$1048576, $D105, FALSE))</f>
        <v>180069.55738422024</v>
      </c>
      <c r="G105" s="24">
        <f>IF(ISBLANK(HLOOKUP(G$1, q_preprocess!$1:$1048576, $D105, FALSE)), "", HLOOKUP(G$1, q_preprocess!$1:$1048576, $D105, FALSE))</f>
        <v>122029.19411943556</v>
      </c>
      <c r="H105" s="24">
        <f>IF(ISBLANK(HLOOKUP(H$1, q_preprocess!$1:$1048576, $D105, FALSE)), "", HLOOKUP(H$1, q_preprocess!$1:$1048576, $D105, FALSE))</f>
        <v>25702.487144462975</v>
      </c>
      <c r="I105" s="24">
        <f>IF(ISBLANK(HLOOKUP(I$1, q_preprocess!$1:$1048576, $D105, FALSE)), "", HLOOKUP(I$1, q_preprocess!$1:$1048576, $D105, FALSE))</f>
        <v>40439.714555793405</v>
      </c>
      <c r="J105" s="24">
        <f>IF(ISBLANK(HLOOKUP(J$1, q_preprocess!$1:$1048576, $D105, FALSE)), "", HLOOKUP(J$1, q_preprocess!$1:$1048576, $D105, FALSE))</f>
        <v>35291.812404094751</v>
      </c>
      <c r="K105" s="24">
        <f>IF(ISBLANK(HLOOKUP(K$1, q_preprocess!$1:$1048576, $D105, FALSE)), "", HLOOKUP(K$1, q_preprocess!$1:$1048576, $D105, FALSE))</f>
        <v>5147.9021516986559</v>
      </c>
      <c r="L105" s="24">
        <f>IF(ISBLANK(HLOOKUP(L$1, q_preprocess!$1:$1048576, $D105, FALSE)), "", HLOOKUP(L$1, q_preprocess!$1:$1048576, $D105, FALSE))</f>
        <v>33034.065255669651</v>
      </c>
      <c r="M105" s="24">
        <f>IF(ISBLANK(HLOOKUP(M$1, q_preprocess!$1:$1048576, $D105, FALSE)), "", HLOOKUP(M$1, q_preprocess!$1:$1048576, $D105, FALSE))</f>
        <v>44986.258771994369</v>
      </c>
      <c r="N105" s="24">
        <f>IF(ISBLANK(HLOOKUP(N$1, q_preprocess!$1:$1048576, $D105, FALSE)), "", HLOOKUP(N$1, q_preprocess!$1:$1048576, $D105, FALSE))</f>
        <v>14478.697449872887</v>
      </c>
      <c r="O105" s="24">
        <f>IF(ISBLANK(HLOOKUP(O$1, q_preprocess!$1:$1048576, $D105, FALSE)), "", HLOOKUP(O$1, q_preprocess!$1:$1048576, $D105, FALSE))</f>
        <v>32471.555022921711</v>
      </c>
      <c r="P105" s="24">
        <f>IF(ISBLANK(HLOOKUP(P$1, q_preprocess!$1:$1048576, $D105, FALSE)), "", HLOOKUP(P$1, q_preprocess!$1:$1048576, $D105, FALSE))</f>
        <v>100320.17941585403</v>
      </c>
    </row>
    <row r="106" spans="1:16">
      <c r="A106" s="15">
        <v>42430</v>
      </c>
      <c r="B106">
        <f>B102+1</f>
        <v>2016</v>
      </c>
      <c r="C106">
        <f>C102</f>
        <v>1</v>
      </c>
      <c r="D106">
        <v>106</v>
      </c>
      <c r="E106" s="24">
        <f>IF(ISBLANK(HLOOKUP(E$1, q_preprocess!$1:$1048576, $D106, FALSE)), "", HLOOKUP(E$1, q_preprocess!$1:$1048576, $D106, FALSE))</f>
        <v>168776.39713926712</v>
      </c>
      <c r="F106" s="24">
        <f>IF(ISBLANK(HLOOKUP(F$1, q_preprocess!$1:$1048576, $D106, FALSE)), "", HLOOKUP(F$1, q_preprocess!$1:$1048576, $D106, FALSE))</f>
        <v>178448.32429176624</v>
      </c>
      <c r="G106" s="24">
        <f>IF(ISBLANK(HLOOKUP(G$1, q_preprocess!$1:$1048576, $D106, FALSE)), "", HLOOKUP(G$1, q_preprocess!$1:$1048576, $D106, FALSE))</f>
        <v>128753.57573308932</v>
      </c>
      <c r="H106" s="24">
        <f>IF(ISBLANK(HLOOKUP(H$1, q_preprocess!$1:$1048576, $D106, FALSE)), "", HLOOKUP(H$1, q_preprocess!$1:$1048576, $D106, FALSE))</f>
        <v>23166.912947478337</v>
      </c>
      <c r="I106" s="24">
        <f>IF(ISBLANK(HLOOKUP(I$1, q_preprocess!$1:$1048576, $D106, FALSE)), "", HLOOKUP(I$1, q_preprocess!$1:$1048576, $D106, FALSE))</f>
        <v>28873.111858421144</v>
      </c>
      <c r="J106" s="24">
        <f>IF(ISBLANK(HLOOKUP(J$1, q_preprocess!$1:$1048576, $D106, FALSE)), "", HLOOKUP(J$1, q_preprocess!$1:$1048576, $D106, FALSE))</f>
        <v>31347.972509561412</v>
      </c>
      <c r="K106" s="24">
        <f>IF(ISBLANK(HLOOKUP(K$1, q_preprocess!$1:$1048576, $D106, FALSE)), "", HLOOKUP(K$1, q_preprocess!$1:$1048576, $D106, FALSE))</f>
        <v>-2474.8606511402691</v>
      </c>
      <c r="L106" s="24">
        <f>IF(ISBLANK(HLOOKUP(L$1, q_preprocess!$1:$1048576, $D106, FALSE)), "", HLOOKUP(L$1, q_preprocess!$1:$1048576, $D106, FALSE))</f>
        <v>33606.212134650988</v>
      </c>
      <c r="M106" s="24">
        <f>IF(ISBLANK(HLOOKUP(M$1, q_preprocess!$1:$1048576, $D106, FALSE)), "", HLOOKUP(M$1, q_preprocess!$1:$1048576, $D106, FALSE))</f>
        <v>45623.415534372689</v>
      </c>
      <c r="N106" s="24">
        <f>IF(ISBLANK(HLOOKUP(N$1, q_preprocess!$1:$1048576, $D106, FALSE)), "", HLOOKUP(N$1, q_preprocess!$1:$1048576, $D106, FALSE))</f>
        <v>14118.925549354186</v>
      </c>
      <c r="O106" s="24">
        <f>IF(ISBLANK(HLOOKUP(O$1, q_preprocess!$1:$1048576, $D106, FALSE)), "", HLOOKUP(O$1, q_preprocess!$1:$1048576, $D106, FALSE))</f>
        <v>28119.951959124275</v>
      </c>
      <c r="P106" s="24">
        <f>IF(ISBLANK(HLOOKUP(P$1, q_preprocess!$1:$1048576, $D106, FALSE)), "", HLOOKUP(P$1, q_preprocess!$1:$1048576, $D106, FALSE))</f>
        <v>96946.436715635558</v>
      </c>
    </row>
    <row r="107" spans="1:16">
      <c r="A107" s="15">
        <v>42522</v>
      </c>
      <c r="B107">
        <f t="shared" ref="B107:B113" si="0">B103+1</f>
        <v>2016</v>
      </c>
      <c r="C107">
        <f t="shared" ref="C107:C117" si="1">C103</f>
        <v>2</v>
      </c>
      <c r="D107">
        <v>107</v>
      </c>
      <c r="E107" s="24">
        <f>IF(ISBLANK(HLOOKUP(E$1, q_preprocess!$1:$1048576, $D107, FALSE)), "", HLOOKUP(E$1, q_preprocess!$1:$1048576, $D107, FALSE))</f>
        <v>190335.8919891736</v>
      </c>
      <c r="F107" s="24">
        <f>IF(ISBLANK(HLOOKUP(F$1, q_preprocess!$1:$1048576, $D107, FALSE)), "", HLOOKUP(F$1, q_preprocess!$1:$1048576, $D107, FALSE))</f>
        <v>174876.39087315975</v>
      </c>
      <c r="G107" s="24">
        <f>IF(ISBLANK(HLOOKUP(G$1, q_preprocess!$1:$1048576, $D107, FALSE)), "", HLOOKUP(G$1, q_preprocess!$1:$1048576, $D107, FALSE))</f>
        <v>139491.91412773161</v>
      </c>
      <c r="H107" s="24">
        <f>IF(ISBLANK(HLOOKUP(H$1, q_preprocess!$1:$1048576, $D107, FALSE)), "", HLOOKUP(H$1, q_preprocess!$1:$1048576, $D107, FALSE))</f>
        <v>23898.493391567521</v>
      </c>
      <c r="I107" s="24">
        <f>IF(ISBLANK(HLOOKUP(I$1, q_preprocess!$1:$1048576, $D107, FALSE)), "", HLOOKUP(I$1, q_preprocess!$1:$1048576, $D107, FALSE))</f>
        <v>37175.153861232524</v>
      </c>
      <c r="J107" s="24">
        <f>IF(ISBLANK(HLOOKUP(J$1, q_preprocess!$1:$1048576, $D107, FALSE)), "", HLOOKUP(J$1, q_preprocess!$1:$1048576, $D107, FALSE))</f>
        <v>35436.517434135145</v>
      </c>
      <c r="K107" s="24">
        <f>IF(ISBLANK(HLOOKUP(K$1, q_preprocess!$1:$1048576, $D107, FALSE)), "", HLOOKUP(K$1, q_preprocess!$1:$1048576, $D107, FALSE))</f>
        <v>1738.6364270973802</v>
      </c>
      <c r="L107" s="24">
        <f>IF(ISBLANK(HLOOKUP(L$1, q_preprocess!$1:$1048576, $D107, FALSE)), "", HLOOKUP(L$1, q_preprocess!$1:$1048576, $D107, FALSE))</f>
        <v>37280.60153838183</v>
      </c>
      <c r="M107" s="24">
        <f>IF(ISBLANK(HLOOKUP(M$1, q_preprocess!$1:$1048576, $D107, FALSE)), "", HLOOKUP(M$1, q_preprocess!$1:$1048576, $D107, FALSE))</f>
        <v>47510.270929739898</v>
      </c>
      <c r="N107" s="24">
        <f>IF(ISBLANK(HLOOKUP(N$1, q_preprocess!$1:$1048576, $D107, FALSE)), "", HLOOKUP(N$1, q_preprocess!$1:$1048576, $D107, FALSE))</f>
        <v>31457.254431090041</v>
      </c>
      <c r="O107" s="24">
        <f>IF(ISBLANK(HLOOKUP(O$1, q_preprocess!$1:$1048576, $D107, FALSE)), "", HLOOKUP(O$1, q_preprocess!$1:$1048576, $D107, FALSE))</f>
        <v>29412.370142822212</v>
      </c>
      <c r="P107" s="24">
        <f>IF(ISBLANK(HLOOKUP(P$1, q_preprocess!$1:$1048576, $D107, FALSE)), "", HLOOKUP(P$1, q_preprocess!$1:$1048576, $D107, FALSE))</f>
        <v>99814.272714391918</v>
      </c>
    </row>
    <row r="108" spans="1:16">
      <c r="A108" s="15">
        <v>42614</v>
      </c>
      <c r="B108">
        <f t="shared" si="0"/>
        <v>2016</v>
      </c>
      <c r="C108">
        <f t="shared" si="1"/>
        <v>3</v>
      </c>
      <c r="D108">
        <v>108</v>
      </c>
      <c r="E108" s="24">
        <f>IF(ISBLANK(HLOOKUP(E$1, q_preprocess!$1:$1048576, $D108, FALSE)), "", HLOOKUP(E$1, q_preprocess!$1:$1048576, $D108, FALSE))</f>
        <v>172720.99516953074</v>
      </c>
      <c r="F108" s="24">
        <f>IF(ISBLANK(HLOOKUP(F$1, q_preprocess!$1:$1048576, $D108, FALSE)), "", HLOOKUP(F$1, q_preprocess!$1:$1048576, $D108, FALSE))</f>
        <v>174963.3411451655</v>
      </c>
      <c r="G108" s="24">
        <f>IF(ISBLANK(HLOOKUP(G$1, q_preprocess!$1:$1048576, $D108, FALSE)), "", HLOOKUP(G$1, q_preprocess!$1:$1048576, $D108, FALSE))</f>
        <v>125629.98743797569</v>
      </c>
      <c r="H108" s="24">
        <f>IF(ISBLANK(HLOOKUP(H$1, q_preprocess!$1:$1048576, $D108, FALSE)), "", HLOOKUP(H$1, q_preprocess!$1:$1048576, $D108, FALSE))</f>
        <v>24663.22450279463</v>
      </c>
      <c r="I108" s="24">
        <f>IF(ISBLANK(HLOOKUP(I$1, q_preprocess!$1:$1048576, $D108, FALSE)), "", HLOOKUP(I$1, q_preprocess!$1:$1048576, $D108, FALSE))</f>
        <v>34063.428579284679</v>
      </c>
      <c r="J108" s="24">
        <f>IF(ISBLANK(HLOOKUP(J$1, q_preprocess!$1:$1048576, $D108, FALSE)), "", HLOOKUP(J$1, q_preprocess!$1:$1048576, $D108, FALSE))</f>
        <v>34245.258550669038</v>
      </c>
      <c r="K108" s="24">
        <f>IF(ISBLANK(HLOOKUP(K$1, q_preprocess!$1:$1048576, $D108, FALSE)), "", HLOOKUP(K$1, q_preprocess!$1:$1048576, $D108, FALSE))</f>
        <v>-181.8299713843565</v>
      </c>
      <c r="L108" s="24">
        <f>IF(ISBLANK(HLOOKUP(L$1, q_preprocess!$1:$1048576, $D108, FALSE)), "", HLOOKUP(L$1, q_preprocess!$1:$1048576, $D108, FALSE))</f>
        <v>36845.615749025987</v>
      </c>
      <c r="M108" s="24">
        <f>IF(ISBLANK(HLOOKUP(M$1, q_preprocess!$1:$1048576, $D108, FALSE)), "", HLOOKUP(M$1, q_preprocess!$1:$1048576, $D108, FALSE))</f>
        <v>48481.261099550276</v>
      </c>
      <c r="N108" s="24">
        <f>IF(ISBLANK(HLOOKUP(N$1, q_preprocess!$1:$1048576, $D108, FALSE)), "", HLOOKUP(N$1, q_preprocess!$1:$1048576, $D108, FALSE))</f>
        <v>14639.037572458334</v>
      </c>
      <c r="O108" s="24">
        <f>IF(ISBLANK(HLOOKUP(O$1, q_preprocess!$1:$1048576, $D108, FALSE)), "", HLOOKUP(O$1, q_preprocess!$1:$1048576, $D108, FALSE))</f>
        <v>29731.072132109231</v>
      </c>
      <c r="P108" s="24">
        <f>IF(ISBLANK(HLOOKUP(P$1, q_preprocess!$1:$1048576, $D108, FALSE)), "", HLOOKUP(P$1, q_preprocess!$1:$1048576, $D108, FALSE))</f>
        <v>99860.685065009631</v>
      </c>
    </row>
    <row r="109" spans="1:16">
      <c r="A109" s="15">
        <v>42705</v>
      </c>
      <c r="B109">
        <f t="shared" si="0"/>
        <v>2016</v>
      </c>
      <c r="C109">
        <f t="shared" si="1"/>
        <v>4</v>
      </c>
      <c r="D109">
        <v>109</v>
      </c>
      <c r="E109" s="24">
        <f>IF(ISBLANK(HLOOKUP(E$1, q_preprocess!$1:$1048576, $D109, FALSE)), "", HLOOKUP(E$1, q_preprocess!$1:$1048576, $D109, FALSE))</f>
        <v>172878.06817185701</v>
      </c>
      <c r="F109" s="24">
        <f>IF(ISBLANK(HLOOKUP(F$1, q_preprocess!$1:$1048576, $D109, FALSE)), "", HLOOKUP(F$1, q_preprocess!$1:$1048576, $D109, FALSE))</f>
        <v>176676.85114284273</v>
      </c>
      <c r="G109" s="24">
        <f>IF(ISBLANK(HLOOKUP(G$1, q_preprocess!$1:$1048576, $D109, FALSE)), "", HLOOKUP(G$1, q_preprocess!$1:$1048576, $D109, FALSE))</f>
        <v>119151.05311661276</v>
      </c>
      <c r="H109" s="24">
        <f>IF(ISBLANK(HLOOKUP(H$1, q_preprocess!$1:$1048576, $D109, FALSE)), "", HLOOKUP(H$1, q_preprocess!$1:$1048576, $D109, FALSE))</f>
        <v>25199.201377543777</v>
      </c>
      <c r="I109" s="24">
        <f>IF(ISBLANK(HLOOKUP(I$1, q_preprocess!$1:$1048576, $D109, FALSE)), "", HLOOKUP(I$1, q_preprocess!$1:$1048576, $D109, FALSE))</f>
        <v>39508.50318895388</v>
      </c>
      <c r="J109" s="24">
        <f>IF(ISBLANK(HLOOKUP(J$1, q_preprocess!$1:$1048576, $D109, FALSE)), "", HLOOKUP(J$1, q_preprocess!$1:$1048576, $D109, FALSE))</f>
        <v>33206.272886634106</v>
      </c>
      <c r="K109" s="24">
        <f>IF(ISBLANK(HLOOKUP(K$1, q_preprocess!$1:$1048576, $D109, FALSE)), "", HLOOKUP(K$1, q_preprocess!$1:$1048576, $D109, FALSE))</f>
        <v>6302.2303023197755</v>
      </c>
      <c r="L109" s="24">
        <f>IF(ISBLANK(HLOOKUP(L$1, q_preprocess!$1:$1048576, $D109, FALSE)), "", HLOOKUP(L$1, q_preprocess!$1:$1048576, $D109, FALSE))</f>
        <v>35579.439051128087</v>
      </c>
      <c r="M109" s="24">
        <f>IF(ISBLANK(HLOOKUP(M$1, q_preprocess!$1:$1048576, $D109, FALSE)), "", HLOOKUP(M$1, q_preprocess!$1:$1048576, $D109, FALSE))</f>
        <v>46560.128562381484</v>
      </c>
      <c r="N109" s="24">
        <f>IF(ISBLANK(HLOOKUP(N$1, q_preprocess!$1:$1048576, $D109, FALSE)), "", HLOOKUP(N$1, q_preprocess!$1:$1048576, $D109, FALSE))</f>
        <v>14123.890334519732</v>
      </c>
      <c r="O109" s="24">
        <f>IF(ISBLANK(HLOOKUP(O$1, q_preprocess!$1:$1048576, $D109, FALSE)), "", HLOOKUP(O$1, q_preprocess!$1:$1048576, $D109, FALSE))</f>
        <v>30968.886228573694</v>
      </c>
      <c r="P109" s="24">
        <f>IF(ISBLANK(HLOOKUP(P$1, q_preprocess!$1:$1048576, $D109, FALSE)), "", HLOOKUP(P$1, q_preprocess!$1:$1048576, $D109, FALSE))</f>
        <v>99895.533411759912</v>
      </c>
    </row>
    <row r="110" spans="1:16">
      <c r="A110" s="15">
        <v>42795</v>
      </c>
      <c r="B110">
        <f t="shared" si="0"/>
        <v>2017</v>
      </c>
      <c r="C110">
        <f t="shared" si="1"/>
        <v>1</v>
      </c>
      <c r="D110">
        <v>110</v>
      </c>
      <c r="E110" s="24">
        <f>IF(ISBLANK(HLOOKUP(E$1, q_preprocess!$1:$1048576, $D110, FALSE)), "", HLOOKUP(E$1, q_preprocess!$1:$1048576, $D110, FALSE))</f>
        <v>169474.36716294443</v>
      </c>
      <c r="F110" s="24">
        <f>IF(ISBLANK(HLOOKUP(F$1, q_preprocess!$1:$1048576, $D110, FALSE)), "", HLOOKUP(F$1, q_preprocess!$1:$1048576, $D110, FALSE))</f>
        <v>178765.45750061722</v>
      </c>
      <c r="G110" s="24">
        <f>IF(ISBLANK(HLOOKUP(G$1, q_preprocess!$1:$1048576, $D110, FALSE)), "", HLOOKUP(G$1, q_preprocess!$1:$1048576, $D110, FALSE))</f>
        <v>129934.2564791995</v>
      </c>
      <c r="H110" s="24">
        <f>IF(ISBLANK(HLOOKUP(H$1, q_preprocess!$1:$1048576, $D110, FALSE)), "", HLOOKUP(H$1, q_preprocess!$1:$1048576, $D110, FALSE))</f>
        <v>23499.197288117535</v>
      </c>
      <c r="I110" s="24">
        <f>IF(ISBLANK(HLOOKUP(I$1, q_preprocess!$1:$1048576, $D110, FALSE)), "", HLOOKUP(I$1, q_preprocess!$1:$1048576, $D110, FALSE))</f>
        <v>30633.049479751709</v>
      </c>
      <c r="J110" s="24">
        <f>IF(ISBLANK(HLOOKUP(J$1, q_preprocess!$1:$1048576, $D110, FALSE)), "", HLOOKUP(J$1, q_preprocess!$1:$1048576, $D110, FALSE))</f>
        <v>32340.883880351859</v>
      </c>
      <c r="K110" s="24">
        <f>IF(ISBLANK(HLOOKUP(K$1, q_preprocess!$1:$1048576, $D110, FALSE)), "", HLOOKUP(K$1, q_preprocess!$1:$1048576, $D110, FALSE))</f>
        <v>-1707.8344006001494</v>
      </c>
      <c r="L110" s="24">
        <f>IF(ISBLANK(HLOOKUP(L$1, q_preprocess!$1:$1048576, $D110, FALSE)), "", HLOOKUP(L$1, q_preprocess!$1:$1048576, $D110, FALSE))</f>
        <v>33219.623290468175</v>
      </c>
      <c r="M110" s="24">
        <f>IF(ISBLANK(HLOOKUP(M$1, q_preprocess!$1:$1048576, $D110, FALSE)), "", HLOOKUP(M$1, q_preprocess!$1:$1048576, $D110, FALSE))</f>
        <v>47811.759374592533</v>
      </c>
      <c r="N110" s="24">
        <f>IF(ISBLANK(HLOOKUP(N$1, q_preprocess!$1:$1048576, $D110, FALSE)), "", HLOOKUP(N$1, q_preprocess!$1:$1048576, $D110, FALSE))</f>
        <v>14323.84527650884</v>
      </c>
      <c r="O110" s="24">
        <f>IF(ISBLANK(HLOOKUP(O$1, q_preprocess!$1:$1048576, $D110, FALSE)), "", HLOOKUP(O$1, q_preprocess!$1:$1048576, $D110, FALSE))</f>
        <v>27600.556617673032</v>
      </c>
      <c r="P110" s="24">
        <f>IF(ISBLANK(HLOOKUP(P$1, q_preprocess!$1:$1048576, $D110, FALSE)), "", HLOOKUP(P$1, q_preprocess!$1:$1048576, $D110, FALSE))</f>
        <v>98208.267448406463</v>
      </c>
    </row>
    <row r="111" spans="1:16">
      <c r="A111" s="15">
        <v>42887</v>
      </c>
      <c r="B111">
        <f t="shared" si="0"/>
        <v>2017</v>
      </c>
      <c r="C111">
        <f t="shared" si="1"/>
        <v>2</v>
      </c>
      <c r="D111">
        <v>111</v>
      </c>
      <c r="E111" s="24">
        <f>IF(ISBLANK(HLOOKUP(E$1, q_preprocess!$1:$1048576, $D111, FALSE)), "", HLOOKUP(E$1, q_preprocess!$1:$1048576, $D111, FALSE))</f>
        <v>195445.10081117973</v>
      </c>
      <c r="F111" s="24">
        <f>IF(ISBLANK(HLOOKUP(F$1, q_preprocess!$1:$1048576, $D111, FALSE)), "", HLOOKUP(F$1, q_preprocess!$1:$1048576, $D111, FALSE))</f>
        <v>179986.01150385625</v>
      </c>
      <c r="G111" s="24">
        <f>IF(ISBLANK(HLOOKUP(G$1, q_preprocess!$1:$1048576, $D111, FALSE)), "", HLOOKUP(G$1, q_preprocess!$1:$1048576, $D111, FALSE))</f>
        <v>144792.60686458542</v>
      </c>
      <c r="H111" s="24">
        <f>IF(ISBLANK(HLOOKUP(H$1, q_preprocess!$1:$1048576, $D111, FALSE)), "", HLOOKUP(H$1, q_preprocess!$1:$1048576, $D111, FALSE))</f>
        <v>24591.549699922976</v>
      </c>
      <c r="I111" s="24">
        <f>IF(ISBLANK(HLOOKUP(I$1, q_preprocess!$1:$1048576, $D111, FALSE)), "", HLOOKUP(I$1, q_preprocess!$1:$1048576, $D111, FALSE))</f>
        <v>41077.123255414881</v>
      </c>
      <c r="J111" s="24">
        <f>IF(ISBLANK(HLOOKUP(J$1, q_preprocess!$1:$1048576, $D111, FALSE)), "", HLOOKUP(J$1, q_preprocess!$1:$1048576, $D111, FALSE))</f>
        <v>38176.136812869496</v>
      </c>
      <c r="K111" s="24">
        <f>IF(ISBLANK(HLOOKUP(K$1, q_preprocess!$1:$1048576, $D111, FALSE)), "", HLOOKUP(K$1, q_preprocess!$1:$1048576, $D111, FALSE))</f>
        <v>2900.9864425453834</v>
      </c>
      <c r="L111" s="24">
        <f>IF(ISBLANK(HLOOKUP(L$1, q_preprocess!$1:$1048576, $D111, FALSE)), "", HLOOKUP(L$1, q_preprocess!$1:$1048576, $D111, FALSE))</f>
        <v>36824.401712000734</v>
      </c>
      <c r="M111" s="24">
        <f>IF(ISBLANK(HLOOKUP(M$1, q_preprocess!$1:$1048576, $D111, FALSE)), "", HLOOKUP(M$1, q_preprocess!$1:$1048576, $D111, FALSE))</f>
        <v>51840.580720744278</v>
      </c>
      <c r="N111" s="24">
        <f>IF(ISBLANK(HLOOKUP(N$1, q_preprocess!$1:$1048576, $D111, FALSE)), "", HLOOKUP(N$1, q_preprocess!$1:$1048576, $D111, FALSE))</f>
        <v>32403.795164334744</v>
      </c>
      <c r="O111" s="24">
        <f>IF(ISBLANK(HLOOKUP(O$1, q_preprocess!$1:$1048576, $D111, FALSE)), "", HLOOKUP(O$1, q_preprocess!$1:$1048576, $D111, FALSE))</f>
        <v>30134.494743871481</v>
      </c>
      <c r="P111" s="24">
        <f>IF(ISBLANK(HLOOKUP(P$1, q_preprocess!$1:$1048576, $D111, FALSE)), "", HLOOKUP(P$1, q_preprocess!$1:$1048576, $D111, FALSE))</f>
        <v>102075.13489075149</v>
      </c>
    </row>
    <row r="112" spans="1:16">
      <c r="A112" s="15">
        <v>42979</v>
      </c>
      <c r="B112">
        <f t="shared" si="0"/>
        <v>2017</v>
      </c>
      <c r="C112">
        <f t="shared" si="1"/>
        <v>3</v>
      </c>
      <c r="D112">
        <v>112</v>
      </c>
      <c r="E112" s="24" t="str">
        <f>IF(ISBLANK(HLOOKUP(E$1, q_preprocess!$1:$1048576, $D112, FALSE)), "", HLOOKUP(E$1, q_preprocess!$1:$1048576, $D112, FALSE))</f>
        <v/>
      </c>
      <c r="F112" s="24" t="str">
        <f>IF(ISBLANK(HLOOKUP(F$1, q_preprocess!$1:$1048576, $D112, FALSE)), "", HLOOKUP(F$1, q_preprocess!$1:$1048576, $D112, FALSE))</f>
        <v/>
      </c>
      <c r="G112" s="24" t="str">
        <f>IF(ISBLANK(HLOOKUP(G$1, q_preprocess!$1:$1048576, $D112, FALSE)), "", HLOOKUP(G$1, q_preprocess!$1:$1048576, $D112, FALSE))</f>
        <v/>
      </c>
      <c r="H112" s="24" t="str">
        <f>IF(ISBLANK(HLOOKUP(H$1, q_preprocess!$1:$1048576, $D112, FALSE)), "", HLOOKUP(H$1, q_preprocess!$1:$1048576, $D112, FALSE))</f>
        <v/>
      </c>
      <c r="I112" s="24" t="str">
        <f>IF(ISBLANK(HLOOKUP(I$1, q_preprocess!$1:$1048576, $D112, FALSE)), "", HLOOKUP(I$1, q_preprocess!$1:$1048576, $D112, FALSE))</f>
        <v/>
      </c>
      <c r="J112" s="24" t="str">
        <f>IF(ISBLANK(HLOOKUP(J$1, q_preprocess!$1:$1048576, $D112, FALSE)), "", HLOOKUP(J$1, q_preprocess!$1:$1048576, $D112, FALSE))</f>
        <v/>
      </c>
      <c r="K112" s="24" t="str">
        <f>IF(ISBLANK(HLOOKUP(K$1, q_preprocess!$1:$1048576, $D112, FALSE)), "", HLOOKUP(K$1, q_preprocess!$1:$1048576, $D112, FALSE))</f>
        <v/>
      </c>
      <c r="L112" s="24" t="str">
        <f>IF(ISBLANK(HLOOKUP(L$1, q_preprocess!$1:$1048576, $D112, FALSE)), "", HLOOKUP(L$1, q_preprocess!$1:$1048576, $D112, FALSE))</f>
        <v/>
      </c>
      <c r="M112" s="24" t="str">
        <f>IF(ISBLANK(HLOOKUP(M$1, q_preprocess!$1:$1048576, $D112, FALSE)), "", HLOOKUP(M$1, q_preprocess!$1:$1048576, $D112, FALSE))</f>
        <v/>
      </c>
      <c r="N112" s="24" t="str">
        <f>IF(ISBLANK(HLOOKUP(N$1, q_preprocess!$1:$1048576, $D112, FALSE)), "", HLOOKUP(N$1, q_preprocess!$1:$1048576, $D112, FALSE))</f>
        <v/>
      </c>
      <c r="O112" s="24" t="str">
        <f>IF(ISBLANK(HLOOKUP(O$1, q_preprocess!$1:$1048576, $D112, FALSE)), "", HLOOKUP(O$1, q_preprocess!$1:$1048576, $D112, FALSE))</f>
        <v/>
      </c>
      <c r="P112" s="24" t="str">
        <f>IF(ISBLANK(HLOOKUP(P$1, q_preprocess!$1:$1048576, $D112, FALSE)), "", HLOOKUP(P$1, q_preprocess!$1:$1048576, $D112, FALSE))</f>
        <v/>
      </c>
    </row>
    <row r="113" spans="1:16">
      <c r="A113" s="15">
        <v>43070</v>
      </c>
      <c r="B113">
        <f t="shared" si="0"/>
        <v>2017</v>
      </c>
      <c r="C113">
        <f t="shared" si="1"/>
        <v>4</v>
      </c>
      <c r="D113">
        <v>113</v>
      </c>
      <c r="E113" s="24" t="str">
        <f>IF(ISBLANK(HLOOKUP(E$1, q_preprocess!$1:$1048576, $D113, FALSE)), "", HLOOKUP(E$1, q_preprocess!$1:$1048576, $D113, FALSE))</f>
        <v/>
      </c>
      <c r="F113" s="24" t="str">
        <f>IF(ISBLANK(HLOOKUP(F$1, q_preprocess!$1:$1048576, $D113, FALSE)), "", HLOOKUP(F$1, q_preprocess!$1:$1048576, $D113, FALSE))</f>
        <v/>
      </c>
      <c r="G113" s="24" t="str">
        <f>IF(ISBLANK(HLOOKUP(G$1, q_preprocess!$1:$1048576, $D113, FALSE)), "", HLOOKUP(G$1, q_preprocess!$1:$1048576, $D113, FALSE))</f>
        <v/>
      </c>
      <c r="H113" s="24" t="str">
        <f>IF(ISBLANK(HLOOKUP(H$1, q_preprocess!$1:$1048576, $D113, FALSE)), "", HLOOKUP(H$1, q_preprocess!$1:$1048576, $D113, FALSE))</f>
        <v/>
      </c>
      <c r="I113" s="24" t="str">
        <f>IF(ISBLANK(HLOOKUP(I$1, q_preprocess!$1:$1048576, $D113, FALSE)), "", HLOOKUP(I$1, q_preprocess!$1:$1048576, $D113, FALSE))</f>
        <v/>
      </c>
      <c r="J113" s="24" t="str">
        <f>IF(ISBLANK(HLOOKUP(J$1, q_preprocess!$1:$1048576, $D113, FALSE)), "", HLOOKUP(J$1, q_preprocess!$1:$1048576, $D113, FALSE))</f>
        <v/>
      </c>
      <c r="K113" s="24" t="str">
        <f>IF(ISBLANK(HLOOKUP(K$1, q_preprocess!$1:$1048576, $D113, FALSE)), "", HLOOKUP(K$1, q_preprocess!$1:$1048576, $D113, FALSE))</f>
        <v/>
      </c>
      <c r="L113" s="24" t="str">
        <f>IF(ISBLANK(HLOOKUP(L$1, q_preprocess!$1:$1048576, $D113, FALSE)), "", HLOOKUP(L$1, q_preprocess!$1:$1048576, $D113, FALSE))</f>
        <v/>
      </c>
      <c r="M113" s="24" t="str">
        <f>IF(ISBLANK(HLOOKUP(M$1, q_preprocess!$1:$1048576, $D113, FALSE)), "", HLOOKUP(M$1, q_preprocess!$1:$1048576, $D113, FALSE))</f>
        <v/>
      </c>
      <c r="N113" s="24" t="str">
        <f>IF(ISBLANK(HLOOKUP(N$1, q_preprocess!$1:$1048576, $D113, FALSE)), "", HLOOKUP(N$1, q_preprocess!$1:$1048576, $D113, FALSE))</f>
        <v/>
      </c>
      <c r="O113" s="24" t="str">
        <f>IF(ISBLANK(HLOOKUP(O$1, q_preprocess!$1:$1048576, $D113, FALSE)), "", HLOOKUP(O$1, q_preprocess!$1:$1048576, $D113, FALSE))</f>
        <v/>
      </c>
      <c r="P113" s="24" t="str">
        <f>IF(ISBLANK(HLOOKUP(P$1, q_preprocess!$1:$1048576, $D113, FALSE)), "", HLOOKUP(P$1, q_preprocess!$1:$1048576, $D113, FALSE))</f>
        <v/>
      </c>
    </row>
    <row r="114" spans="1:16">
      <c r="A114" s="15">
        <v>43160</v>
      </c>
      <c r="B114">
        <v>2018</v>
      </c>
      <c r="C114">
        <f t="shared" si="1"/>
        <v>1</v>
      </c>
      <c r="D114">
        <v>114</v>
      </c>
      <c r="E114" s="24" t="str">
        <f>IF(ISBLANK(HLOOKUP(E$1, q_preprocess!$1:$1048576, $D114, FALSE)), "", HLOOKUP(E$1, q_preprocess!$1:$1048576, $D114, FALSE))</f>
        <v/>
      </c>
      <c r="F114" s="24" t="str">
        <f>IF(ISBLANK(HLOOKUP(F$1, q_preprocess!$1:$1048576, $D114, FALSE)), "", HLOOKUP(F$1, q_preprocess!$1:$1048576, $D114, FALSE))</f>
        <v/>
      </c>
      <c r="G114" s="24" t="str">
        <f>IF(ISBLANK(HLOOKUP(G$1, q_preprocess!$1:$1048576, $D114, FALSE)), "", HLOOKUP(G$1, q_preprocess!$1:$1048576, $D114, FALSE))</f>
        <v/>
      </c>
      <c r="H114" s="24" t="str">
        <f>IF(ISBLANK(HLOOKUP(H$1, q_preprocess!$1:$1048576, $D114, FALSE)), "", HLOOKUP(H$1, q_preprocess!$1:$1048576, $D114, FALSE))</f>
        <v/>
      </c>
      <c r="I114" s="24" t="str">
        <f>IF(ISBLANK(HLOOKUP(I$1, q_preprocess!$1:$1048576, $D114, FALSE)), "", HLOOKUP(I$1, q_preprocess!$1:$1048576, $D114, FALSE))</f>
        <v/>
      </c>
      <c r="J114" s="24" t="str">
        <f>IF(ISBLANK(HLOOKUP(J$1, q_preprocess!$1:$1048576, $D114, FALSE)), "", HLOOKUP(J$1, q_preprocess!$1:$1048576, $D114, FALSE))</f>
        <v/>
      </c>
      <c r="K114" s="24" t="str">
        <f>IF(ISBLANK(HLOOKUP(K$1, q_preprocess!$1:$1048576, $D114, FALSE)), "", HLOOKUP(K$1, q_preprocess!$1:$1048576, $D114, FALSE))</f>
        <v/>
      </c>
      <c r="L114" s="24" t="str">
        <f>IF(ISBLANK(HLOOKUP(L$1, q_preprocess!$1:$1048576, $D114, FALSE)), "", HLOOKUP(L$1, q_preprocess!$1:$1048576, $D114, FALSE))</f>
        <v/>
      </c>
      <c r="M114" s="24" t="str">
        <f>IF(ISBLANK(HLOOKUP(M$1, q_preprocess!$1:$1048576, $D114, FALSE)), "", HLOOKUP(M$1, q_preprocess!$1:$1048576, $D114, FALSE))</f>
        <v/>
      </c>
      <c r="N114" s="24" t="str">
        <f>IF(ISBLANK(HLOOKUP(N$1, q_preprocess!$1:$1048576, $D114, FALSE)), "", HLOOKUP(N$1, q_preprocess!$1:$1048576, $D114, FALSE))</f>
        <v/>
      </c>
      <c r="O114" s="24" t="str">
        <f>IF(ISBLANK(HLOOKUP(O$1, q_preprocess!$1:$1048576, $D114, FALSE)), "", HLOOKUP(O$1, q_preprocess!$1:$1048576, $D114, FALSE))</f>
        <v/>
      </c>
      <c r="P114" s="24" t="str">
        <f>IF(ISBLANK(HLOOKUP(P$1, q_preprocess!$1:$1048576, $D114, FALSE)), "", HLOOKUP(P$1, q_preprocess!$1:$1048576, $D114, FALSE))</f>
        <v/>
      </c>
    </row>
    <row r="115" spans="1:16">
      <c r="A115" s="15">
        <v>43252</v>
      </c>
      <c r="B115">
        <v>2018</v>
      </c>
      <c r="C115">
        <f t="shared" si="1"/>
        <v>2</v>
      </c>
      <c r="D115">
        <v>115</v>
      </c>
      <c r="E115" s="24" t="str">
        <f>IF(ISBLANK(HLOOKUP(E$1, q_preprocess!$1:$1048576, $D115, FALSE)), "", HLOOKUP(E$1, q_preprocess!$1:$1048576, $D115, FALSE))</f>
        <v/>
      </c>
      <c r="F115" s="24" t="str">
        <f>IF(ISBLANK(HLOOKUP(F$1, q_preprocess!$1:$1048576, $D115, FALSE)), "", HLOOKUP(F$1, q_preprocess!$1:$1048576, $D115, FALSE))</f>
        <v/>
      </c>
      <c r="G115" s="24" t="str">
        <f>IF(ISBLANK(HLOOKUP(G$1, q_preprocess!$1:$1048576, $D115, FALSE)), "", HLOOKUP(G$1, q_preprocess!$1:$1048576, $D115, FALSE))</f>
        <v/>
      </c>
      <c r="H115" s="24" t="str">
        <f>IF(ISBLANK(HLOOKUP(H$1, q_preprocess!$1:$1048576, $D115, FALSE)), "", HLOOKUP(H$1, q_preprocess!$1:$1048576, $D115, FALSE))</f>
        <v/>
      </c>
      <c r="I115" s="24" t="str">
        <f>IF(ISBLANK(HLOOKUP(I$1, q_preprocess!$1:$1048576, $D115, FALSE)), "", HLOOKUP(I$1, q_preprocess!$1:$1048576, $D115, FALSE))</f>
        <v/>
      </c>
      <c r="J115" s="24" t="str">
        <f>IF(ISBLANK(HLOOKUP(J$1, q_preprocess!$1:$1048576, $D115, FALSE)), "", HLOOKUP(J$1, q_preprocess!$1:$1048576, $D115, FALSE))</f>
        <v/>
      </c>
      <c r="K115" s="24" t="str">
        <f>IF(ISBLANK(HLOOKUP(K$1, q_preprocess!$1:$1048576, $D115, FALSE)), "", HLOOKUP(K$1, q_preprocess!$1:$1048576, $D115, FALSE))</f>
        <v/>
      </c>
      <c r="L115" s="24" t="str">
        <f>IF(ISBLANK(HLOOKUP(L$1, q_preprocess!$1:$1048576, $D115, FALSE)), "", HLOOKUP(L$1, q_preprocess!$1:$1048576, $D115, FALSE))</f>
        <v/>
      </c>
      <c r="M115" s="24" t="str">
        <f>IF(ISBLANK(HLOOKUP(M$1, q_preprocess!$1:$1048576, $D115, FALSE)), "", HLOOKUP(M$1, q_preprocess!$1:$1048576, $D115, FALSE))</f>
        <v/>
      </c>
      <c r="N115" s="24" t="str">
        <f>IF(ISBLANK(HLOOKUP(N$1, q_preprocess!$1:$1048576, $D115, FALSE)), "", HLOOKUP(N$1, q_preprocess!$1:$1048576, $D115, FALSE))</f>
        <v/>
      </c>
      <c r="O115" s="24" t="str">
        <f>IF(ISBLANK(HLOOKUP(O$1, q_preprocess!$1:$1048576, $D115, FALSE)), "", HLOOKUP(O$1, q_preprocess!$1:$1048576, $D115, FALSE))</f>
        <v/>
      </c>
      <c r="P115" s="24" t="str">
        <f>IF(ISBLANK(HLOOKUP(P$1, q_preprocess!$1:$1048576, $D115, FALSE)), "", HLOOKUP(P$1, q_preprocess!$1:$1048576, $D115, FALSE))</f>
        <v/>
      </c>
    </row>
    <row r="116" spans="1:16">
      <c r="A116" s="15">
        <v>43344</v>
      </c>
      <c r="B116">
        <v>2018</v>
      </c>
      <c r="C116">
        <f t="shared" si="1"/>
        <v>3</v>
      </c>
      <c r="D116">
        <v>116</v>
      </c>
      <c r="E116" s="24" t="str">
        <f>IF(ISBLANK(HLOOKUP(E$1, q_preprocess!$1:$1048576, $D116, FALSE)), "", HLOOKUP(E$1, q_preprocess!$1:$1048576, $D116, FALSE))</f>
        <v/>
      </c>
      <c r="F116" s="24" t="str">
        <f>IF(ISBLANK(HLOOKUP(F$1, q_preprocess!$1:$1048576, $D116, FALSE)), "", HLOOKUP(F$1, q_preprocess!$1:$1048576, $D116, FALSE))</f>
        <v/>
      </c>
      <c r="G116" s="24" t="str">
        <f>IF(ISBLANK(HLOOKUP(G$1, q_preprocess!$1:$1048576, $D116, FALSE)), "", HLOOKUP(G$1, q_preprocess!$1:$1048576, $D116, FALSE))</f>
        <v/>
      </c>
      <c r="H116" s="24" t="str">
        <f>IF(ISBLANK(HLOOKUP(H$1, q_preprocess!$1:$1048576, $D116, FALSE)), "", HLOOKUP(H$1, q_preprocess!$1:$1048576, $D116, FALSE))</f>
        <v/>
      </c>
      <c r="I116" s="24" t="str">
        <f>IF(ISBLANK(HLOOKUP(I$1, q_preprocess!$1:$1048576, $D116, FALSE)), "", HLOOKUP(I$1, q_preprocess!$1:$1048576, $D116, FALSE))</f>
        <v/>
      </c>
      <c r="J116" s="24" t="str">
        <f>IF(ISBLANK(HLOOKUP(J$1, q_preprocess!$1:$1048576, $D116, FALSE)), "", HLOOKUP(J$1, q_preprocess!$1:$1048576, $D116, FALSE))</f>
        <v/>
      </c>
      <c r="K116" s="24" t="str">
        <f>IF(ISBLANK(HLOOKUP(K$1, q_preprocess!$1:$1048576, $D116, FALSE)), "", HLOOKUP(K$1, q_preprocess!$1:$1048576, $D116, FALSE))</f>
        <v/>
      </c>
      <c r="L116" s="24" t="str">
        <f>IF(ISBLANK(HLOOKUP(L$1, q_preprocess!$1:$1048576, $D116, FALSE)), "", HLOOKUP(L$1, q_preprocess!$1:$1048576, $D116, FALSE))</f>
        <v/>
      </c>
      <c r="M116" s="24" t="str">
        <f>IF(ISBLANK(HLOOKUP(M$1, q_preprocess!$1:$1048576, $D116, FALSE)), "", HLOOKUP(M$1, q_preprocess!$1:$1048576, $D116, FALSE))</f>
        <v/>
      </c>
      <c r="N116" s="24" t="str">
        <f>IF(ISBLANK(HLOOKUP(N$1, q_preprocess!$1:$1048576, $D116, FALSE)), "", HLOOKUP(N$1, q_preprocess!$1:$1048576, $D116, FALSE))</f>
        <v/>
      </c>
      <c r="O116" s="24" t="str">
        <f>IF(ISBLANK(HLOOKUP(O$1, q_preprocess!$1:$1048576, $D116, FALSE)), "", HLOOKUP(O$1, q_preprocess!$1:$1048576, $D116, FALSE))</f>
        <v/>
      </c>
      <c r="P116" s="24" t="str">
        <f>IF(ISBLANK(HLOOKUP(P$1, q_preprocess!$1:$1048576, $D116, FALSE)), "", HLOOKUP(P$1, q_preprocess!$1:$1048576, $D116, FALSE))</f>
        <v/>
      </c>
    </row>
    <row r="117" spans="1:16">
      <c r="A117" s="15">
        <v>43435</v>
      </c>
      <c r="B117">
        <v>2018</v>
      </c>
      <c r="C117">
        <f t="shared" si="1"/>
        <v>4</v>
      </c>
      <c r="D117">
        <v>117</v>
      </c>
      <c r="E117" s="24" t="str">
        <f>IF(ISBLANK(HLOOKUP(E$1, q_preprocess!$1:$1048576, $D117, FALSE)), "", HLOOKUP(E$1, q_preprocess!$1:$1048576, $D117, FALSE))</f>
        <v/>
      </c>
      <c r="F117" s="24" t="str">
        <f>IF(ISBLANK(HLOOKUP(F$1, q_preprocess!$1:$1048576, $D117, FALSE)), "", HLOOKUP(F$1, q_preprocess!$1:$1048576, $D117, FALSE))</f>
        <v/>
      </c>
      <c r="G117" s="24" t="str">
        <f>IF(ISBLANK(HLOOKUP(G$1, q_preprocess!$1:$1048576, $D117, FALSE)), "", HLOOKUP(G$1, q_preprocess!$1:$1048576, $D117, FALSE))</f>
        <v/>
      </c>
      <c r="H117" s="24" t="str">
        <f>IF(ISBLANK(HLOOKUP(H$1, q_preprocess!$1:$1048576, $D117, FALSE)), "", HLOOKUP(H$1, q_preprocess!$1:$1048576, $D117, FALSE))</f>
        <v/>
      </c>
      <c r="I117" s="24" t="str">
        <f>IF(ISBLANK(HLOOKUP(I$1, q_preprocess!$1:$1048576, $D117, FALSE)), "", HLOOKUP(I$1, q_preprocess!$1:$1048576, $D117, FALSE))</f>
        <v/>
      </c>
      <c r="J117" s="24" t="str">
        <f>IF(ISBLANK(HLOOKUP(J$1, q_preprocess!$1:$1048576, $D117, FALSE)), "", HLOOKUP(J$1, q_preprocess!$1:$1048576, $D117, FALSE))</f>
        <v/>
      </c>
      <c r="K117" s="24" t="str">
        <f>IF(ISBLANK(HLOOKUP(K$1, q_preprocess!$1:$1048576, $D117, FALSE)), "", HLOOKUP(K$1, q_preprocess!$1:$1048576, $D117, FALSE))</f>
        <v/>
      </c>
      <c r="L117" s="24" t="str">
        <f>IF(ISBLANK(HLOOKUP(L$1, q_preprocess!$1:$1048576, $D117, FALSE)), "", HLOOKUP(L$1, q_preprocess!$1:$1048576, $D117, FALSE))</f>
        <v/>
      </c>
      <c r="M117" s="24" t="str">
        <f>IF(ISBLANK(HLOOKUP(M$1, q_preprocess!$1:$1048576, $D117, FALSE)), "", HLOOKUP(M$1, q_preprocess!$1:$1048576, $D117, FALSE))</f>
        <v/>
      </c>
      <c r="N117" s="24" t="str">
        <f>IF(ISBLANK(HLOOKUP(N$1, q_preprocess!$1:$1048576, $D117, FALSE)), "", HLOOKUP(N$1, q_preprocess!$1:$1048576, $D117, FALSE))</f>
        <v/>
      </c>
      <c r="O117" s="24" t="str">
        <f>IF(ISBLANK(HLOOKUP(O$1, q_preprocess!$1:$1048576, $D117, FALSE)), "", HLOOKUP(O$1, q_preprocess!$1:$1048576, $D117, FALSE))</f>
        <v/>
      </c>
      <c r="P117" s="24" t="str">
        <f>IF(ISBLANK(HLOOKUP(P$1, q_preprocess!$1:$1048576, $D117, FALSE)), "", HLOOKUP(P$1, q_preprocess!$1:$1048576, $D117, FALSE))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AD126"/>
  <sheetViews>
    <sheetView tabSelected="1" zoomScale="80" zoomScaleNormal="80" workbookViewId="0">
      <pane xSplit="3" ySplit="1" topLeftCell="D65" activePane="bottomRight" state="frozen"/>
      <selection activeCell="I30" sqref="I30"/>
      <selection pane="topRight" activeCell="I30" sqref="I30"/>
      <selection pane="bottomLeft" activeCell="I30" sqref="I30"/>
      <selection pane="bottomRight" activeCell="AC111" sqref="AC108:AD111"/>
    </sheetView>
  </sheetViews>
  <sheetFormatPr defaultColWidth="9.140625" defaultRowHeight="15"/>
  <cols>
    <col min="1" max="1" width="11.28515625" style="1" bestFit="1" customWidth="1"/>
    <col min="2" max="2" width="9.140625" customWidth="1"/>
    <col min="4" max="5" width="14.5703125" customWidth="1"/>
    <col min="9" max="9" width="12" bestFit="1" customWidth="1"/>
    <col min="10" max="10" width="12.42578125" bestFit="1" customWidth="1"/>
    <col min="26" max="26" width="9.5703125" bestFit="1" customWidth="1"/>
    <col min="27" max="27" width="12.28515625" customWidth="1"/>
  </cols>
  <sheetData>
    <row r="1" spans="1:28" s="22" customFormat="1">
      <c r="A1" s="21" t="s">
        <v>4</v>
      </c>
      <c r="B1" s="22" t="s">
        <v>0</v>
      </c>
      <c r="C1" s="22" t="s">
        <v>1</v>
      </c>
      <c r="D1" s="22" t="s">
        <v>167</v>
      </c>
      <c r="E1" s="22" t="s">
        <v>219</v>
      </c>
      <c r="F1" s="22" t="s">
        <v>168</v>
      </c>
      <c r="G1" s="22" t="s">
        <v>169</v>
      </c>
      <c r="H1" s="22" t="s">
        <v>171</v>
      </c>
      <c r="I1" s="22" t="s">
        <v>241</v>
      </c>
      <c r="J1" s="22" t="s">
        <v>242</v>
      </c>
      <c r="K1" s="22" t="s">
        <v>170</v>
      </c>
      <c r="L1" s="22" t="s">
        <v>166</v>
      </c>
      <c r="M1" s="22" t="s">
        <v>172</v>
      </c>
      <c r="N1" s="22" t="s">
        <v>173</v>
      </c>
      <c r="O1" s="22" t="s">
        <v>174</v>
      </c>
      <c r="Q1" s="22" t="s">
        <v>2</v>
      </c>
      <c r="R1" s="22" t="s">
        <v>220</v>
      </c>
      <c r="S1" s="22" t="s">
        <v>3</v>
      </c>
      <c r="T1" s="22" t="s">
        <v>9</v>
      </c>
      <c r="U1" s="22" t="s">
        <v>10</v>
      </c>
      <c r="V1" s="22" t="s">
        <v>243</v>
      </c>
      <c r="W1" s="22" t="s">
        <v>244</v>
      </c>
      <c r="X1" s="22" t="s">
        <v>11</v>
      </c>
      <c r="Y1" s="22" t="s">
        <v>12</v>
      </c>
      <c r="Z1" s="22" t="s">
        <v>135</v>
      </c>
      <c r="AA1" s="22" t="s">
        <v>131</v>
      </c>
      <c r="AB1" s="22" t="s">
        <v>132</v>
      </c>
    </row>
    <row r="2" spans="1:28">
      <c r="A2" s="15">
        <v>32933</v>
      </c>
      <c r="B2">
        <v>1990</v>
      </c>
      <c r="C2">
        <v>1</v>
      </c>
    </row>
    <row r="3" spans="1:28">
      <c r="A3" s="15">
        <v>33025</v>
      </c>
      <c r="B3">
        <v>1990</v>
      </c>
      <c r="C3">
        <v>2</v>
      </c>
    </row>
    <row r="4" spans="1:28">
      <c r="A4" s="15">
        <v>33117</v>
      </c>
      <c r="B4">
        <v>1990</v>
      </c>
      <c r="C4">
        <v>3</v>
      </c>
    </row>
    <row r="5" spans="1:28">
      <c r="A5" s="15">
        <v>33208</v>
      </c>
      <c r="B5">
        <v>1990</v>
      </c>
      <c r="C5">
        <v>4</v>
      </c>
    </row>
    <row r="6" spans="1:28">
      <c r="A6" s="15">
        <v>33298</v>
      </c>
      <c r="B6">
        <v>1991</v>
      </c>
      <c r="C6">
        <v>1</v>
      </c>
    </row>
    <row r="7" spans="1:28">
      <c r="A7" s="15">
        <v>33390</v>
      </c>
      <c r="B7">
        <v>1991</v>
      </c>
      <c r="C7">
        <v>2</v>
      </c>
    </row>
    <row r="8" spans="1:28">
      <c r="A8" s="15">
        <v>33482</v>
      </c>
      <c r="B8">
        <v>1991</v>
      </c>
      <c r="C8">
        <v>3</v>
      </c>
    </row>
    <row r="9" spans="1:28">
      <c r="A9" s="15">
        <v>33573</v>
      </c>
      <c r="B9">
        <v>1991</v>
      </c>
      <c r="C9">
        <v>4</v>
      </c>
    </row>
    <row r="10" spans="1:28">
      <c r="A10" s="15">
        <v>33664</v>
      </c>
      <c r="B10">
        <v>1992</v>
      </c>
      <c r="C10">
        <v>1</v>
      </c>
    </row>
    <row r="11" spans="1:28">
      <c r="A11" s="15">
        <v>33756</v>
      </c>
      <c r="B11">
        <v>1992</v>
      </c>
      <c r="C11">
        <v>2</v>
      </c>
    </row>
    <row r="12" spans="1:28">
      <c r="A12" s="15">
        <v>33848</v>
      </c>
      <c r="B12">
        <v>1992</v>
      </c>
      <c r="C12">
        <v>3</v>
      </c>
    </row>
    <row r="13" spans="1:28">
      <c r="A13" s="15">
        <v>33939</v>
      </c>
      <c r="B13">
        <v>1992</v>
      </c>
      <c r="C13">
        <v>4</v>
      </c>
    </row>
    <row r="14" spans="1:28">
      <c r="A14" s="15">
        <v>34029</v>
      </c>
      <c r="B14">
        <v>1993</v>
      </c>
      <c r="C14">
        <v>1</v>
      </c>
    </row>
    <row r="15" spans="1:28">
      <c r="A15" s="15">
        <v>34121</v>
      </c>
      <c r="B15">
        <v>1993</v>
      </c>
      <c r="C15">
        <v>2</v>
      </c>
    </row>
    <row r="16" spans="1:28">
      <c r="A16" s="15">
        <v>34213</v>
      </c>
      <c r="B16">
        <v>1993</v>
      </c>
      <c r="C16">
        <v>3</v>
      </c>
    </row>
    <row r="17" spans="1:3">
      <c r="A17" s="15">
        <v>34304</v>
      </c>
      <c r="B17">
        <v>1993</v>
      </c>
      <c r="C17">
        <v>4</v>
      </c>
    </row>
    <row r="18" spans="1:3">
      <c r="A18" s="15">
        <v>34394</v>
      </c>
      <c r="B18">
        <v>1994</v>
      </c>
      <c r="C18">
        <v>1</v>
      </c>
    </row>
    <row r="19" spans="1:3">
      <c r="A19" s="15">
        <v>34486</v>
      </c>
      <c r="B19">
        <v>1994</v>
      </c>
      <c r="C19">
        <v>2</v>
      </c>
    </row>
    <row r="20" spans="1:3">
      <c r="A20" s="15">
        <v>34578</v>
      </c>
      <c r="B20">
        <v>1994</v>
      </c>
      <c r="C20">
        <v>3</v>
      </c>
    </row>
    <row r="21" spans="1:3">
      <c r="A21" s="15">
        <v>34669</v>
      </c>
      <c r="B21">
        <v>1994</v>
      </c>
      <c r="C21">
        <v>4</v>
      </c>
    </row>
    <row r="22" spans="1:3">
      <c r="A22" s="15">
        <v>34759</v>
      </c>
      <c r="B22">
        <v>1995</v>
      </c>
      <c r="C22">
        <v>1</v>
      </c>
    </row>
    <row r="23" spans="1:3">
      <c r="A23" s="15">
        <v>34851</v>
      </c>
      <c r="B23">
        <v>1995</v>
      </c>
      <c r="C23">
        <v>2</v>
      </c>
    </row>
    <row r="24" spans="1:3">
      <c r="A24" s="15">
        <v>34943</v>
      </c>
      <c r="B24">
        <v>1995</v>
      </c>
      <c r="C24">
        <v>3</v>
      </c>
    </row>
    <row r="25" spans="1:3">
      <c r="A25" s="15">
        <v>35034</v>
      </c>
      <c r="B25">
        <v>1995</v>
      </c>
      <c r="C25">
        <v>4</v>
      </c>
    </row>
    <row r="26" spans="1:3">
      <c r="A26" s="15">
        <v>35125</v>
      </c>
      <c r="B26">
        <v>1996</v>
      </c>
      <c r="C26">
        <v>1</v>
      </c>
    </row>
    <row r="27" spans="1:3">
      <c r="A27" s="15">
        <v>35217</v>
      </c>
      <c r="B27">
        <v>1996</v>
      </c>
      <c r="C27">
        <v>2</v>
      </c>
    </row>
    <row r="28" spans="1:3">
      <c r="A28" s="15">
        <v>35309</v>
      </c>
      <c r="B28">
        <v>1996</v>
      </c>
      <c r="C28">
        <v>3</v>
      </c>
    </row>
    <row r="29" spans="1:3">
      <c r="A29" s="15">
        <v>35400</v>
      </c>
      <c r="B29">
        <v>1996</v>
      </c>
      <c r="C29">
        <v>4</v>
      </c>
    </row>
    <row r="30" spans="1:3">
      <c r="A30" s="15">
        <v>35490</v>
      </c>
      <c r="B30">
        <v>1997</v>
      </c>
      <c r="C30">
        <v>1</v>
      </c>
    </row>
    <row r="31" spans="1:3">
      <c r="A31" s="15">
        <v>35582</v>
      </c>
      <c r="B31">
        <v>1997</v>
      </c>
      <c r="C31">
        <v>2</v>
      </c>
    </row>
    <row r="32" spans="1:3">
      <c r="A32" s="15">
        <v>35674</v>
      </c>
      <c r="B32">
        <v>1997</v>
      </c>
      <c r="C32">
        <v>3</v>
      </c>
    </row>
    <row r="33" spans="1:3">
      <c r="A33" s="15">
        <v>35765</v>
      </c>
      <c r="B33">
        <v>1997</v>
      </c>
      <c r="C33">
        <v>4</v>
      </c>
    </row>
    <row r="34" spans="1:3">
      <c r="A34" s="15">
        <v>35855</v>
      </c>
      <c r="B34">
        <v>1998</v>
      </c>
      <c r="C34">
        <v>1</v>
      </c>
    </row>
    <row r="35" spans="1:3">
      <c r="A35" s="15">
        <v>35947</v>
      </c>
      <c r="B35">
        <v>1998</v>
      </c>
      <c r="C35">
        <v>2</v>
      </c>
    </row>
    <row r="36" spans="1:3">
      <c r="A36" s="15">
        <v>36039</v>
      </c>
      <c r="B36">
        <v>1998</v>
      </c>
      <c r="C36">
        <v>3</v>
      </c>
    </row>
    <row r="37" spans="1:3">
      <c r="A37" s="15">
        <v>36130</v>
      </c>
      <c r="B37">
        <v>1998</v>
      </c>
      <c r="C37">
        <v>4</v>
      </c>
    </row>
    <row r="38" spans="1:3">
      <c r="A38" s="15">
        <v>36220</v>
      </c>
      <c r="B38">
        <v>1999</v>
      </c>
      <c r="C38">
        <v>1</v>
      </c>
    </row>
    <row r="39" spans="1:3">
      <c r="A39" s="15">
        <v>36312</v>
      </c>
      <c r="B39">
        <v>1999</v>
      </c>
      <c r="C39">
        <v>2</v>
      </c>
    </row>
    <row r="40" spans="1:3">
      <c r="A40" s="15">
        <v>36404</v>
      </c>
      <c r="B40">
        <v>1999</v>
      </c>
      <c r="C40">
        <v>3</v>
      </c>
    </row>
    <row r="41" spans="1:3">
      <c r="A41" s="15">
        <v>36495</v>
      </c>
      <c r="B41">
        <v>1999</v>
      </c>
      <c r="C41">
        <v>4</v>
      </c>
    </row>
    <row r="42" spans="1:3">
      <c r="A42" s="15">
        <v>36586</v>
      </c>
      <c r="B42">
        <v>2000</v>
      </c>
      <c r="C42">
        <v>1</v>
      </c>
    </row>
    <row r="43" spans="1:3">
      <c r="A43" s="15">
        <v>36678</v>
      </c>
      <c r="B43">
        <v>2000</v>
      </c>
      <c r="C43">
        <v>2</v>
      </c>
    </row>
    <row r="44" spans="1:3">
      <c r="A44" s="15">
        <v>36770</v>
      </c>
      <c r="B44">
        <v>2000</v>
      </c>
      <c r="C44">
        <v>3</v>
      </c>
    </row>
    <row r="45" spans="1:3">
      <c r="A45" s="15">
        <v>36861</v>
      </c>
      <c r="B45">
        <v>2000</v>
      </c>
      <c r="C45">
        <v>4</v>
      </c>
    </row>
    <row r="46" spans="1:3">
      <c r="A46" s="15">
        <v>36951</v>
      </c>
      <c r="B46">
        <v>2001</v>
      </c>
      <c r="C46">
        <v>1</v>
      </c>
    </row>
    <row r="47" spans="1:3">
      <c r="A47" s="15">
        <v>37043</v>
      </c>
      <c r="B47">
        <v>2001</v>
      </c>
      <c r="C47">
        <v>2</v>
      </c>
    </row>
    <row r="48" spans="1:3">
      <c r="A48" s="15">
        <v>37135</v>
      </c>
      <c r="B48">
        <v>2001</v>
      </c>
      <c r="C48">
        <v>3</v>
      </c>
    </row>
    <row r="49" spans="1:28">
      <c r="A49" s="15">
        <v>37226</v>
      </c>
      <c r="B49">
        <v>2001</v>
      </c>
      <c r="C49">
        <v>4</v>
      </c>
    </row>
    <row r="50" spans="1:28">
      <c r="A50" s="15">
        <v>37316</v>
      </c>
      <c r="B50">
        <v>2002</v>
      </c>
      <c r="C50">
        <v>1</v>
      </c>
    </row>
    <row r="51" spans="1:28">
      <c r="A51" s="15">
        <v>37408</v>
      </c>
      <c r="B51">
        <v>2002</v>
      </c>
      <c r="C51">
        <v>2</v>
      </c>
    </row>
    <row r="52" spans="1:28">
      <c r="A52" s="15">
        <v>37500</v>
      </c>
      <c r="B52">
        <v>2002</v>
      </c>
      <c r="C52">
        <v>3</v>
      </c>
    </row>
    <row r="53" spans="1:28">
      <c r="A53" s="15">
        <v>37591</v>
      </c>
      <c r="B53">
        <v>2002</v>
      </c>
      <c r="C53">
        <v>4</v>
      </c>
    </row>
    <row r="54" spans="1:28">
      <c r="A54" s="15">
        <v>37681</v>
      </c>
      <c r="B54">
        <v>2003</v>
      </c>
      <c r="C54">
        <v>1</v>
      </c>
    </row>
    <row r="55" spans="1:28">
      <c r="A55" s="15">
        <v>37773</v>
      </c>
      <c r="B55">
        <v>2003</v>
      </c>
      <c r="C55">
        <v>2</v>
      </c>
    </row>
    <row r="56" spans="1:28">
      <c r="A56" s="15">
        <v>37865</v>
      </c>
      <c r="B56">
        <v>2003</v>
      </c>
      <c r="C56">
        <v>3</v>
      </c>
    </row>
    <row r="57" spans="1:28">
      <c r="A57" s="15">
        <v>37956</v>
      </c>
      <c r="B57">
        <v>2003</v>
      </c>
      <c r="C57">
        <v>4</v>
      </c>
    </row>
    <row r="58" spans="1:28">
      <c r="A58" s="15">
        <v>38047</v>
      </c>
      <c r="B58">
        <v>2004</v>
      </c>
      <c r="C58">
        <v>1</v>
      </c>
      <c r="D58">
        <v>460369.44223294873</v>
      </c>
      <c r="E58">
        <v>473095.18775428401</v>
      </c>
      <c r="F58">
        <v>305237.17340565822</v>
      </c>
      <c r="G58">
        <v>49687.342190580537</v>
      </c>
      <c r="H58">
        <f t="shared" ref="H58:H109" si="0">SUM(I58:J58)</f>
        <v>75744.255112420477</v>
      </c>
      <c r="I58">
        <v>71794.433853449518</v>
      </c>
      <c r="J58">
        <v>3949.8212589709524</v>
      </c>
      <c r="K58">
        <v>102774.20298138498</v>
      </c>
      <c r="L58">
        <v>73073.434811126848</v>
      </c>
      <c r="M58">
        <v>56876.689805117858</v>
      </c>
      <c r="N58">
        <v>86448.022168937634</v>
      </c>
      <c r="O58">
        <v>247462.22073448187</v>
      </c>
      <c r="Q58">
        <f t="shared" ref="Q58" si="1">D58/4</f>
        <v>115092.36055823718</v>
      </c>
      <c r="R58">
        <f>E58/4</f>
        <v>118273.796938571</v>
      </c>
      <c r="S58">
        <f>F58/4</f>
        <v>76309.293351414555</v>
      </c>
      <c r="T58">
        <f>G58/4</f>
        <v>12421.835547645134</v>
      </c>
      <c r="U58">
        <f>H58/4</f>
        <v>18936.063778105119</v>
      </c>
      <c r="V58">
        <f t="shared" ref="V58:W73" si="2">I58/4</f>
        <v>17948.60846336238</v>
      </c>
      <c r="W58">
        <f t="shared" si="2"/>
        <v>987.4553147427381</v>
      </c>
      <c r="X58">
        <f>K58/4</f>
        <v>25693.550745346245</v>
      </c>
      <c r="Y58">
        <f>L58/4</f>
        <v>18268.358702781712</v>
      </c>
      <c r="Z58">
        <f t="shared" ref="Z58:AB58" si="3">M58/4</f>
        <v>14219.172451279464</v>
      </c>
      <c r="AA58">
        <f t="shared" si="3"/>
        <v>21612.005542234408</v>
      </c>
      <c r="AB58">
        <f t="shared" si="3"/>
        <v>61865.555183620469</v>
      </c>
    </row>
    <row r="59" spans="1:28">
      <c r="A59" s="15">
        <v>38139</v>
      </c>
      <c r="B59">
        <v>2004</v>
      </c>
      <c r="C59">
        <v>2</v>
      </c>
      <c r="D59">
        <v>514395.68177236168</v>
      </c>
      <c r="E59">
        <v>470701.54422094603</v>
      </c>
      <c r="F59">
        <v>338800.00167642522</v>
      </c>
      <c r="G59">
        <v>52072.277957257422</v>
      </c>
      <c r="H59">
        <f t="shared" si="0"/>
        <v>84067.413450853943</v>
      </c>
      <c r="I59">
        <v>81995.480315906025</v>
      </c>
      <c r="J59">
        <v>2071.9331349479112</v>
      </c>
      <c r="K59">
        <v>119462.27741173614</v>
      </c>
      <c r="L59">
        <v>80006.307217458598</v>
      </c>
      <c r="M59">
        <v>92327.475055346571</v>
      </c>
      <c r="N59">
        <v>91700.169044671929</v>
      </c>
      <c r="O59">
        <v>255714.94078508858</v>
      </c>
      <c r="Q59">
        <f t="shared" ref="Q59:Q106" si="4">D59/4</f>
        <v>128598.92044309042</v>
      </c>
      <c r="R59">
        <f t="shared" ref="R59:R90" si="5">E59/4</f>
        <v>117675.38605523651</v>
      </c>
      <c r="S59">
        <f t="shared" ref="S59:S107" si="6">F59/4</f>
        <v>84700.000419106305</v>
      </c>
      <c r="T59">
        <f t="shared" ref="T59:T106" si="7">G59/4</f>
        <v>13018.069489314355</v>
      </c>
      <c r="U59">
        <f t="shared" ref="U59:U106" si="8">H59/4</f>
        <v>21016.853362713486</v>
      </c>
      <c r="V59">
        <f t="shared" si="2"/>
        <v>20498.870078976506</v>
      </c>
      <c r="W59">
        <f t="shared" si="2"/>
        <v>517.9832837369778</v>
      </c>
      <c r="X59">
        <f t="shared" ref="X59:X106" si="9">K59/4</f>
        <v>29865.569352934035</v>
      </c>
      <c r="Y59">
        <f t="shared" ref="Y59:Y106" si="10">L59/4</f>
        <v>20001.576804364649</v>
      </c>
      <c r="Z59">
        <f t="shared" ref="Z59:Z106" si="11">M59/4</f>
        <v>23081.868763836643</v>
      </c>
      <c r="AA59">
        <f t="shared" ref="AA59:AA106" si="12">N59/4</f>
        <v>22925.042261167982</v>
      </c>
      <c r="AB59">
        <f t="shared" ref="AB59:AB106" si="13">O59/4</f>
        <v>63928.735196272144</v>
      </c>
    </row>
    <row r="60" spans="1:28">
      <c r="A60" s="15">
        <v>38231</v>
      </c>
      <c r="B60">
        <v>2004</v>
      </c>
      <c r="C60">
        <v>3</v>
      </c>
      <c r="D60">
        <v>481151.97994350811</v>
      </c>
      <c r="E60">
        <v>495050.16746097396</v>
      </c>
      <c r="F60">
        <v>310440.57413146732</v>
      </c>
      <c r="G60">
        <v>53720.816256870574</v>
      </c>
      <c r="H60">
        <f t="shared" si="0"/>
        <v>82787.464535170628</v>
      </c>
      <c r="I60">
        <v>79254.313812163426</v>
      </c>
      <c r="J60">
        <v>3533.1507230072061</v>
      </c>
      <c r="K60">
        <v>119619.17122810414</v>
      </c>
      <c r="L60">
        <v>85416.072521139111</v>
      </c>
      <c r="M60">
        <v>54549.411264208371</v>
      </c>
      <c r="N60">
        <v>93728.825750511707</v>
      </c>
      <c r="O60">
        <v>258300.70219861038</v>
      </c>
      <c r="Q60">
        <f t="shared" si="4"/>
        <v>120287.99498587703</v>
      </c>
      <c r="R60">
        <f t="shared" si="5"/>
        <v>123762.54186524349</v>
      </c>
      <c r="S60">
        <f t="shared" si="6"/>
        <v>77610.14353286683</v>
      </c>
      <c r="T60">
        <f t="shared" si="7"/>
        <v>13430.204064217643</v>
      </c>
      <c r="U60">
        <f t="shared" si="8"/>
        <v>20696.866133792657</v>
      </c>
      <c r="V60">
        <f t="shared" si="2"/>
        <v>19813.578453040856</v>
      </c>
      <c r="W60">
        <f t="shared" si="2"/>
        <v>883.28768075180153</v>
      </c>
      <c r="X60">
        <f t="shared" si="9"/>
        <v>29904.792807026035</v>
      </c>
      <c r="Y60">
        <f t="shared" si="10"/>
        <v>21354.018130284778</v>
      </c>
      <c r="Z60">
        <f t="shared" si="11"/>
        <v>13637.352816052093</v>
      </c>
      <c r="AA60">
        <f t="shared" si="12"/>
        <v>23432.206437627927</v>
      </c>
      <c r="AB60">
        <f t="shared" si="13"/>
        <v>64575.175549652595</v>
      </c>
    </row>
    <row r="61" spans="1:28">
      <c r="A61" s="15">
        <v>38322</v>
      </c>
      <c r="B61">
        <v>2004</v>
      </c>
      <c r="C61">
        <v>4</v>
      </c>
      <c r="D61">
        <v>484543.6768765623</v>
      </c>
      <c r="E61">
        <v>501613.88118736399</v>
      </c>
      <c r="F61">
        <v>293849.79395204922</v>
      </c>
      <c r="G61">
        <v>60194.718175438473</v>
      </c>
      <c r="H61">
        <f t="shared" si="0"/>
        <v>97976.384315251227</v>
      </c>
      <c r="I61">
        <v>75368.480470838374</v>
      </c>
      <c r="J61">
        <v>22607.903844412853</v>
      </c>
      <c r="K61">
        <v>120898.05016710557</v>
      </c>
      <c r="L61">
        <v>88375.321572668574</v>
      </c>
      <c r="M61">
        <v>55804.420013957541</v>
      </c>
      <c r="N61">
        <v>95588.304996162027</v>
      </c>
      <c r="O61">
        <v>261208.65571647603</v>
      </c>
      <c r="Q61">
        <f t="shared" si="4"/>
        <v>121135.91921914057</v>
      </c>
      <c r="R61">
        <f t="shared" si="5"/>
        <v>125403.470296841</v>
      </c>
      <c r="S61">
        <f t="shared" si="6"/>
        <v>73462.448488012305</v>
      </c>
      <c r="T61">
        <f t="shared" si="7"/>
        <v>15048.679543859618</v>
      </c>
      <c r="U61">
        <f t="shared" si="8"/>
        <v>24494.096078812807</v>
      </c>
      <c r="V61">
        <f t="shared" si="2"/>
        <v>18842.120117709594</v>
      </c>
      <c r="W61">
        <f t="shared" si="2"/>
        <v>5651.9759611032132</v>
      </c>
      <c r="X61">
        <f t="shared" si="9"/>
        <v>30224.512541776392</v>
      </c>
      <c r="Y61">
        <f t="shared" si="10"/>
        <v>22093.830393167143</v>
      </c>
      <c r="Z61">
        <f t="shared" si="11"/>
        <v>13951.105003489385</v>
      </c>
      <c r="AA61">
        <f t="shared" si="12"/>
        <v>23897.076249040507</v>
      </c>
      <c r="AB61">
        <f t="shared" si="13"/>
        <v>65302.163929119008</v>
      </c>
    </row>
    <row r="62" spans="1:28">
      <c r="A62" s="15">
        <v>38412</v>
      </c>
      <c r="B62">
        <v>2005</v>
      </c>
      <c r="C62">
        <v>1</v>
      </c>
      <c r="D62">
        <v>493602.53057785495</v>
      </c>
      <c r="E62">
        <v>516262.48887188296</v>
      </c>
      <c r="F62">
        <v>319799.7625183214</v>
      </c>
      <c r="G62">
        <v>54179.355471642251</v>
      </c>
      <c r="H62">
        <f t="shared" si="0"/>
        <v>85341.263091266868</v>
      </c>
      <c r="I62">
        <v>80672.434723857747</v>
      </c>
      <c r="J62">
        <v>4668.8283674091235</v>
      </c>
      <c r="K62">
        <v>119186.92694656595</v>
      </c>
      <c r="L62">
        <v>84904.777449941423</v>
      </c>
      <c r="M62">
        <v>60968.950769492178</v>
      </c>
      <c r="N62">
        <v>91736.477997737558</v>
      </c>
      <c r="O62">
        <v>266935.42083326273</v>
      </c>
      <c r="Q62">
        <f t="shared" si="4"/>
        <v>123400.63264446374</v>
      </c>
      <c r="R62">
        <f t="shared" si="5"/>
        <v>129065.62221797074</v>
      </c>
      <c r="S62">
        <f t="shared" si="6"/>
        <v>79949.940629580349</v>
      </c>
      <c r="T62">
        <f t="shared" si="7"/>
        <v>13544.838867910563</v>
      </c>
      <c r="U62">
        <f t="shared" si="8"/>
        <v>21335.315772816717</v>
      </c>
      <c r="V62">
        <f t="shared" si="2"/>
        <v>20168.108680964437</v>
      </c>
      <c r="W62">
        <f t="shared" si="2"/>
        <v>1167.2070918522809</v>
      </c>
      <c r="X62">
        <f t="shared" si="9"/>
        <v>29796.731736641486</v>
      </c>
      <c r="Y62">
        <f t="shared" si="10"/>
        <v>21226.194362485356</v>
      </c>
      <c r="Z62">
        <f t="shared" si="11"/>
        <v>15242.237692373044</v>
      </c>
      <c r="AA62">
        <f t="shared" si="12"/>
        <v>22934.11949943439</v>
      </c>
      <c r="AB62">
        <f t="shared" si="13"/>
        <v>66733.855208315683</v>
      </c>
    </row>
    <row r="63" spans="1:28">
      <c r="A63" s="15">
        <v>38504</v>
      </c>
      <c r="B63">
        <v>2005</v>
      </c>
      <c r="C63">
        <v>2</v>
      </c>
      <c r="D63">
        <v>581668.24987960246</v>
      </c>
      <c r="E63">
        <v>526069.94500850199</v>
      </c>
      <c r="F63">
        <v>385778.07211062452</v>
      </c>
      <c r="G63">
        <v>58212.171986110239</v>
      </c>
      <c r="H63">
        <f t="shared" si="0"/>
        <v>96748.661095250878</v>
      </c>
      <c r="I63">
        <v>94508.35870797465</v>
      </c>
      <c r="J63">
        <v>2240.3023872762333</v>
      </c>
      <c r="K63">
        <v>138217.54798367393</v>
      </c>
      <c r="L63">
        <v>97288.203296056818</v>
      </c>
      <c r="M63">
        <v>118074.7150700225</v>
      </c>
      <c r="N63">
        <v>99507.400560478272</v>
      </c>
      <c r="O63">
        <v>280952.12816696137</v>
      </c>
      <c r="Q63">
        <f t="shared" si="4"/>
        <v>145417.06246990061</v>
      </c>
      <c r="R63">
        <f t="shared" si="5"/>
        <v>131517.4862521255</v>
      </c>
      <c r="S63">
        <f t="shared" si="6"/>
        <v>96444.51802765613</v>
      </c>
      <c r="T63">
        <f t="shared" si="7"/>
        <v>14553.04299652756</v>
      </c>
      <c r="U63">
        <f t="shared" si="8"/>
        <v>24187.16527381272</v>
      </c>
      <c r="V63">
        <f t="shared" si="2"/>
        <v>23627.089676993663</v>
      </c>
      <c r="W63">
        <f t="shared" si="2"/>
        <v>560.07559681905832</v>
      </c>
      <c r="X63">
        <f t="shared" si="9"/>
        <v>34554.386995918481</v>
      </c>
      <c r="Y63">
        <f t="shared" si="10"/>
        <v>24322.050824014204</v>
      </c>
      <c r="Z63">
        <f t="shared" si="11"/>
        <v>29518.678767505626</v>
      </c>
      <c r="AA63">
        <f t="shared" si="12"/>
        <v>24876.850140119568</v>
      </c>
      <c r="AB63">
        <f t="shared" si="13"/>
        <v>70238.032041740342</v>
      </c>
    </row>
    <row r="64" spans="1:28">
      <c r="A64" s="15">
        <v>38596</v>
      </c>
      <c r="B64">
        <v>2005</v>
      </c>
      <c r="C64">
        <v>3</v>
      </c>
      <c r="D64">
        <v>514697.78950542817</v>
      </c>
      <c r="E64">
        <v>529842.83095716999</v>
      </c>
      <c r="F64">
        <v>323831.3656613598</v>
      </c>
      <c r="G64">
        <v>58977.839293055164</v>
      </c>
      <c r="H64">
        <f t="shared" si="0"/>
        <v>93300.784511340869</v>
      </c>
      <c r="I64">
        <v>89948.604167109792</v>
      </c>
      <c r="J64">
        <v>3352.1803442310757</v>
      </c>
      <c r="K64">
        <v>135432.69307676284</v>
      </c>
      <c r="L64">
        <v>96844.893037090456</v>
      </c>
      <c r="M64">
        <v>54458.577786383612</v>
      </c>
      <c r="N64">
        <v>100147.71693446928</v>
      </c>
      <c r="O64">
        <v>282670.47017370927</v>
      </c>
      <c r="Q64">
        <f t="shared" si="4"/>
        <v>128674.44737635704</v>
      </c>
      <c r="R64">
        <f t="shared" si="5"/>
        <v>132460.7077392925</v>
      </c>
      <c r="S64">
        <f t="shared" si="6"/>
        <v>80957.84141533995</v>
      </c>
      <c r="T64">
        <f t="shared" si="7"/>
        <v>14744.459823263791</v>
      </c>
      <c r="U64">
        <f t="shared" si="8"/>
        <v>23325.196127835217</v>
      </c>
      <c r="V64">
        <f t="shared" si="2"/>
        <v>22487.151041777448</v>
      </c>
      <c r="W64">
        <f t="shared" si="2"/>
        <v>838.04508605776891</v>
      </c>
      <c r="X64">
        <f t="shared" si="9"/>
        <v>33858.173269190709</v>
      </c>
      <c r="Y64">
        <f t="shared" si="10"/>
        <v>24211.223259272614</v>
      </c>
      <c r="Z64">
        <f t="shared" si="11"/>
        <v>13614.644446595903</v>
      </c>
      <c r="AA64">
        <f t="shared" si="12"/>
        <v>25036.92923361732</v>
      </c>
      <c r="AB64">
        <f t="shared" si="13"/>
        <v>70667.617543427317</v>
      </c>
    </row>
    <row r="65" spans="1:28">
      <c r="A65" s="15">
        <v>38687</v>
      </c>
      <c r="B65">
        <v>2005</v>
      </c>
      <c r="C65">
        <v>4</v>
      </c>
      <c r="D65">
        <v>522255.20005077147</v>
      </c>
      <c r="E65">
        <v>540048.50517610298</v>
      </c>
      <c r="F65">
        <v>311201.93506826396</v>
      </c>
      <c r="G65">
        <v>65561.512622711351</v>
      </c>
      <c r="H65">
        <f t="shared" si="0"/>
        <v>115577.4918034281</v>
      </c>
      <c r="I65">
        <v>92100.022937559726</v>
      </c>
      <c r="J65">
        <v>23477.468865868381</v>
      </c>
      <c r="K65">
        <v>129550.81848020395</v>
      </c>
      <c r="L65">
        <v>99636.557923835848</v>
      </c>
      <c r="M65">
        <v>56242.136395565911</v>
      </c>
      <c r="N65">
        <v>103351.26259295642</v>
      </c>
      <c r="O65">
        <v>286168.07205655868</v>
      </c>
      <c r="Q65">
        <f t="shared" si="4"/>
        <v>130563.80001269287</v>
      </c>
      <c r="R65">
        <f t="shared" si="5"/>
        <v>135012.12629402574</v>
      </c>
      <c r="S65">
        <f t="shared" si="6"/>
        <v>77800.483767065991</v>
      </c>
      <c r="T65">
        <f t="shared" si="7"/>
        <v>16390.378155677838</v>
      </c>
      <c r="U65">
        <f t="shared" si="8"/>
        <v>28894.372950857025</v>
      </c>
      <c r="V65">
        <f t="shared" si="2"/>
        <v>23025.005734389932</v>
      </c>
      <c r="W65">
        <f t="shared" si="2"/>
        <v>5869.3672164670952</v>
      </c>
      <c r="X65">
        <f t="shared" si="9"/>
        <v>32387.704620050987</v>
      </c>
      <c r="Y65">
        <f t="shared" si="10"/>
        <v>24909.139480958962</v>
      </c>
      <c r="Z65">
        <f t="shared" si="11"/>
        <v>14060.534098891478</v>
      </c>
      <c r="AA65">
        <f t="shared" si="12"/>
        <v>25837.815648239106</v>
      </c>
      <c r="AB65">
        <f t="shared" si="13"/>
        <v>71542.01801413967</v>
      </c>
    </row>
    <row r="66" spans="1:28">
      <c r="A66" s="15">
        <v>38777</v>
      </c>
      <c r="B66">
        <v>2006</v>
      </c>
      <c r="C66">
        <v>1</v>
      </c>
      <c r="D66">
        <v>532348.2120169173</v>
      </c>
      <c r="E66">
        <v>554873.14209036191</v>
      </c>
      <c r="F66">
        <v>354888.11983706587</v>
      </c>
      <c r="G66">
        <v>56878.879612771321</v>
      </c>
      <c r="H66">
        <f t="shared" si="0"/>
        <v>91393.361149993405</v>
      </c>
      <c r="I66">
        <v>93836.573169233758</v>
      </c>
      <c r="J66">
        <v>-2443.2120192403586</v>
      </c>
      <c r="K66">
        <v>125801.74305657322</v>
      </c>
      <c r="L66">
        <v>96613.891639486697</v>
      </c>
      <c r="M66">
        <v>61095.404424597858</v>
      </c>
      <c r="N66">
        <v>99844.348590683934</v>
      </c>
      <c r="O66">
        <v>290583.81745621143</v>
      </c>
      <c r="Q66">
        <f t="shared" si="4"/>
        <v>133087.05300422932</v>
      </c>
      <c r="R66">
        <f t="shared" si="5"/>
        <v>138718.28552259048</v>
      </c>
      <c r="S66">
        <f t="shared" si="6"/>
        <v>88722.029959266467</v>
      </c>
      <c r="T66">
        <f t="shared" si="7"/>
        <v>14219.71990319283</v>
      </c>
      <c r="U66">
        <f t="shared" si="8"/>
        <v>22848.340287498351</v>
      </c>
      <c r="V66">
        <f t="shared" si="2"/>
        <v>23459.143292308439</v>
      </c>
      <c r="W66">
        <f t="shared" si="2"/>
        <v>-610.80300481008965</v>
      </c>
      <c r="X66">
        <f t="shared" si="9"/>
        <v>31450.435764143305</v>
      </c>
      <c r="Y66">
        <f t="shared" si="10"/>
        <v>24153.472909871674</v>
      </c>
      <c r="Z66">
        <f t="shared" si="11"/>
        <v>15273.851106149465</v>
      </c>
      <c r="AA66">
        <f t="shared" si="12"/>
        <v>24961.087147670984</v>
      </c>
      <c r="AB66">
        <f t="shared" si="13"/>
        <v>72645.954364052857</v>
      </c>
    </row>
    <row r="67" spans="1:28">
      <c r="A67" s="15">
        <v>38869</v>
      </c>
      <c r="B67">
        <v>2006</v>
      </c>
      <c r="C67">
        <v>2</v>
      </c>
      <c r="D67">
        <v>614076.39260854386</v>
      </c>
      <c r="E67">
        <v>561637.76067766408</v>
      </c>
      <c r="F67">
        <v>412814.66669057577</v>
      </c>
      <c r="G67">
        <v>60002.962566283692</v>
      </c>
      <c r="H67">
        <f t="shared" si="0"/>
        <v>101571.23023833061</v>
      </c>
      <c r="I67">
        <v>105355.81306167036</v>
      </c>
      <c r="J67">
        <v>-3784.5828233397406</v>
      </c>
      <c r="K67">
        <v>141431.39484319702</v>
      </c>
      <c r="L67">
        <v>101743.8617298436</v>
      </c>
      <c r="M67">
        <v>115082.02831777913</v>
      </c>
      <c r="N67">
        <v>107920.81620504514</v>
      </c>
      <c r="O67">
        <v>302864.37292348442</v>
      </c>
      <c r="Q67">
        <f t="shared" si="4"/>
        <v>153519.09815213596</v>
      </c>
      <c r="R67">
        <f t="shared" si="5"/>
        <v>140409.44016941602</v>
      </c>
      <c r="S67">
        <f t="shared" si="6"/>
        <v>103203.66667264394</v>
      </c>
      <c r="T67">
        <f t="shared" si="7"/>
        <v>15000.740641570923</v>
      </c>
      <c r="U67">
        <f t="shared" si="8"/>
        <v>25392.807559582652</v>
      </c>
      <c r="V67">
        <f t="shared" si="2"/>
        <v>26338.953265417589</v>
      </c>
      <c r="W67">
        <f t="shared" si="2"/>
        <v>-946.14570583493514</v>
      </c>
      <c r="X67">
        <f t="shared" si="9"/>
        <v>35357.848710799255</v>
      </c>
      <c r="Y67">
        <f t="shared" si="10"/>
        <v>25435.9654324609</v>
      </c>
      <c r="Z67">
        <f t="shared" si="11"/>
        <v>28770.507079444782</v>
      </c>
      <c r="AA67">
        <f t="shared" si="12"/>
        <v>26980.204051261284</v>
      </c>
      <c r="AB67">
        <f t="shared" si="13"/>
        <v>75716.093230871105</v>
      </c>
    </row>
    <row r="68" spans="1:28">
      <c r="A68" s="15">
        <v>38961</v>
      </c>
      <c r="B68">
        <v>2006</v>
      </c>
      <c r="C68">
        <v>3</v>
      </c>
      <c r="D68">
        <v>562978.96562687657</v>
      </c>
      <c r="E68">
        <v>576693.79775616201</v>
      </c>
      <c r="F68">
        <v>372993.0937998367</v>
      </c>
      <c r="G68">
        <v>60840.091459644784</v>
      </c>
      <c r="H68">
        <f t="shared" si="0"/>
        <v>99715.296986206071</v>
      </c>
      <c r="I68">
        <v>106228.60234204459</v>
      </c>
      <c r="J68">
        <v>-6513.3053558385091</v>
      </c>
      <c r="K68">
        <v>139275.06000824485</v>
      </c>
      <c r="L68">
        <v>109844.576627056</v>
      </c>
      <c r="M68">
        <v>59828.77037653423</v>
      </c>
      <c r="N68">
        <v>110311.80167259982</v>
      </c>
      <c r="O68">
        <v>307731.90564060968</v>
      </c>
      <c r="Q68">
        <f t="shared" si="4"/>
        <v>140744.74140671914</v>
      </c>
      <c r="R68">
        <f t="shared" si="5"/>
        <v>144173.4494390405</v>
      </c>
      <c r="S68">
        <f t="shared" si="6"/>
        <v>93248.273449959175</v>
      </c>
      <c r="T68">
        <f t="shared" si="7"/>
        <v>15210.022864911196</v>
      </c>
      <c r="U68">
        <f t="shared" si="8"/>
        <v>24928.824246551518</v>
      </c>
      <c r="V68">
        <f t="shared" si="2"/>
        <v>26557.150585511146</v>
      </c>
      <c r="W68">
        <f t="shared" si="2"/>
        <v>-1628.3263389596273</v>
      </c>
      <c r="X68">
        <f t="shared" si="9"/>
        <v>34818.765002061213</v>
      </c>
      <c r="Y68">
        <f t="shared" si="10"/>
        <v>27461.144156763999</v>
      </c>
      <c r="Z68">
        <f t="shared" si="11"/>
        <v>14957.192594133558</v>
      </c>
      <c r="AA68">
        <f t="shared" si="12"/>
        <v>27577.950418149954</v>
      </c>
      <c r="AB68">
        <f t="shared" si="13"/>
        <v>76932.97641015242</v>
      </c>
    </row>
    <row r="69" spans="1:28">
      <c r="A69" s="15">
        <v>39052</v>
      </c>
      <c r="B69">
        <v>2006</v>
      </c>
      <c r="C69">
        <v>4</v>
      </c>
      <c r="D69">
        <v>572794.04663058836</v>
      </c>
      <c r="E69">
        <v>588992.91635873704</v>
      </c>
      <c r="F69">
        <v>346795.75351214455</v>
      </c>
      <c r="G69">
        <v>68028.752176288792</v>
      </c>
      <c r="H69">
        <f t="shared" si="0"/>
        <v>125134.1710553313</v>
      </c>
      <c r="I69">
        <v>103509.58849471425</v>
      </c>
      <c r="J69">
        <v>21624.582560617051</v>
      </c>
      <c r="K69">
        <v>144930.84608108603</v>
      </c>
      <c r="L69">
        <v>112095.47619426234</v>
      </c>
      <c r="M69">
        <v>57964.047916164331</v>
      </c>
      <c r="N69">
        <v>112586.64840963582</v>
      </c>
      <c r="O69">
        <v>312142.38343591982</v>
      </c>
      <c r="Q69">
        <f t="shared" si="4"/>
        <v>143198.51165764709</v>
      </c>
      <c r="R69">
        <f t="shared" si="5"/>
        <v>147248.22908968426</v>
      </c>
      <c r="S69">
        <f t="shared" si="6"/>
        <v>86698.938378036139</v>
      </c>
      <c r="T69">
        <f t="shared" si="7"/>
        <v>17007.188044072198</v>
      </c>
      <c r="U69">
        <f t="shared" si="8"/>
        <v>31283.542763832826</v>
      </c>
      <c r="V69">
        <f t="shared" si="2"/>
        <v>25877.397123678562</v>
      </c>
      <c r="W69">
        <f t="shared" si="2"/>
        <v>5406.1456401542628</v>
      </c>
      <c r="X69">
        <f t="shared" si="9"/>
        <v>36232.711520271507</v>
      </c>
      <c r="Y69">
        <f t="shared" si="10"/>
        <v>28023.869048565586</v>
      </c>
      <c r="Z69">
        <f t="shared" si="11"/>
        <v>14491.011979041083</v>
      </c>
      <c r="AA69">
        <f t="shared" si="12"/>
        <v>28146.662102408955</v>
      </c>
      <c r="AB69">
        <f t="shared" si="13"/>
        <v>78035.595858979956</v>
      </c>
    </row>
    <row r="70" spans="1:28">
      <c r="A70" s="15">
        <v>39142</v>
      </c>
      <c r="B70">
        <v>2007</v>
      </c>
      <c r="C70">
        <v>1</v>
      </c>
      <c r="D70">
        <v>576846.88569942722</v>
      </c>
      <c r="E70">
        <v>603305.34179911099</v>
      </c>
      <c r="F70">
        <v>394546.92237347405</v>
      </c>
      <c r="G70">
        <v>61224.204722923663</v>
      </c>
      <c r="H70">
        <f t="shared" si="0"/>
        <v>103357.00599750073</v>
      </c>
      <c r="I70">
        <v>111459.50015804857</v>
      </c>
      <c r="J70">
        <v>-8102.4941605478389</v>
      </c>
      <c r="K70">
        <v>129994.29307272191</v>
      </c>
      <c r="L70">
        <v>112275.54046719316</v>
      </c>
      <c r="M70">
        <v>62036.260045643619</v>
      </c>
      <c r="N70">
        <v>106109.73215014157</v>
      </c>
      <c r="O70">
        <v>317468.74302899145</v>
      </c>
      <c r="Q70">
        <f t="shared" si="4"/>
        <v>144211.72142485681</v>
      </c>
      <c r="R70">
        <f t="shared" si="5"/>
        <v>150826.33544977775</v>
      </c>
      <c r="S70">
        <f t="shared" si="6"/>
        <v>98636.730593368513</v>
      </c>
      <c r="T70">
        <f t="shared" si="7"/>
        <v>15306.051180730916</v>
      </c>
      <c r="U70">
        <f t="shared" si="8"/>
        <v>25839.251499375183</v>
      </c>
      <c r="V70">
        <f t="shared" si="2"/>
        <v>27864.875039512142</v>
      </c>
      <c r="W70">
        <f t="shared" si="2"/>
        <v>-2025.6235401369597</v>
      </c>
      <c r="X70">
        <f t="shared" si="9"/>
        <v>32498.573268180477</v>
      </c>
      <c r="Y70">
        <f t="shared" si="10"/>
        <v>28068.88511679829</v>
      </c>
      <c r="Z70">
        <f t="shared" si="11"/>
        <v>15509.065011410905</v>
      </c>
      <c r="AA70">
        <f t="shared" si="12"/>
        <v>26527.433037535393</v>
      </c>
      <c r="AB70">
        <f t="shared" si="13"/>
        <v>79367.185757247862</v>
      </c>
    </row>
    <row r="71" spans="1:28">
      <c r="A71" s="15">
        <v>39234</v>
      </c>
      <c r="B71">
        <v>2007</v>
      </c>
      <c r="C71">
        <v>2</v>
      </c>
      <c r="D71">
        <v>674620.56300648488</v>
      </c>
      <c r="E71">
        <v>616698.64912386297</v>
      </c>
      <c r="F71">
        <v>444046.11165498383</v>
      </c>
      <c r="G71">
        <v>65259.863868160544</v>
      </c>
      <c r="H71">
        <f t="shared" si="0"/>
        <v>131139.39922791425</v>
      </c>
      <c r="I71">
        <v>125373.0578919946</v>
      </c>
      <c r="J71">
        <v>5766.3413359196438</v>
      </c>
      <c r="K71">
        <v>151852.51450331474</v>
      </c>
      <c r="L71">
        <v>117677.32624788815</v>
      </c>
      <c r="M71">
        <v>129241.54603702278</v>
      </c>
      <c r="N71">
        <v>115422.67996051809</v>
      </c>
      <c r="O71">
        <v>330563.26532132574</v>
      </c>
      <c r="Q71">
        <f t="shared" si="4"/>
        <v>168655.14075162122</v>
      </c>
      <c r="R71">
        <f t="shared" si="5"/>
        <v>154174.66228096574</v>
      </c>
      <c r="S71">
        <f t="shared" si="6"/>
        <v>111011.52791374596</v>
      </c>
      <c r="T71">
        <f t="shared" si="7"/>
        <v>16314.965967040136</v>
      </c>
      <c r="U71">
        <f t="shared" si="8"/>
        <v>32784.849806978564</v>
      </c>
      <c r="V71">
        <f t="shared" si="2"/>
        <v>31343.26447299865</v>
      </c>
      <c r="W71">
        <f t="shared" si="2"/>
        <v>1441.585333979911</v>
      </c>
      <c r="X71">
        <f t="shared" si="9"/>
        <v>37963.128625828685</v>
      </c>
      <c r="Y71">
        <f t="shared" si="10"/>
        <v>29419.331561972038</v>
      </c>
      <c r="Z71">
        <f t="shared" si="11"/>
        <v>32310.386509255695</v>
      </c>
      <c r="AA71">
        <f t="shared" si="12"/>
        <v>28855.669990129521</v>
      </c>
      <c r="AB71">
        <f t="shared" si="13"/>
        <v>82640.816330331436</v>
      </c>
    </row>
    <row r="72" spans="1:28">
      <c r="A72" s="15">
        <v>39326</v>
      </c>
      <c r="B72">
        <v>2007</v>
      </c>
      <c r="C72">
        <v>3</v>
      </c>
      <c r="D72">
        <v>610425.69401485357</v>
      </c>
      <c r="E72">
        <v>624558.44630189391</v>
      </c>
      <c r="F72">
        <v>403183.03818433522</v>
      </c>
      <c r="G72">
        <v>65411.563296301509</v>
      </c>
      <c r="H72">
        <f t="shared" si="0"/>
        <v>124059.6638240678</v>
      </c>
      <c r="I72">
        <v>128893.70334910927</v>
      </c>
      <c r="J72">
        <v>-4834.0395250414695</v>
      </c>
      <c r="K72">
        <v>153959.99205222024</v>
      </c>
      <c r="L72">
        <v>136188.56334207152</v>
      </c>
      <c r="M72">
        <v>58652.655147063779</v>
      </c>
      <c r="N72">
        <v>117189.72439833015</v>
      </c>
      <c r="O72">
        <v>334962.6944143197</v>
      </c>
      <c r="Q72">
        <f t="shared" si="4"/>
        <v>152606.42350371339</v>
      </c>
      <c r="R72">
        <f t="shared" si="5"/>
        <v>156139.61157547348</v>
      </c>
      <c r="S72">
        <f t="shared" si="6"/>
        <v>100795.75954608381</v>
      </c>
      <c r="T72">
        <f t="shared" si="7"/>
        <v>16352.890824075377</v>
      </c>
      <c r="U72">
        <f t="shared" si="8"/>
        <v>31014.91595601695</v>
      </c>
      <c r="V72">
        <f t="shared" si="2"/>
        <v>32223.425837277318</v>
      </c>
      <c r="W72">
        <f t="shared" si="2"/>
        <v>-1208.5098812603674</v>
      </c>
      <c r="X72">
        <f t="shared" si="9"/>
        <v>38489.998013055061</v>
      </c>
      <c r="Y72">
        <f t="shared" si="10"/>
        <v>34047.140835517879</v>
      </c>
      <c r="Z72">
        <f t="shared" si="11"/>
        <v>14663.163786765945</v>
      </c>
      <c r="AA72">
        <f t="shared" si="12"/>
        <v>29297.431099582536</v>
      </c>
      <c r="AB72">
        <f t="shared" si="13"/>
        <v>83740.673603579926</v>
      </c>
    </row>
    <row r="73" spans="1:28">
      <c r="A73" s="15">
        <v>39417</v>
      </c>
      <c r="B73">
        <v>2007</v>
      </c>
      <c r="C73">
        <v>4</v>
      </c>
      <c r="D73">
        <v>625876.86786359688</v>
      </c>
      <c r="E73">
        <v>643207.57335949305</v>
      </c>
      <c r="F73">
        <v>384630.07880417636</v>
      </c>
      <c r="G73">
        <v>73096.788473659748</v>
      </c>
      <c r="H73">
        <f t="shared" si="0"/>
        <v>144199.84045957209</v>
      </c>
      <c r="I73">
        <v>126843.69936850503</v>
      </c>
      <c r="J73">
        <v>17356.141091067057</v>
      </c>
      <c r="K73">
        <v>160654.2198809369</v>
      </c>
      <c r="L73">
        <v>136704.0597547481</v>
      </c>
      <c r="M73">
        <v>57910.673786361454</v>
      </c>
      <c r="N73">
        <v>124387.53519739494</v>
      </c>
      <c r="O73">
        <v>339310.33892518509</v>
      </c>
      <c r="Q73">
        <f t="shared" si="4"/>
        <v>156469.21696589922</v>
      </c>
      <c r="R73">
        <f t="shared" si="5"/>
        <v>160801.89333987326</v>
      </c>
      <c r="S73">
        <f t="shared" si="6"/>
        <v>96157.51970104409</v>
      </c>
      <c r="T73">
        <f t="shared" si="7"/>
        <v>18274.197118414937</v>
      </c>
      <c r="U73">
        <f t="shared" si="8"/>
        <v>36049.960114893023</v>
      </c>
      <c r="V73">
        <f t="shared" si="2"/>
        <v>31710.924842126256</v>
      </c>
      <c r="W73">
        <f t="shared" si="2"/>
        <v>4339.0352727667641</v>
      </c>
      <c r="X73">
        <f t="shared" si="9"/>
        <v>40163.554970234225</v>
      </c>
      <c r="Y73">
        <f t="shared" si="10"/>
        <v>34176.014938687025</v>
      </c>
      <c r="Z73">
        <f t="shared" si="11"/>
        <v>14477.668446590364</v>
      </c>
      <c r="AA73">
        <f t="shared" si="12"/>
        <v>31096.883799348736</v>
      </c>
      <c r="AB73">
        <f t="shared" si="13"/>
        <v>84827.584731296272</v>
      </c>
    </row>
    <row r="74" spans="1:28">
      <c r="A74" s="15">
        <v>39508</v>
      </c>
      <c r="B74">
        <v>2008</v>
      </c>
      <c r="C74">
        <v>1</v>
      </c>
      <c r="D74">
        <v>616720.35706447833</v>
      </c>
      <c r="E74">
        <v>650222.76384300599</v>
      </c>
      <c r="F74">
        <v>434706.92070959473</v>
      </c>
      <c r="G74">
        <v>63538.090213852025</v>
      </c>
      <c r="H74">
        <f t="shared" si="0"/>
        <v>118884.88842399573</v>
      </c>
      <c r="I74">
        <v>130866.27503076551</v>
      </c>
      <c r="J74">
        <v>-11981.386606769784</v>
      </c>
      <c r="K74">
        <v>138205.65471421785</v>
      </c>
      <c r="L74">
        <v>138615.19699718201</v>
      </c>
      <c r="M74">
        <v>61046.814739059977</v>
      </c>
      <c r="N74">
        <v>113475.78486114359</v>
      </c>
      <c r="O74">
        <v>339460.06738214806</v>
      </c>
      <c r="Q74">
        <f t="shared" si="4"/>
        <v>154180.08926611958</v>
      </c>
      <c r="R74">
        <f t="shared" si="5"/>
        <v>162555.6909607515</v>
      </c>
      <c r="S74">
        <f t="shared" si="6"/>
        <v>108676.73017739868</v>
      </c>
      <c r="T74">
        <f t="shared" si="7"/>
        <v>15884.522553463006</v>
      </c>
      <c r="U74">
        <f t="shared" si="8"/>
        <v>29721.222105998932</v>
      </c>
      <c r="V74">
        <f t="shared" ref="V74:V110" si="14">I74/4</f>
        <v>32716.568757691377</v>
      </c>
      <c r="W74">
        <f t="shared" ref="W74:W110" si="15">J74/4</f>
        <v>-2995.3466516924459</v>
      </c>
      <c r="X74">
        <f t="shared" si="9"/>
        <v>34551.413678554462</v>
      </c>
      <c r="Y74">
        <f t="shared" si="10"/>
        <v>34653.799249295502</v>
      </c>
      <c r="Z74">
        <f t="shared" si="11"/>
        <v>15261.703684764994</v>
      </c>
      <c r="AA74">
        <f t="shared" si="12"/>
        <v>28368.946215285898</v>
      </c>
      <c r="AB74">
        <f t="shared" si="13"/>
        <v>84865.016845537015</v>
      </c>
    </row>
    <row r="75" spans="1:28">
      <c r="A75" s="15">
        <v>39600</v>
      </c>
      <c r="B75">
        <v>2008</v>
      </c>
      <c r="C75">
        <v>2</v>
      </c>
      <c r="D75">
        <v>711405.50045523292</v>
      </c>
      <c r="E75">
        <v>652882.88237487304</v>
      </c>
      <c r="F75">
        <v>485578.45935453655</v>
      </c>
      <c r="G75">
        <v>69148.379392770483</v>
      </c>
      <c r="H75">
        <f t="shared" si="0"/>
        <v>155952.64408666966</v>
      </c>
      <c r="I75">
        <v>146972.60805294837</v>
      </c>
      <c r="J75">
        <v>8980.036033721306</v>
      </c>
      <c r="K75">
        <v>147769.55715328988</v>
      </c>
      <c r="L75">
        <v>147043.53953203355</v>
      </c>
      <c r="M75">
        <v>125358.96828110327</v>
      </c>
      <c r="N75">
        <v>123448.05224132762</v>
      </c>
      <c r="O75">
        <v>355044.06196476053</v>
      </c>
      <c r="Q75">
        <f t="shared" si="4"/>
        <v>177851.37511380823</v>
      </c>
      <c r="R75">
        <f t="shared" si="5"/>
        <v>163220.72059371826</v>
      </c>
      <c r="S75">
        <f t="shared" si="6"/>
        <v>121394.61483863414</v>
      </c>
      <c r="T75">
        <f t="shared" si="7"/>
        <v>17287.094848192621</v>
      </c>
      <c r="U75">
        <f t="shared" si="8"/>
        <v>38988.161021667416</v>
      </c>
      <c r="V75">
        <f t="shared" si="14"/>
        <v>36743.152013237093</v>
      </c>
      <c r="W75">
        <f t="shared" si="15"/>
        <v>2245.0090084303265</v>
      </c>
      <c r="X75">
        <f t="shared" si="9"/>
        <v>36942.389288322469</v>
      </c>
      <c r="Y75">
        <f t="shared" si="10"/>
        <v>36760.884883008388</v>
      </c>
      <c r="Z75">
        <f t="shared" si="11"/>
        <v>31339.742070275817</v>
      </c>
      <c r="AA75">
        <f t="shared" si="12"/>
        <v>30862.013060331905</v>
      </c>
      <c r="AB75">
        <f t="shared" si="13"/>
        <v>88761.015491190134</v>
      </c>
    </row>
    <row r="76" spans="1:28">
      <c r="A76" s="15">
        <v>39692</v>
      </c>
      <c r="B76">
        <v>2008</v>
      </c>
      <c r="C76">
        <v>3</v>
      </c>
      <c r="D76">
        <v>647087.95974249416</v>
      </c>
      <c r="E76">
        <v>658953.12487459509</v>
      </c>
      <c r="F76">
        <v>425312.74440875056</v>
      </c>
      <c r="G76">
        <v>69622.829397327776</v>
      </c>
      <c r="H76">
        <f t="shared" si="0"/>
        <v>135987.91040563324</v>
      </c>
      <c r="I76">
        <v>138451.48746983975</v>
      </c>
      <c r="J76">
        <v>-2463.5770642065149</v>
      </c>
      <c r="K76">
        <v>169221.27116816866</v>
      </c>
      <c r="L76">
        <v>153056.79563738545</v>
      </c>
      <c r="M76">
        <v>59769.763315015589</v>
      </c>
      <c r="N76">
        <v>126049.9502385251</v>
      </c>
      <c r="O76">
        <v>354165.04422185785</v>
      </c>
      <c r="Q76">
        <f t="shared" si="4"/>
        <v>161771.98993562354</v>
      </c>
      <c r="R76">
        <f t="shared" si="5"/>
        <v>164738.28121864877</v>
      </c>
      <c r="S76">
        <f t="shared" si="6"/>
        <v>106328.18610218764</v>
      </c>
      <c r="T76">
        <f t="shared" si="7"/>
        <v>17405.707349331944</v>
      </c>
      <c r="U76">
        <f t="shared" si="8"/>
        <v>33996.977601408311</v>
      </c>
      <c r="V76">
        <f t="shared" si="14"/>
        <v>34612.871867459937</v>
      </c>
      <c r="W76">
        <f t="shared" si="15"/>
        <v>-615.89426605162873</v>
      </c>
      <c r="X76">
        <f t="shared" si="9"/>
        <v>42305.317792042166</v>
      </c>
      <c r="Y76">
        <f t="shared" si="10"/>
        <v>38264.198909346364</v>
      </c>
      <c r="Z76">
        <f t="shared" si="11"/>
        <v>14942.440828753897</v>
      </c>
      <c r="AA76">
        <f t="shared" si="12"/>
        <v>31512.487559631274</v>
      </c>
      <c r="AB76">
        <f t="shared" si="13"/>
        <v>88541.261055464463</v>
      </c>
    </row>
    <row r="77" spans="1:28">
      <c r="A77" s="15">
        <v>39783</v>
      </c>
      <c r="B77">
        <v>2008</v>
      </c>
      <c r="C77">
        <v>4</v>
      </c>
      <c r="D77">
        <v>613490.82170264097</v>
      </c>
      <c r="E77">
        <v>626645.86787237297</v>
      </c>
      <c r="F77">
        <v>398635.44285744114</v>
      </c>
      <c r="G77">
        <v>75972.699166944643</v>
      </c>
      <c r="H77">
        <f t="shared" si="0"/>
        <v>125531.8834768856</v>
      </c>
      <c r="I77">
        <v>119110.68925230177</v>
      </c>
      <c r="J77">
        <v>6421.1942245838236</v>
      </c>
      <c r="K77">
        <v>145677.599528055</v>
      </c>
      <c r="L77">
        <v>132326.80332668536</v>
      </c>
      <c r="M77">
        <v>55985.553911209121</v>
      </c>
      <c r="N77">
        <v>116905.55073363578</v>
      </c>
      <c r="O77">
        <v>340567.51140307245</v>
      </c>
      <c r="Q77">
        <f t="shared" si="4"/>
        <v>153372.70542566024</v>
      </c>
      <c r="R77">
        <f t="shared" si="5"/>
        <v>156661.46696809324</v>
      </c>
      <c r="S77">
        <f t="shared" si="6"/>
        <v>99658.860714360286</v>
      </c>
      <c r="T77">
        <f t="shared" si="7"/>
        <v>18993.174791736161</v>
      </c>
      <c r="U77">
        <f t="shared" si="8"/>
        <v>31382.970869221401</v>
      </c>
      <c r="V77">
        <f t="shared" si="14"/>
        <v>29777.672313075444</v>
      </c>
      <c r="W77">
        <f t="shared" si="15"/>
        <v>1605.2985561459559</v>
      </c>
      <c r="X77">
        <f t="shared" si="9"/>
        <v>36419.399882013749</v>
      </c>
      <c r="Y77">
        <f t="shared" si="10"/>
        <v>33081.70083167134</v>
      </c>
      <c r="Z77">
        <f t="shared" si="11"/>
        <v>13996.38847780228</v>
      </c>
      <c r="AA77">
        <f t="shared" si="12"/>
        <v>29226.387683408946</v>
      </c>
      <c r="AB77">
        <f t="shared" si="13"/>
        <v>85141.877850768113</v>
      </c>
    </row>
    <row r="78" spans="1:28">
      <c r="A78" s="15">
        <v>39873</v>
      </c>
      <c r="B78">
        <v>2009</v>
      </c>
      <c r="C78">
        <v>1</v>
      </c>
      <c r="D78">
        <v>578553.04424240452</v>
      </c>
      <c r="E78">
        <v>604336.41851756198</v>
      </c>
      <c r="F78">
        <v>410435.15837710997</v>
      </c>
      <c r="G78">
        <v>65839.054780303151</v>
      </c>
      <c r="H78">
        <f t="shared" si="0"/>
        <v>83505.209677189443</v>
      </c>
      <c r="I78">
        <v>95500.572106358435</v>
      </c>
      <c r="J78">
        <v>-11995.36242916899</v>
      </c>
      <c r="K78">
        <v>127658.2065877633</v>
      </c>
      <c r="L78">
        <v>108884.58517996111</v>
      </c>
      <c r="M78">
        <v>55934.560869990222</v>
      </c>
      <c r="N78">
        <v>99731.979587825059</v>
      </c>
      <c r="O78">
        <v>327333.03700060316</v>
      </c>
      <c r="Q78">
        <f t="shared" si="4"/>
        <v>144638.26106060113</v>
      </c>
      <c r="R78">
        <f t="shared" si="5"/>
        <v>151084.10462939049</v>
      </c>
      <c r="S78">
        <f t="shared" si="6"/>
        <v>102608.78959427749</v>
      </c>
      <c r="T78">
        <f t="shared" si="7"/>
        <v>16459.763695075788</v>
      </c>
      <c r="U78">
        <f t="shared" si="8"/>
        <v>20876.302419297361</v>
      </c>
      <c r="V78">
        <f t="shared" si="14"/>
        <v>23875.143026589609</v>
      </c>
      <c r="W78">
        <f t="shared" si="15"/>
        <v>-2998.8406072922476</v>
      </c>
      <c r="X78">
        <f t="shared" si="9"/>
        <v>31914.551646940825</v>
      </c>
      <c r="Y78">
        <f t="shared" si="10"/>
        <v>27221.146294990278</v>
      </c>
      <c r="Z78">
        <f t="shared" si="11"/>
        <v>13983.640217497556</v>
      </c>
      <c r="AA78">
        <f t="shared" si="12"/>
        <v>24932.994896956265</v>
      </c>
      <c r="AB78">
        <f t="shared" si="13"/>
        <v>81833.25925015079</v>
      </c>
    </row>
    <row r="79" spans="1:28">
      <c r="A79" s="15">
        <v>39965</v>
      </c>
      <c r="B79">
        <v>2009</v>
      </c>
      <c r="C79">
        <v>2</v>
      </c>
      <c r="D79">
        <v>631197.75186006888</v>
      </c>
      <c r="E79">
        <v>591512.41518359201</v>
      </c>
      <c r="F79">
        <v>423959.33862360154</v>
      </c>
      <c r="G79">
        <v>71368.489362473789</v>
      </c>
      <c r="H79">
        <f t="shared" si="0"/>
        <v>92747.749594466368</v>
      </c>
      <c r="I79">
        <v>99870.790794023254</v>
      </c>
      <c r="J79">
        <v>-7123.0411995568838</v>
      </c>
      <c r="K79">
        <v>147851.62921163163</v>
      </c>
      <c r="L79">
        <v>104729.45493210446</v>
      </c>
      <c r="M79">
        <v>85414.630505113601</v>
      </c>
      <c r="N79">
        <v>110280.78143037832</v>
      </c>
      <c r="O79">
        <v>337036.14381426875</v>
      </c>
      <c r="Q79">
        <f t="shared" si="4"/>
        <v>157799.43796501722</v>
      </c>
      <c r="R79">
        <f t="shared" si="5"/>
        <v>147878.103795898</v>
      </c>
      <c r="S79">
        <f t="shared" si="6"/>
        <v>105989.83465590038</v>
      </c>
      <c r="T79">
        <f t="shared" si="7"/>
        <v>17842.122340618447</v>
      </c>
      <c r="U79">
        <f t="shared" si="8"/>
        <v>23186.937398616592</v>
      </c>
      <c r="V79">
        <f t="shared" si="14"/>
        <v>24967.697698505814</v>
      </c>
      <c r="W79">
        <f t="shared" si="15"/>
        <v>-1780.760299889221</v>
      </c>
      <c r="X79">
        <f t="shared" si="9"/>
        <v>36962.907302907908</v>
      </c>
      <c r="Y79">
        <f t="shared" si="10"/>
        <v>26182.363733026115</v>
      </c>
      <c r="Z79">
        <f t="shared" si="11"/>
        <v>21353.6576262784</v>
      </c>
      <c r="AA79">
        <f t="shared" si="12"/>
        <v>27570.195357594581</v>
      </c>
      <c r="AB79">
        <f t="shared" si="13"/>
        <v>84259.035953567189</v>
      </c>
    </row>
    <row r="80" spans="1:28">
      <c r="A80" s="15">
        <v>40057</v>
      </c>
      <c r="B80">
        <v>2009</v>
      </c>
      <c r="C80">
        <v>3</v>
      </c>
      <c r="D80">
        <v>610519.85461172729</v>
      </c>
      <c r="E80">
        <v>614635.788772473</v>
      </c>
      <c r="F80">
        <v>419318.04320998426</v>
      </c>
      <c r="G80">
        <v>74331.011721108443</v>
      </c>
      <c r="H80">
        <f t="shared" si="0"/>
        <v>108379.31125829284</v>
      </c>
      <c r="I80">
        <v>108714.07912083369</v>
      </c>
      <c r="J80">
        <v>-334.76786254085039</v>
      </c>
      <c r="K80">
        <v>131625.13245280623</v>
      </c>
      <c r="L80">
        <v>123133.64403046449</v>
      </c>
      <c r="M80">
        <v>54294.462702365578</v>
      </c>
      <c r="N80">
        <v>115427.80331683878</v>
      </c>
      <c r="O80">
        <v>343095.17900913494</v>
      </c>
      <c r="Q80">
        <f t="shared" si="4"/>
        <v>152629.96365293182</v>
      </c>
      <c r="R80">
        <f t="shared" si="5"/>
        <v>153658.94719311825</v>
      </c>
      <c r="S80">
        <f t="shared" si="6"/>
        <v>104829.51080249606</v>
      </c>
      <c r="T80">
        <f t="shared" si="7"/>
        <v>18582.752930277111</v>
      </c>
      <c r="U80">
        <f t="shared" si="8"/>
        <v>27094.827814573211</v>
      </c>
      <c r="V80">
        <f t="shared" si="14"/>
        <v>27178.519780208422</v>
      </c>
      <c r="W80">
        <f t="shared" si="15"/>
        <v>-83.691965635212597</v>
      </c>
      <c r="X80">
        <f t="shared" si="9"/>
        <v>32906.283113201556</v>
      </c>
      <c r="Y80">
        <f t="shared" si="10"/>
        <v>30783.411007616123</v>
      </c>
      <c r="Z80">
        <f t="shared" si="11"/>
        <v>13573.615675591394</v>
      </c>
      <c r="AA80">
        <f t="shared" si="12"/>
        <v>28856.950829209694</v>
      </c>
      <c r="AB80">
        <f t="shared" si="13"/>
        <v>85773.794752283735</v>
      </c>
    </row>
    <row r="81" spans="1:28">
      <c r="A81" s="15">
        <v>40148</v>
      </c>
      <c r="B81">
        <v>2009</v>
      </c>
      <c r="C81">
        <v>4</v>
      </c>
      <c r="D81">
        <v>615220.85493729718</v>
      </c>
      <c r="E81">
        <v>625006.883177871</v>
      </c>
      <c r="F81">
        <v>396373.36918996047</v>
      </c>
      <c r="G81">
        <v>82422.557447338622</v>
      </c>
      <c r="H81">
        <f t="shared" si="0"/>
        <v>127979.14007942706</v>
      </c>
      <c r="I81">
        <v>110460.32612797977</v>
      </c>
      <c r="J81">
        <v>17518.813951447286</v>
      </c>
      <c r="K81">
        <v>137574.77413312762</v>
      </c>
      <c r="L81">
        <v>129128.9859125566</v>
      </c>
      <c r="M81">
        <v>53629.166167967705</v>
      </c>
      <c r="N81">
        <v>119600.37641755318</v>
      </c>
      <c r="O81">
        <v>344957.11990590935</v>
      </c>
      <c r="Q81">
        <f t="shared" si="4"/>
        <v>153805.21373432429</v>
      </c>
      <c r="R81">
        <f t="shared" si="5"/>
        <v>156251.72079446775</v>
      </c>
      <c r="S81">
        <f t="shared" si="6"/>
        <v>99093.342297490119</v>
      </c>
      <c r="T81">
        <f t="shared" si="7"/>
        <v>20605.639361834656</v>
      </c>
      <c r="U81">
        <f t="shared" si="8"/>
        <v>31994.785019856765</v>
      </c>
      <c r="V81">
        <f t="shared" si="14"/>
        <v>27615.081531994943</v>
      </c>
      <c r="W81">
        <f t="shared" si="15"/>
        <v>4379.7034878618215</v>
      </c>
      <c r="X81">
        <f t="shared" si="9"/>
        <v>34393.693533281905</v>
      </c>
      <c r="Y81">
        <f t="shared" si="10"/>
        <v>32282.24647813915</v>
      </c>
      <c r="Z81">
        <f t="shared" si="11"/>
        <v>13407.291541991926</v>
      </c>
      <c r="AA81">
        <f t="shared" si="12"/>
        <v>29900.094104388296</v>
      </c>
      <c r="AB81">
        <f t="shared" si="13"/>
        <v>86239.279976477337</v>
      </c>
    </row>
    <row r="82" spans="1:28">
      <c r="A82" s="15">
        <v>40238</v>
      </c>
      <c r="B82">
        <v>2010</v>
      </c>
      <c r="C82">
        <v>1</v>
      </c>
      <c r="D82">
        <v>611607.33658973</v>
      </c>
      <c r="E82">
        <v>644618.16082330304</v>
      </c>
      <c r="F82">
        <v>439461.2457168136</v>
      </c>
      <c r="G82">
        <v>70569.006768553503</v>
      </c>
      <c r="H82">
        <f t="shared" si="0"/>
        <v>107847.75183204061</v>
      </c>
      <c r="I82">
        <v>108785.85710582587</v>
      </c>
      <c r="J82">
        <v>-938.10527378525603</v>
      </c>
      <c r="K82">
        <v>124821.26202219723</v>
      </c>
      <c r="L82">
        <v>131091.92974987472</v>
      </c>
      <c r="M82">
        <v>58987.882273950316</v>
      </c>
      <c r="N82">
        <v>109908.23914134914</v>
      </c>
      <c r="O82">
        <v>344806.69146160397</v>
      </c>
      <c r="Q82">
        <f t="shared" si="4"/>
        <v>152901.8341474325</v>
      </c>
      <c r="R82">
        <f t="shared" si="5"/>
        <v>161154.54020582576</v>
      </c>
      <c r="S82">
        <f t="shared" si="6"/>
        <v>109865.3114292034</v>
      </c>
      <c r="T82">
        <f t="shared" si="7"/>
        <v>17642.251692138376</v>
      </c>
      <c r="U82">
        <f t="shared" si="8"/>
        <v>26961.937958010152</v>
      </c>
      <c r="V82">
        <f t="shared" si="14"/>
        <v>27196.464276456467</v>
      </c>
      <c r="W82">
        <f t="shared" si="15"/>
        <v>-234.52631844631401</v>
      </c>
      <c r="X82">
        <f t="shared" si="9"/>
        <v>31205.315505549308</v>
      </c>
      <c r="Y82">
        <f t="shared" si="10"/>
        <v>32772.98243746868</v>
      </c>
      <c r="Z82">
        <f t="shared" si="11"/>
        <v>14746.970568487579</v>
      </c>
      <c r="AA82">
        <f t="shared" si="12"/>
        <v>27477.059785337286</v>
      </c>
      <c r="AB82">
        <f t="shared" si="13"/>
        <v>86201.672865400993</v>
      </c>
    </row>
    <row r="83" spans="1:28">
      <c r="A83" s="15">
        <v>40330</v>
      </c>
      <c r="B83">
        <v>2010</v>
      </c>
      <c r="C83">
        <v>2</v>
      </c>
      <c r="D83">
        <v>733730.77396890335</v>
      </c>
      <c r="E83">
        <v>673773.67524197605</v>
      </c>
      <c r="F83">
        <v>487297.59864804259</v>
      </c>
      <c r="G83">
        <v>77185.401450977428</v>
      </c>
      <c r="H83">
        <f t="shared" si="0"/>
        <v>144923.49825287564</v>
      </c>
      <c r="I83">
        <v>130038.89517350186</v>
      </c>
      <c r="J83">
        <v>14884.603079373786</v>
      </c>
      <c r="K83">
        <v>175584.32821404992</v>
      </c>
      <c r="L83">
        <v>151260.05259704147</v>
      </c>
      <c r="M83">
        <v>133835.67074514329</v>
      </c>
      <c r="N83">
        <v>123636.54793188781</v>
      </c>
      <c r="O83">
        <v>363836.26996101177</v>
      </c>
      <c r="Q83">
        <f t="shared" si="4"/>
        <v>183432.69349222584</v>
      </c>
      <c r="R83">
        <f t="shared" si="5"/>
        <v>168443.41881049401</v>
      </c>
      <c r="S83">
        <f t="shared" si="6"/>
        <v>121824.39966201065</v>
      </c>
      <c r="T83">
        <f t="shared" si="7"/>
        <v>19296.350362744357</v>
      </c>
      <c r="U83">
        <f t="shared" si="8"/>
        <v>36230.874563218909</v>
      </c>
      <c r="V83">
        <f t="shared" si="14"/>
        <v>32509.723793375466</v>
      </c>
      <c r="W83">
        <f t="shared" si="15"/>
        <v>3721.1507698434466</v>
      </c>
      <c r="X83">
        <f t="shared" si="9"/>
        <v>43896.08205351248</v>
      </c>
      <c r="Y83">
        <f t="shared" si="10"/>
        <v>37815.013149260369</v>
      </c>
      <c r="Z83">
        <f t="shared" si="11"/>
        <v>33458.917686285822</v>
      </c>
      <c r="AA83">
        <f t="shared" si="12"/>
        <v>30909.136982971952</v>
      </c>
      <c r="AB83">
        <f t="shared" si="13"/>
        <v>90959.067490252943</v>
      </c>
    </row>
    <row r="84" spans="1:28">
      <c r="A84" s="15">
        <v>40422</v>
      </c>
      <c r="B84">
        <v>2010</v>
      </c>
      <c r="C84">
        <v>3</v>
      </c>
      <c r="D84">
        <v>668566.50948898587</v>
      </c>
      <c r="E84">
        <v>677374.38094771898</v>
      </c>
      <c r="F84">
        <v>456779.0666561845</v>
      </c>
      <c r="G84">
        <v>76311.355006754937</v>
      </c>
      <c r="H84">
        <f t="shared" si="0"/>
        <v>139329.94862326965</v>
      </c>
      <c r="I84">
        <v>139803.95750292108</v>
      </c>
      <c r="J84">
        <v>-474.00887965144494</v>
      </c>
      <c r="K84">
        <v>168049.61790716989</v>
      </c>
      <c r="L84">
        <v>171903.47870439343</v>
      </c>
      <c r="M84">
        <v>59159.790365179986</v>
      </c>
      <c r="N84">
        <v>128980.69590513641</v>
      </c>
      <c r="O84">
        <v>369039.25302160543</v>
      </c>
      <c r="Q84">
        <f t="shared" si="4"/>
        <v>167141.62737224647</v>
      </c>
      <c r="R84">
        <f t="shared" si="5"/>
        <v>169343.59523692974</v>
      </c>
      <c r="S84">
        <f t="shared" si="6"/>
        <v>114194.76666404612</v>
      </c>
      <c r="T84">
        <f t="shared" si="7"/>
        <v>19077.838751688734</v>
      </c>
      <c r="U84">
        <f t="shared" si="8"/>
        <v>34832.487155817413</v>
      </c>
      <c r="V84">
        <f t="shared" si="14"/>
        <v>34950.989375730271</v>
      </c>
      <c r="W84">
        <f t="shared" si="15"/>
        <v>-118.50221991286124</v>
      </c>
      <c r="X84">
        <f t="shared" si="9"/>
        <v>42012.404476792472</v>
      </c>
      <c r="Y84">
        <f t="shared" si="10"/>
        <v>42975.869676098358</v>
      </c>
      <c r="Z84">
        <f t="shared" si="11"/>
        <v>14789.947591294997</v>
      </c>
      <c r="AA84">
        <f t="shared" si="12"/>
        <v>32245.173976284103</v>
      </c>
      <c r="AB84">
        <f t="shared" si="13"/>
        <v>92259.813255401357</v>
      </c>
    </row>
    <row r="85" spans="1:28">
      <c r="A85" s="15">
        <v>40513</v>
      </c>
      <c r="B85">
        <v>2010</v>
      </c>
      <c r="C85">
        <v>4</v>
      </c>
      <c r="D85">
        <v>668190.09771957388</v>
      </c>
      <c r="E85">
        <v>686328.50075419503</v>
      </c>
      <c r="F85">
        <v>451162.75340541266</v>
      </c>
      <c r="G85">
        <v>85922.6262566636</v>
      </c>
      <c r="H85">
        <f t="shared" si="0"/>
        <v>154782.71750839104</v>
      </c>
      <c r="I85">
        <v>144754.32406470983</v>
      </c>
      <c r="J85">
        <v>10028.3934436812</v>
      </c>
      <c r="K85">
        <v>151952.376643681</v>
      </c>
      <c r="L85">
        <v>175630.37609457492</v>
      </c>
      <c r="M85">
        <v>58302.361937423615</v>
      </c>
      <c r="N85">
        <v>131060.26564849204</v>
      </c>
      <c r="O85">
        <v>370436.47821762803</v>
      </c>
      <c r="Q85">
        <f t="shared" si="4"/>
        <v>167047.52442989347</v>
      </c>
      <c r="R85">
        <f t="shared" si="5"/>
        <v>171582.12518854876</v>
      </c>
      <c r="S85">
        <f t="shared" si="6"/>
        <v>112790.68835135316</v>
      </c>
      <c r="T85">
        <f t="shared" si="7"/>
        <v>21480.6565641659</v>
      </c>
      <c r="U85">
        <f t="shared" si="8"/>
        <v>38695.67937709776</v>
      </c>
      <c r="V85">
        <f t="shared" si="14"/>
        <v>36188.581016177457</v>
      </c>
      <c r="W85">
        <f t="shared" si="15"/>
        <v>2507.0983609202999</v>
      </c>
      <c r="X85">
        <f t="shared" si="9"/>
        <v>37988.094160920249</v>
      </c>
      <c r="Y85">
        <f t="shared" si="10"/>
        <v>43907.594023643731</v>
      </c>
      <c r="Z85">
        <f t="shared" si="11"/>
        <v>14575.590484355904</v>
      </c>
      <c r="AA85">
        <f t="shared" si="12"/>
        <v>32765.066412123011</v>
      </c>
      <c r="AB85">
        <f t="shared" si="13"/>
        <v>92609.119554407007</v>
      </c>
    </row>
    <row r="86" spans="1:28">
      <c r="A86" s="15">
        <v>40603</v>
      </c>
      <c r="B86">
        <v>2011</v>
      </c>
      <c r="C86">
        <v>1</v>
      </c>
      <c r="D86">
        <v>662325.58597269515</v>
      </c>
      <c r="E86">
        <v>703807.65447190299</v>
      </c>
      <c r="F86">
        <v>484513.98662213149</v>
      </c>
      <c r="G86">
        <v>74065.615503609952</v>
      </c>
      <c r="H86">
        <f t="shared" si="0"/>
        <v>137146.92113132621</v>
      </c>
      <c r="I86">
        <v>139564.46171539815</v>
      </c>
      <c r="J86">
        <v>-2417.5405840719359</v>
      </c>
      <c r="K86">
        <v>138279.54794538196</v>
      </c>
      <c r="L86">
        <v>171680.48522975415</v>
      </c>
      <c r="M86">
        <v>61839.588399792468</v>
      </c>
      <c r="N86">
        <v>121432.83639383191</v>
      </c>
      <c r="O86">
        <v>368900.10701042024</v>
      </c>
      <c r="Q86">
        <f t="shared" si="4"/>
        <v>165581.39649317379</v>
      </c>
      <c r="R86">
        <f t="shared" si="5"/>
        <v>175951.91361797575</v>
      </c>
      <c r="S86">
        <f t="shared" si="6"/>
        <v>121128.49665553287</v>
      </c>
      <c r="T86">
        <f t="shared" si="7"/>
        <v>18516.403875902488</v>
      </c>
      <c r="U86">
        <f t="shared" si="8"/>
        <v>34286.730282831551</v>
      </c>
      <c r="V86">
        <f t="shared" si="14"/>
        <v>34891.115428849538</v>
      </c>
      <c r="W86">
        <f t="shared" si="15"/>
        <v>-604.38514601798397</v>
      </c>
      <c r="X86">
        <f t="shared" si="9"/>
        <v>34569.886986345489</v>
      </c>
      <c r="Y86">
        <f t="shared" si="10"/>
        <v>42920.121307438538</v>
      </c>
      <c r="Z86">
        <f t="shared" si="11"/>
        <v>15459.897099948117</v>
      </c>
      <c r="AA86">
        <f t="shared" si="12"/>
        <v>30358.209098457977</v>
      </c>
      <c r="AB86">
        <f t="shared" si="13"/>
        <v>92225.026752605059</v>
      </c>
    </row>
    <row r="87" spans="1:28">
      <c r="A87" s="15">
        <v>40695</v>
      </c>
      <c r="B87">
        <v>2011</v>
      </c>
      <c r="C87">
        <v>2</v>
      </c>
      <c r="D87">
        <v>766332.95457161264</v>
      </c>
      <c r="E87">
        <v>709166.27894009394</v>
      </c>
      <c r="F87">
        <v>521971.62469919841</v>
      </c>
      <c r="G87">
        <v>80830.222163875034</v>
      </c>
      <c r="H87">
        <f t="shared" si="0"/>
        <v>178394.63781857703</v>
      </c>
      <c r="I87">
        <v>153571.01955510402</v>
      </c>
      <c r="J87">
        <v>24823.618263473018</v>
      </c>
      <c r="K87">
        <v>170971.27052045267</v>
      </c>
      <c r="L87">
        <v>185834.80063049099</v>
      </c>
      <c r="M87">
        <v>121029.17400542564</v>
      </c>
      <c r="N87">
        <v>136012.85291016358</v>
      </c>
      <c r="O87">
        <v>389856.60608713725</v>
      </c>
      <c r="Q87">
        <f t="shared" si="4"/>
        <v>191583.23864290316</v>
      </c>
      <c r="R87">
        <f t="shared" si="5"/>
        <v>177291.56973502348</v>
      </c>
      <c r="S87">
        <f t="shared" si="6"/>
        <v>130492.9061747996</v>
      </c>
      <c r="T87">
        <f t="shared" si="7"/>
        <v>20207.555540968759</v>
      </c>
      <c r="U87">
        <f t="shared" si="8"/>
        <v>44598.659454644257</v>
      </c>
      <c r="V87">
        <f t="shared" si="14"/>
        <v>38392.754888776006</v>
      </c>
      <c r="W87">
        <f t="shared" si="15"/>
        <v>6205.9045658682544</v>
      </c>
      <c r="X87">
        <f t="shared" si="9"/>
        <v>42742.817630113168</v>
      </c>
      <c r="Y87">
        <f t="shared" si="10"/>
        <v>46458.700157622749</v>
      </c>
      <c r="Z87">
        <f t="shared" si="11"/>
        <v>30257.293501356409</v>
      </c>
      <c r="AA87">
        <f t="shared" si="12"/>
        <v>34003.213227540895</v>
      </c>
      <c r="AB87">
        <f t="shared" si="13"/>
        <v>97464.151521784312</v>
      </c>
    </row>
    <row r="88" spans="1:28">
      <c r="A88" s="15">
        <v>40787</v>
      </c>
      <c r="B88">
        <v>2011</v>
      </c>
      <c r="C88">
        <v>3</v>
      </c>
      <c r="D88">
        <v>711417.39193010493</v>
      </c>
      <c r="E88">
        <v>714643.61092717305</v>
      </c>
      <c r="F88">
        <v>509458.2538576884</v>
      </c>
      <c r="G88">
        <v>81814.123471173982</v>
      </c>
      <c r="H88">
        <f t="shared" si="0"/>
        <v>159661.73566290067</v>
      </c>
      <c r="I88">
        <v>164571.6467049708</v>
      </c>
      <c r="J88">
        <v>-4909.9110420701254</v>
      </c>
      <c r="K88">
        <v>172841.45085261774</v>
      </c>
      <c r="L88">
        <v>212358.17191427571</v>
      </c>
      <c r="M88">
        <v>58001.878065891717</v>
      </c>
      <c r="N88">
        <v>138227.83704677911</v>
      </c>
      <c r="O88">
        <v>394215.36754932441</v>
      </c>
      <c r="Q88">
        <f t="shared" si="4"/>
        <v>177854.34798252623</v>
      </c>
      <c r="R88">
        <f t="shared" si="5"/>
        <v>178660.90273179326</v>
      </c>
      <c r="S88">
        <f t="shared" si="6"/>
        <v>127364.5634644221</v>
      </c>
      <c r="T88">
        <f t="shared" si="7"/>
        <v>20453.530867793495</v>
      </c>
      <c r="U88">
        <f t="shared" si="8"/>
        <v>39915.433915725167</v>
      </c>
      <c r="V88">
        <f t="shared" si="14"/>
        <v>41142.9116762427</v>
      </c>
      <c r="W88">
        <f t="shared" si="15"/>
        <v>-1227.4777605175314</v>
      </c>
      <c r="X88">
        <f t="shared" si="9"/>
        <v>43210.362713154434</v>
      </c>
      <c r="Y88">
        <f t="shared" si="10"/>
        <v>53089.542978568927</v>
      </c>
      <c r="Z88">
        <f t="shared" si="11"/>
        <v>14500.469516472929</v>
      </c>
      <c r="AA88">
        <f t="shared" si="12"/>
        <v>34556.959261694778</v>
      </c>
      <c r="AB88">
        <f t="shared" si="13"/>
        <v>98553.841887331102</v>
      </c>
    </row>
    <row r="89" spans="1:28">
      <c r="A89" s="15">
        <v>40878</v>
      </c>
      <c r="B89">
        <v>2011</v>
      </c>
      <c r="C89">
        <v>4</v>
      </c>
      <c r="D89">
        <v>703050.45640799252</v>
      </c>
      <c r="E89">
        <v>715508.84454323607</v>
      </c>
      <c r="F89">
        <v>490644.74845936126</v>
      </c>
      <c r="G89">
        <v>87429.117904933853</v>
      </c>
      <c r="H89">
        <f t="shared" si="0"/>
        <v>159689.22829576366</v>
      </c>
      <c r="I89">
        <v>156629.21241772975</v>
      </c>
      <c r="J89">
        <v>3060.0158780339243</v>
      </c>
      <c r="K89">
        <v>164054.87715450366</v>
      </c>
      <c r="L89">
        <v>198767.51540656987</v>
      </c>
      <c r="M89">
        <v>58464.830545310848</v>
      </c>
      <c r="N89">
        <v>135753.5118816086</v>
      </c>
      <c r="O89">
        <v>390346.49184946727</v>
      </c>
      <c r="Q89">
        <f t="shared" si="4"/>
        <v>175762.61410199813</v>
      </c>
      <c r="R89">
        <f t="shared" si="5"/>
        <v>178877.21113580902</v>
      </c>
      <c r="S89">
        <f t="shared" si="6"/>
        <v>122661.18711484032</v>
      </c>
      <c r="T89">
        <f t="shared" si="7"/>
        <v>21857.279476233463</v>
      </c>
      <c r="U89">
        <f t="shared" si="8"/>
        <v>39922.307073940916</v>
      </c>
      <c r="V89">
        <f t="shared" si="14"/>
        <v>39157.303104432438</v>
      </c>
      <c r="W89">
        <f t="shared" si="15"/>
        <v>765.00396950848108</v>
      </c>
      <c r="X89">
        <f t="shared" si="9"/>
        <v>41013.719288625914</v>
      </c>
      <c r="Y89">
        <f t="shared" si="10"/>
        <v>49691.878851642468</v>
      </c>
      <c r="Z89">
        <f t="shared" si="11"/>
        <v>14616.207636327712</v>
      </c>
      <c r="AA89">
        <f t="shared" si="12"/>
        <v>33938.377970402151</v>
      </c>
      <c r="AB89">
        <f t="shared" si="13"/>
        <v>97586.622962366819</v>
      </c>
    </row>
    <row r="90" spans="1:28" s="16" customFormat="1">
      <c r="A90" s="51">
        <v>40969</v>
      </c>
      <c r="B90" s="26">
        <v>2012</v>
      </c>
      <c r="C90" s="26">
        <v>1</v>
      </c>
      <c r="D90" s="26">
        <v>672685.99363050424</v>
      </c>
      <c r="E90" s="26">
        <v>707985.71609534707</v>
      </c>
      <c r="F90" s="26">
        <v>494561.05868275714</v>
      </c>
      <c r="G90" s="26">
        <v>77065.360118655954</v>
      </c>
      <c r="H90" s="26">
        <f t="shared" si="0"/>
        <v>131039.10424689944</v>
      </c>
      <c r="I90" s="26">
        <v>134285.04105704132</v>
      </c>
      <c r="J90" s="26">
        <v>-3245.9368101418791</v>
      </c>
      <c r="K90" s="26">
        <v>145984.10280638939</v>
      </c>
      <c r="L90" s="26">
        <v>175963.63222419753</v>
      </c>
      <c r="M90" s="26">
        <v>58744.79252977595</v>
      </c>
      <c r="N90" s="26">
        <v>120673.38272151061</v>
      </c>
      <c r="O90" s="26">
        <v>378972.75993421627</v>
      </c>
      <c r="P90" s="26"/>
      <c r="Q90" s="52">
        <f t="shared" si="4"/>
        <v>168171.49840762606</v>
      </c>
      <c r="R90" s="52">
        <f t="shared" si="5"/>
        <v>176996.42902383677</v>
      </c>
      <c r="S90" s="52">
        <f t="shared" si="6"/>
        <v>123640.26467068928</v>
      </c>
      <c r="T90" s="52">
        <f t="shared" si="7"/>
        <v>19266.340029663988</v>
      </c>
      <c r="U90" s="52">
        <f t="shared" si="8"/>
        <v>32759.77606172486</v>
      </c>
      <c r="V90" s="52">
        <f t="shared" si="14"/>
        <v>33571.260264260331</v>
      </c>
      <c r="W90" s="52">
        <f t="shared" si="15"/>
        <v>-811.48420253546976</v>
      </c>
      <c r="X90" s="52">
        <f t="shared" si="9"/>
        <v>36496.025701597348</v>
      </c>
      <c r="Y90" s="52">
        <f t="shared" si="10"/>
        <v>43990.908056049382</v>
      </c>
      <c r="Z90" s="52">
        <f t="shared" si="11"/>
        <v>14686.198132443988</v>
      </c>
      <c r="AA90" s="52">
        <f t="shared" si="12"/>
        <v>30168.345680377653</v>
      </c>
      <c r="AB90" s="52">
        <f t="shared" si="13"/>
        <v>94743.189983554068</v>
      </c>
    </row>
    <row r="91" spans="1:28" s="16" customFormat="1">
      <c r="A91" s="15">
        <v>41061</v>
      </c>
      <c r="B91" s="16">
        <v>2012</v>
      </c>
      <c r="C91" s="16">
        <v>2</v>
      </c>
      <c r="D91" s="16">
        <v>730838.27259277587</v>
      </c>
      <c r="E91" s="16">
        <v>683384.65664282592</v>
      </c>
      <c r="F91" s="16">
        <v>516528.23176810285</v>
      </c>
      <c r="G91" s="16">
        <v>82453.840979409593</v>
      </c>
      <c r="H91" s="16">
        <f t="shared" si="0"/>
        <v>144953.46830379643</v>
      </c>
      <c r="I91" s="16">
        <v>134408.94797285143</v>
      </c>
      <c r="J91" s="16">
        <v>10544.520330945004</v>
      </c>
      <c r="K91" s="16">
        <v>155692.76464038188</v>
      </c>
      <c r="L91" s="16">
        <v>168790.03309891451</v>
      </c>
      <c r="M91" s="16">
        <v>99068.922121248994</v>
      </c>
      <c r="N91" s="16">
        <v>128098.39302481068</v>
      </c>
      <c r="O91" s="16">
        <v>387728.35098923335</v>
      </c>
      <c r="Q91">
        <f t="shared" si="4"/>
        <v>182709.56814819397</v>
      </c>
      <c r="R91">
        <f t="shared" ref="R91:R107" si="16">E91/4</f>
        <v>170846.16416070648</v>
      </c>
      <c r="S91">
        <f t="shared" si="6"/>
        <v>129132.05794202571</v>
      </c>
      <c r="T91">
        <f t="shared" si="7"/>
        <v>20613.460244852398</v>
      </c>
      <c r="U91">
        <f t="shared" si="8"/>
        <v>36238.367075949107</v>
      </c>
      <c r="V91">
        <f t="shared" si="14"/>
        <v>33602.236993212857</v>
      </c>
      <c r="W91">
        <f t="shared" si="15"/>
        <v>2636.1300827362511</v>
      </c>
      <c r="X91">
        <f t="shared" si="9"/>
        <v>38923.19116009547</v>
      </c>
      <c r="Y91">
        <f t="shared" si="10"/>
        <v>42197.508274728629</v>
      </c>
      <c r="Z91">
        <f t="shared" si="11"/>
        <v>24767.230530312248</v>
      </c>
      <c r="AA91">
        <f t="shared" si="12"/>
        <v>32024.598256202669</v>
      </c>
      <c r="AB91">
        <f t="shared" si="13"/>
        <v>96932.087747308338</v>
      </c>
    </row>
    <row r="92" spans="1:28" s="16" customFormat="1">
      <c r="A92" s="15">
        <v>41153</v>
      </c>
      <c r="B92" s="16">
        <v>2012</v>
      </c>
      <c r="C92" s="16">
        <v>3</v>
      </c>
      <c r="D92" s="16">
        <v>703461.65253019624</v>
      </c>
      <c r="E92" s="16">
        <v>705213.78015539399</v>
      </c>
      <c r="F92" s="16">
        <v>517627.47943600669</v>
      </c>
      <c r="G92" s="16">
        <v>84029.384241194377</v>
      </c>
      <c r="H92" s="16">
        <f t="shared" si="0"/>
        <v>132027.03228402586</v>
      </c>
      <c r="I92" s="16">
        <v>150230.81659457326</v>
      </c>
      <c r="J92" s="16">
        <v>-18203.784310547417</v>
      </c>
      <c r="K92" s="16">
        <v>164111.32295096805</v>
      </c>
      <c r="L92" s="16">
        <v>194333.56638199877</v>
      </c>
      <c r="M92" s="16">
        <v>58314.01471026431</v>
      </c>
      <c r="N92" s="16">
        <v>132304.66553693588</v>
      </c>
      <c r="O92" s="16">
        <v>392344.60020965582</v>
      </c>
      <c r="Q92">
        <f t="shared" si="4"/>
        <v>175865.41313254906</v>
      </c>
      <c r="R92">
        <f t="shared" si="16"/>
        <v>176303.4450388485</v>
      </c>
      <c r="S92">
        <f t="shared" si="6"/>
        <v>129406.86985900167</v>
      </c>
      <c r="T92">
        <f t="shared" si="7"/>
        <v>21007.346060298594</v>
      </c>
      <c r="U92">
        <f t="shared" si="8"/>
        <v>33006.758071006465</v>
      </c>
      <c r="V92">
        <f t="shared" si="14"/>
        <v>37557.704148643315</v>
      </c>
      <c r="W92">
        <f t="shared" si="15"/>
        <v>-4550.9460776368542</v>
      </c>
      <c r="X92">
        <f t="shared" si="9"/>
        <v>41027.830737742013</v>
      </c>
      <c r="Y92">
        <f t="shared" si="10"/>
        <v>48583.391595499692</v>
      </c>
      <c r="Z92">
        <f t="shared" si="11"/>
        <v>14578.503677566077</v>
      </c>
      <c r="AA92">
        <f t="shared" si="12"/>
        <v>33076.166384233969</v>
      </c>
      <c r="AB92">
        <f t="shared" si="13"/>
        <v>98086.150052413956</v>
      </c>
    </row>
    <row r="93" spans="1:28" s="16" customFormat="1">
      <c r="A93" s="15">
        <v>41244</v>
      </c>
      <c r="B93" s="16">
        <v>2012</v>
      </c>
      <c r="C93" s="16">
        <v>4</v>
      </c>
      <c r="D93" s="16">
        <v>706958.03908231878</v>
      </c>
      <c r="E93" s="16">
        <v>717359.80494222802</v>
      </c>
      <c r="F93" s="16">
        <v>500150.63183982845</v>
      </c>
      <c r="G93" s="16">
        <v>90344.79818176839</v>
      </c>
      <c r="H93" s="16">
        <f t="shared" si="0"/>
        <v>155859.76262304196</v>
      </c>
      <c r="I93" s="16">
        <v>151946.00276177566</v>
      </c>
      <c r="J93" s="16">
        <v>3913.759861266301</v>
      </c>
      <c r="K93" s="16">
        <v>153813.21961273107</v>
      </c>
      <c r="L93" s="16">
        <v>193210.37317505115</v>
      </c>
      <c r="M93" s="16">
        <v>55699.087544213871</v>
      </c>
      <c r="N93" s="16">
        <v>134868.39359001661</v>
      </c>
      <c r="O93" s="16">
        <v>393527.79308774025</v>
      </c>
      <c r="Q93">
        <f t="shared" si="4"/>
        <v>176739.50977057969</v>
      </c>
      <c r="R93">
        <f t="shared" si="16"/>
        <v>179339.951235557</v>
      </c>
      <c r="S93">
        <f t="shared" si="6"/>
        <v>125037.65795995711</v>
      </c>
      <c r="T93">
        <f t="shared" si="7"/>
        <v>22586.199545442098</v>
      </c>
      <c r="U93">
        <f t="shared" si="8"/>
        <v>38964.940655760489</v>
      </c>
      <c r="V93">
        <f t="shared" si="14"/>
        <v>37986.500690443914</v>
      </c>
      <c r="W93">
        <f t="shared" si="15"/>
        <v>978.43996531657524</v>
      </c>
      <c r="X93">
        <f t="shared" si="9"/>
        <v>38453.304903182769</v>
      </c>
      <c r="Y93">
        <f t="shared" si="10"/>
        <v>48302.593293762788</v>
      </c>
      <c r="Z93">
        <f t="shared" si="11"/>
        <v>13924.771886053468</v>
      </c>
      <c r="AA93">
        <f t="shared" si="12"/>
        <v>33717.098397504153</v>
      </c>
      <c r="AB93">
        <f t="shared" si="13"/>
        <v>98381.948271935064</v>
      </c>
    </row>
    <row r="94" spans="1:28" s="16" customFormat="1">
      <c r="A94" s="51">
        <v>41334</v>
      </c>
      <c r="B94" s="26">
        <v>2013</v>
      </c>
      <c r="C94" s="26">
        <v>1</v>
      </c>
      <c r="D94" s="26">
        <v>677085.52917315089</v>
      </c>
      <c r="E94" s="26">
        <v>717740.13310144108</v>
      </c>
      <c r="F94" s="26">
        <v>506950.44640662812</v>
      </c>
      <c r="G94" s="26">
        <v>80963.014722433203</v>
      </c>
      <c r="H94" s="26">
        <f t="shared" si="0"/>
        <v>134007.62646632936</v>
      </c>
      <c r="I94" s="26">
        <v>133273.11292584689</v>
      </c>
      <c r="J94" s="26">
        <v>734.51354048245798</v>
      </c>
      <c r="K94" s="26">
        <v>131767.05473088424</v>
      </c>
      <c r="L94" s="26">
        <v>176602.613153124</v>
      </c>
      <c r="M94" s="26">
        <v>59361.209292554355</v>
      </c>
      <c r="N94" s="26">
        <v>118001.20704499164</v>
      </c>
      <c r="O94" s="26">
        <v>381527.79942811484</v>
      </c>
      <c r="P94" s="26"/>
      <c r="Q94" s="52">
        <f t="shared" si="4"/>
        <v>169271.38229328772</v>
      </c>
      <c r="R94" s="52">
        <f t="shared" si="16"/>
        <v>179435.03327536027</v>
      </c>
      <c r="S94" s="52">
        <f t="shared" si="6"/>
        <v>126737.61160165703</v>
      </c>
      <c r="T94" s="52">
        <f t="shared" si="7"/>
        <v>20240.753680608301</v>
      </c>
      <c r="U94" s="52">
        <f t="shared" si="8"/>
        <v>33501.906616582339</v>
      </c>
      <c r="V94" s="52">
        <f t="shared" si="14"/>
        <v>33318.278231461722</v>
      </c>
      <c r="W94" s="52">
        <f t="shared" si="15"/>
        <v>183.6283851206145</v>
      </c>
      <c r="X94" s="52">
        <f t="shared" si="9"/>
        <v>32941.763682721059</v>
      </c>
      <c r="Y94" s="52">
        <f t="shared" si="10"/>
        <v>44150.653288280999</v>
      </c>
      <c r="Z94" s="52">
        <f t="shared" si="11"/>
        <v>14840.302323138589</v>
      </c>
      <c r="AA94" s="52">
        <f t="shared" si="12"/>
        <v>29500.301761247909</v>
      </c>
      <c r="AB94" s="52">
        <f t="shared" si="13"/>
        <v>95381.949857028711</v>
      </c>
    </row>
    <row r="95" spans="1:28" s="16" customFormat="1">
      <c r="A95" s="15">
        <v>41426</v>
      </c>
      <c r="B95" s="16">
        <v>2013</v>
      </c>
      <c r="C95" s="16">
        <v>2</v>
      </c>
      <c r="D95" s="16">
        <v>776486.60279942001</v>
      </c>
      <c r="E95" s="16">
        <v>720381.95638246101</v>
      </c>
      <c r="F95" s="16">
        <v>543923.35275378299</v>
      </c>
      <c r="G95" s="16">
        <v>87051.596867879984</v>
      </c>
      <c r="H95" s="16">
        <f t="shared" si="0"/>
        <v>167443.52564557604</v>
      </c>
      <c r="I95" s="16">
        <v>150469.41530475847</v>
      </c>
      <c r="J95" s="16">
        <v>16974.11034081757</v>
      </c>
      <c r="K95" s="16">
        <v>168720.23462672776</v>
      </c>
      <c r="L95" s="16">
        <v>190652.1070945469</v>
      </c>
      <c r="M95" s="16">
        <v>116018.65132775992</v>
      </c>
      <c r="N95" s="16">
        <v>133402.93035295719</v>
      </c>
      <c r="O95" s="16">
        <v>401534.65809192584</v>
      </c>
      <c r="Q95">
        <f t="shared" si="4"/>
        <v>194121.650699855</v>
      </c>
      <c r="R95">
        <f t="shared" si="16"/>
        <v>180095.48909561525</v>
      </c>
      <c r="S95">
        <f t="shared" si="6"/>
        <v>135980.83818844575</v>
      </c>
      <c r="T95">
        <f t="shared" si="7"/>
        <v>21762.899216969996</v>
      </c>
      <c r="U95">
        <f t="shared" si="8"/>
        <v>41860.88141139401</v>
      </c>
      <c r="V95">
        <f t="shared" si="14"/>
        <v>37617.353826189617</v>
      </c>
      <c r="W95">
        <f t="shared" si="15"/>
        <v>4243.5275852043924</v>
      </c>
      <c r="X95">
        <f t="shared" si="9"/>
        <v>42180.05865668194</v>
      </c>
      <c r="Y95">
        <f t="shared" si="10"/>
        <v>47663.026773636724</v>
      </c>
      <c r="Z95">
        <f t="shared" si="11"/>
        <v>29004.662831939979</v>
      </c>
      <c r="AA95">
        <f t="shared" si="12"/>
        <v>33350.732588239298</v>
      </c>
      <c r="AB95">
        <f t="shared" si="13"/>
        <v>100383.66452298146</v>
      </c>
    </row>
    <row r="96" spans="1:28" s="16" customFormat="1">
      <c r="A96" s="15">
        <v>41518</v>
      </c>
      <c r="B96" s="16">
        <v>2013</v>
      </c>
      <c r="C96" s="16">
        <v>3</v>
      </c>
      <c r="D96" s="16">
        <v>721458.94421618234</v>
      </c>
      <c r="E96" s="16">
        <v>725748.54778764793</v>
      </c>
      <c r="F96" s="16">
        <v>538421.07825339737</v>
      </c>
      <c r="G96" s="16">
        <v>87994.272131112622</v>
      </c>
      <c r="H96" s="16">
        <f t="shared" si="0"/>
        <v>138261.01309001024</v>
      </c>
      <c r="I96" s="16">
        <v>152737.11410480319</v>
      </c>
      <c r="J96" s="16">
        <v>-14476.101014792954</v>
      </c>
      <c r="K96" s="16">
        <v>159733.63225018961</v>
      </c>
      <c r="L96" s="16">
        <v>202951.05150852748</v>
      </c>
      <c r="M96" s="16">
        <v>57339.219422710681</v>
      </c>
      <c r="N96" s="16">
        <v>136116.54181495297</v>
      </c>
      <c r="O96" s="16">
        <v>401561.66509605484</v>
      </c>
      <c r="Q96">
        <f t="shared" si="4"/>
        <v>180364.73605404558</v>
      </c>
      <c r="R96">
        <f t="shared" si="16"/>
        <v>181437.13694691198</v>
      </c>
      <c r="S96">
        <f t="shared" si="6"/>
        <v>134605.26956334934</v>
      </c>
      <c r="T96">
        <f t="shared" si="7"/>
        <v>21998.568032778156</v>
      </c>
      <c r="U96">
        <f t="shared" si="8"/>
        <v>34565.253272502559</v>
      </c>
      <c r="V96">
        <f t="shared" si="14"/>
        <v>38184.278526200796</v>
      </c>
      <c r="W96">
        <f t="shared" si="15"/>
        <v>-3619.0252536982384</v>
      </c>
      <c r="X96">
        <f t="shared" si="9"/>
        <v>39933.408062547402</v>
      </c>
      <c r="Y96">
        <f t="shared" si="10"/>
        <v>50737.76287713187</v>
      </c>
      <c r="Z96">
        <f t="shared" si="11"/>
        <v>14334.80485567767</v>
      </c>
      <c r="AA96">
        <f t="shared" si="12"/>
        <v>34029.135453738243</v>
      </c>
      <c r="AB96">
        <f t="shared" si="13"/>
        <v>100390.41627401371</v>
      </c>
    </row>
    <row r="97" spans="1:30" s="16" customFormat="1">
      <c r="A97" s="15">
        <v>41609</v>
      </c>
      <c r="B97" s="16">
        <v>2013</v>
      </c>
      <c r="C97" s="16">
        <v>4</v>
      </c>
      <c r="D97" s="16">
        <v>706597.3450225069</v>
      </c>
      <c r="E97" s="16">
        <v>717757.78393970896</v>
      </c>
      <c r="F97" s="16">
        <v>513403.25174006581</v>
      </c>
      <c r="G97" s="16">
        <v>95656.26703212563</v>
      </c>
      <c r="H97" s="16">
        <f t="shared" si="0"/>
        <v>150494.87387663132</v>
      </c>
      <c r="I97" s="16">
        <v>147746.62960253572</v>
      </c>
      <c r="J97" s="16">
        <v>2748.2442740955962</v>
      </c>
      <c r="K97" s="16">
        <v>137569.02973944266</v>
      </c>
      <c r="L97" s="16">
        <v>190526.07736575845</v>
      </c>
      <c r="M97" s="16">
        <v>55804.768236397766</v>
      </c>
      <c r="N97" s="16">
        <v>136181.54952612889</v>
      </c>
      <c r="O97" s="16">
        <v>395131.99850107479</v>
      </c>
      <c r="Q97">
        <f t="shared" si="4"/>
        <v>176649.33625562672</v>
      </c>
      <c r="R97">
        <f t="shared" si="16"/>
        <v>179439.44598492724</v>
      </c>
      <c r="S97">
        <f t="shared" si="6"/>
        <v>128350.81293501645</v>
      </c>
      <c r="T97">
        <f t="shared" si="7"/>
        <v>23914.066758031408</v>
      </c>
      <c r="U97">
        <f t="shared" si="8"/>
        <v>37623.71846915783</v>
      </c>
      <c r="V97">
        <f t="shared" si="14"/>
        <v>36936.657400633929</v>
      </c>
      <c r="W97">
        <f t="shared" si="15"/>
        <v>687.06106852389905</v>
      </c>
      <c r="X97">
        <f t="shared" si="9"/>
        <v>34392.257434860665</v>
      </c>
      <c r="Y97">
        <f t="shared" si="10"/>
        <v>47631.519341439613</v>
      </c>
      <c r="Z97">
        <f t="shared" si="11"/>
        <v>13951.192059099441</v>
      </c>
      <c r="AA97">
        <f t="shared" si="12"/>
        <v>34045.387381532222</v>
      </c>
      <c r="AB97">
        <f t="shared" si="13"/>
        <v>98782.999625268698</v>
      </c>
    </row>
    <row r="98" spans="1:30" s="16" customFormat="1">
      <c r="A98" s="51">
        <v>41699</v>
      </c>
      <c r="B98" s="26">
        <v>2014</v>
      </c>
      <c r="C98" s="26">
        <v>1</v>
      </c>
      <c r="D98" s="26">
        <v>671066.04663506267</v>
      </c>
      <c r="E98" s="26">
        <v>708867.28031369997</v>
      </c>
      <c r="F98" s="26">
        <v>517840.53374426317</v>
      </c>
      <c r="G98" s="26">
        <v>85482.493731996292</v>
      </c>
      <c r="H98" s="26">
        <f t="shared" si="0"/>
        <v>122772.07943424839</v>
      </c>
      <c r="I98" s="26">
        <v>131370.53630992191</v>
      </c>
      <c r="J98" s="26">
        <v>-8598.4568756735207</v>
      </c>
      <c r="K98" s="26">
        <v>119113.81889969678</v>
      </c>
      <c r="L98" s="26">
        <v>174142.87917514221</v>
      </c>
      <c r="M98" s="26">
        <v>58345.730549758293</v>
      </c>
      <c r="N98" s="26">
        <v>116202.17665917832</v>
      </c>
      <c r="O98" s="26">
        <v>379991.9631206246</v>
      </c>
      <c r="P98" s="26"/>
      <c r="Q98" s="52">
        <f t="shared" si="4"/>
        <v>167766.51165876567</v>
      </c>
      <c r="R98" s="52">
        <f t="shared" si="16"/>
        <v>177216.82007842499</v>
      </c>
      <c r="S98" s="52">
        <f t="shared" si="6"/>
        <v>129460.13343606579</v>
      </c>
      <c r="T98" s="52">
        <f t="shared" si="7"/>
        <v>21370.623432999073</v>
      </c>
      <c r="U98" s="52">
        <f t="shared" si="8"/>
        <v>30693.019858562096</v>
      </c>
      <c r="V98" s="52">
        <f t="shared" si="14"/>
        <v>32842.634077480478</v>
      </c>
      <c r="W98" s="52">
        <f t="shared" si="15"/>
        <v>-2149.6142189183802</v>
      </c>
      <c r="X98" s="52">
        <f t="shared" si="9"/>
        <v>29778.454724924195</v>
      </c>
      <c r="Y98" s="52">
        <f t="shared" si="10"/>
        <v>43535.719793785553</v>
      </c>
      <c r="Z98" s="52">
        <f t="shared" si="11"/>
        <v>14586.432637439573</v>
      </c>
      <c r="AA98" s="52">
        <f t="shared" si="12"/>
        <v>29050.544164794581</v>
      </c>
      <c r="AB98" s="52">
        <f t="shared" si="13"/>
        <v>94997.990780156149</v>
      </c>
    </row>
    <row r="99" spans="1:30" s="16" customFormat="1">
      <c r="A99" s="15">
        <v>41791</v>
      </c>
      <c r="B99" s="16">
        <v>2014</v>
      </c>
      <c r="C99" s="16">
        <v>2</v>
      </c>
      <c r="D99" s="16">
        <v>760576.86834800406</v>
      </c>
      <c r="E99" s="16">
        <v>702664.56653425703</v>
      </c>
      <c r="F99" s="16">
        <v>527379.22694273817</v>
      </c>
      <c r="G99" s="16">
        <v>88842.119718548856</v>
      </c>
      <c r="H99" s="16">
        <f t="shared" si="0"/>
        <v>161221.29398926537</v>
      </c>
      <c r="I99" s="16">
        <v>141073.18942977025</v>
      </c>
      <c r="J99" s="16">
        <v>20148.104559495117</v>
      </c>
      <c r="K99" s="16">
        <v>152688.83294255967</v>
      </c>
      <c r="L99" s="16">
        <v>169554.60524510767</v>
      </c>
      <c r="M99" s="16">
        <v>123483.11552951422</v>
      </c>
      <c r="N99" s="16">
        <v>126338.83495226437</v>
      </c>
      <c r="O99" s="16">
        <v>392276.23469649645</v>
      </c>
      <c r="Q99">
        <f t="shared" si="4"/>
        <v>190144.21708700102</v>
      </c>
      <c r="R99">
        <f t="shared" si="16"/>
        <v>175666.14163356426</v>
      </c>
      <c r="S99">
        <f t="shared" si="6"/>
        <v>131844.80673568454</v>
      </c>
      <c r="T99">
        <f t="shared" si="7"/>
        <v>22210.529929637214</v>
      </c>
      <c r="U99">
        <f t="shared" si="8"/>
        <v>40305.323497316342</v>
      </c>
      <c r="V99">
        <f t="shared" si="14"/>
        <v>35268.297357442563</v>
      </c>
      <c r="W99">
        <f t="shared" si="15"/>
        <v>5037.0261398737794</v>
      </c>
      <c r="X99">
        <f t="shared" si="9"/>
        <v>38172.208235639919</v>
      </c>
      <c r="Y99">
        <f t="shared" si="10"/>
        <v>42388.651311276917</v>
      </c>
      <c r="Z99">
        <f t="shared" si="11"/>
        <v>30870.778882378556</v>
      </c>
      <c r="AA99">
        <f t="shared" si="12"/>
        <v>31584.708738066092</v>
      </c>
      <c r="AB99">
        <f t="shared" si="13"/>
        <v>98069.058674124113</v>
      </c>
    </row>
    <row r="100" spans="1:30" s="16" customFormat="1">
      <c r="A100" s="15">
        <v>41883</v>
      </c>
      <c r="B100" s="16">
        <v>2014</v>
      </c>
      <c r="C100" s="16">
        <v>3</v>
      </c>
      <c r="D100" s="16">
        <v>690879.79825168336</v>
      </c>
      <c r="E100" s="16">
        <v>697086.12887905305</v>
      </c>
      <c r="F100" s="16">
        <v>490626.98948685534</v>
      </c>
      <c r="G100" s="16">
        <v>90661.590635051805</v>
      </c>
      <c r="H100" s="16">
        <f t="shared" si="0"/>
        <v>135491.76506199175</v>
      </c>
      <c r="I100" s="16">
        <v>140281.45358859547</v>
      </c>
      <c r="J100" s="16">
        <v>-4789.688526603717</v>
      </c>
      <c r="K100" s="16">
        <v>147198.69636944201</v>
      </c>
      <c r="L100" s="16">
        <v>173099.24330165773</v>
      </c>
      <c r="M100" s="16">
        <v>57650.732453761746</v>
      </c>
      <c r="N100" s="16">
        <v>126678.10097326666</v>
      </c>
      <c r="O100" s="16">
        <v>392127.83256058022</v>
      </c>
      <c r="Q100">
        <f t="shared" si="4"/>
        <v>172719.94956292084</v>
      </c>
      <c r="R100">
        <f t="shared" si="16"/>
        <v>174271.53221976326</v>
      </c>
      <c r="S100">
        <f t="shared" si="6"/>
        <v>122656.74737171383</v>
      </c>
      <c r="T100">
        <f t="shared" si="7"/>
        <v>22665.397658762951</v>
      </c>
      <c r="U100">
        <f t="shared" si="8"/>
        <v>33872.941265497939</v>
      </c>
      <c r="V100">
        <f t="shared" si="14"/>
        <v>35070.363397148867</v>
      </c>
      <c r="W100">
        <f t="shared" si="15"/>
        <v>-1197.4221316509293</v>
      </c>
      <c r="X100">
        <f t="shared" si="9"/>
        <v>36799.674092360503</v>
      </c>
      <c r="Y100">
        <f t="shared" si="10"/>
        <v>43274.810825414432</v>
      </c>
      <c r="Z100">
        <f t="shared" si="11"/>
        <v>14412.683113440437</v>
      </c>
      <c r="AA100">
        <f t="shared" si="12"/>
        <v>31669.525243316664</v>
      </c>
      <c r="AB100">
        <f t="shared" si="13"/>
        <v>98031.958140145056</v>
      </c>
    </row>
    <row r="101" spans="1:30" s="16" customFormat="1">
      <c r="A101" s="15">
        <v>41974</v>
      </c>
      <c r="B101" s="16">
        <v>2014</v>
      </c>
      <c r="C101" s="16">
        <v>4</v>
      </c>
      <c r="D101" s="16">
        <v>686701.4706187105</v>
      </c>
      <c r="E101" s="16">
        <v>700606.20812645194</v>
      </c>
      <c r="F101" s="16">
        <v>475210.99549400189</v>
      </c>
      <c r="G101" s="16">
        <v>97035.592333750537</v>
      </c>
      <c r="H101" s="16">
        <f t="shared" si="0"/>
        <v>133990.18523103488</v>
      </c>
      <c r="I101" s="16">
        <v>132033.40948911634</v>
      </c>
      <c r="J101" s="16">
        <v>1956.7757419185482</v>
      </c>
      <c r="K101" s="16">
        <v>137067.84127832402</v>
      </c>
      <c r="L101" s="16">
        <v>156603.14371840068</v>
      </c>
      <c r="M101" s="16">
        <v>56618.27047089531</v>
      </c>
      <c r="N101" s="16">
        <v>128014.95758008576</v>
      </c>
      <c r="O101" s="16">
        <v>390741.40478489589</v>
      </c>
      <c r="Q101">
        <f t="shared" si="4"/>
        <v>171675.36765467763</v>
      </c>
      <c r="R101">
        <f t="shared" si="16"/>
        <v>175151.55203161298</v>
      </c>
      <c r="S101">
        <f t="shared" si="6"/>
        <v>118802.74887350047</v>
      </c>
      <c r="T101">
        <f t="shared" si="7"/>
        <v>24258.898083437634</v>
      </c>
      <c r="U101">
        <f t="shared" si="8"/>
        <v>33497.546307758719</v>
      </c>
      <c r="V101">
        <f t="shared" si="14"/>
        <v>33008.352372279085</v>
      </c>
      <c r="W101">
        <f t="shared" si="15"/>
        <v>489.19393547963705</v>
      </c>
      <c r="X101">
        <f t="shared" si="9"/>
        <v>34266.960319581005</v>
      </c>
      <c r="Y101">
        <f t="shared" si="10"/>
        <v>39150.78592960017</v>
      </c>
      <c r="Z101">
        <f t="shared" si="11"/>
        <v>14154.567617723827</v>
      </c>
      <c r="AA101">
        <f t="shared" si="12"/>
        <v>32003.739395021439</v>
      </c>
      <c r="AB101">
        <f t="shared" si="13"/>
        <v>97685.351196223972</v>
      </c>
    </row>
    <row r="102" spans="1:30" s="16" customFormat="1">
      <c r="A102" s="51">
        <v>42064</v>
      </c>
      <c r="B102" s="26">
        <v>2015</v>
      </c>
      <c r="C102" s="26">
        <v>1</v>
      </c>
      <c r="D102" s="26">
        <v>671244.51554217818</v>
      </c>
      <c r="E102" s="26">
        <v>712320.853582168</v>
      </c>
      <c r="F102" s="26">
        <v>504125.74335092434</v>
      </c>
      <c r="G102" s="26">
        <v>89179.40568022638</v>
      </c>
      <c r="H102" s="26">
        <f t="shared" si="0"/>
        <v>120653.2127616442</v>
      </c>
      <c r="I102" s="26">
        <v>127527.82069271612</v>
      </c>
      <c r="J102" s="26">
        <v>-6874.6079310719215</v>
      </c>
      <c r="K102" s="26">
        <v>118804.8835537477</v>
      </c>
      <c r="L102" s="26">
        <v>161518.72980436441</v>
      </c>
      <c r="M102" s="26">
        <v>59890.962682913785</v>
      </c>
      <c r="N102" s="26">
        <v>113374.37175850794</v>
      </c>
      <c r="O102" s="26">
        <v>382287.68603495875</v>
      </c>
      <c r="P102" s="26"/>
      <c r="Q102" s="52">
        <f t="shared" si="4"/>
        <v>167811.12888554455</v>
      </c>
      <c r="R102" s="52">
        <f t="shared" si="16"/>
        <v>178080.213395542</v>
      </c>
      <c r="S102" s="52">
        <f t="shared" si="6"/>
        <v>126031.43583773109</v>
      </c>
      <c r="T102" s="52">
        <f t="shared" si="7"/>
        <v>22294.851420056595</v>
      </c>
      <c r="U102" s="52">
        <f t="shared" si="8"/>
        <v>30163.30319041105</v>
      </c>
      <c r="V102" s="52">
        <f t="shared" si="14"/>
        <v>31881.955173179031</v>
      </c>
      <c r="W102" s="52">
        <f t="shared" si="15"/>
        <v>-1718.6519827679804</v>
      </c>
      <c r="X102" s="52">
        <f t="shared" si="9"/>
        <v>29701.220888436925</v>
      </c>
      <c r="Y102" s="52">
        <f t="shared" si="10"/>
        <v>40379.682451091103</v>
      </c>
      <c r="Z102" s="52">
        <f t="shared" si="11"/>
        <v>14972.740670728446</v>
      </c>
      <c r="AA102" s="52">
        <f t="shared" si="12"/>
        <v>28343.592939626986</v>
      </c>
      <c r="AB102" s="52">
        <f t="shared" si="13"/>
        <v>95571.921508739688</v>
      </c>
    </row>
    <row r="103" spans="1:30" s="16" customFormat="1">
      <c r="A103" s="15">
        <v>42156</v>
      </c>
      <c r="B103" s="16">
        <v>2015</v>
      </c>
      <c r="C103" s="16">
        <v>2</v>
      </c>
      <c r="D103" s="16">
        <v>790292.7343984613</v>
      </c>
      <c r="E103" s="16">
        <v>724973.94509712094</v>
      </c>
      <c r="F103" s="16">
        <v>572599.03447198949</v>
      </c>
      <c r="G103" s="16">
        <v>96835.12959726344</v>
      </c>
      <c r="H103" s="16">
        <f t="shared" si="0"/>
        <v>143884.9863497258</v>
      </c>
      <c r="I103" s="16">
        <v>147838.92087599341</v>
      </c>
      <c r="J103" s="16">
        <v>-3953.9345262675938</v>
      </c>
      <c r="K103" s="16">
        <v>152002.45869436188</v>
      </c>
      <c r="L103" s="16">
        <v>175028.87471487912</v>
      </c>
      <c r="M103" s="16">
        <v>136446.9122889204</v>
      </c>
      <c r="N103" s="16">
        <v>128099.61908506895</v>
      </c>
      <c r="O103" s="16">
        <v>403968.19274455647</v>
      </c>
      <c r="Q103">
        <f t="shared" si="4"/>
        <v>197573.18359961532</v>
      </c>
      <c r="R103">
        <f t="shared" si="16"/>
        <v>181243.48627428024</v>
      </c>
      <c r="S103">
        <f t="shared" si="6"/>
        <v>143149.75861799737</v>
      </c>
      <c r="T103">
        <f t="shared" si="7"/>
        <v>24208.78239931586</v>
      </c>
      <c r="U103">
        <f t="shared" si="8"/>
        <v>35971.246587431451</v>
      </c>
      <c r="V103">
        <f t="shared" si="14"/>
        <v>36959.730218998353</v>
      </c>
      <c r="W103">
        <f t="shared" si="15"/>
        <v>-988.48363156689845</v>
      </c>
      <c r="X103">
        <f t="shared" si="9"/>
        <v>38000.614673590469</v>
      </c>
      <c r="Y103">
        <f t="shared" si="10"/>
        <v>43757.218678719779</v>
      </c>
      <c r="Z103">
        <f t="shared" si="11"/>
        <v>34111.7280722301</v>
      </c>
      <c r="AA103">
        <f t="shared" si="12"/>
        <v>32024.904771267236</v>
      </c>
      <c r="AB103">
        <f t="shared" si="13"/>
        <v>100992.04818613912</v>
      </c>
    </row>
    <row r="104" spans="1:30" s="16" customFormat="1">
      <c r="A104" s="15">
        <v>42248</v>
      </c>
      <c r="B104" s="16">
        <v>2015</v>
      </c>
      <c r="C104" s="16">
        <v>3</v>
      </c>
      <c r="D104" s="16">
        <v>717177.91361542186</v>
      </c>
      <c r="E104" s="16">
        <v>726018.94455335999</v>
      </c>
      <c r="F104" s="16">
        <v>517301.60584248189</v>
      </c>
      <c r="G104" s="16">
        <v>97772.941537342442</v>
      </c>
      <c r="H104" s="16">
        <f t="shared" si="0"/>
        <v>147435.58793832784</v>
      </c>
      <c r="I104" s="16">
        <v>149148.77618811696</v>
      </c>
      <c r="J104" s="16">
        <v>-1713.1882497891129</v>
      </c>
      <c r="K104" s="16">
        <v>150021.77851436584</v>
      </c>
      <c r="L104" s="16">
        <v>195354.00021709636</v>
      </c>
      <c r="M104" s="16">
        <v>60066.93057769275</v>
      </c>
      <c r="N104" s="16">
        <v>129651.29206607067</v>
      </c>
      <c r="O104" s="16">
        <v>408345.44142513891</v>
      </c>
      <c r="Q104">
        <f t="shared" si="4"/>
        <v>179294.47840385546</v>
      </c>
      <c r="R104">
        <f t="shared" si="16"/>
        <v>181504.73613834</v>
      </c>
      <c r="S104">
        <f t="shared" si="6"/>
        <v>129325.40146062047</v>
      </c>
      <c r="T104">
        <f t="shared" si="7"/>
        <v>24443.23538433561</v>
      </c>
      <c r="U104">
        <f t="shared" si="8"/>
        <v>36858.896984581959</v>
      </c>
      <c r="V104">
        <f t="shared" si="14"/>
        <v>37287.194047029239</v>
      </c>
      <c r="W104">
        <f t="shared" si="15"/>
        <v>-428.29706244727822</v>
      </c>
      <c r="X104">
        <f t="shared" si="9"/>
        <v>37505.44462859146</v>
      </c>
      <c r="Y104">
        <f t="shared" si="10"/>
        <v>48838.500054274089</v>
      </c>
      <c r="Z104">
        <f t="shared" si="11"/>
        <v>15016.732644423188</v>
      </c>
      <c r="AA104">
        <f t="shared" si="12"/>
        <v>32412.823016517668</v>
      </c>
      <c r="AB104">
        <f t="shared" si="13"/>
        <v>102086.36035628473</v>
      </c>
    </row>
    <row r="105" spans="1:30" s="16" customFormat="1">
      <c r="A105" s="15">
        <v>42339</v>
      </c>
      <c r="B105" s="16">
        <v>2015</v>
      </c>
      <c r="C105" s="16">
        <v>4</v>
      </c>
      <c r="D105" s="16">
        <v>704876.80921346904</v>
      </c>
      <c r="E105" s="16">
        <v>720278.22953688097</v>
      </c>
      <c r="F105" s="16">
        <v>488116.77647774224</v>
      </c>
      <c r="G105" s="16">
        <v>102809.9485778519</v>
      </c>
      <c r="H105" s="16">
        <f t="shared" si="0"/>
        <v>161758.85822317362</v>
      </c>
      <c r="I105" s="16">
        <v>141167.24961637901</v>
      </c>
      <c r="J105" s="16">
        <v>20591.608606794623</v>
      </c>
      <c r="K105" s="16">
        <v>132136.26102267861</v>
      </c>
      <c r="L105" s="16">
        <v>179945.03508797748</v>
      </c>
      <c r="M105" s="16">
        <v>57914.789799491547</v>
      </c>
      <c r="N105" s="16">
        <v>129886.22009168685</v>
      </c>
      <c r="O105" s="16">
        <v>401280.71766341612</v>
      </c>
      <c r="Q105">
        <f t="shared" si="4"/>
        <v>176219.20230336726</v>
      </c>
      <c r="R105">
        <f t="shared" si="16"/>
        <v>180069.55738422024</v>
      </c>
      <c r="S105">
        <f t="shared" si="6"/>
        <v>122029.19411943556</v>
      </c>
      <c r="T105">
        <f t="shared" si="7"/>
        <v>25702.487144462975</v>
      </c>
      <c r="U105">
        <f t="shared" si="8"/>
        <v>40439.714555793405</v>
      </c>
      <c r="V105">
        <f t="shared" si="14"/>
        <v>35291.812404094751</v>
      </c>
      <c r="W105">
        <f t="shared" si="15"/>
        <v>5147.9021516986559</v>
      </c>
      <c r="X105">
        <f t="shared" si="9"/>
        <v>33034.065255669651</v>
      </c>
      <c r="Y105">
        <f t="shared" si="10"/>
        <v>44986.258771994369</v>
      </c>
      <c r="Z105">
        <f t="shared" si="11"/>
        <v>14478.697449872887</v>
      </c>
      <c r="AA105">
        <f t="shared" si="12"/>
        <v>32471.555022921711</v>
      </c>
      <c r="AB105">
        <f t="shared" si="13"/>
        <v>100320.17941585403</v>
      </c>
    </row>
    <row r="106" spans="1:30" s="16" customFormat="1">
      <c r="A106" s="51">
        <v>42430</v>
      </c>
      <c r="B106" s="26">
        <f>B102+1</f>
        <v>2016</v>
      </c>
      <c r="C106" s="26">
        <f>C102</f>
        <v>1</v>
      </c>
      <c r="D106" s="26">
        <v>675105.58855706849</v>
      </c>
      <c r="E106" s="26">
        <v>713793.29716706497</v>
      </c>
      <c r="F106" s="26">
        <v>515014.3029323573</v>
      </c>
      <c r="G106" s="26">
        <v>92667.651789913347</v>
      </c>
      <c r="H106" s="26">
        <f t="shared" si="0"/>
        <v>115492.44743368457</v>
      </c>
      <c r="I106" s="26">
        <v>125391.89003824565</v>
      </c>
      <c r="J106" s="26">
        <v>-9899.4426045610762</v>
      </c>
      <c r="K106" s="26">
        <v>134424.84853860395</v>
      </c>
      <c r="L106" s="26">
        <v>182493.66213749076</v>
      </c>
      <c r="M106" s="26">
        <v>56475.702197416744</v>
      </c>
      <c r="N106" s="26">
        <v>112479.8078364971</v>
      </c>
      <c r="O106" s="26">
        <v>387785.74686254223</v>
      </c>
      <c r="P106" s="26"/>
      <c r="Q106" s="52">
        <f t="shared" si="4"/>
        <v>168776.39713926712</v>
      </c>
      <c r="R106" s="52">
        <f t="shared" si="16"/>
        <v>178448.32429176624</v>
      </c>
      <c r="S106" s="52">
        <f t="shared" si="6"/>
        <v>128753.57573308932</v>
      </c>
      <c r="T106" s="52">
        <f t="shared" si="7"/>
        <v>23166.912947478337</v>
      </c>
      <c r="U106" s="52">
        <f t="shared" si="8"/>
        <v>28873.111858421144</v>
      </c>
      <c r="V106" s="52">
        <f t="shared" si="14"/>
        <v>31347.972509561412</v>
      </c>
      <c r="W106" s="52">
        <f t="shared" si="15"/>
        <v>-2474.8606511402691</v>
      </c>
      <c r="X106" s="52">
        <f t="shared" si="9"/>
        <v>33606.212134650988</v>
      </c>
      <c r="Y106" s="52">
        <f t="shared" si="10"/>
        <v>45623.415534372689</v>
      </c>
      <c r="Z106" s="52">
        <f t="shared" si="11"/>
        <v>14118.925549354186</v>
      </c>
      <c r="AA106" s="52">
        <f t="shared" si="12"/>
        <v>28119.951959124275</v>
      </c>
      <c r="AB106" s="52">
        <f t="shared" si="13"/>
        <v>96946.436715635558</v>
      </c>
    </row>
    <row r="107" spans="1:30">
      <c r="A107" s="15">
        <v>42522</v>
      </c>
      <c r="B107">
        <f t="shared" ref="B107:B113" si="17">B103+1</f>
        <v>2016</v>
      </c>
      <c r="C107">
        <f t="shared" ref="C107:C117" si="18">C103</f>
        <v>2</v>
      </c>
      <c r="D107">
        <v>761343.5679566944</v>
      </c>
      <c r="E107">
        <v>699505.56349263899</v>
      </c>
      <c r="F107">
        <v>557967.65651092643</v>
      </c>
      <c r="G107">
        <v>95593.973566270084</v>
      </c>
      <c r="H107">
        <f t="shared" si="0"/>
        <v>148700.6154449301</v>
      </c>
      <c r="I107">
        <v>141746.06973654058</v>
      </c>
      <c r="J107">
        <v>6954.5457083895208</v>
      </c>
      <c r="K107">
        <v>149122.40615352732</v>
      </c>
      <c r="L107">
        <v>190041.08371895959</v>
      </c>
      <c r="M107">
        <v>125829.01772436016</v>
      </c>
      <c r="N107">
        <v>117649.48057128885</v>
      </c>
      <c r="O107">
        <v>399257.09085756767</v>
      </c>
      <c r="Q107">
        <f t="shared" ref="Q107" si="19">D107/4</f>
        <v>190335.8919891736</v>
      </c>
      <c r="R107">
        <f t="shared" si="16"/>
        <v>174876.39087315975</v>
      </c>
      <c r="S107">
        <f t="shared" si="6"/>
        <v>139491.91412773161</v>
      </c>
      <c r="T107">
        <f t="shared" ref="T107" si="20">G107/4</f>
        <v>23898.493391567521</v>
      </c>
      <c r="U107">
        <f t="shared" ref="U107" si="21">H107/4</f>
        <v>37175.153861232524</v>
      </c>
      <c r="V107">
        <f t="shared" si="14"/>
        <v>35436.517434135145</v>
      </c>
      <c r="W107">
        <f t="shared" si="15"/>
        <v>1738.6364270973802</v>
      </c>
      <c r="X107">
        <f t="shared" ref="X107" si="22">K107/4</f>
        <v>37280.60153838183</v>
      </c>
      <c r="Y107">
        <f t="shared" ref="Y107" si="23">L107/4</f>
        <v>47510.270929739898</v>
      </c>
      <c r="Z107">
        <f t="shared" ref="Z107" si="24">M107/4</f>
        <v>31457.254431090041</v>
      </c>
      <c r="AA107">
        <f t="shared" ref="AA107" si="25">N107/4</f>
        <v>29412.370142822212</v>
      </c>
      <c r="AB107">
        <f t="shared" ref="AB107" si="26">O107/4</f>
        <v>99814.272714391918</v>
      </c>
    </row>
    <row r="108" spans="1:30">
      <c r="A108" s="15">
        <v>42614</v>
      </c>
      <c r="B108">
        <f t="shared" si="17"/>
        <v>2016</v>
      </c>
      <c r="C108">
        <f t="shared" si="18"/>
        <v>3</v>
      </c>
      <c r="D108">
        <v>690883.98067812296</v>
      </c>
      <c r="E108">
        <v>699853.36458066199</v>
      </c>
      <c r="F108">
        <v>502519.94975190278</v>
      </c>
      <c r="G108">
        <v>98652.89801117852</v>
      </c>
      <c r="H108">
        <f t="shared" si="0"/>
        <v>136253.71431713871</v>
      </c>
      <c r="I108">
        <v>136981.03420267615</v>
      </c>
      <c r="J108">
        <v>-727.31988553742599</v>
      </c>
      <c r="K108">
        <v>147382.46299610395</v>
      </c>
      <c r="L108">
        <v>193925.04439820111</v>
      </c>
      <c r="M108">
        <v>58556.150289833335</v>
      </c>
      <c r="N108">
        <v>118924.28852843693</v>
      </c>
      <c r="O108">
        <v>399442.74026003852</v>
      </c>
      <c r="Q108">
        <f t="shared" ref="Q108:Q109" si="27">D108/4</f>
        <v>172720.99516953074</v>
      </c>
      <c r="R108">
        <f t="shared" ref="R108:R109" si="28">E108/4</f>
        <v>174963.3411451655</v>
      </c>
      <c r="S108">
        <f t="shared" ref="S108:S109" si="29">F108/4</f>
        <v>125629.98743797569</v>
      </c>
      <c r="T108">
        <f t="shared" ref="T108:T109" si="30">G108/4</f>
        <v>24663.22450279463</v>
      </c>
      <c r="U108">
        <f t="shared" ref="U108:U109" si="31">H108/4</f>
        <v>34063.428579284679</v>
      </c>
      <c r="V108">
        <f t="shared" si="14"/>
        <v>34245.258550669038</v>
      </c>
      <c r="W108">
        <f t="shared" si="15"/>
        <v>-181.8299713843565</v>
      </c>
      <c r="X108">
        <f t="shared" ref="X108:X109" si="32">K108/4</f>
        <v>36845.615749025987</v>
      </c>
      <c r="Y108">
        <f t="shared" ref="Y108:Y109" si="33">L108/4</f>
        <v>48481.261099550276</v>
      </c>
      <c r="Z108">
        <f t="shared" ref="Z108:Z109" si="34">M108/4</f>
        <v>14639.037572458334</v>
      </c>
      <c r="AA108">
        <f t="shared" ref="AA108:AA109" si="35">N108/4</f>
        <v>29731.072132109231</v>
      </c>
      <c r="AB108">
        <f t="shared" ref="AB108:AB109" si="36">O108/4</f>
        <v>99860.685065009631</v>
      </c>
    </row>
    <row r="109" spans="1:30">
      <c r="A109" s="15">
        <v>42705</v>
      </c>
      <c r="B109">
        <f t="shared" si="17"/>
        <v>2016</v>
      </c>
      <c r="C109">
        <f t="shared" si="18"/>
        <v>4</v>
      </c>
      <c r="D109">
        <v>691512.27268742805</v>
      </c>
      <c r="E109">
        <v>706707.40457137092</v>
      </c>
      <c r="F109">
        <v>476604.21246645105</v>
      </c>
      <c r="G109">
        <v>100796.80551017511</v>
      </c>
      <c r="H109">
        <f t="shared" si="0"/>
        <v>158034.01275581552</v>
      </c>
      <c r="I109">
        <v>132825.09154653642</v>
      </c>
      <c r="J109">
        <v>25208.921209279102</v>
      </c>
      <c r="K109">
        <v>142317.75620451235</v>
      </c>
      <c r="L109">
        <v>186240.51424952594</v>
      </c>
      <c r="M109">
        <v>56495.561338078929</v>
      </c>
      <c r="N109">
        <v>123875.54491429478</v>
      </c>
      <c r="O109">
        <v>399582.13364703965</v>
      </c>
      <c r="Q109">
        <f t="shared" si="27"/>
        <v>172878.06817185701</v>
      </c>
      <c r="R109">
        <f t="shared" si="28"/>
        <v>176676.85114284273</v>
      </c>
      <c r="S109">
        <f t="shared" si="29"/>
        <v>119151.05311661276</v>
      </c>
      <c r="T109">
        <f t="shared" si="30"/>
        <v>25199.201377543777</v>
      </c>
      <c r="U109">
        <f t="shared" si="31"/>
        <v>39508.50318895388</v>
      </c>
      <c r="V109">
        <f t="shared" si="14"/>
        <v>33206.272886634106</v>
      </c>
      <c r="W109">
        <f t="shared" si="15"/>
        <v>6302.2303023197755</v>
      </c>
      <c r="X109">
        <f t="shared" si="32"/>
        <v>35579.439051128087</v>
      </c>
      <c r="Y109">
        <f t="shared" si="33"/>
        <v>46560.128562381484</v>
      </c>
      <c r="Z109">
        <f t="shared" si="34"/>
        <v>14123.890334519732</v>
      </c>
      <c r="AA109">
        <f t="shared" si="35"/>
        <v>30968.886228573694</v>
      </c>
      <c r="AB109">
        <f t="shared" si="36"/>
        <v>99895.533411759912</v>
      </c>
    </row>
    <row r="110" spans="1:30" s="16" customFormat="1">
      <c r="A110" s="51">
        <v>42795</v>
      </c>
      <c r="B110" s="26">
        <f t="shared" si="17"/>
        <v>2017</v>
      </c>
      <c r="C110" s="26">
        <f t="shared" si="18"/>
        <v>1</v>
      </c>
      <c r="D110" s="26">
        <v>677897.46865177772</v>
      </c>
      <c r="E110" s="26">
        <v>715061.83000246889</v>
      </c>
      <c r="F110" s="26">
        <v>519737.02591679798</v>
      </c>
      <c r="G110" s="26">
        <v>93996.789152470141</v>
      </c>
      <c r="H110" s="26">
        <f>SUM(I110:J110)</f>
        <v>122532.19791900684</v>
      </c>
      <c r="I110" s="26">
        <v>129363.53552140744</v>
      </c>
      <c r="J110" s="26">
        <v>-6831.3376024005975</v>
      </c>
      <c r="K110" s="26">
        <v>132878.4931618727</v>
      </c>
      <c r="L110" s="26">
        <v>191247.03749837013</v>
      </c>
      <c r="M110" s="26">
        <v>57295.381106035362</v>
      </c>
      <c r="N110" s="26">
        <v>110402.22647069213</v>
      </c>
      <c r="O110" s="26">
        <v>392833.06979362585</v>
      </c>
      <c r="P110" s="26"/>
      <c r="Q110" s="52">
        <f t="shared" ref="Q110:Q111" si="37">D110/4</f>
        <v>169474.36716294443</v>
      </c>
      <c r="R110" s="52">
        <f t="shared" ref="R110:R111" si="38">E110/4</f>
        <v>178765.45750061722</v>
      </c>
      <c r="S110" s="52">
        <f t="shared" ref="S110:S111" si="39">F110/4</f>
        <v>129934.2564791995</v>
      </c>
      <c r="T110" s="52">
        <f t="shared" ref="T110:T111" si="40">G110/4</f>
        <v>23499.197288117535</v>
      </c>
      <c r="U110" s="52">
        <f t="shared" ref="U110:U111" si="41">H110/4</f>
        <v>30633.049479751709</v>
      </c>
      <c r="V110" s="52">
        <f t="shared" si="14"/>
        <v>32340.883880351859</v>
      </c>
      <c r="W110" s="52">
        <f t="shared" si="15"/>
        <v>-1707.8344006001494</v>
      </c>
      <c r="X110" s="52">
        <f t="shared" ref="X110:X111" si="42">K110/4</f>
        <v>33219.623290468175</v>
      </c>
      <c r="Y110" s="52">
        <f t="shared" ref="Y110:Y111" si="43">L110/4</f>
        <v>47811.759374592533</v>
      </c>
      <c r="Z110" s="52">
        <f t="shared" ref="Z110:Z111" si="44">M110/4</f>
        <v>14323.84527650884</v>
      </c>
      <c r="AA110" s="52">
        <f t="shared" ref="AA110:AA111" si="45">N110/4</f>
        <v>27600.556617673032</v>
      </c>
      <c r="AB110" s="52">
        <f t="shared" ref="AB110:AB111" si="46">O110/4</f>
        <v>98208.267448406463</v>
      </c>
      <c r="AC110"/>
      <c r="AD110"/>
    </row>
    <row r="111" spans="1:30">
      <c r="A111" s="15">
        <v>42887</v>
      </c>
      <c r="B111">
        <f t="shared" si="17"/>
        <v>2017</v>
      </c>
      <c r="C111">
        <f t="shared" si="18"/>
        <v>2</v>
      </c>
      <c r="D111">
        <v>781780.40324471891</v>
      </c>
      <c r="E111">
        <v>719944.046015425</v>
      </c>
      <c r="F111">
        <v>579170.4274583417</v>
      </c>
      <c r="G111">
        <v>98366.198799691905</v>
      </c>
      <c r="H111">
        <f>SUM(I111:J111)</f>
        <v>164308.49302165952</v>
      </c>
      <c r="I111">
        <v>152704.54725147798</v>
      </c>
      <c r="J111">
        <v>11603.945770181534</v>
      </c>
      <c r="K111">
        <v>147297.60684800294</v>
      </c>
      <c r="L111">
        <v>207362.32288297711</v>
      </c>
      <c r="M111">
        <v>129615.18065733898</v>
      </c>
      <c r="N111">
        <v>120537.97897548592</v>
      </c>
      <c r="O111">
        <v>408300.53956300596</v>
      </c>
      <c r="Q111">
        <f t="shared" si="37"/>
        <v>195445.10081117973</v>
      </c>
      <c r="R111">
        <f t="shared" si="38"/>
        <v>179986.01150385625</v>
      </c>
      <c r="S111">
        <f t="shared" si="39"/>
        <v>144792.60686458542</v>
      </c>
      <c r="T111">
        <f t="shared" si="40"/>
        <v>24591.549699922976</v>
      </c>
      <c r="U111">
        <f t="shared" si="41"/>
        <v>41077.123255414881</v>
      </c>
      <c r="V111">
        <f t="shared" ref="V111" si="47">I111/4</f>
        <v>38176.136812869496</v>
      </c>
      <c r="W111">
        <f t="shared" ref="W111" si="48">J111/4</f>
        <v>2900.9864425453834</v>
      </c>
      <c r="X111">
        <f t="shared" si="42"/>
        <v>36824.401712000734</v>
      </c>
      <c r="Y111">
        <f t="shared" si="43"/>
        <v>51840.580720744278</v>
      </c>
      <c r="Z111">
        <f t="shared" si="44"/>
        <v>32403.795164334744</v>
      </c>
      <c r="AA111">
        <f t="shared" si="45"/>
        <v>30134.494743871481</v>
      </c>
      <c r="AB111">
        <f t="shared" si="46"/>
        <v>102075.13489075149</v>
      </c>
    </row>
    <row r="112" spans="1:30">
      <c r="A112" s="15">
        <v>42979</v>
      </c>
      <c r="B112">
        <f t="shared" si="17"/>
        <v>2017</v>
      </c>
      <c r="C112">
        <f t="shared" si="18"/>
        <v>3</v>
      </c>
    </row>
    <row r="113" spans="1:5">
      <c r="A113" s="15">
        <v>43070</v>
      </c>
      <c r="B113">
        <f t="shared" si="17"/>
        <v>2017</v>
      </c>
      <c r="C113">
        <f t="shared" si="18"/>
        <v>4</v>
      </c>
    </row>
    <row r="114" spans="1:5">
      <c r="A114" s="15">
        <v>43160</v>
      </c>
      <c r="B114">
        <v>2018</v>
      </c>
      <c r="C114">
        <f t="shared" si="18"/>
        <v>1</v>
      </c>
    </row>
    <row r="115" spans="1:5">
      <c r="A115" s="15">
        <v>43252</v>
      </c>
      <c r="B115">
        <v>2018</v>
      </c>
      <c r="C115">
        <f t="shared" si="18"/>
        <v>2</v>
      </c>
    </row>
    <row r="116" spans="1:5">
      <c r="A116" s="15">
        <v>43344</v>
      </c>
      <c r="B116">
        <v>2018</v>
      </c>
      <c r="C116">
        <f t="shared" si="18"/>
        <v>3</v>
      </c>
    </row>
    <row r="117" spans="1:5">
      <c r="A117" s="15">
        <v>43435</v>
      </c>
      <c r="B117">
        <v>2018</v>
      </c>
      <c r="C117">
        <f t="shared" si="18"/>
        <v>4</v>
      </c>
    </row>
    <row r="118" spans="1:5">
      <c r="A118" s="15"/>
    </row>
    <row r="119" spans="1:5">
      <c r="A119" s="15"/>
    </row>
    <row r="120" spans="1:5">
      <c r="A120" s="15"/>
    </row>
    <row r="122" spans="1:5" s="8" customFormat="1" ht="120">
      <c r="A122" s="31" t="s">
        <v>46</v>
      </c>
      <c r="B122" s="31"/>
      <c r="C122" s="31"/>
      <c r="D122" s="8" t="s">
        <v>239</v>
      </c>
      <c r="E122" s="8" t="s">
        <v>240</v>
      </c>
    </row>
    <row r="123" spans="1:5" s="3" customFormat="1" ht="123.75" customHeight="1">
      <c r="A123" s="3" t="s">
        <v>5</v>
      </c>
      <c r="D123" s="3" t="s">
        <v>203</v>
      </c>
    </row>
    <row r="124" spans="1:5" s="3" customFormat="1">
      <c r="A124" s="3" t="s">
        <v>6</v>
      </c>
    </row>
    <row r="125" spans="1:5" s="3" customFormat="1" ht="30">
      <c r="A125" s="3" t="s">
        <v>7</v>
      </c>
      <c r="D125" s="67" t="s">
        <v>202</v>
      </c>
      <c r="E125" s="67"/>
    </row>
    <row r="126" spans="1:5" s="3" customFormat="1">
      <c r="A126" s="3" t="s">
        <v>8</v>
      </c>
    </row>
  </sheetData>
  <hyperlinks>
    <hyperlink ref="D125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1:AH313"/>
  <sheetViews>
    <sheetView zoomScale="90" zoomScaleNormal="90" workbookViewId="0">
      <pane xSplit="4" ySplit="1" topLeftCell="H271" activePane="bottomRight" state="frozen"/>
      <selection activeCell="L110" sqref="L110"/>
      <selection pane="topRight" activeCell="L110" sqref="L110"/>
      <selection pane="bottomLeft" activeCell="L110" sqref="L110"/>
      <selection pane="bottomRight" activeCell="AH1" sqref="AH1"/>
    </sheetView>
  </sheetViews>
  <sheetFormatPr defaultColWidth="9.140625" defaultRowHeight="15"/>
  <cols>
    <col min="1" max="1" width="10.5703125" style="1" bestFit="1" customWidth="1"/>
    <col min="2" max="2" width="5.5703125" bestFit="1" customWidth="1"/>
    <col min="4" max="4" width="9.140625" customWidth="1"/>
    <col min="5" max="9" width="15.140625" customWidth="1"/>
  </cols>
  <sheetData>
    <row r="1" spans="1:34" s="22" customFormat="1">
      <c r="A1" s="21" t="s">
        <v>4</v>
      </c>
      <c r="B1" s="22" t="s">
        <v>0</v>
      </c>
      <c r="C1" s="22" t="s">
        <v>13</v>
      </c>
      <c r="D1" s="22" t="s">
        <v>36</v>
      </c>
      <c r="E1" s="22" t="s">
        <v>30</v>
      </c>
      <c r="F1" s="22" t="s">
        <v>37</v>
      </c>
      <c r="G1" s="22" t="s">
        <v>38</v>
      </c>
      <c r="H1" s="22" t="s">
        <v>39</v>
      </c>
      <c r="I1" s="22" t="s">
        <v>71</v>
      </c>
      <c r="J1" s="22" t="s">
        <v>221</v>
      </c>
      <c r="K1" s="22" t="s">
        <v>41</v>
      </c>
      <c r="L1" s="22" t="s">
        <v>246</v>
      </c>
      <c r="M1" s="22" t="s">
        <v>42</v>
      </c>
      <c r="N1" s="22" t="s">
        <v>45</v>
      </c>
      <c r="O1" s="22" t="s">
        <v>44</v>
      </c>
      <c r="P1" s="22" t="s">
        <v>43</v>
      </c>
      <c r="Q1" s="22" t="s">
        <v>127</v>
      </c>
      <c r="R1" s="22" t="s">
        <v>124</v>
      </c>
      <c r="S1" s="22" t="s">
        <v>128</v>
      </c>
      <c r="T1" s="22" t="s">
        <v>185</v>
      </c>
      <c r="U1" s="22" t="s">
        <v>260</v>
      </c>
      <c r="V1" s="22" t="s">
        <v>158</v>
      </c>
      <c r="W1" s="22" t="s">
        <v>193</v>
      </c>
      <c r="X1" s="22" t="s">
        <v>40</v>
      </c>
      <c r="Y1" s="22" t="s">
        <v>189</v>
      </c>
      <c r="Z1" s="22" t="s">
        <v>190</v>
      </c>
      <c r="AA1" s="22" t="s">
        <v>88</v>
      </c>
      <c r="AB1" s="22" t="s">
        <v>87</v>
      </c>
      <c r="AC1" s="22" t="s">
        <v>90</v>
      </c>
      <c r="AD1" s="22" t="s">
        <v>96</v>
      </c>
      <c r="AE1" s="22" t="s">
        <v>138</v>
      </c>
      <c r="AF1" s="22" t="s">
        <v>139</v>
      </c>
      <c r="AG1" s="22" t="s">
        <v>134</v>
      </c>
      <c r="AH1" s="22" t="s">
        <v>238</v>
      </c>
    </row>
    <row r="2" spans="1:34">
      <c r="A2" s="27">
        <v>33970</v>
      </c>
      <c r="B2">
        <v>1993</v>
      </c>
      <c r="C2">
        <v>1</v>
      </c>
      <c r="D2">
        <v>2</v>
      </c>
      <c r="E2" s="24" t="str">
        <f>IF(ISBLANK(HLOOKUP(E$1, m_preprocess!$1:$1048576, $D2, FALSE)), "", HLOOKUP(E$1, m_preprocess!$1:$1048576, $D2, FALSE))</f>
        <v/>
      </c>
      <c r="F2" s="24" t="str">
        <f>IF(ISBLANK(HLOOKUP(F$1, m_preprocess!$1:$1048576, $D2, FALSE)), "", HLOOKUP(F$1, m_preprocess!$1:$1048576, $D2, FALSE))</f>
        <v/>
      </c>
      <c r="G2" s="24">
        <f>IF(ISBLANK(HLOOKUP(G$1, m_preprocess!$1:$1048576, $D2, FALSE)), "", HLOOKUP(G$1, m_preprocess!$1:$1048576, $D2, FALSE))</f>
        <v>76.452192329019525</v>
      </c>
      <c r="H2" s="24">
        <f>IF(ISBLANK(HLOOKUP(H$1, m_preprocess!$1:$1048576, $D2, FALSE)), "", HLOOKUP(H$1, m_preprocess!$1:$1048576, $D2, FALSE))</f>
        <v>40.560024261474609</v>
      </c>
      <c r="I2" s="24" t="str">
        <f>IF(ISBLANK(HLOOKUP(I$1, m_preprocess!$1:$1048576, $D2, FALSE)), "", HLOOKUP(I$1, m_preprocess!$1:$1048576, $D2, FALSE))</f>
        <v/>
      </c>
      <c r="J2" s="24">
        <f>IF(ISBLANK(HLOOKUP(J$1, m_preprocess!$1:$1048576, $D2, FALSE)), "", HLOOKUP(J$1, m_preprocess!$1:$1048576, $D2, FALSE))</f>
        <v>80.29935747055147</v>
      </c>
      <c r="K2" s="24">
        <f>IF(ISBLANK(HLOOKUP(K$1, m_preprocess!$1:$1048576, $D2, FALSE)), "", HLOOKUP(K$1, m_preprocess!$1:$1048576, $D2, FALSE))</f>
        <v>14.522779666344549</v>
      </c>
      <c r="L2" s="24">
        <f>IF(ISBLANK(HLOOKUP(L$1, m_preprocess!$1:$1048576, $D2, FALSE)), "", HLOOKUP(L$1, m_preprocess!$1:$1048576, $D2, FALSE))</f>
        <v>5.9976686805472168</v>
      </c>
      <c r="M2" s="24">
        <f>IF(ISBLANK(HLOOKUP(M$1, m_preprocess!$1:$1048576, $D2, FALSE)), "", HLOOKUP(M$1, m_preprocess!$1:$1048576, $D2, FALSE))</f>
        <v>13.428271023409547</v>
      </c>
      <c r="N2" s="24">
        <f>IF(ISBLANK(HLOOKUP(N$1, m_preprocess!$1:$1048576, $D2, FALSE)), "", HLOOKUP(N$1, m_preprocess!$1:$1048576, $D2, FALSE))</f>
        <v>3.2124032462024243</v>
      </c>
      <c r="O2" s="24">
        <f>IF(ISBLANK(HLOOKUP(O$1, m_preprocess!$1:$1048576, $D2, FALSE)), "", HLOOKUP(O$1, m_preprocess!$1:$1048576, $D2, FALSE))</f>
        <v>4.431900121705465</v>
      </c>
      <c r="P2" s="24">
        <f>IF(ISBLANK(HLOOKUP(P$1, m_preprocess!$1:$1048576, $D2, FALSE)), "", HLOOKUP(P$1, m_preprocess!$1:$1048576, $D2, FALSE))</f>
        <v>2.5036364158197584</v>
      </c>
      <c r="Q2" s="24" t="str">
        <f>IF(ISBLANK(HLOOKUP(Q$1, m_preprocess!$1:$1048576, $D2, FALSE)), "", HLOOKUP(Q$1, m_preprocess!$1:$1048576, $D2, FALSE))</f>
        <v/>
      </c>
      <c r="R2" s="24" t="str">
        <f>IF(ISBLANK(HLOOKUP(R$1, m_preprocess!$1:$1048576, $D2, FALSE)), "", HLOOKUP(R$1, m_preprocess!$1:$1048576, $D2, FALSE))</f>
        <v/>
      </c>
      <c r="S2" s="24" t="str">
        <f>IF(ISBLANK(HLOOKUP(S$1, m_preprocess!$1:$1048576, $D2, FALSE)), "", HLOOKUP(S$1, m_preprocess!$1:$1048576, $D2, FALSE))</f>
        <v/>
      </c>
      <c r="T2" s="24" t="str">
        <f>IF(ISBLANK(HLOOKUP(T$1, m_preprocess!$1:$1048576, $D2, FALSE)), "", HLOOKUP(T$1, m_preprocess!$1:$1048576, $D2, FALSE))</f>
        <v/>
      </c>
      <c r="U2" s="24" t="str">
        <f>IF(ISBLANK(HLOOKUP(U$1, m_preprocess!$1:$1048576, $D2, FALSE)), "", HLOOKUP(U$1, m_preprocess!$1:$1048576, $D2, FALSE))</f>
        <v/>
      </c>
      <c r="V2" s="24">
        <f>IF(ISBLANK(HLOOKUP(V$1, m_preprocess!$1:$1048576, $D2, FALSE)), "", HLOOKUP(V$1, m_preprocess!$1:$1048576, $D2, FALSE))</f>
        <v>45.782272715798541</v>
      </c>
      <c r="W2" s="24">
        <f>IF(ISBLANK(HLOOKUP(W$1, m_preprocess!$1:$1048576, $D2, FALSE)), "", HLOOKUP(W$1, m_preprocess!$1:$1048576, $D2, FALSE))</f>
        <v>29011.050200915732</v>
      </c>
      <c r="X2" s="24">
        <f>IF(ISBLANK(HLOOKUP(X$1, m_preprocess!$1:$1048576, $D2, FALSE)), "", HLOOKUP(X$1, m_preprocess!$1:$1048576, $D2, FALSE))</f>
        <v>53842.391363515511</v>
      </c>
      <c r="Y2" s="24" t="str">
        <f>IF(ISBLANK(HLOOKUP(Y$1, m_preprocess!$1:$1048576, $D2, FALSE)), "", HLOOKUP(Y$1, m_preprocess!$1:$1048576, $D2, FALSE))</f>
        <v/>
      </c>
      <c r="Z2" s="24" t="str">
        <f>IF(ISBLANK(HLOOKUP(Z$1, m_preprocess!$1:$1048576, $D2, FALSE)), "", HLOOKUP(Z$1, m_preprocess!$1:$1048576, $D2, FALSE))</f>
        <v/>
      </c>
      <c r="AA2" s="24" t="str">
        <f>IF(ISBLANK(HLOOKUP(AA$1, m_preprocess!$1:$1048576, $D2, FALSE)), "", HLOOKUP(AA$1, m_preprocess!$1:$1048576, $D2, FALSE))</f>
        <v/>
      </c>
      <c r="AB2" s="24" t="str">
        <f>IF(ISBLANK(HLOOKUP(AB$1, m_preprocess!$1:$1048576, $D2, FALSE)), "", HLOOKUP(AB$1, m_preprocess!$1:$1048576, $D2, FALSE))</f>
        <v/>
      </c>
      <c r="AC2" s="24" t="str">
        <f>IF(ISBLANK(HLOOKUP(AC$1, m_preprocess!$1:$1048576, $D2, FALSE)), "", HLOOKUP(AC$1, m_preprocess!$1:$1048576, $D2, FALSE))</f>
        <v/>
      </c>
      <c r="AD2" s="24">
        <f>IF(ISBLANK(HLOOKUP(AD$1, m_preprocess!$1:$1048576, $D2, FALSE)), "", HLOOKUP(AD$1, m_preprocess!$1:$1048576, $D2, FALSE))</f>
        <v>70.579457521055915</v>
      </c>
      <c r="AE2" s="24" t="str">
        <f>IF(ISBLANK(HLOOKUP(AE$1, m_preprocess!$1:$1048576, $D2, FALSE)), "", HLOOKUP(AE$1, m_preprocess!$1:$1048576, $D2, FALSE))</f>
        <v/>
      </c>
      <c r="AF2" s="24" t="str">
        <f>IF(ISBLANK(HLOOKUP(AF$1, m_preprocess!$1:$1048576, $D2, FALSE)), "", HLOOKUP(AF$1, m_preprocess!$1:$1048576, $D2, FALSE))</f>
        <v/>
      </c>
      <c r="AG2" s="24" t="str">
        <f>IF(ISBLANK(HLOOKUP(AG$1, m_preprocess!$1:$1048576, $D2, FALSE)), "", HLOOKUP(AG$1, m_preprocess!$1:$1048576, $D2, FALSE))</f>
        <v/>
      </c>
      <c r="AH2" s="24">
        <f>IF(ISBLANK(HLOOKUP(AH$1, m_preprocess!$1:$1048576, $D2, FALSE)), "", HLOOKUP(AH$1, m_preprocess!$1:$1048576, $D2, FALSE))</f>
        <v>1019803</v>
      </c>
    </row>
    <row r="3" spans="1:34">
      <c r="A3" s="27">
        <v>34001</v>
      </c>
      <c r="B3">
        <v>1993</v>
      </c>
      <c r="C3">
        <v>2</v>
      </c>
      <c r="D3">
        <v>3</v>
      </c>
      <c r="E3" s="24" t="str">
        <f>IF(ISBLANK(HLOOKUP(E$1, m_preprocess!$1:$1048576, $D3, FALSE)), "", HLOOKUP(E$1, m_preprocess!$1:$1048576, $D3, FALSE))</f>
        <v/>
      </c>
      <c r="F3" s="24" t="str">
        <f>IF(ISBLANK(HLOOKUP(F$1, m_preprocess!$1:$1048576, $D3, FALSE)), "", HLOOKUP(F$1, m_preprocess!$1:$1048576, $D3, FALSE))</f>
        <v/>
      </c>
      <c r="G3" s="24">
        <f>IF(ISBLANK(HLOOKUP(G$1, m_preprocess!$1:$1048576, $D3, FALSE)), "", HLOOKUP(G$1, m_preprocess!$1:$1048576, $D3, FALSE))</f>
        <v>75.381206035775421</v>
      </c>
      <c r="H3" s="24">
        <f>IF(ISBLANK(HLOOKUP(H$1, m_preprocess!$1:$1048576, $D3, FALSE)), "", HLOOKUP(H$1, m_preprocess!$1:$1048576, $D3, FALSE))</f>
        <v>40.856292724609375</v>
      </c>
      <c r="I3" s="24" t="str">
        <f>IF(ISBLANK(HLOOKUP(I$1, m_preprocess!$1:$1048576, $D3, FALSE)), "", HLOOKUP(I$1, m_preprocess!$1:$1048576, $D3, FALSE))</f>
        <v/>
      </c>
      <c r="J3" s="24">
        <f>IF(ISBLANK(HLOOKUP(J$1, m_preprocess!$1:$1048576, $D3, FALSE)), "", HLOOKUP(J$1, m_preprocess!$1:$1048576, $D3, FALSE))</f>
        <v>80.421636549218363</v>
      </c>
      <c r="K3" s="24">
        <f>IF(ISBLANK(HLOOKUP(K$1, m_preprocess!$1:$1048576, $D3, FALSE)), "", HLOOKUP(K$1, m_preprocess!$1:$1048576, $D3, FALSE))</f>
        <v>14.672956761656073</v>
      </c>
      <c r="L3" s="24">
        <f>IF(ISBLANK(HLOOKUP(L$1, m_preprocess!$1:$1048576, $D3, FALSE)), "", HLOOKUP(L$1, m_preprocess!$1:$1048576, $D3, FALSE))</f>
        <v>5.927091575498201</v>
      </c>
      <c r="M3" s="24">
        <f>IF(ISBLANK(HLOOKUP(M$1, m_preprocess!$1:$1048576, $D3, FALSE)), "", HLOOKUP(M$1, m_preprocess!$1:$1048576, $D3, FALSE))</f>
        <v>11.635612987951426</v>
      </c>
      <c r="N3" s="24">
        <f>IF(ISBLANK(HLOOKUP(N$1, m_preprocess!$1:$1048576, $D3, FALSE)), "", HLOOKUP(N$1, m_preprocess!$1:$1048576, $D3, FALSE))</f>
        <v>2.6378221268324951</v>
      </c>
      <c r="O3" s="24">
        <f>IF(ISBLANK(HLOOKUP(O$1, m_preprocess!$1:$1048576, $D3, FALSE)), "", HLOOKUP(O$1, m_preprocess!$1:$1048576, $D3, FALSE))</f>
        <v>3.7895675263676663</v>
      </c>
      <c r="P3" s="24">
        <f>IF(ISBLANK(HLOOKUP(P$1, m_preprocess!$1:$1048576, $D3, FALSE)), "", HLOOKUP(P$1, m_preprocess!$1:$1048576, $D3, FALSE))</f>
        <v>2.4001155508249368</v>
      </c>
      <c r="Q3" s="24" t="str">
        <f>IF(ISBLANK(HLOOKUP(Q$1, m_preprocess!$1:$1048576, $D3, FALSE)), "", HLOOKUP(Q$1, m_preprocess!$1:$1048576, $D3, FALSE))</f>
        <v/>
      </c>
      <c r="R3" s="24" t="str">
        <f>IF(ISBLANK(HLOOKUP(R$1, m_preprocess!$1:$1048576, $D3, FALSE)), "", HLOOKUP(R$1, m_preprocess!$1:$1048576, $D3, FALSE))</f>
        <v/>
      </c>
      <c r="S3" s="24" t="str">
        <f>IF(ISBLANK(HLOOKUP(S$1, m_preprocess!$1:$1048576, $D3, FALSE)), "", HLOOKUP(S$1, m_preprocess!$1:$1048576, $D3, FALSE))</f>
        <v/>
      </c>
      <c r="T3" s="24" t="str">
        <f>IF(ISBLANK(HLOOKUP(T$1, m_preprocess!$1:$1048576, $D3, FALSE)), "", HLOOKUP(T$1, m_preprocess!$1:$1048576, $D3, FALSE))</f>
        <v/>
      </c>
      <c r="U3" s="24" t="str">
        <f>IF(ISBLANK(HLOOKUP(U$1, m_preprocess!$1:$1048576, $D3, FALSE)), "", HLOOKUP(U$1, m_preprocess!$1:$1048576, $D3, FALSE))</f>
        <v/>
      </c>
      <c r="V3" s="24">
        <f>IF(ISBLANK(HLOOKUP(V$1, m_preprocess!$1:$1048576, $D3, FALSE)), "", HLOOKUP(V$1, m_preprocess!$1:$1048576, $D3, FALSE))</f>
        <v>45.279112790172888</v>
      </c>
      <c r="W3" s="24">
        <f>IF(ISBLANK(HLOOKUP(W$1, m_preprocess!$1:$1048576, $D3, FALSE)), "", HLOOKUP(W$1, m_preprocess!$1:$1048576, $D3, FALSE))</f>
        <v>29262.155723685537</v>
      </c>
      <c r="X3" s="24">
        <f>IF(ISBLANK(HLOOKUP(X$1, m_preprocess!$1:$1048576, $D3, FALSE)), "", HLOOKUP(X$1, m_preprocess!$1:$1048576, $D3, FALSE))</f>
        <v>54848.121318903271</v>
      </c>
      <c r="Y3" s="24" t="str">
        <f>IF(ISBLANK(HLOOKUP(Y$1, m_preprocess!$1:$1048576, $D3, FALSE)), "", HLOOKUP(Y$1, m_preprocess!$1:$1048576, $D3, FALSE))</f>
        <v/>
      </c>
      <c r="Z3" s="24" t="str">
        <f>IF(ISBLANK(HLOOKUP(Z$1, m_preprocess!$1:$1048576, $D3, FALSE)), "", HLOOKUP(Z$1, m_preprocess!$1:$1048576, $D3, FALSE))</f>
        <v/>
      </c>
      <c r="AA3" s="24" t="str">
        <f>IF(ISBLANK(HLOOKUP(AA$1, m_preprocess!$1:$1048576, $D3, FALSE)), "", HLOOKUP(AA$1, m_preprocess!$1:$1048576, $D3, FALSE))</f>
        <v/>
      </c>
      <c r="AB3" s="24" t="str">
        <f>IF(ISBLANK(HLOOKUP(AB$1, m_preprocess!$1:$1048576, $D3, FALSE)), "", HLOOKUP(AB$1, m_preprocess!$1:$1048576, $D3, FALSE))</f>
        <v/>
      </c>
      <c r="AC3" s="24" t="str">
        <f>IF(ISBLANK(HLOOKUP(AC$1, m_preprocess!$1:$1048576, $D3, FALSE)), "", HLOOKUP(AC$1, m_preprocess!$1:$1048576, $D3, FALSE))</f>
        <v/>
      </c>
      <c r="AD3" s="24">
        <f>IF(ISBLANK(HLOOKUP(AD$1, m_preprocess!$1:$1048576, $D3, FALSE)), "", HLOOKUP(AD$1, m_preprocess!$1:$1048576, $D3, FALSE))</f>
        <v>73.329350327456936</v>
      </c>
      <c r="AE3" s="24" t="str">
        <f>IF(ISBLANK(HLOOKUP(AE$1, m_preprocess!$1:$1048576, $D3, FALSE)), "", HLOOKUP(AE$1, m_preprocess!$1:$1048576, $D3, FALSE))</f>
        <v/>
      </c>
      <c r="AF3" s="24" t="str">
        <f>IF(ISBLANK(HLOOKUP(AF$1, m_preprocess!$1:$1048576, $D3, FALSE)), "", HLOOKUP(AF$1, m_preprocess!$1:$1048576, $D3, FALSE))</f>
        <v/>
      </c>
      <c r="AG3" s="24" t="str">
        <f>IF(ISBLANK(HLOOKUP(AG$1, m_preprocess!$1:$1048576, $D3, FALSE)), "", HLOOKUP(AG$1, m_preprocess!$1:$1048576, $D3, FALSE))</f>
        <v/>
      </c>
      <c r="AH3" s="24">
        <f>IF(ISBLANK(HLOOKUP(AH$1, m_preprocess!$1:$1048576, $D3, FALSE)), "", HLOOKUP(AH$1, m_preprocess!$1:$1048576, $D3, FALSE))</f>
        <v>1042110</v>
      </c>
    </row>
    <row r="4" spans="1:34">
      <c r="A4" s="27">
        <v>34029</v>
      </c>
      <c r="B4">
        <v>1993</v>
      </c>
      <c r="C4">
        <v>3</v>
      </c>
      <c r="D4">
        <v>4</v>
      </c>
      <c r="E4" s="24" t="str">
        <f>IF(ISBLANK(HLOOKUP(E$1, m_preprocess!$1:$1048576, $D4, FALSE)), "", HLOOKUP(E$1, m_preprocess!$1:$1048576, $D4, FALSE))</f>
        <v/>
      </c>
      <c r="F4" s="24" t="str">
        <f>IF(ISBLANK(HLOOKUP(F$1, m_preprocess!$1:$1048576, $D4, FALSE)), "", HLOOKUP(F$1, m_preprocess!$1:$1048576, $D4, FALSE))</f>
        <v/>
      </c>
      <c r="G4" s="24">
        <f>IF(ISBLANK(HLOOKUP(G$1, m_preprocess!$1:$1048576, $D4, FALSE)), "", HLOOKUP(G$1, m_preprocess!$1:$1048576, $D4, FALSE))</f>
        <v>86.659023603360581</v>
      </c>
      <c r="H4" s="24">
        <f>IF(ISBLANK(HLOOKUP(H$1, m_preprocess!$1:$1048576, $D4, FALSE)), "", HLOOKUP(H$1, m_preprocess!$1:$1048576, $D4, FALSE))</f>
        <v>41.163471221923828</v>
      </c>
      <c r="I4" s="24" t="str">
        <f>IF(ISBLANK(HLOOKUP(I$1, m_preprocess!$1:$1048576, $D4, FALSE)), "", HLOOKUP(I$1, m_preprocess!$1:$1048576, $D4, FALSE))</f>
        <v/>
      </c>
      <c r="J4" s="24">
        <f>IF(ISBLANK(HLOOKUP(J$1, m_preprocess!$1:$1048576, $D4, FALSE)), "", HLOOKUP(J$1, m_preprocess!$1:$1048576, $D4, FALSE))</f>
        <v>80.274391796039083</v>
      </c>
      <c r="K4" s="24">
        <f>IF(ISBLANK(HLOOKUP(K$1, m_preprocess!$1:$1048576, $D4, FALSE)), "", HLOOKUP(K$1, m_preprocess!$1:$1048576, $D4, FALSE))</f>
        <v>17.258153671884802</v>
      </c>
      <c r="L4" s="24">
        <f>IF(ISBLANK(HLOOKUP(L$1, m_preprocess!$1:$1048576, $D4, FALSE)), "", HLOOKUP(L$1, m_preprocess!$1:$1048576, $D4, FALSE))</f>
        <v>5.5835116541327281</v>
      </c>
      <c r="M4" s="24">
        <f>IF(ISBLANK(HLOOKUP(M$1, m_preprocess!$1:$1048576, $D4, FALSE)), "", HLOOKUP(M$1, m_preprocess!$1:$1048576, $D4, FALSE))</f>
        <v>17.048494900657353</v>
      </c>
      <c r="N4" s="24">
        <f>IF(ISBLANK(HLOOKUP(N$1, m_preprocess!$1:$1048576, $D4, FALSE)), "", HLOOKUP(N$1, m_preprocess!$1:$1048576, $D4, FALSE))</f>
        <v>3.6492735816401995</v>
      </c>
      <c r="O4" s="24">
        <f>IF(ISBLANK(HLOOKUP(O$1, m_preprocess!$1:$1048576, $D4, FALSE)), "", HLOOKUP(O$1, m_preprocess!$1:$1048576, $D4, FALSE))</f>
        <v>5.3586982337055167</v>
      </c>
      <c r="P4" s="24">
        <f>IF(ISBLANK(HLOOKUP(P$1, m_preprocess!$1:$1048576, $D4, FALSE)), "", HLOOKUP(P$1, m_preprocess!$1:$1048576, $D4, FALSE))</f>
        <v>3.4925702498661999</v>
      </c>
      <c r="Q4" s="24" t="str">
        <f>IF(ISBLANK(HLOOKUP(Q$1, m_preprocess!$1:$1048576, $D4, FALSE)), "", HLOOKUP(Q$1, m_preprocess!$1:$1048576, $D4, FALSE))</f>
        <v/>
      </c>
      <c r="R4" s="24" t="str">
        <f>IF(ISBLANK(HLOOKUP(R$1, m_preprocess!$1:$1048576, $D4, FALSE)), "", HLOOKUP(R$1, m_preprocess!$1:$1048576, $D4, FALSE))</f>
        <v/>
      </c>
      <c r="S4" s="24" t="str">
        <f>IF(ISBLANK(HLOOKUP(S$1, m_preprocess!$1:$1048576, $D4, FALSE)), "", HLOOKUP(S$1, m_preprocess!$1:$1048576, $D4, FALSE))</f>
        <v/>
      </c>
      <c r="T4" s="24" t="str">
        <f>IF(ISBLANK(HLOOKUP(T$1, m_preprocess!$1:$1048576, $D4, FALSE)), "", HLOOKUP(T$1, m_preprocess!$1:$1048576, $D4, FALSE))</f>
        <v/>
      </c>
      <c r="U4" s="24" t="str">
        <f>IF(ISBLANK(HLOOKUP(U$1, m_preprocess!$1:$1048576, $D4, FALSE)), "", HLOOKUP(U$1, m_preprocess!$1:$1048576, $D4, FALSE))</f>
        <v/>
      </c>
      <c r="V4" s="24">
        <f>IF(ISBLANK(HLOOKUP(V$1, m_preprocess!$1:$1048576, $D4, FALSE)), "", HLOOKUP(V$1, m_preprocess!$1:$1048576, $D4, FALSE))</f>
        <v>45.069949212524499</v>
      </c>
      <c r="W4" s="24">
        <f>IF(ISBLANK(HLOOKUP(W$1, m_preprocess!$1:$1048576, $D4, FALSE)), "", HLOOKUP(W$1, m_preprocess!$1:$1048576, $D4, FALSE))</f>
        <v>28621.696980999575</v>
      </c>
      <c r="X4" s="24">
        <f>IF(ISBLANK(HLOOKUP(X$1, m_preprocess!$1:$1048576, $D4, FALSE)), "", HLOOKUP(X$1, m_preprocess!$1:$1048576, $D4, FALSE))</f>
        <v>55969.577676746871</v>
      </c>
      <c r="Y4" s="24" t="str">
        <f>IF(ISBLANK(HLOOKUP(Y$1, m_preprocess!$1:$1048576, $D4, FALSE)), "", HLOOKUP(Y$1, m_preprocess!$1:$1048576, $D4, FALSE))</f>
        <v/>
      </c>
      <c r="Z4" s="24" t="str">
        <f>IF(ISBLANK(HLOOKUP(Z$1, m_preprocess!$1:$1048576, $D4, FALSE)), "", HLOOKUP(Z$1, m_preprocess!$1:$1048576, $D4, FALSE))</f>
        <v/>
      </c>
      <c r="AA4" s="24" t="str">
        <f>IF(ISBLANK(HLOOKUP(AA$1, m_preprocess!$1:$1048576, $D4, FALSE)), "", HLOOKUP(AA$1, m_preprocess!$1:$1048576, $D4, FALSE))</f>
        <v/>
      </c>
      <c r="AB4" s="24" t="str">
        <f>IF(ISBLANK(HLOOKUP(AB$1, m_preprocess!$1:$1048576, $D4, FALSE)), "", HLOOKUP(AB$1, m_preprocess!$1:$1048576, $D4, FALSE))</f>
        <v/>
      </c>
      <c r="AC4" s="24" t="str">
        <f>IF(ISBLANK(HLOOKUP(AC$1, m_preprocess!$1:$1048576, $D4, FALSE)), "", HLOOKUP(AC$1, m_preprocess!$1:$1048576, $D4, FALSE))</f>
        <v/>
      </c>
      <c r="AD4" s="24">
        <f>IF(ISBLANK(HLOOKUP(AD$1, m_preprocess!$1:$1048576, $D4, FALSE)), "", HLOOKUP(AD$1, m_preprocess!$1:$1048576, $D4, FALSE))</f>
        <v>76.413968075889883</v>
      </c>
      <c r="AE4" s="24" t="str">
        <f>IF(ISBLANK(HLOOKUP(AE$1, m_preprocess!$1:$1048576, $D4, FALSE)), "", HLOOKUP(AE$1, m_preprocess!$1:$1048576, $D4, FALSE))</f>
        <v/>
      </c>
      <c r="AF4" s="24" t="str">
        <f>IF(ISBLANK(HLOOKUP(AF$1, m_preprocess!$1:$1048576, $D4, FALSE)), "", HLOOKUP(AF$1, m_preprocess!$1:$1048576, $D4, FALSE))</f>
        <v/>
      </c>
      <c r="AG4" s="24" t="str">
        <f>IF(ISBLANK(HLOOKUP(AG$1, m_preprocess!$1:$1048576, $D4, FALSE)), "", HLOOKUP(AG$1, m_preprocess!$1:$1048576, $D4, FALSE))</f>
        <v/>
      </c>
      <c r="AH4" s="24">
        <f>IF(ISBLANK(HLOOKUP(AH$1, m_preprocess!$1:$1048576, $D4, FALSE)), "", HLOOKUP(AH$1, m_preprocess!$1:$1048576, $D4, FALSE))</f>
        <v>1231476</v>
      </c>
    </row>
    <row r="5" spans="1:34">
      <c r="A5" s="27">
        <v>34060</v>
      </c>
      <c r="B5">
        <v>1993</v>
      </c>
      <c r="C5">
        <v>4</v>
      </c>
      <c r="D5">
        <v>5</v>
      </c>
      <c r="E5" s="24" t="str">
        <f>IF(ISBLANK(HLOOKUP(E$1, m_preprocess!$1:$1048576, $D5, FALSE)), "", HLOOKUP(E$1, m_preprocess!$1:$1048576, $D5, FALSE))</f>
        <v/>
      </c>
      <c r="F5" s="24" t="str">
        <f>IF(ISBLANK(HLOOKUP(F$1, m_preprocess!$1:$1048576, $D5, FALSE)), "", HLOOKUP(F$1, m_preprocess!$1:$1048576, $D5, FALSE))</f>
        <v/>
      </c>
      <c r="G5" s="24">
        <f>IF(ISBLANK(HLOOKUP(G$1, m_preprocess!$1:$1048576, $D5, FALSE)), "", HLOOKUP(G$1, m_preprocess!$1:$1048576, $D5, FALSE))</f>
        <v>82.339497117366463</v>
      </c>
      <c r="H5" s="24">
        <f>IF(ISBLANK(HLOOKUP(H$1, m_preprocess!$1:$1048576, $D5, FALSE)), "", HLOOKUP(H$1, m_preprocess!$1:$1048576, $D5, FALSE))</f>
        <v>41.593765258789063</v>
      </c>
      <c r="I5" s="24" t="str">
        <f>IF(ISBLANK(HLOOKUP(I$1, m_preprocess!$1:$1048576, $D5, FALSE)), "", HLOOKUP(I$1, m_preprocess!$1:$1048576, $D5, FALSE))</f>
        <v/>
      </c>
      <c r="J5" s="24">
        <f>IF(ISBLANK(HLOOKUP(J$1, m_preprocess!$1:$1048576, $D5, FALSE)), "", HLOOKUP(J$1, m_preprocess!$1:$1048576, $D5, FALSE))</f>
        <v>80.58199494984045</v>
      </c>
      <c r="K5" s="24">
        <f>IF(ISBLANK(HLOOKUP(K$1, m_preprocess!$1:$1048576, $D5, FALSE)), "", HLOOKUP(K$1, m_preprocess!$1:$1048576, $D5, FALSE))</f>
        <v>17.208618531305024</v>
      </c>
      <c r="L5" s="24">
        <f>IF(ISBLANK(HLOOKUP(L$1, m_preprocess!$1:$1048576, $D5, FALSE)), "", HLOOKUP(L$1, m_preprocess!$1:$1048576, $D5, FALSE))</f>
        <v>5.4380794365835285</v>
      </c>
      <c r="M5" s="24">
        <f>IF(ISBLANK(HLOOKUP(M$1, m_preprocess!$1:$1048576, $D5, FALSE)), "", HLOOKUP(M$1, m_preprocess!$1:$1048576, $D5, FALSE))</f>
        <v>15.514928784003269</v>
      </c>
      <c r="N5" s="24">
        <f>IF(ISBLANK(HLOOKUP(N$1, m_preprocess!$1:$1048576, $D5, FALSE)), "", HLOOKUP(N$1, m_preprocess!$1:$1048576, $D5, FALSE))</f>
        <v>3.1658358799651585</v>
      </c>
      <c r="O5" s="24">
        <f>IF(ISBLANK(HLOOKUP(O$1, m_preprocess!$1:$1048576, $D5, FALSE)), "", HLOOKUP(O$1, m_preprocess!$1:$1048576, $D5, FALSE))</f>
        <v>4.7336642367914985</v>
      </c>
      <c r="P5" s="24">
        <f>IF(ISBLANK(HLOOKUP(P$1, m_preprocess!$1:$1048576, $D5, FALSE)), "", HLOOKUP(P$1, m_preprocess!$1:$1048576, $D5, FALSE))</f>
        <v>3.4613154467365246</v>
      </c>
      <c r="Q5" s="24" t="str">
        <f>IF(ISBLANK(HLOOKUP(Q$1, m_preprocess!$1:$1048576, $D5, FALSE)), "", HLOOKUP(Q$1, m_preprocess!$1:$1048576, $D5, FALSE))</f>
        <v/>
      </c>
      <c r="R5" s="24" t="str">
        <f>IF(ISBLANK(HLOOKUP(R$1, m_preprocess!$1:$1048576, $D5, FALSE)), "", HLOOKUP(R$1, m_preprocess!$1:$1048576, $D5, FALSE))</f>
        <v/>
      </c>
      <c r="S5" s="24" t="str">
        <f>IF(ISBLANK(HLOOKUP(S$1, m_preprocess!$1:$1048576, $D5, FALSE)), "", HLOOKUP(S$1, m_preprocess!$1:$1048576, $D5, FALSE))</f>
        <v/>
      </c>
      <c r="T5" s="24" t="str">
        <f>IF(ISBLANK(HLOOKUP(T$1, m_preprocess!$1:$1048576, $D5, FALSE)), "", HLOOKUP(T$1, m_preprocess!$1:$1048576, $D5, FALSE))</f>
        <v/>
      </c>
      <c r="U5" s="24" t="str">
        <f>IF(ISBLANK(HLOOKUP(U$1, m_preprocess!$1:$1048576, $D5, FALSE)), "", HLOOKUP(U$1, m_preprocess!$1:$1048576, $D5, FALSE))</f>
        <v/>
      </c>
      <c r="V5" s="24">
        <f>IF(ISBLANK(HLOOKUP(V$1, m_preprocess!$1:$1048576, $D5, FALSE)), "", HLOOKUP(V$1, m_preprocess!$1:$1048576, $D5, FALSE))</f>
        <v>45.52928841319531</v>
      </c>
      <c r="W5" s="24">
        <f>IF(ISBLANK(HLOOKUP(W$1, m_preprocess!$1:$1048576, $D5, FALSE)), "", HLOOKUP(W$1, m_preprocess!$1:$1048576, $D5, FALSE))</f>
        <v>29303.386996022215</v>
      </c>
      <c r="X5" s="24">
        <f>IF(ISBLANK(HLOOKUP(X$1, m_preprocess!$1:$1048576, $D5, FALSE)), "", HLOOKUP(X$1, m_preprocess!$1:$1048576, $D5, FALSE))</f>
        <v>58363.446658319546</v>
      </c>
      <c r="Y5" s="24" t="str">
        <f>IF(ISBLANK(HLOOKUP(Y$1, m_preprocess!$1:$1048576, $D5, FALSE)), "", HLOOKUP(Y$1, m_preprocess!$1:$1048576, $D5, FALSE))</f>
        <v/>
      </c>
      <c r="Z5" s="24" t="str">
        <f>IF(ISBLANK(HLOOKUP(Z$1, m_preprocess!$1:$1048576, $D5, FALSE)), "", HLOOKUP(Z$1, m_preprocess!$1:$1048576, $D5, FALSE))</f>
        <v/>
      </c>
      <c r="AA5" s="24" t="str">
        <f>IF(ISBLANK(HLOOKUP(AA$1, m_preprocess!$1:$1048576, $D5, FALSE)), "", HLOOKUP(AA$1, m_preprocess!$1:$1048576, $D5, FALSE))</f>
        <v/>
      </c>
      <c r="AB5" s="24" t="str">
        <f>IF(ISBLANK(HLOOKUP(AB$1, m_preprocess!$1:$1048576, $D5, FALSE)), "", HLOOKUP(AB$1, m_preprocess!$1:$1048576, $D5, FALSE))</f>
        <v/>
      </c>
      <c r="AC5" s="24" t="str">
        <f>IF(ISBLANK(HLOOKUP(AC$1, m_preprocess!$1:$1048576, $D5, FALSE)), "", HLOOKUP(AC$1, m_preprocess!$1:$1048576, $D5, FALSE))</f>
        <v/>
      </c>
      <c r="AD5" s="24">
        <f>IF(ISBLANK(HLOOKUP(AD$1, m_preprocess!$1:$1048576, $D5, FALSE)), "", HLOOKUP(AD$1, m_preprocess!$1:$1048576, $D5, FALSE))</f>
        <v>76.711185185893953</v>
      </c>
      <c r="AE5" s="24" t="str">
        <f>IF(ISBLANK(HLOOKUP(AE$1, m_preprocess!$1:$1048576, $D5, FALSE)), "", HLOOKUP(AE$1, m_preprocess!$1:$1048576, $D5, FALSE))</f>
        <v/>
      </c>
      <c r="AF5" s="24" t="str">
        <f>IF(ISBLANK(HLOOKUP(AF$1, m_preprocess!$1:$1048576, $D5, FALSE)), "", HLOOKUP(AF$1, m_preprocess!$1:$1048576, $D5, FALSE))</f>
        <v/>
      </c>
      <c r="AG5" s="24" t="str">
        <f>IF(ISBLANK(HLOOKUP(AG$1, m_preprocess!$1:$1048576, $D5, FALSE)), "", HLOOKUP(AG$1, m_preprocess!$1:$1048576, $D5, FALSE))</f>
        <v/>
      </c>
      <c r="AH5" s="24">
        <f>IF(ISBLANK(HLOOKUP(AH$1, m_preprocess!$1:$1048576, $D5, FALSE)), "", HLOOKUP(AH$1, m_preprocess!$1:$1048576, $D5, FALSE))</f>
        <v>1139142</v>
      </c>
    </row>
    <row r="6" spans="1:34">
      <c r="A6" s="27">
        <v>34090</v>
      </c>
      <c r="B6">
        <v>1993</v>
      </c>
      <c r="C6">
        <v>5</v>
      </c>
      <c r="D6">
        <v>6</v>
      </c>
      <c r="E6" s="24" t="str">
        <f>IF(ISBLANK(HLOOKUP(E$1, m_preprocess!$1:$1048576, $D6, FALSE)), "", HLOOKUP(E$1, m_preprocess!$1:$1048576, $D6, FALSE))</f>
        <v/>
      </c>
      <c r="F6" s="24" t="str">
        <f>IF(ISBLANK(HLOOKUP(F$1, m_preprocess!$1:$1048576, $D6, FALSE)), "", HLOOKUP(F$1, m_preprocess!$1:$1048576, $D6, FALSE))</f>
        <v/>
      </c>
      <c r="G6" s="24">
        <f>IF(ISBLANK(HLOOKUP(G$1, m_preprocess!$1:$1048576, $D6, FALSE)), "", HLOOKUP(G$1, m_preprocess!$1:$1048576, $D6, FALSE))</f>
        <v>76.983145481655626</v>
      </c>
      <c r="H6" s="24">
        <f>IF(ISBLANK(HLOOKUP(H$1, m_preprocess!$1:$1048576, $D6, FALSE)), "", HLOOKUP(H$1, m_preprocess!$1:$1048576, $D6, FALSE))</f>
        <v>42.128890991210938</v>
      </c>
      <c r="I6" s="24" t="str">
        <f>IF(ISBLANK(HLOOKUP(I$1, m_preprocess!$1:$1048576, $D6, FALSE)), "", HLOOKUP(I$1, m_preprocess!$1:$1048576, $D6, FALSE))</f>
        <v/>
      </c>
      <c r="J6" s="24">
        <f>IF(ISBLANK(HLOOKUP(J$1, m_preprocess!$1:$1048576, $D6, FALSE)), "", HLOOKUP(J$1, m_preprocess!$1:$1048576, $D6, FALSE))</f>
        <v>80.821260816136345</v>
      </c>
      <c r="K6" s="24">
        <f>IF(ISBLANK(HLOOKUP(K$1, m_preprocess!$1:$1048576, $D6, FALSE)), "", HLOOKUP(K$1, m_preprocess!$1:$1048576, $D6, FALSE))</f>
        <v>19.424466365364506</v>
      </c>
      <c r="L6" s="24">
        <f>IF(ISBLANK(HLOOKUP(L$1, m_preprocess!$1:$1048576, $D6, FALSE)), "", HLOOKUP(L$1, m_preprocess!$1:$1048576, $D6, FALSE))</f>
        <v>6.1934949737641061</v>
      </c>
      <c r="M6" s="24">
        <f>IF(ISBLANK(HLOOKUP(M$1, m_preprocess!$1:$1048576, $D6, FALSE)), "", HLOOKUP(M$1, m_preprocess!$1:$1048576, $D6, FALSE))</f>
        <v>16.118446796137114</v>
      </c>
      <c r="N6" s="24">
        <f>IF(ISBLANK(HLOOKUP(N$1, m_preprocess!$1:$1048576, $D6, FALSE)), "", HLOOKUP(N$1, m_preprocess!$1:$1048576, $D6, FALSE))</f>
        <v>4.1078181318610305</v>
      </c>
      <c r="O6" s="24">
        <f>IF(ISBLANK(HLOOKUP(O$1, m_preprocess!$1:$1048576, $D6, FALSE)), "", HLOOKUP(O$1, m_preprocess!$1:$1048576, $D6, FALSE))</f>
        <v>4.507925311990121</v>
      </c>
      <c r="P6" s="24">
        <f>IF(ISBLANK(HLOOKUP(P$1, m_preprocess!$1:$1048576, $D6, FALSE)), "", HLOOKUP(P$1, m_preprocess!$1:$1048576, $D6, FALSE))</f>
        <v>3.4584473814621211</v>
      </c>
      <c r="Q6" s="24" t="str">
        <f>IF(ISBLANK(HLOOKUP(Q$1, m_preprocess!$1:$1048576, $D6, FALSE)), "", HLOOKUP(Q$1, m_preprocess!$1:$1048576, $D6, FALSE))</f>
        <v/>
      </c>
      <c r="R6" s="24" t="str">
        <f>IF(ISBLANK(HLOOKUP(R$1, m_preprocess!$1:$1048576, $D6, FALSE)), "", HLOOKUP(R$1, m_preprocess!$1:$1048576, $D6, FALSE))</f>
        <v/>
      </c>
      <c r="S6" s="24" t="str">
        <f>IF(ISBLANK(HLOOKUP(S$1, m_preprocess!$1:$1048576, $D6, FALSE)), "", HLOOKUP(S$1, m_preprocess!$1:$1048576, $D6, FALSE))</f>
        <v/>
      </c>
      <c r="T6" s="24" t="str">
        <f>IF(ISBLANK(HLOOKUP(T$1, m_preprocess!$1:$1048576, $D6, FALSE)), "", HLOOKUP(T$1, m_preprocess!$1:$1048576, $D6, FALSE))</f>
        <v/>
      </c>
      <c r="U6" s="24" t="str">
        <f>IF(ISBLANK(HLOOKUP(U$1, m_preprocess!$1:$1048576, $D6, FALSE)), "", HLOOKUP(U$1, m_preprocess!$1:$1048576, $D6, FALSE))</f>
        <v/>
      </c>
      <c r="V6" s="24">
        <f>IF(ISBLANK(HLOOKUP(V$1, m_preprocess!$1:$1048576, $D6, FALSE)), "", HLOOKUP(V$1, m_preprocess!$1:$1048576, $D6, FALSE))</f>
        <v>45.039197293737139</v>
      </c>
      <c r="W6" s="24">
        <f>IF(ISBLANK(HLOOKUP(W$1, m_preprocess!$1:$1048576, $D6, FALSE)), "", HLOOKUP(W$1, m_preprocess!$1:$1048576, $D6, FALSE))</f>
        <v>29549.13767513389</v>
      </c>
      <c r="X6" s="24">
        <f>IF(ISBLANK(HLOOKUP(X$1, m_preprocess!$1:$1048576, $D6, FALSE)), "", HLOOKUP(X$1, m_preprocess!$1:$1048576, $D6, FALSE))</f>
        <v>59150.742907518725</v>
      </c>
      <c r="Y6" s="24" t="str">
        <f>IF(ISBLANK(HLOOKUP(Y$1, m_preprocess!$1:$1048576, $D6, FALSE)), "", HLOOKUP(Y$1, m_preprocess!$1:$1048576, $D6, FALSE))</f>
        <v/>
      </c>
      <c r="Z6" s="24" t="str">
        <f>IF(ISBLANK(HLOOKUP(Z$1, m_preprocess!$1:$1048576, $D6, FALSE)), "", HLOOKUP(Z$1, m_preprocess!$1:$1048576, $D6, FALSE))</f>
        <v/>
      </c>
      <c r="AA6" s="24" t="str">
        <f>IF(ISBLANK(HLOOKUP(AA$1, m_preprocess!$1:$1048576, $D6, FALSE)), "", HLOOKUP(AA$1, m_preprocess!$1:$1048576, $D6, FALSE))</f>
        <v/>
      </c>
      <c r="AB6" s="24" t="str">
        <f>IF(ISBLANK(HLOOKUP(AB$1, m_preprocess!$1:$1048576, $D6, FALSE)), "", HLOOKUP(AB$1, m_preprocess!$1:$1048576, $D6, FALSE))</f>
        <v/>
      </c>
      <c r="AC6" s="24" t="str">
        <f>IF(ISBLANK(HLOOKUP(AC$1, m_preprocess!$1:$1048576, $D6, FALSE)), "", HLOOKUP(AC$1, m_preprocess!$1:$1048576, $D6, FALSE))</f>
        <v/>
      </c>
      <c r="AD6" s="24">
        <f>IF(ISBLANK(HLOOKUP(AD$1, m_preprocess!$1:$1048576, $D6, FALSE)), "", HLOOKUP(AD$1, m_preprocess!$1:$1048576, $D6, FALSE))</f>
        <v>77.788989390349954</v>
      </c>
      <c r="AE6" s="24" t="str">
        <f>IF(ISBLANK(HLOOKUP(AE$1, m_preprocess!$1:$1048576, $D6, FALSE)), "", HLOOKUP(AE$1, m_preprocess!$1:$1048576, $D6, FALSE))</f>
        <v/>
      </c>
      <c r="AF6" s="24" t="str">
        <f>IF(ISBLANK(HLOOKUP(AF$1, m_preprocess!$1:$1048576, $D6, FALSE)), "", HLOOKUP(AF$1, m_preprocess!$1:$1048576, $D6, FALSE))</f>
        <v/>
      </c>
      <c r="AG6" s="24" t="str">
        <f>IF(ISBLANK(HLOOKUP(AG$1, m_preprocess!$1:$1048576, $D6, FALSE)), "", HLOOKUP(AG$1, m_preprocess!$1:$1048576, $D6, FALSE))</f>
        <v/>
      </c>
      <c r="AH6" s="24">
        <f>IF(ISBLANK(HLOOKUP(AH$1, m_preprocess!$1:$1048576, $D6, FALSE)), "", HLOOKUP(AH$1, m_preprocess!$1:$1048576, $D6, FALSE))</f>
        <v>1137513</v>
      </c>
    </row>
    <row r="7" spans="1:34">
      <c r="A7" s="27">
        <v>34121</v>
      </c>
      <c r="B7">
        <v>1993</v>
      </c>
      <c r="C7">
        <v>6</v>
      </c>
      <c r="D7">
        <v>7</v>
      </c>
      <c r="E7" s="24" t="str">
        <f>IF(ISBLANK(HLOOKUP(E$1, m_preprocess!$1:$1048576, $D7, FALSE)), "", HLOOKUP(E$1, m_preprocess!$1:$1048576, $D7, FALSE))</f>
        <v/>
      </c>
      <c r="F7" s="24" t="str">
        <f>IF(ISBLANK(HLOOKUP(F$1, m_preprocess!$1:$1048576, $D7, FALSE)), "", HLOOKUP(F$1, m_preprocess!$1:$1048576, $D7, FALSE))</f>
        <v/>
      </c>
      <c r="G7" s="24">
        <f>IF(ISBLANK(HLOOKUP(G$1, m_preprocess!$1:$1048576, $D7, FALSE)), "", HLOOKUP(G$1, m_preprocess!$1:$1048576, $D7, FALSE))</f>
        <v>78.60378676045498</v>
      </c>
      <c r="H7" s="24">
        <f>IF(ISBLANK(HLOOKUP(H$1, m_preprocess!$1:$1048576, $D7, FALSE)), "", HLOOKUP(H$1, m_preprocess!$1:$1048576, $D7, FALSE))</f>
        <v>42.431926727294922</v>
      </c>
      <c r="I7" s="24" t="str">
        <f>IF(ISBLANK(HLOOKUP(I$1, m_preprocess!$1:$1048576, $D7, FALSE)), "", HLOOKUP(I$1, m_preprocess!$1:$1048576, $D7, FALSE))</f>
        <v/>
      </c>
      <c r="J7" s="24">
        <f>IF(ISBLANK(HLOOKUP(J$1, m_preprocess!$1:$1048576, $D7, FALSE)), "", HLOOKUP(J$1, m_preprocess!$1:$1048576, $D7, FALSE))</f>
        <v>80.55857324662658</v>
      </c>
      <c r="K7" s="24">
        <f>IF(ISBLANK(HLOOKUP(K$1, m_preprocess!$1:$1048576, $D7, FALSE)), "", HLOOKUP(K$1, m_preprocess!$1:$1048576, $D7, FALSE))</f>
        <v>20.447692871014244</v>
      </c>
      <c r="L7" s="24">
        <f>IF(ISBLANK(HLOOKUP(L$1, m_preprocess!$1:$1048576, $D7, FALSE)), "", HLOOKUP(L$1, m_preprocess!$1:$1048576, $D7, FALSE))</f>
        <v>7.643661694513507</v>
      </c>
      <c r="M7" s="24">
        <f>IF(ISBLANK(HLOOKUP(M$1, m_preprocess!$1:$1048576, $D7, FALSE)), "", HLOOKUP(M$1, m_preprocess!$1:$1048576, $D7, FALSE))</f>
        <v>18.177819292959605</v>
      </c>
      <c r="N7" s="24">
        <f>IF(ISBLANK(HLOOKUP(N$1, m_preprocess!$1:$1048576, $D7, FALSE)), "", HLOOKUP(N$1, m_preprocess!$1:$1048576, $D7, FALSE))</f>
        <v>4.1988915886047415</v>
      </c>
      <c r="O7" s="24">
        <f>IF(ISBLANK(HLOOKUP(O$1, m_preprocess!$1:$1048576, $D7, FALSE)), "", HLOOKUP(O$1, m_preprocess!$1:$1048576, $D7, FALSE))</f>
        <v>5.5788694545411275</v>
      </c>
      <c r="P7" s="24">
        <f>IF(ISBLANK(HLOOKUP(P$1, m_preprocess!$1:$1048576, $D7, FALSE)), "", HLOOKUP(P$1, m_preprocess!$1:$1048576, $D7, FALSE))</f>
        <v>3.7828981709311464</v>
      </c>
      <c r="Q7" s="24" t="str">
        <f>IF(ISBLANK(HLOOKUP(Q$1, m_preprocess!$1:$1048576, $D7, FALSE)), "", HLOOKUP(Q$1, m_preprocess!$1:$1048576, $D7, FALSE))</f>
        <v/>
      </c>
      <c r="R7" s="24" t="str">
        <f>IF(ISBLANK(HLOOKUP(R$1, m_preprocess!$1:$1048576, $D7, FALSE)), "", HLOOKUP(R$1, m_preprocess!$1:$1048576, $D7, FALSE))</f>
        <v/>
      </c>
      <c r="S7" s="24" t="str">
        <f>IF(ISBLANK(HLOOKUP(S$1, m_preprocess!$1:$1048576, $D7, FALSE)), "", HLOOKUP(S$1, m_preprocess!$1:$1048576, $D7, FALSE))</f>
        <v/>
      </c>
      <c r="T7" s="24" t="str">
        <f>IF(ISBLANK(HLOOKUP(T$1, m_preprocess!$1:$1048576, $D7, FALSE)), "", HLOOKUP(T$1, m_preprocess!$1:$1048576, $D7, FALSE))</f>
        <v/>
      </c>
      <c r="U7" s="24" t="str">
        <f>IF(ISBLANK(HLOOKUP(U$1, m_preprocess!$1:$1048576, $D7, FALSE)), "", HLOOKUP(U$1, m_preprocess!$1:$1048576, $D7, FALSE))</f>
        <v/>
      </c>
      <c r="V7" s="24">
        <f>IF(ISBLANK(HLOOKUP(V$1, m_preprocess!$1:$1048576, $D7, FALSE)), "", HLOOKUP(V$1, m_preprocess!$1:$1048576, $D7, FALSE))</f>
        <v>44.383939253273745</v>
      </c>
      <c r="W7" s="24">
        <f>IF(ISBLANK(HLOOKUP(W$1, m_preprocess!$1:$1048576, $D7, FALSE)), "", HLOOKUP(W$1, m_preprocess!$1:$1048576, $D7, FALSE))</f>
        <v>30435.382024952185</v>
      </c>
      <c r="X7" s="24">
        <f>IF(ISBLANK(HLOOKUP(X$1, m_preprocess!$1:$1048576, $D7, FALSE)), "", HLOOKUP(X$1, m_preprocess!$1:$1048576, $D7, FALSE))</f>
        <v>57651.124723177301</v>
      </c>
      <c r="Y7" s="24" t="str">
        <f>IF(ISBLANK(HLOOKUP(Y$1, m_preprocess!$1:$1048576, $D7, FALSE)), "", HLOOKUP(Y$1, m_preprocess!$1:$1048576, $D7, FALSE))</f>
        <v/>
      </c>
      <c r="Z7" s="24" t="str">
        <f>IF(ISBLANK(HLOOKUP(Z$1, m_preprocess!$1:$1048576, $D7, FALSE)), "", HLOOKUP(Z$1, m_preprocess!$1:$1048576, $D7, FALSE))</f>
        <v/>
      </c>
      <c r="AA7" s="24" t="str">
        <f>IF(ISBLANK(HLOOKUP(AA$1, m_preprocess!$1:$1048576, $D7, FALSE)), "", HLOOKUP(AA$1, m_preprocess!$1:$1048576, $D7, FALSE))</f>
        <v/>
      </c>
      <c r="AB7" s="24" t="str">
        <f>IF(ISBLANK(HLOOKUP(AB$1, m_preprocess!$1:$1048576, $D7, FALSE)), "", HLOOKUP(AB$1, m_preprocess!$1:$1048576, $D7, FALSE))</f>
        <v/>
      </c>
      <c r="AC7" s="24" t="str">
        <f>IF(ISBLANK(HLOOKUP(AC$1, m_preprocess!$1:$1048576, $D7, FALSE)), "", HLOOKUP(AC$1, m_preprocess!$1:$1048576, $D7, FALSE))</f>
        <v/>
      </c>
      <c r="AD7" s="24">
        <f>IF(ISBLANK(HLOOKUP(AD$1, m_preprocess!$1:$1048576, $D7, FALSE)), "", HLOOKUP(AD$1, m_preprocess!$1:$1048576, $D7, FALSE))</f>
        <v>79.00599386074326</v>
      </c>
      <c r="AE7" s="24" t="str">
        <f>IF(ISBLANK(HLOOKUP(AE$1, m_preprocess!$1:$1048576, $D7, FALSE)), "", HLOOKUP(AE$1, m_preprocess!$1:$1048576, $D7, FALSE))</f>
        <v/>
      </c>
      <c r="AF7" s="24" t="str">
        <f>IF(ISBLANK(HLOOKUP(AF$1, m_preprocess!$1:$1048576, $D7, FALSE)), "", HLOOKUP(AF$1, m_preprocess!$1:$1048576, $D7, FALSE))</f>
        <v/>
      </c>
      <c r="AG7" s="24" t="str">
        <f>IF(ISBLANK(HLOOKUP(AG$1, m_preprocess!$1:$1048576, $D7, FALSE)), "", HLOOKUP(AG$1, m_preprocess!$1:$1048576, $D7, FALSE))</f>
        <v/>
      </c>
      <c r="AH7" s="24">
        <f>IF(ISBLANK(HLOOKUP(AH$1, m_preprocess!$1:$1048576, $D7, FALSE)), "", HLOOKUP(AH$1, m_preprocess!$1:$1048576, $D7, FALSE))</f>
        <v>1149935</v>
      </c>
    </row>
    <row r="8" spans="1:34">
      <c r="A8" s="27">
        <v>34151</v>
      </c>
      <c r="B8">
        <v>1993</v>
      </c>
      <c r="C8">
        <v>7</v>
      </c>
      <c r="D8">
        <v>8</v>
      </c>
      <c r="E8" s="24" t="str">
        <f>IF(ISBLANK(HLOOKUP(E$1, m_preprocess!$1:$1048576, $D8, FALSE)), "", HLOOKUP(E$1, m_preprocess!$1:$1048576, $D8, FALSE))</f>
        <v/>
      </c>
      <c r="F8" s="24" t="str">
        <f>IF(ISBLANK(HLOOKUP(F$1, m_preprocess!$1:$1048576, $D8, FALSE)), "", HLOOKUP(F$1, m_preprocess!$1:$1048576, $D8, FALSE))</f>
        <v/>
      </c>
      <c r="G8" s="24">
        <f>IF(ISBLANK(HLOOKUP(G$1, m_preprocess!$1:$1048576, $D8, FALSE)), "", HLOOKUP(G$1, m_preprocess!$1:$1048576, $D8, FALSE))</f>
        <v>79.759390941584854</v>
      </c>
      <c r="H8" s="24">
        <f>IF(ISBLANK(HLOOKUP(H$1, m_preprocess!$1:$1048576, $D8, FALSE)), "", HLOOKUP(H$1, m_preprocess!$1:$1048576, $D8, FALSE))</f>
        <v>42.568431854248047</v>
      </c>
      <c r="I8" s="24" t="str">
        <f>IF(ISBLANK(HLOOKUP(I$1, m_preprocess!$1:$1048576, $D8, FALSE)), "", HLOOKUP(I$1, m_preprocess!$1:$1048576, $D8, FALSE))</f>
        <v/>
      </c>
      <c r="J8" s="24">
        <f>IF(ISBLANK(HLOOKUP(J$1, m_preprocess!$1:$1048576, $D8, FALSE)), "", HLOOKUP(J$1, m_preprocess!$1:$1048576, $D8, FALSE))</f>
        <v>83.334823136374055</v>
      </c>
      <c r="K8" s="24">
        <f>IF(ISBLANK(HLOOKUP(K$1, m_preprocess!$1:$1048576, $D8, FALSE)), "", HLOOKUP(K$1, m_preprocess!$1:$1048576, $D8, FALSE))</f>
        <v>17.948839634286518</v>
      </c>
      <c r="L8" s="24">
        <f>IF(ISBLANK(HLOOKUP(L$1, m_preprocess!$1:$1048576, $D8, FALSE)), "", HLOOKUP(L$1, m_preprocess!$1:$1048576, $D8, FALSE))</f>
        <v>7.1134047792263528</v>
      </c>
      <c r="M8" s="24">
        <f>IF(ISBLANK(HLOOKUP(M$1, m_preprocess!$1:$1048576, $D8, FALSE)), "", HLOOKUP(M$1, m_preprocess!$1:$1048576, $D8, FALSE))</f>
        <v>20.078862885652473</v>
      </c>
      <c r="N8" s="24">
        <f>IF(ISBLANK(HLOOKUP(N$1, m_preprocess!$1:$1048576, $D8, FALSE)), "", HLOOKUP(N$1, m_preprocess!$1:$1048576, $D8, FALSE))</f>
        <v>5.6468348350815099</v>
      </c>
      <c r="O8" s="24">
        <f>IF(ISBLANK(HLOOKUP(O$1, m_preprocess!$1:$1048576, $D8, FALSE)), "", HLOOKUP(O$1, m_preprocess!$1:$1048576, $D8, FALSE))</f>
        <v>5.6935493980715206</v>
      </c>
      <c r="P8" s="24">
        <f>IF(ISBLANK(HLOOKUP(P$1, m_preprocess!$1:$1048576, $D8, FALSE)), "", HLOOKUP(P$1, m_preprocess!$1:$1048576, $D8, FALSE))</f>
        <v>3.4623549620254552</v>
      </c>
      <c r="Q8" s="24" t="str">
        <f>IF(ISBLANK(HLOOKUP(Q$1, m_preprocess!$1:$1048576, $D8, FALSE)), "", HLOOKUP(Q$1, m_preprocess!$1:$1048576, $D8, FALSE))</f>
        <v/>
      </c>
      <c r="R8" s="24" t="str">
        <f>IF(ISBLANK(HLOOKUP(R$1, m_preprocess!$1:$1048576, $D8, FALSE)), "", HLOOKUP(R$1, m_preprocess!$1:$1048576, $D8, FALSE))</f>
        <v/>
      </c>
      <c r="S8" s="24" t="str">
        <f>IF(ISBLANK(HLOOKUP(S$1, m_preprocess!$1:$1048576, $D8, FALSE)), "", HLOOKUP(S$1, m_preprocess!$1:$1048576, $D8, FALSE))</f>
        <v/>
      </c>
      <c r="T8" s="24" t="str">
        <f>IF(ISBLANK(HLOOKUP(T$1, m_preprocess!$1:$1048576, $D8, FALSE)), "", HLOOKUP(T$1, m_preprocess!$1:$1048576, $D8, FALSE))</f>
        <v/>
      </c>
      <c r="U8" s="24" t="str">
        <f>IF(ISBLANK(HLOOKUP(U$1, m_preprocess!$1:$1048576, $D8, FALSE)), "", HLOOKUP(U$1, m_preprocess!$1:$1048576, $D8, FALSE))</f>
        <v/>
      </c>
      <c r="V8" s="24">
        <f>IF(ISBLANK(HLOOKUP(V$1, m_preprocess!$1:$1048576, $D8, FALSE)), "", HLOOKUP(V$1, m_preprocess!$1:$1048576, $D8, FALSE))</f>
        <v>43.525471953194504</v>
      </c>
      <c r="W8" s="24">
        <f>IF(ISBLANK(HLOOKUP(W$1, m_preprocess!$1:$1048576, $D8, FALSE)), "", HLOOKUP(W$1, m_preprocess!$1:$1048576, $D8, FALSE))</f>
        <v>32058.303314356526</v>
      </c>
      <c r="X8" s="24">
        <f>IF(ISBLANK(HLOOKUP(X$1, m_preprocess!$1:$1048576, $D8, FALSE)), "", HLOOKUP(X$1, m_preprocess!$1:$1048576, $D8, FALSE))</f>
        <v>62238.249909495062</v>
      </c>
      <c r="Y8" s="24" t="str">
        <f>IF(ISBLANK(HLOOKUP(Y$1, m_preprocess!$1:$1048576, $D8, FALSE)), "", HLOOKUP(Y$1, m_preprocess!$1:$1048576, $D8, FALSE))</f>
        <v/>
      </c>
      <c r="Z8" s="24" t="str">
        <f>IF(ISBLANK(HLOOKUP(Z$1, m_preprocess!$1:$1048576, $D8, FALSE)), "", HLOOKUP(Z$1, m_preprocess!$1:$1048576, $D8, FALSE))</f>
        <v/>
      </c>
      <c r="AA8" s="24" t="str">
        <f>IF(ISBLANK(HLOOKUP(AA$1, m_preprocess!$1:$1048576, $D8, FALSE)), "", HLOOKUP(AA$1, m_preprocess!$1:$1048576, $D8, FALSE))</f>
        <v/>
      </c>
      <c r="AB8" s="24" t="str">
        <f>IF(ISBLANK(HLOOKUP(AB$1, m_preprocess!$1:$1048576, $D8, FALSE)), "", HLOOKUP(AB$1, m_preprocess!$1:$1048576, $D8, FALSE))</f>
        <v/>
      </c>
      <c r="AC8" s="24" t="str">
        <f>IF(ISBLANK(HLOOKUP(AC$1, m_preprocess!$1:$1048576, $D8, FALSE)), "", HLOOKUP(AC$1, m_preprocess!$1:$1048576, $D8, FALSE))</f>
        <v/>
      </c>
      <c r="AD8" s="24">
        <f>IF(ISBLANK(HLOOKUP(AD$1, m_preprocess!$1:$1048576, $D8, FALSE)), "", HLOOKUP(AD$1, m_preprocess!$1:$1048576, $D8, FALSE))</f>
        <v>79.078831107067586</v>
      </c>
      <c r="AE8" s="24" t="str">
        <f>IF(ISBLANK(HLOOKUP(AE$1, m_preprocess!$1:$1048576, $D8, FALSE)), "", HLOOKUP(AE$1, m_preprocess!$1:$1048576, $D8, FALSE))</f>
        <v/>
      </c>
      <c r="AF8" s="24" t="str">
        <f>IF(ISBLANK(HLOOKUP(AF$1, m_preprocess!$1:$1048576, $D8, FALSE)), "", HLOOKUP(AF$1, m_preprocess!$1:$1048576, $D8, FALSE))</f>
        <v/>
      </c>
      <c r="AG8" s="24" t="str">
        <f>IF(ISBLANK(HLOOKUP(AG$1, m_preprocess!$1:$1048576, $D8, FALSE)), "", HLOOKUP(AG$1, m_preprocess!$1:$1048576, $D8, FALSE))</f>
        <v/>
      </c>
      <c r="AH8" s="24">
        <f>IF(ISBLANK(HLOOKUP(AH$1, m_preprocess!$1:$1048576, $D8, FALSE)), "", HLOOKUP(AH$1, m_preprocess!$1:$1048576, $D8, FALSE))</f>
        <v>1121799</v>
      </c>
    </row>
    <row r="9" spans="1:34">
      <c r="A9" s="27">
        <v>34182</v>
      </c>
      <c r="B9">
        <v>1993</v>
      </c>
      <c r="C9">
        <v>8</v>
      </c>
      <c r="D9">
        <v>9</v>
      </c>
      <c r="E9" s="24" t="str">
        <f>IF(ISBLANK(HLOOKUP(E$1, m_preprocess!$1:$1048576, $D9, FALSE)), "", HLOOKUP(E$1, m_preprocess!$1:$1048576, $D9, FALSE))</f>
        <v/>
      </c>
      <c r="F9" s="24" t="str">
        <f>IF(ISBLANK(HLOOKUP(F$1, m_preprocess!$1:$1048576, $D9, FALSE)), "", HLOOKUP(F$1, m_preprocess!$1:$1048576, $D9, FALSE))</f>
        <v/>
      </c>
      <c r="G9" s="24">
        <f>IF(ISBLANK(HLOOKUP(G$1, m_preprocess!$1:$1048576, $D9, FALSE)), "", HLOOKUP(G$1, m_preprocess!$1:$1048576, $D9, FALSE))</f>
        <v>89.497707158755617</v>
      </c>
      <c r="H9" s="24">
        <f>IF(ISBLANK(HLOOKUP(H$1, m_preprocess!$1:$1048576, $D9, FALSE)), "", HLOOKUP(H$1, m_preprocess!$1:$1048576, $D9, FALSE))</f>
        <v>42.575252532958984</v>
      </c>
      <c r="I9" s="24" t="str">
        <f>IF(ISBLANK(HLOOKUP(I$1, m_preprocess!$1:$1048576, $D9, FALSE)), "", HLOOKUP(I$1, m_preprocess!$1:$1048576, $D9, FALSE))</f>
        <v/>
      </c>
      <c r="J9" s="24">
        <f>IF(ISBLANK(HLOOKUP(J$1, m_preprocess!$1:$1048576, $D9, FALSE)), "", HLOOKUP(J$1, m_preprocess!$1:$1048576, $D9, FALSE))</f>
        <v>83.026185092893783</v>
      </c>
      <c r="K9" s="24">
        <f>IF(ISBLANK(HLOOKUP(K$1, m_preprocess!$1:$1048576, $D9, FALSE)), "", HLOOKUP(K$1, m_preprocess!$1:$1048576, $D9, FALSE))</f>
        <v>16.756305772103506</v>
      </c>
      <c r="L9" s="24">
        <f>IF(ISBLANK(HLOOKUP(L$1, m_preprocess!$1:$1048576, $D9, FALSE)), "", HLOOKUP(L$1, m_preprocess!$1:$1048576, $D9, FALSE))</f>
        <v>6.3525111961127916</v>
      </c>
      <c r="M9" s="24">
        <f>IF(ISBLANK(HLOOKUP(M$1, m_preprocess!$1:$1048576, $D9, FALSE)), "", HLOOKUP(M$1, m_preprocess!$1:$1048576, $D9, FALSE))</f>
        <v>19.765918170853237</v>
      </c>
      <c r="N9" s="24">
        <f>IF(ISBLANK(HLOOKUP(N$1, m_preprocess!$1:$1048576, $D9, FALSE)), "", HLOOKUP(N$1, m_preprocess!$1:$1048576, $D9, FALSE))</f>
        <v>4.64013541770563</v>
      </c>
      <c r="O9" s="24">
        <f>IF(ISBLANK(HLOOKUP(O$1, m_preprocess!$1:$1048576, $D9, FALSE)), "", HLOOKUP(O$1, m_preprocess!$1:$1048576, $D9, FALSE))</f>
        <v>5.9961492813369839</v>
      </c>
      <c r="P9" s="24">
        <f>IF(ISBLANK(HLOOKUP(P$1, m_preprocess!$1:$1048576, $D9, FALSE)), "", HLOOKUP(P$1, m_preprocess!$1:$1048576, $D9, FALSE))</f>
        <v>3.8498050845638732</v>
      </c>
      <c r="Q9" s="24" t="str">
        <f>IF(ISBLANK(HLOOKUP(Q$1, m_preprocess!$1:$1048576, $D9, FALSE)), "", HLOOKUP(Q$1, m_preprocess!$1:$1048576, $D9, FALSE))</f>
        <v/>
      </c>
      <c r="R9" s="24" t="str">
        <f>IF(ISBLANK(HLOOKUP(R$1, m_preprocess!$1:$1048576, $D9, FALSE)), "", HLOOKUP(R$1, m_preprocess!$1:$1048576, $D9, FALSE))</f>
        <v/>
      </c>
      <c r="S9" s="24" t="str">
        <f>IF(ISBLANK(HLOOKUP(S$1, m_preprocess!$1:$1048576, $D9, FALSE)), "", HLOOKUP(S$1, m_preprocess!$1:$1048576, $D9, FALSE))</f>
        <v/>
      </c>
      <c r="T9" s="24" t="str">
        <f>IF(ISBLANK(HLOOKUP(T$1, m_preprocess!$1:$1048576, $D9, FALSE)), "", HLOOKUP(T$1, m_preprocess!$1:$1048576, $D9, FALSE))</f>
        <v/>
      </c>
      <c r="U9" s="24" t="str">
        <f>IF(ISBLANK(HLOOKUP(U$1, m_preprocess!$1:$1048576, $D9, FALSE)), "", HLOOKUP(U$1, m_preprocess!$1:$1048576, $D9, FALSE))</f>
        <v/>
      </c>
      <c r="V9" s="24">
        <f>IF(ISBLANK(HLOOKUP(V$1, m_preprocess!$1:$1048576, $D9, FALSE)), "", HLOOKUP(V$1, m_preprocess!$1:$1048576, $D9, FALSE))</f>
        <v>43.706057004575001</v>
      </c>
      <c r="W9" s="24">
        <f>IF(ISBLANK(HLOOKUP(W$1, m_preprocess!$1:$1048576, $D9, FALSE)), "", HLOOKUP(W$1, m_preprocess!$1:$1048576, $D9, FALSE))</f>
        <v>33024.25743479863</v>
      </c>
      <c r="X9" s="24">
        <f>IF(ISBLANK(HLOOKUP(X$1, m_preprocess!$1:$1048576, $D9, FALSE)), "", HLOOKUP(X$1, m_preprocess!$1:$1048576, $D9, FALSE))</f>
        <v>65087.301545769777</v>
      </c>
      <c r="Y9" s="24" t="str">
        <f>IF(ISBLANK(HLOOKUP(Y$1, m_preprocess!$1:$1048576, $D9, FALSE)), "", HLOOKUP(Y$1, m_preprocess!$1:$1048576, $D9, FALSE))</f>
        <v/>
      </c>
      <c r="Z9" s="24" t="str">
        <f>IF(ISBLANK(HLOOKUP(Z$1, m_preprocess!$1:$1048576, $D9, FALSE)), "", HLOOKUP(Z$1, m_preprocess!$1:$1048576, $D9, FALSE))</f>
        <v/>
      </c>
      <c r="AA9" s="24" t="str">
        <f>IF(ISBLANK(HLOOKUP(AA$1, m_preprocess!$1:$1048576, $D9, FALSE)), "", HLOOKUP(AA$1, m_preprocess!$1:$1048576, $D9, FALSE))</f>
        <v/>
      </c>
      <c r="AB9" s="24" t="str">
        <f>IF(ISBLANK(HLOOKUP(AB$1, m_preprocess!$1:$1048576, $D9, FALSE)), "", HLOOKUP(AB$1, m_preprocess!$1:$1048576, $D9, FALSE))</f>
        <v/>
      </c>
      <c r="AC9" s="24" t="str">
        <f>IF(ISBLANK(HLOOKUP(AC$1, m_preprocess!$1:$1048576, $D9, FALSE)), "", HLOOKUP(AC$1, m_preprocess!$1:$1048576, $D9, FALSE))</f>
        <v/>
      </c>
      <c r="AD9" s="24">
        <f>IF(ISBLANK(HLOOKUP(AD$1, m_preprocess!$1:$1048576, $D9, FALSE)), "", HLOOKUP(AD$1, m_preprocess!$1:$1048576, $D9, FALSE))</f>
        <v>84.160943053830835</v>
      </c>
      <c r="AE9" s="24" t="str">
        <f>IF(ISBLANK(HLOOKUP(AE$1, m_preprocess!$1:$1048576, $D9, FALSE)), "", HLOOKUP(AE$1, m_preprocess!$1:$1048576, $D9, FALSE))</f>
        <v/>
      </c>
      <c r="AF9" s="24" t="str">
        <f>IF(ISBLANK(HLOOKUP(AF$1, m_preprocess!$1:$1048576, $D9, FALSE)), "", HLOOKUP(AF$1, m_preprocess!$1:$1048576, $D9, FALSE))</f>
        <v/>
      </c>
      <c r="AG9" s="24" t="str">
        <f>IF(ISBLANK(HLOOKUP(AG$1, m_preprocess!$1:$1048576, $D9, FALSE)), "", HLOOKUP(AG$1, m_preprocess!$1:$1048576, $D9, FALSE))</f>
        <v/>
      </c>
      <c r="AH9" s="24">
        <f>IF(ISBLANK(HLOOKUP(AH$1, m_preprocess!$1:$1048576, $D9, FALSE)), "", HLOOKUP(AH$1, m_preprocess!$1:$1048576, $D9, FALSE))</f>
        <v>1087711</v>
      </c>
    </row>
    <row r="10" spans="1:34">
      <c r="A10" s="27">
        <v>34213</v>
      </c>
      <c r="B10">
        <v>1993</v>
      </c>
      <c r="C10">
        <v>9</v>
      </c>
      <c r="D10">
        <v>10</v>
      </c>
      <c r="E10" s="24" t="str">
        <f>IF(ISBLANK(HLOOKUP(E$1, m_preprocess!$1:$1048576, $D10, FALSE)), "", HLOOKUP(E$1, m_preprocess!$1:$1048576, $D10, FALSE))</f>
        <v/>
      </c>
      <c r="F10" s="24" t="str">
        <f>IF(ISBLANK(HLOOKUP(F$1, m_preprocess!$1:$1048576, $D10, FALSE)), "", HLOOKUP(F$1, m_preprocess!$1:$1048576, $D10, FALSE))</f>
        <v/>
      </c>
      <c r="G10" s="24">
        <f>IF(ISBLANK(HLOOKUP(G$1, m_preprocess!$1:$1048576, $D10, FALSE)), "", HLOOKUP(G$1, m_preprocess!$1:$1048576, $D10, FALSE))</f>
        <v>97.236537969482299</v>
      </c>
      <c r="H10" s="24">
        <f>IF(ISBLANK(HLOOKUP(H$1, m_preprocess!$1:$1048576, $D10, FALSE)), "", HLOOKUP(H$1, m_preprocess!$1:$1048576, $D10, FALSE))</f>
        <v>42.926109313964844</v>
      </c>
      <c r="I10" s="24" t="str">
        <f>IF(ISBLANK(HLOOKUP(I$1, m_preprocess!$1:$1048576, $D10, FALSE)), "", HLOOKUP(I$1, m_preprocess!$1:$1048576, $D10, FALSE))</f>
        <v/>
      </c>
      <c r="J10" s="24">
        <f>IF(ISBLANK(HLOOKUP(J$1, m_preprocess!$1:$1048576, $D10, FALSE)), "", HLOOKUP(J$1, m_preprocess!$1:$1048576, $D10, FALSE))</f>
        <v>82.152437659473421</v>
      </c>
      <c r="K10" s="24">
        <f>IF(ISBLANK(HLOOKUP(K$1, m_preprocess!$1:$1048576, $D10, FALSE)), "", HLOOKUP(K$1, m_preprocess!$1:$1048576, $D10, FALSE))</f>
        <v>18.637192592873774</v>
      </c>
      <c r="L10" s="24">
        <f>IF(ISBLANK(HLOOKUP(L$1, m_preprocess!$1:$1048576, $D10, FALSE)), "", HLOOKUP(L$1, m_preprocess!$1:$1048576, $D10, FALSE))</f>
        <v>7.7236898103296321</v>
      </c>
      <c r="M10" s="24">
        <f>IF(ISBLANK(HLOOKUP(M$1, m_preprocess!$1:$1048576, $D10, FALSE)), "", HLOOKUP(M$1, m_preprocess!$1:$1048576, $D10, FALSE))</f>
        <v>20.095092523692362</v>
      </c>
      <c r="N10" s="24">
        <f>IF(ISBLANK(HLOOKUP(N$1, m_preprocess!$1:$1048576, $D10, FALSE)), "", HLOOKUP(N$1, m_preprocess!$1:$1048576, $D10, FALSE))</f>
        <v>4.3212243657029346</v>
      </c>
      <c r="O10" s="24">
        <f>IF(ISBLANK(HLOOKUP(O$1, m_preprocess!$1:$1048576, $D10, FALSE)), "", HLOOKUP(O$1, m_preprocess!$1:$1048576, $D10, FALSE))</f>
        <v>6.2133036388716469</v>
      </c>
      <c r="P10" s="24">
        <f>IF(ISBLANK(HLOOKUP(P$1, m_preprocess!$1:$1048576, $D10, FALSE)), "", HLOOKUP(P$1, m_preprocess!$1:$1048576, $D10, FALSE))</f>
        <v>4.4526621691312629</v>
      </c>
      <c r="Q10" s="24" t="str">
        <f>IF(ISBLANK(HLOOKUP(Q$1, m_preprocess!$1:$1048576, $D10, FALSE)), "", HLOOKUP(Q$1, m_preprocess!$1:$1048576, $D10, FALSE))</f>
        <v/>
      </c>
      <c r="R10" s="24" t="str">
        <f>IF(ISBLANK(HLOOKUP(R$1, m_preprocess!$1:$1048576, $D10, FALSE)), "", HLOOKUP(R$1, m_preprocess!$1:$1048576, $D10, FALSE))</f>
        <v/>
      </c>
      <c r="S10" s="24" t="str">
        <f>IF(ISBLANK(HLOOKUP(S$1, m_preprocess!$1:$1048576, $D10, FALSE)), "", HLOOKUP(S$1, m_preprocess!$1:$1048576, $D10, FALSE))</f>
        <v/>
      </c>
      <c r="T10" s="24" t="str">
        <f>IF(ISBLANK(HLOOKUP(T$1, m_preprocess!$1:$1048576, $D10, FALSE)), "", HLOOKUP(T$1, m_preprocess!$1:$1048576, $D10, FALSE))</f>
        <v/>
      </c>
      <c r="U10" s="24" t="str">
        <f>IF(ISBLANK(HLOOKUP(U$1, m_preprocess!$1:$1048576, $D10, FALSE)), "", HLOOKUP(U$1, m_preprocess!$1:$1048576, $D10, FALSE))</f>
        <v/>
      </c>
      <c r="V10" s="24">
        <f>IF(ISBLANK(HLOOKUP(V$1, m_preprocess!$1:$1048576, $D10, FALSE)), "", HLOOKUP(V$1, m_preprocess!$1:$1048576, $D10, FALSE))</f>
        <v>44.278575324492579</v>
      </c>
      <c r="W10" s="24">
        <f>IF(ISBLANK(HLOOKUP(W$1, m_preprocess!$1:$1048576, $D10, FALSE)), "", HLOOKUP(W$1, m_preprocess!$1:$1048576, $D10, FALSE))</f>
        <v>30892.054304315843</v>
      </c>
      <c r="X10" s="24">
        <f>IF(ISBLANK(HLOOKUP(X$1, m_preprocess!$1:$1048576, $D10, FALSE)), "", HLOOKUP(X$1, m_preprocess!$1:$1048576, $D10, FALSE))</f>
        <v>60410.662448655101</v>
      </c>
      <c r="Y10" s="24" t="str">
        <f>IF(ISBLANK(HLOOKUP(Y$1, m_preprocess!$1:$1048576, $D10, FALSE)), "", HLOOKUP(Y$1, m_preprocess!$1:$1048576, $D10, FALSE))</f>
        <v/>
      </c>
      <c r="Z10" s="24" t="str">
        <f>IF(ISBLANK(HLOOKUP(Z$1, m_preprocess!$1:$1048576, $D10, FALSE)), "", HLOOKUP(Z$1, m_preprocess!$1:$1048576, $D10, FALSE))</f>
        <v/>
      </c>
      <c r="AA10" s="24" t="str">
        <f>IF(ISBLANK(HLOOKUP(AA$1, m_preprocess!$1:$1048576, $D10, FALSE)), "", HLOOKUP(AA$1, m_preprocess!$1:$1048576, $D10, FALSE))</f>
        <v/>
      </c>
      <c r="AB10" s="24" t="str">
        <f>IF(ISBLANK(HLOOKUP(AB$1, m_preprocess!$1:$1048576, $D10, FALSE)), "", HLOOKUP(AB$1, m_preprocess!$1:$1048576, $D10, FALSE))</f>
        <v/>
      </c>
      <c r="AC10" s="24" t="str">
        <f>IF(ISBLANK(HLOOKUP(AC$1, m_preprocess!$1:$1048576, $D10, FALSE)), "", HLOOKUP(AC$1, m_preprocess!$1:$1048576, $D10, FALSE))</f>
        <v/>
      </c>
      <c r="AD10" s="24">
        <f>IF(ISBLANK(HLOOKUP(AD$1, m_preprocess!$1:$1048576, $D10, FALSE)), "", HLOOKUP(AD$1, m_preprocess!$1:$1048576, $D10, FALSE))</f>
        <v>85.61309543737724</v>
      </c>
      <c r="AE10" s="24" t="str">
        <f>IF(ISBLANK(HLOOKUP(AE$1, m_preprocess!$1:$1048576, $D10, FALSE)), "", HLOOKUP(AE$1, m_preprocess!$1:$1048576, $D10, FALSE))</f>
        <v/>
      </c>
      <c r="AF10" s="24" t="str">
        <f>IF(ISBLANK(HLOOKUP(AF$1, m_preprocess!$1:$1048576, $D10, FALSE)), "", HLOOKUP(AF$1, m_preprocess!$1:$1048576, $D10, FALSE))</f>
        <v/>
      </c>
      <c r="AG10" s="24" t="str">
        <f>IF(ISBLANK(HLOOKUP(AG$1, m_preprocess!$1:$1048576, $D10, FALSE)), "", HLOOKUP(AG$1, m_preprocess!$1:$1048576, $D10, FALSE))</f>
        <v/>
      </c>
      <c r="AH10" s="24">
        <f>IF(ISBLANK(HLOOKUP(AH$1, m_preprocess!$1:$1048576, $D10, FALSE)), "", HLOOKUP(AH$1, m_preprocess!$1:$1048576, $D10, FALSE))</f>
        <v>1066271</v>
      </c>
    </row>
    <row r="11" spans="1:34">
      <c r="A11" s="27">
        <v>34243</v>
      </c>
      <c r="B11">
        <v>1993</v>
      </c>
      <c r="C11">
        <v>10</v>
      </c>
      <c r="D11">
        <v>11</v>
      </c>
      <c r="E11" s="24" t="str">
        <f>IF(ISBLANK(HLOOKUP(E$1, m_preprocess!$1:$1048576, $D11, FALSE)), "", HLOOKUP(E$1, m_preprocess!$1:$1048576, $D11, FALSE))</f>
        <v/>
      </c>
      <c r="F11" s="24" t="str">
        <f>IF(ISBLANK(HLOOKUP(F$1, m_preprocess!$1:$1048576, $D11, FALSE)), "", HLOOKUP(F$1, m_preprocess!$1:$1048576, $D11, FALSE))</f>
        <v/>
      </c>
      <c r="G11" s="24">
        <f>IF(ISBLANK(HLOOKUP(G$1, m_preprocess!$1:$1048576, $D11, FALSE)), "", HLOOKUP(G$1, m_preprocess!$1:$1048576, $D11, FALSE))</f>
        <v>91.691406793388396</v>
      </c>
      <c r="H11" s="24">
        <f>IF(ISBLANK(HLOOKUP(H$1, m_preprocess!$1:$1048576, $D11, FALSE)), "", HLOOKUP(H$1, m_preprocess!$1:$1048576, $D11, FALSE))</f>
        <v>43.168766021728516</v>
      </c>
      <c r="I11" s="24" t="str">
        <f>IF(ISBLANK(HLOOKUP(I$1, m_preprocess!$1:$1048576, $D11, FALSE)), "", HLOOKUP(I$1, m_preprocess!$1:$1048576, $D11, FALSE))</f>
        <v/>
      </c>
      <c r="J11" s="24">
        <f>IF(ISBLANK(HLOOKUP(J$1, m_preprocess!$1:$1048576, $D11, FALSE)), "", HLOOKUP(J$1, m_preprocess!$1:$1048576, $D11, FALSE))</f>
        <v>81.994100954399897</v>
      </c>
      <c r="K11" s="24">
        <f>IF(ISBLANK(HLOOKUP(K$1, m_preprocess!$1:$1048576, $D11, FALSE)), "", HLOOKUP(K$1, m_preprocess!$1:$1048576, $D11, FALSE))</f>
        <v>17.180717835361769</v>
      </c>
      <c r="L11" s="24">
        <f>IF(ISBLANK(HLOOKUP(L$1, m_preprocess!$1:$1048576, $D11, FALSE)), "", HLOOKUP(L$1, m_preprocess!$1:$1048576, $D11, FALSE))</f>
        <v>6.5780601097634559</v>
      </c>
      <c r="M11" s="24">
        <f>IF(ISBLANK(HLOOKUP(M$1, m_preprocess!$1:$1048576, $D11, FALSE)), "", HLOOKUP(M$1, m_preprocess!$1:$1048576, $D11, FALSE))</f>
        <v>20.263163270883208</v>
      </c>
      <c r="N11" s="24">
        <f>IF(ISBLANK(HLOOKUP(N$1, m_preprocess!$1:$1048576, $D11, FALSE)), "", HLOOKUP(N$1, m_preprocess!$1:$1048576, $D11, FALSE))</f>
        <v>4.828427421001928</v>
      </c>
      <c r="O11" s="24">
        <f>IF(ISBLANK(HLOOKUP(O$1, m_preprocess!$1:$1048576, $D11, FALSE)), "", HLOOKUP(O$1, m_preprocess!$1:$1048576, $D11, FALSE))</f>
        <v>6.1397138720797342</v>
      </c>
      <c r="P11" s="24">
        <f>IF(ISBLANK(HLOOKUP(P$1, m_preprocess!$1:$1048576, $D11, FALSE)), "", HLOOKUP(P$1, m_preprocess!$1:$1048576, $D11, FALSE))</f>
        <v>4.7233794897940236</v>
      </c>
      <c r="Q11" s="24" t="str">
        <f>IF(ISBLANK(HLOOKUP(Q$1, m_preprocess!$1:$1048576, $D11, FALSE)), "", HLOOKUP(Q$1, m_preprocess!$1:$1048576, $D11, FALSE))</f>
        <v/>
      </c>
      <c r="R11" s="24" t="str">
        <f>IF(ISBLANK(HLOOKUP(R$1, m_preprocess!$1:$1048576, $D11, FALSE)), "", HLOOKUP(R$1, m_preprocess!$1:$1048576, $D11, FALSE))</f>
        <v/>
      </c>
      <c r="S11" s="24" t="str">
        <f>IF(ISBLANK(HLOOKUP(S$1, m_preprocess!$1:$1048576, $D11, FALSE)), "", HLOOKUP(S$1, m_preprocess!$1:$1048576, $D11, FALSE))</f>
        <v/>
      </c>
      <c r="T11" s="24" t="str">
        <f>IF(ISBLANK(HLOOKUP(T$1, m_preprocess!$1:$1048576, $D11, FALSE)), "", HLOOKUP(T$1, m_preprocess!$1:$1048576, $D11, FALSE))</f>
        <v/>
      </c>
      <c r="U11" s="24" t="str">
        <f>IF(ISBLANK(HLOOKUP(U$1, m_preprocess!$1:$1048576, $D11, FALSE)), "", HLOOKUP(U$1, m_preprocess!$1:$1048576, $D11, FALSE))</f>
        <v/>
      </c>
      <c r="V11" s="24">
        <f>IF(ISBLANK(HLOOKUP(V$1, m_preprocess!$1:$1048576, $D11, FALSE)), "", HLOOKUP(V$1, m_preprocess!$1:$1048576, $D11, FALSE))</f>
        <v>43.834038202225635</v>
      </c>
      <c r="W11" s="24">
        <f>IF(ISBLANK(HLOOKUP(W$1, m_preprocess!$1:$1048576, $D11, FALSE)), "", HLOOKUP(W$1, m_preprocess!$1:$1048576, $D11, FALSE))</f>
        <v>33298.820709317151</v>
      </c>
      <c r="X11" s="24">
        <f>IF(ISBLANK(HLOOKUP(X$1, m_preprocess!$1:$1048576, $D11, FALSE)), "", HLOOKUP(X$1, m_preprocess!$1:$1048576, $D11, FALSE))</f>
        <v>63546.085580005652</v>
      </c>
      <c r="Y11" s="24" t="str">
        <f>IF(ISBLANK(HLOOKUP(Y$1, m_preprocess!$1:$1048576, $D11, FALSE)), "", HLOOKUP(Y$1, m_preprocess!$1:$1048576, $D11, FALSE))</f>
        <v/>
      </c>
      <c r="Z11" s="24" t="str">
        <f>IF(ISBLANK(HLOOKUP(Z$1, m_preprocess!$1:$1048576, $D11, FALSE)), "", HLOOKUP(Z$1, m_preprocess!$1:$1048576, $D11, FALSE))</f>
        <v/>
      </c>
      <c r="AA11" s="24" t="str">
        <f>IF(ISBLANK(HLOOKUP(AA$1, m_preprocess!$1:$1048576, $D11, FALSE)), "", HLOOKUP(AA$1, m_preprocess!$1:$1048576, $D11, FALSE))</f>
        <v/>
      </c>
      <c r="AB11" s="24" t="str">
        <f>IF(ISBLANK(HLOOKUP(AB$1, m_preprocess!$1:$1048576, $D11, FALSE)), "", HLOOKUP(AB$1, m_preprocess!$1:$1048576, $D11, FALSE))</f>
        <v/>
      </c>
      <c r="AC11" s="24" t="str">
        <f>IF(ISBLANK(HLOOKUP(AC$1, m_preprocess!$1:$1048576, $D11, FALSE)), "", HLOOKUP(AC$1, m_preprocess!$1:$1048576, $D11, FALSE))</f>
        <v/>
      </c>
      <c r="AD11" s="24">
        <f>IF(ISBLANK(HLOOKUP(AD$1, m_preprocess!$1:$1048576, $D11, FALSE)), "", HLOOKUP(AD$1, m_preprocess!$1:$1048576, $D11, FALSE))</f>
        <v>90.326120325675319</v>
      </c>
      <c r="AE11" s="24" t="str">
        <f>IF(ISBLANK(HLOOKUP(AE$1, m_preprocess!$1:$1048576, $D11, FALSE)), "", HLOOKUP(AE$1, m_preprocess!$1:$1048576, $D11, FALSE))</f>
        <v/>
      </c>
      <c r="AF11" s="24" t="str">
        <f>IF(ISBLANK(HLOOKUP(AF$1, m_preprocess!$1:$1048576, $D11, FALSE)), "", HLOOKUP(AF$1, m_preprocess!$1:$1048576, $D11, FALSE))</f>
        <v/>
      </c>
      <c r="AG11" s="24" t="str">
        <f>IF(ISBLANK(HLOOKUP(AG$1, m_preprocess!$1:$1048576, $D11, FALSE)), "", HLOOKUP(AG$1, m_preprocess!$1:$1048576, $D11, FALSE))</f>
        <v/>
      </c>
      <c r="AH11" s="24">
        <f>IF(ISBLANK(HLOOKUP(AH$1, m_preprocess!$1:$1048576, $D11, FALSE)), "", HLOOKUP(AH$1, m_preprocess!$1:$1048576, $D11, FALSE))</f>
        <v>1032993</v>
      </c>
    </row>
    <row r="12" spans="1:34">
      <c r="A12" s="27">
        <v>34274</v>
      </c>
      <c r="B12">
        <v>1993</v>
      </c>
      <c r="C12">
        <v>11</v>
      </c>
      <c r="D12">
        <v>12</v>
      </c>
      <c r="E12" s="24" t="str">
        <f>IF(ISBLANK(HLOOKUP(E$1, m_preprocess!$1:$1048576, $D12, FALSE)), "", HLOOKUP(E$1, m_preprocess!$1:$1048576, $D12, FALSE))</f>
        <v/>
      </c>
      <c r="F12" s="24" t="str">
        <f>IF(ISBLANK(HLOOKUP(F$1, m_preprocess!$1:$1048576, $D12, FALSE)), "", HLOOKUP(F$1, m_preprocess!$1:$1048576, $D12, FALSE))</f>
        <v/>
      </c>
      <c r="G12" s="24">
        <f>IF(ISBLANK(HLOOKUP(G$1, m_preprocess!$1:$1048576, $D12, FALSE)), "", HLOOKUP(G$1, m_preprocess!$1:$1048576, $D12, FALSE))</f>
        <v>94.673809380500373</v>
      </c>
      <c r="H12" s="24">
        <f>IF(ISBLANK(HLOOKUP(H$1, m_preprocess!$1:$1048576, $D12, FALSE)), "", HLOOKUP(H$1, m_preprocess!$1:$1048576, $D12, FALSE))</f>
        <v>43.193443298339844</v>
      </c>
      <c r="I12" s="24" t="str">
        <f>IF(ISBLANK(HLOOKUP(I$1, m_preprocess!$1:$1048576, $D12, FALSE)), "", HLOOKUP(I$1, m_preprocess!$1:$1048576, $D12, FALSE))</f>
        <v/>
      </c>
      <c r="J12" s="24">
        <f>IF(ISBLANK(HLOOKUP(J$1, m_preprocess!$1:$1048576, $D12, FALSE)), "", HLOOKUP(J$1, m_preprocess!$1:$1048576, $D12, FALSE))</f>
        <v>83.398929585644254</v>
      </c>
      <c r="K12" s="24">
        <f>IF(ISBLANK(HLOOKUP(K$1, m_preprocess!$1:$1048576, $D12, FALSE)), "", HLOOKUP(K$1, m_preprocess!$1:$1048576, $D12, FALSE))</f>
        <v>15.676755745813454</v>
      </c>
      <c r="L12" s="24">
        <f>IF(ISBLANK(HLOOKUP(L$1, m_preprocess!$1:$1048576, $D12, FALSE)), "", HLOOKUP(L$1, m_preprocess!$1:$1048576, $D12, FALSE))</f>
        <v>6.3473624110572038</v>
      </c>
      <c r="M12" s="24">
        <f>IF(ISBLANK(HLOOKUP(M$1, m_preprocess!$1:$1048576, $D12, FALSE)), "", HLOOKUP(M$1, m_preprocess!$1:$1048576, $D12, FALSE))</f>
        <v>22.630433267588614</v>
      </c>
      <c r="N12" s="24">
        <f>IF(ISBLANK(HLOOKUP(N$1, m_preprocess!$1:$1048576, $D12, FALSE)), "", HLOOKUP(N$1, m_preprocess!$1:$1048576, $D12, FALSE))</f>
        <v>5.9854373153072649</v>
      </c>
      <c r="O12" s="24">
        <f>IF(ISBLANK(HLOOKUP(O$1, m_preprocess!$1:$1048576, $D12, FALSE)), "", HLOOKUP(O$1, m_preprocess!$1:$1048576, $D12, FALSE))</f>
        <v>6.2572216891694357</v>
      </c>
      <c r="P12" s="24">
        <f>IF(ISBLANK(HLOOKUP(P$1, m_preprocess!$1:$1048576, $D12, FALSE)), "", HLOOKUP(P$1, m_preprocess!$1:$1048576, $D12, FALSE))</f>
        <v>5.2508098703201327</v>
      </c>
      <c r="Q12" s="24" t="str">
        <f>IF(ISBLANK(HLOOKUP(Q$1, m_preprocess!$1:$1048576, $D12, FALSE)), "", HLOOKUP(Q$1, m_preprocess!$1:$1048576, $D12, FALSE))</f>
        <v/>
      </c>
      <c r="R12" s="24" t="str">
        <f>IF(ISBLANK(HLOOKUP(R$1, m_preprocess!$1:$1048576, $D12, FALSE)), "", HLOOKUP(R$1, m_preprocess!$1:$1048576, $D12, FALSE))</f>
        <v/>
      </c>
      <c r="S12" s="24" t="str">
        <f>IF(ISBLANK(HLOOKUP(S$1, m_preprocess!$1:$1048576, $D12, FALSE)), "", HLOOKUP(S$1, m_preprocess!$1:$1048576, $D12, FALSE))</f>
        <v/>
      </c>
      <c r="T12" s="24" t="str">
        <f>IF(ISBLANK(HLOOKUP(T$1, m_preprocess!$1:$1048576, $D12, FALSE)), "", HLOOKUP(T$1, m_preprocess!$1:$1048576, $D12, FALSE))</f>
        <v/>
      </c>
      <c r="U12" s="24" t="str">
        <f>IF(ISBLANK(HLOOKUP(U$1, m_preprocess!$1:$1048576, $D12, FALSE)), "", HLOOKUP(U$1, m_preprocess!$1:$1048576, $D12, FALSE))</f>
        <v/>
      </c>
      <c r="V12" s="24">
        <f>IF(ISBLANK(HLOOKUP(V$1, m_preprocess!$1:$1048576, $D12, FALSE)), "", HLOOKUP(V$1, m_preprocess!$1:$1048576, $D12, FALSE))</f>
        <v>43.253465822193299</v>
      </c>
      <c r="W12" s="24">
        <f>IF(ISBLANK(HLOOKUP(W$1, m_preprocess!$1:$1048576, $D12, FALSE)), "", HLOOKUP(W$1, m_preprocess!$1:$1048576, $D12, FALSE))</f>
        <v>33657.714898035854</v>
      </c>
      <c r="X12" s="24">
        <f>IF(ISBLANK(HLOOKUP(X$1, m_preprocess!$1:$1048576, $D12, FALSE)), "", HLOOKUP(X$1, m_preprocess!$1:$1048576, $D12, FALSE))</f>
        <v>65124.708409345942</v>
      </c>
      <c r="Y12" s="24" t="str">
        <f>IF(ISBLANK(HLOOKUP(Y$1, m_preprocess!$1:$1048576, $D12, FALSE)), "", HLOOKUP(Y$1, m_preprocess!$1:$1048576, $D12, FALSE))</f>
        <v/>
      </c>
      <c r="Z12" s="24" t="str">
        <f>IF(ISBLANK(HLOOKUP(Z$1, m_preprocess!$1:$1048576, $D12, FALSE)), "", HLOOKUP(Z$1, m_preprocess!$1:$1048576, $D12, FALSE))</f>
        <v/>
      </c>
      <c r="AA12" s="24" t="str">
        <f>IF(ISBLANK(HLOOKUP(AA$1, m_preprocess!$1:$1048576, $D12, FALSE)), "", HLOOKUP(AA$1, m_preprocess!$1:$1048576, $D12, FALSE))</f>
        <v/>
      </c>
      <c r="AB12" s="24" t="str">
        <f>IF(ISBLANK(HLOOKUP(AB$1, m_preprocess!$1:$1048576, $D12, FALSE)), "", HLOOKUP(AB$1, m_preprocess!$1:$1048576, $D12, FALSE))</f>
        <v/>
      </c>
      <c r="AC12" s="24" t="str">
        <f>IF(ISBLANK(HLOOKUP(AC$1, m_preprocess!$1:$1048576, $D12, FALSE)), "", HLOOKUP(AC$1, m_preprocess!$1:$1048576, $D12, FALSE))</f>
        <v/>
      </c>
      <c r="AD12" s="24">
        <f>IF(ISBLANK(HLOOKUP(AD$1, m_preprocess!$1:$1048576, $D12, FALSE)), "", HLOOKUP(AD$1, m_preprocess!$1:$1048576, $D12, FALSE))</f>
        <v>90.867320469621475</v>
      </c>
      <c r="AE12" s="24" t="str">
        <f>IF(ISBLANK(HLOOKUP(AE$1, m_preprocess!$1:$1048576, $D12, FALSE)), "", HLOOKUP(AE$1, m_preprocess!$1:$1048576, $D12, FALSE))</f>
        <v/>
      </c>
      <c r="AF12" s="24" t="str">
        <f>IF(ISBLANK(HLOOKUP(AF$1, m_preprocess!$1:$1048576, $D12, FALSE)), "", HLOOKUP(AF$1, m_preprocess!$1:$1048576, $D12, FALSE))</f>
        <v/>
      </c>
      <c r="AG12" s="24" t="str">
        <f>IF(ISBLANK(HLOOKUP(AG$1, m_preprocess!$1:$1048576, $D12, FALSE)), "", HLOOKUP(AG$1, m_preprocess!$1:$1048576, $D12, FALSE))</f>
        <v/>
      </c>
      <c r="AH12" s="24">
        <f>IF(ISBLANK(HLOOKUP(AH$1, m_preprocess!$1:$1048576, $D12, FALSE)), "", HLOOKUP(AH$1, m_preprocess!$1:$1048576, $D12, FALSE))</f>
        <v>1097963</v>
      </c>
    </row>
    <row r="13" spans="1:34">
      <c r="A13" s="27">
        <v>34304</v>
      </c>
      <c r="B13">
        <v>1993</v>
      </c>
      <c r="C13">
        <v>12</v>
      </c>
      <c r="D13">
        <v>13</v>
      </c>
      <c r="E13" s="24" t="str">
        <f>IF(ISBLANK(HLOOKUP(E$1, m_preprocess!$1:$1048576, $D13, FALSE)), "", HLOOKUP(E$1, m_preprocess!$1:$1048576, $D13, FALSE))</f>
        <v/>
      </c>
      <c r="F13" s="24" t="str">
        <f>IF(ISBLANK(HLOOKUP(F$1, m_preprocess!$1:$1048576, $D13, FALSE)), "", HLOOKUP(F$1, m_preprocess!$1:$1048576, $D13, FALSE))</f>
        <v/>
      </c>
      <c r="G13" s="24">
        <f>IF(ISBLANK(HLOOKUP(G$1, m_preprocess!$1:$1048576, $D13, FALSE)), "", HLOOKUP(G$1, m_preprocess!$1:$1048576, $D13, FALSE))</f>
        <v>90.005851250545959</v>
      </c>
      <c r="H13" s="24">
        <f>IF(ISBLANK(HLOOKUP(H$1, m_preprocess!$1:$1048576, $D13, FALSE)), "", HLOOKUP(H$1, m_preprocess!$1:$1048576, $D13, FALSE))</f>
        <v>43.187774658203125</v>
      </c>
      <c r="I13" s="24" t="str">
        <f>IF(ISBLANK(HLOOKUP(I$1, m_preprocess!$1:$1048576, $D13, FALSE)), "", HLOOKUP(I$1, m_preprocess!$1:$1048576, $D13, FALSE))</f>
        <v/>
      </c>
      <c r="J13" s="24">
        <f>IF(ISBLANK(HLOOKUP(J$1, m_preprocess!$1:$1048576, $D13, FALSE)), "", HLOOKUP(J$1, m_preprocess!$1:$1048576, $D13, FALSE))</f>
        <v>84.087543018597728</v>
      </c>
      <c r="K13" s="24">
        <f>IF(ISBLANK(HLOOKUP(K$1, m_preprocess!$1:$1048576, $D13, FALSE)), "", HLOOKUP(K$1, m_preprocess!$1:$1048576, $D13, FALSE))</f>
        <v>17.002938884402351</v>
      </c>
      <c r="L13" s="24">
        <f>IF(ISBLANK(HLOOKUP(L$1, m_preprocess!$1:$1048576, $D13, FALSE)), "", HLOOKUP(L$1, m_preprocess!$1:$1048576, $D13, FALSE))</f>
        <v>6.739649042575337</v>
      </c>
      <c r="M13" s="24">
        <f>IF(ISBLANK(HLOOKUP(M$1, m_preprocess!$1:$1048576, $D13, FALSE)), "", HLOOKUP(M$1, m_preprocess!$1:$1048576, $D13, FALSE))</f>
        <v>21.434956618151027</v>
      </c>
      <c r="N13" s="24">
        <f>IF(ISBLANK(HLOOKUP(N$1, m_preprocess!$1:$1048576, $D13, FALSE)), "", HLOOKUP(N$1, m_preprocess!$1:$1048576, $D13, FALSE))</f>
        <v>6.4589737338862312</v>
      </c>
      <c r="O13" s="24">
        <f>IF(ISBLANK(HLOOKUP(O$1, m_preprocess!$1:$1048576, $D13, FALSE)), "", HLOOKUP(O$1, m_preprocess!$1:$1048576, $D13, FALSE))</f>
        <v>5.9017405684524968</v>
      </c>
      <c r="P13" s="24">
        <f>IF(ISBLANK(HLOOKUP(P$1, m_preprocess!$1:$1048576, $D13, FALSE)), "", HLOOKUP(P$1, m_preprocess!$1:$1048576, $D13, FALSE))</f>
        <v>4.5331301265714341</v>
      </c>
      <c r="Q13" s="24" t="str">
        <f>IF(ISBLANK(HLOOKUP(Q$1, m_preprocess!$1:$1048576, $D13, FALSE)), "", HLOOKUP(Q$1, m_preprocess!$1:$1048576, $D13, FALSE))</f>
        <v/>
      </c>
      <c r="R13" s="24" t="str">
        <f>IF(ISBLANK(HLOOKUP(R$1, m_preprocess!$1:$1048576, $D13, FALSE)), "", HLOOKUP(R$1, m_preprocess!$1:$1048576, $D13, FALSE))</f>
        <v/>
      </c>
      <c r="S13" s="24" t="str">
        <f>IF(ISBLANK(HLOOKUP(S$1, m_preprocess!$1:$1048576, $D13, FALSE)), "", HLOOKUP(S$1, m_preprocess!$1:$1048576, $D13, FALSE))</f>
        <v/>
      </c>
      <c r="T13" s="24" t="str">
        <f>IF(ISBLANK(HLOOKUP(T$1, m_preprocess!$1:$1048576, $D13, FALSE)), "", HLOOKUP(T$1, m_preprocess!$1:$1048576, $D13, FALSE))</f>
        <v/>
      </c>
      <c r="U13" s="24" t="str">
        <f>IF(ISBLANK(HLOOKUP(U$1, m_preprocess!$1:$1048576, $D13, FALSE)), "", HLOOKUP(U$1, m_preprocess!$1:$1048576, $D13, FALSE))</f>
        <v/>
      </c>
      <c r="V13" s="24">
        <f>IF(ISBLANK(HLOOKUP(V$1, m_preprocess!$1:$1048576, $D13, FALSE)), "", HLOOKUP(V$1, m_preprocess!$1:$1048576, $D13, FALSE))</f>
        <v>43.198610142311708</v>
      </c>
      <c r="W13" s="24">
        <f>IF(ISBLANK(HLOOKUP(W$1, m_preprocess!$1:$1048576, $D13, FALSE)), "", HLOOKUP(W$1, m_preprocess!$1:$1048576, $D13, FALSE))</f>
        <v>37462.624847068604</v>
      </c>
      <c r="X13" s="24">
        <f>IF(ISBLANK(HLOOKUP(X$1, m_preprocess!$1:$1048576, $D13, FALSE)), "", HLOOKUP(X$1, m_preprocess!$1:$1048576, $D13, FALSE))</f>
        <v>67812.99622817499</v>
      </c>
      <c r="Y13" s="24" t="str">
        <f>IF(ISBLANK(HLOOKUP(Y$1, m_preprocess!$1:$1048576, $D13, FALSE)), "", HLOOKUP(Y$1, m_preprocess!$1:$1048576, $D13, FALSE))</f>
        <v/>
      </c>
      <c r="Z13" s="24" t="str">
        <f>IF(ISBLANK(HLOOKUP(Z$1, m_preprocess!$1:$1048576, $D13, FALSE)), "", HLOOKUP(Z$1, m_preprocess!$1:$1048576, $D13, FALSE))</f>
        <v/>
      </c>
      <c r="AA13" s="24" t="str">
        <f>IF(ISBLANK(HLOOKUP(AA$1, m_preprocess!$1:$1048576, $D13, FALSE)), "", HLOOKUP(AA$1, m_preprocess!$1:$1048576, $D13, FALSE))</f>
        <v/>
      </c>
      <c r="AB13" s="24" t="str">
        <f>IF(ISBLANK(HLOOKUP(AB$1, m_preprocess!$1:$1048576, $D13, FALSE)), "", HLOOKUP(AB$1, m_preprocess!$1:$1048576, $D13, FALSE))</f>
        <v/>
      </c>
      <c r="AC13" s="24" t="str">
        <f>IF(ISBLANK(HLOOKUP(AC$1, m_preprocess!$1:$1048576, $D13, FALSE)), "", HLOOKUP(AC$1, m_preprocess!$1:$1048576, $D13, FALSE))</f>
        <v/>
      </c>
      <c r="AD13" s="24">
        <f>IF(ISBLANK(HLOOKUP(AD$1, m_preprocess!$1:$1048576, $D13, FALSE)), "", HLOOKUP(AD$1, m_preprocess!$1:$1048576, $D13, FALSE))</f>
        <v>94.928301889880217</v>
      </c>
      <c r="AE13" s="24" t="str">
        <f>IF(ISBLANK(HLOOKUP(AE$1, m_preprocess!$1:$1048576, $D13, FALSE)), "", HLOOKUP(AE$1, m_preprocess!$1:$1048576, $D13, FALSE))</f>
        <v/>
      </c>
      <c r="AF13" s="24" t="str">
        <f>IF(ISBLANK(HLOOKUP(AF$1, m_preprocess!$1:$1048576, $D13, FALSE)), "", HLOOKUP(AF$1, m_preprocess!$1:$1048576, $D13, FALSE))</f>
        <v/>
      </c>
      <c r="AG13" s="24" t="str">
        <f>IF(ISBLANK(HLOOKUP(AG$1, m_preprocess!$1:$1048576, $D13, FALSE)), "", HLOOKUP(AG$1, m_preprocess!$1:$1048576, $D13, FALSE))</f>
        <v/>
      </c>
      <c r="AH13" s="24">
        <f>IF(ISBLANK(HLOOKUP(AH$1, m_preprocess!$1:$1048576, $D13, FALSE)), "", HLOOKUP(AH$1, m_preprocess!$1:$1048576, $D13, FALSE))</f>
        <v>1089883</v>
      </c>
    </row>
    <row r="14" spans="1:34">
      <c r="A14" s="27">
        <v>34335</v>
      </c>
      <c r="B14">
        <v>1994</v>
      </c>
      <c r="C14">
        <v>1</v>
      </c>
      <c r="D14">
        <v>14</v>
      </c>
      <c r="E14" s="24" t="str">
        <f>IF(ISBLANK(HLOOKUP(E$1, m_preprocess!$1:$1048576, $D14, FALSE)), "", HLOOKUP(E$1, m_preprocess!$1:$1048576, $D14, FALSE))</f>
        <v/>
      </c>
      <c r="F14" s="24">
        <f>IF(ISBLANK(HLOOKUP(F$1, m_preprocess!$1:$1048576, $D14, FALSE)), "", HLOOKUP(F$1, m_preprocess!$1:$1048576, $D14, FALSE))</f>
        <v>60.49</v>
      </c>
      <c r="G14" s="24">
        <f>IF(ISBLANK(HLOOKUP(G$1, m_preprocess!$1:$1048576, $D14, FALSE)), "", HLOOKUP(G$1, m_preprocess!$1:$1048576, $D14, FALSE))</f>
        <v>89.212400940041675</v>
      </c>
      <c r="H14" s="24">
        <f>IF(ISBLANK(HLOOKUP(H$1, m_preprocess!$1:$1048576, $D14, FALSE)), "", HLOOKUP(H$1, m_preprocess!$1:$1048576, $D14, FALSE))</f>
        <v>43.23126220703125</v>
      </c>
      <c r="I14" s="24" t="str">
        <f>IF(ISBLANK(HLOOKUP(I$1, m_preprocess!$1:$1048576, $D14, FALSE)), "", HLOOKUP(I$1, m_preprocess!$1:$1048576, $D14, FALSE))</f>
        <v/>
      </c>
      <c r="J14" s="24">
        <f>IF(ISBLANK(HLOOKUP(J$1, m_preprocess!$1:$1048576, $D14, FALSE)), "", HLOOKUP(J$1, m_preprocess!$1:$1048576, $D14, FALSE))</f>
        <v>87.019649828869944</v>
      </c>
      <c r="K14" s="24">
        <f>IF(ISBLANK(HLOOKUP(K$1, m_preprocess!$1:$1048576, $D14, FALSE)), "", HLOOKUP(K$1, m_preprocess!$1:$1048576, $D14, FALSE))</f>
        <v>14.633031438488288</v>
      </c>
      <c r="L14" s="24">
        <f>IF(ISBLANK(HLOOKUP(L$1, m_preprocess!$1:$1048576, $D14, FALSE)), "", HLOOKUP(L$1, m_preprocess!$1:$1048576, $D14, FALSE))</f>
        <v>6.3532721745338154</v>
      </c>
      <c r="M14" s="24">
        <f>IF(ISBLANK(HLOOKUP(M$1, m_preprocess!$1:$1048576, $D14, FALSE)), "", HLOOKUP(M$1, m_preprocess!$1:$1048576, $D14, FALSE))</f>
        <v>20.860855374608686</v>
      </c>
      <c r="N14" s="24">
        <f>IF(ISBLANK(HLOOKUP(N$1, m_preprocess!$1:$1048576, $D14, FALSE)), "", HLOOKUP(N$1, m_preprocess!$1:$1048576, $D14, FALSE))</f>
        <v>6.5397363422428638</v>
      </c>
      <c r="O14" s="24">
        <f>IF(ISBLANK(HLOOKUP(O$1, m_preprocess!$1:$1048576, $D14, FALSE)), "", HLOOKUP(O$1, m_preprocess!$1:$1048576, $D14, FALSE))</f>
        <v>6.0862359111420128</v>
      </c>
      <c r="P14" s="24">
        <f>IF(ISBLANK(HLOOKUP(P$1, m_preprocess!$1:$1048576, $D14, FALSE)), "", HLOOKUP(P$1, m_preprocess!$1:$1048576, $D14, FALSE))</f>
        <v>3.2374022679861363</v>
      </c>
      <c r="Q14" s="24" t="str">
        <f>IF(ISBLANK(HLOOKUP(Q$1, m_preprocess!$1:$1048576, $D14, FALSE)), "", HLOOKUP(Q$1, m_preprocess!$1:$1048576, $D14, FALSE))</f>
        <v/>
      </c>
      <c r="R14" s="24" t="str">
        <f>IF(ISBLANK(HLOOKUP(R$1, m_preprocess!$1:$1048576, $D14, FALSE)), "", HLOOKUP(R$1, m_preprocess!$1:$1048576, $D14, FALSE))</f>
        <v/>
      </c>
      <c r="S14" s="24">
        <f>IF(ISBLANK(HLOOKUP(S$1, m_preprocess!$1:$1048576, $D14, FALSE)), "", HLOOKUP(S$1, m_preprocess!$1:$1048576, $D14, FALSE))</f>
        <v>488.90800000000002</v>
      </c>
      <c r="T14" s="24">
        <f>IF(ISBLANK(HLOOKUP(T$1, m_preprocess!$1:$1048576, $D14, FALSE)), "", HLOOKUP(T$1, m_preprocess!$1:$1048576, $D14, FALSE))</f>
        <v>4528.74</v>
      </c>
      <c r="U14" s="24" t="str">
        <f>IF(ISBLANK(HLOOKUP(U$1, m_preprocess!$1:$1048576, $D14, FALSE)), "", HLOOKUP(U$1, m_preprocess!$1:$1048576, $D14, FALSE))</f>
        <v/>
      </c>
      <c r="V14" s="24">
        <f>IF(ISBLANK(HLOOKUP(V$1, m_preprocess!$1:$1048576, $D14, FALSE)), "", HLOOKUP(V$1, m_preprocess!$1:$1048576, $D14, FALSE))</f>
        <v>42.548127693063194</v>
      </c>
      <c r="W14" s="24">
        <f>IF(ISBLANK(HLOOKUP(W$1, m_preprocess!$1:$1048576, $D14, FALSE)), "", HLOOKUP(W$1, m_preprocess!$1:$1048576, $D14, FALSE))</f>
        <v>38353.645379577327</v>
      </c>
      <c r="X14" s="24">
        <f>IF(ISBLANK(HLOOKUP(X$1, m_preprocess!$1:$1048576, $D14, FALSE)), "", HLOOKUP(X$1, m_preprocess!$1:$1048576, $D14, FALSE))</f>
        <v>71388.921869092388</v>
      </c>
      <c r="Y14" s="24" t="str">
        <f>IF(ISBLANK(HLOOKUP(Y$1, m_preprocess!$1:$1048576, $D14, FALSE)), "", HLOOKUP(Y$1, m_preprocess!$1:$1048576, $D14, FALSE))</f>
        <v/>
      </c>
      <c r="Z14" s="24" t="str">
        <f>IF(ISBLANK(HLOOKUP(Z$1, m_preprocess!$1:$1048576, $D14, FALSE)), "", HLOOKUP(Z$1, m_preprocess!$1:$1048576, $D14, FALSE))</f>
        <v/>
      </c>
      <c r="AA14" s="24" t="str">
        <f>IF(ISBLANK(HLOOKUP(AA$1, m_preprocess!$1:$1048576, $D14, FALSE)), "", HLOOKUP(AA$1, m_preprocess!$1:$1048576, $D14, FALSE))</f>
        <v/>
      </c>
      <c r="AB14" s="24" t="str">
        <f>IF(ISBLANK(HLOOKUP(AB$1, m_preprocess!$1:$1048576, $D14, FALSE)), "", HLOOKUP(AB$1, m_preprocess!$1:$1048576, $D14, FALSE))</f>
        <v/>
      </c>
      <c r="AC14" s="24" t="str">
        <f>IF(ISBLANK(HLOOKUP(AC$1, m_preprocess!$1:$1048576, $D14, FALSE)), "", HLOOKUP(AC$1, m_preprocess!$1:$1048576, $D14, FALSE))</f>
        <v/>
      </c>
      <c r="AD14" s="24">
        <f>IF(ISBLANK(HLOOKUP(AD$1, m_preprocess!$1:$1048576, $D14, FALSE)), "", HLOOKUP(AD$1, m_preprocess!$1:$1048576, $D14, FALSE))</f>
        <v>97.652031700949152</v>
      </c>
      <c r="AE14" s="24" t="str">
        <f>IF(ISBLANK(HLOOKUP(AE$1, m_preprocess!$1:$1048576, $D14, FALSE)), "", HLOOKUP(AE$1, m_preprocess!$1:$1048576, $D14, FALSE))</f>
        <v/>
      </c>
      <c r="AF14" s="24" t="str">
        <f>IF(ISBLANK(HLOOKUP(AF$1, m_preprocess!$1:$1048576, $D14, FALSE)), "", HLOOKUP(AF$1, m_preprocess!$1:$1048576, $D14, FALSE))</f>
        <v/>
      </c>
      <c r="AG14" s="24" t="str">
        <f>IF(ISBLANK(HLOOKUP(AG$1, m_preprocess!$1:$1048576, $D14, FALSE)), "", HLOOKUP(AG$1, m_preprocess!$1:$1048576, $D14, FALSE))</f>
        <v/>
      </c>
      <c r="AH14" s="24">
        <f>IF(ISBLANK(HLOOKUP(AH$1, m_preprocess!$1:$1048576, $D14, FALSE)), "", HLOOKUP(AH$1, m_preprocess!$1:$1048576, $D14, FALSE))</f>
        <v>1032357</v>
      </c>
    </row>
    <row r="15" spans="1:34">
      <c r="A15" s="27">
        <v>34366</v>
      </c>
      <c r="B15">
        <v>1994</v>
      </c>
      <c r="C15">
        <v>2</v>
      </c>
      <c r="D15">
        <v>15</v>
      </c>
      <c r="E15" s="24" t="str">
        <f>IF(ISBLANK(HLOOKUP(E$1, m_preprocess!$1:$1048576, $D15, FALSE)), "", HLOOKUP(E$1, m_preprocess!$1:$1048576, $D15, FALSE))</f>
        <v/>
      </c>
      <c r="F15" s="24">
        <f>IF(ISBLANK(HLOOKUP(F$1, m_preprocess!$1:$1048576, $D15, FALSE)), "", HLOOKUP(F$1, m_preprocess!$1:$1048576, $D15, FALSE))</f>
        <v>51.57</v>
      </c>
      <c r="G15" s="24">
        <f>IF(ISBLANK(HLOOKUP(G$1, m_preprocess!$1:$1048576, $D15, FALSE)), "", HLOOKUP(G$1, m_preprocess!$1:$1048576, $D15, FALSE))</f>
        <v>86.140698541179049</v>
      </c>
      <c r="H15" s="24">
        <f>IF(ISBLANK(HLOOKUP(H$1, m_preprocess!$1:$1048576, $D15, FALSE)), "", HLOOKUP(H$1, m_preprocess!$1:$1048576, $D15, FALSE))</f>
        <v>43.229732513427734</v>
      </c>
      <c r="I15" s="24" t="str">
        <f>IF(ISBLANK(HLOOKUP(I$1, m_preprocess!$1:$1048576, $D15, FALSE)), "", HLOOKUP(I$1, m_preprocess!$1:$1048576, $D15, FALSE))</f>
        <v/>
      </c>
      <c r="J15" s="24">
        <f>IF(ISBLANK(HLOOKUP(J$1, m_preprocess!$1:$1048576, $D15, FALSE)), "", HLOOKUP(J$1, m_preprocess!$1:$1048576, $D15, FALSE))</f>
        <v>85.87782216665002</v>
      </c>
      <c r="K15" s="24">
        <f>IF(ISBLANK(HLOOKUP(K$1, m_preprocess!$1:$1048576, $D15, FALSE)), "", HLOOKUP(K$1, m_preprocess!$1:$1048576, $D15, FALSE))</f>
        <v>14.767962671134358</v>
      </c>
      <c r="L15" s="24">
        <f>IF(ISBLANK(HLOOKUP(L$1, m_preprocess!$1:$1048576, $D15, FALSE)), "", HLOOKUP(L$1, m_preprocess!$1:$1048576, $D15, FALSE))</f>
        <v>5.9525051835538987</v>
      </c>
      <c r="M15" s="24">
        <f>IF(ISBLANK(HLOOKUP(M$1, m_preprocess!$1:$1048576, $D15, FALSE)), "", HLOOKUP(M$1, m_preprocess!$1:$1048576, $D15, FALSE))</f>
        <v>19.526462400291152</v>
      </c>
      <c r="N15" s="24">
        <f>IF(ISBLANK(HLOOKUP(N$1, m_preprocess!$1:$1048576, $D15, FALSE)), "", HLOOKUP(N$1, m_preprocess!$1:$1048576, $D15, FALSE))</f>
        <v>6.2857602581668361</v>
      </c>
      <c r="O15" s="24">
        <f>IF(ISBLANK(HLOOKUP(O$1, m_preprocess!$1:$1048576, $D15, FALSE)), "", HLOOKUP(O$1, m_preprocess!$1:$1048576, $D15, FALSE))</f>
        <v>5.613862799422721</v>
      </c>
      <c r="P15" s="24">
        <f>IF(ISBLANK(HLOOKUP(P$1, m_preprocess!$1:$1048576, $D15, FALSE)), "", HLOOKUP(P$1, m_preprocess!$1:$1048576, $D15, FALSE))</f>
        <v>3.4256435185077256</v>
      </c>
      <c r="Q15" s="24" t="str">
        <f>IF(ISBLANK(HLOOKUP(Q$1, m_preprocess!$1:$1048576, $D15, FALSE)), "", HLOOKUP(Q$1, m_preprocess!$1:$1048576, $D15, FALSE))</f>
        <v/>
      </c>
      <c r="R15" s="24" t="str">
        <f>IF(ISBLANK(HLOOKUP(R$1, m_preprocess!$1:$1048576, $D15, FALSE)), "", HLOOKUP(R$1, m_preprocess!$1:$1048576, $D15, FALSE))</f>
        <v/>
      </c>
      <c r="S15" s="24">
        <f>IF(ISBLANK(HLOOKUP(S$1, m_preprocess!$1:$1048576, $D15, FALSE)), "", HLOOKUP(S$1, m_preprocess!$1:$1048576, $D15, FALSE))</f>
        <v>484.649</v>
      </c>
      <c r="T15" s="24">
        <f>IF(ISBLANK(HLOOKUP(T$1, m_preprocess!$1:$1048576, $D15, FALSE)), "", HLOOKUP(T$1, m_preprocess!$1:$1048576, $D15, FALSE))</f>
        <v>4083.9</v>
      </c>
      <c r="U15" s="24" t="str">
        <f>IF(ISBLANK(HLOOKUP(U$1, m_preprocess!$1:$1048576, $D15, FALSE)), "", HLOOKUP(U$1, m_preprocess!$1:$1048576, $D15, FALSE))</f>
        <v/>
      </c>
      <c r="V15" s="24">
        <f>IF(ISBLANK(HLOOKUP(V$1, m_preprocess!$1:$1048576, $D15, FALSE)), "", HLOOKUP(V$1, m_preprocess!$1:$1048576, $D15, FALSE))</f>
        <v>42.941277777636799</v>
      </c>
      <c r="W15" s="24">
        <f>IF(ISBLANK(HLOOKUP(W$1, m_preprocess!$1:$1048576, $D15, FALSE)), "", HLOOKUP(W$1, m_preprocess!$1:$1048576, $D15, FALSE))</f>
        <v>38671.534677683441</v>
      </c>
      <c r="X15" s="24">
        <f>IF(ISBLANK(HLOOKUP(X$1, m_preprocess!$1:$1048576, $D15, FALSE)), "", HLOOKUP(X$1, m_preprocess!$1:$1048576, $D15, FALSE))</f>
        <v>71734.945365131789</v>
      </c>
      <c r="Y15" s="24" t="str">
        <f>IF(ISBLANK(HLOOKUP(Y$1, m_preprocess!$1:$1048576, $D15, FALSE)), "", HLOOKUP(Y$1, m_preprocess!$1:$1048576, $D15, FALSE))</f>
        <v/>
      </c>
      <c r="Z15" s="24" t="str">
        <f>IF(ISBLANK(HLOOKUP(Z$1, m_preprocess!$1:$1048576, $D15, FALSE)), "", HLOOKUP(Z$1, m_preprocess!$1:$1048576, $D15, FALSE))</f>
        <v/>
      </c>
      <c r="AA15" s="24" t="str">
        <f>IF(ISBLANK(HLOOKUP(AA$1, m_preprocess!$1:$1048576, $D15, FALSE)), "", HLOOKUP(AA$1, m_preprocess!$1:$1048576, $D15, FALSE))</f>
        <v/>
      </c>
      <c r="AB15" s="24" t="str">
        <f>IF(ISBLANK(HLOOKUP(AB$1, m_preprocess!$1:$1048576, $D15, FALSE)), "", HLOOKUP(AB$1, m_preprocess!$1:$1048576, $D15, FALSE))</f>
        <v/>
      </c>
      <c r="AC15" s="24" t="str">
        <f>IF(ISBLANK(HLOOKUP(AC$1, m_preprocess!$1:$1048576, $D15, FALSE)), "", HLOOKUP(AC$1, m_preprocess!$1:$1048576, $D15, FALSE))</f>
        <v/>
      </c>
      <c r="AD15" s="24">
        <f>IF(ISBLANK(HLOOKUP(AD$1, m_preprocess!$1:$1048576, $D15, FALSE)), "", HLOOKUP(AD$1, m_preprocess!$1:$1048576, $D15, FALSE))</f>
        <v>100.52187839920549</v>
      </c>
      <c r="AE15" s="24" t="str">
        <f>IF(ISBLANK(HLOOKUP(AE$1, m_preprocess!$1:$1048576, $D15, FALSE)), "", HLOOKUP(AE$1, m_preprocess!$1:$1048576, $D15, FALSE))</f>
        <v/>
      </c>
      <c r="AF15" s="24" t="str">
        <f>IF(ISBLANK(HLOOKUP(AF$1, m_preprocess!$1:$1048576, $D15, FALSE)), "", HLOOKUP(AF$1, m_preprocess!$1:$1048576, $D15, FALSE))</f>
        <v/>
      </c>
      <c r="AG15" s="24" t="str">
        <f>IF(ISBLANK(HLOOKUP(AG$1, m_preprocess!$1:$1048576, $D15, FALSE)), "", HLOOKUP(AG$1, m_preprocess!$1:$1048576, $D15, FALSE))</f>
        <v/>
      </c>
      <c r="AH15" s="24">
        <f>IF(ISBLANK(HLOOKUP(AH$1, m_preprocess!$1:$1048576, $D15, FALSE)), "", HLOOKUP(AH$1, m_preprocess!$1:$1048576, $D15, FALSE))</f>
        <v>996919</v>
      </c>
    </row>
    <row r="16" spans="1:34">
      <c r="A16" s="27">
        <v>34394</v>
      </c>
      <c r="B16">
        <v>1994</v>
      </c>
      <c r="C16">
        <v>3</v>
      </c>
      <c r="D16">
        <v>16</v>
      </c>
      <c r="E16" s="24" t="str">
        <f>IF(ISBLANK(HLOOKUP(E$1, m_preprocess!$1:$1048576, $D16, FALSE)), "", HLOOKUP(E$1, m_preprocess!$1:$1048576, $D16, FALSE))</f>
        <v/>
      </c>
      <c r="F16" s="24">
        <f>IF(ISBLANK(HLOOKUP(F$1, m_preprocess!$1:$1048576, $D16, FALSE)), "", HLOOKUP(F$1, m_preprocess!$1:$1048576, $D16, FALSE))</f>
        <v>63.86</v>
      </c>
      <c r="G16" s="24">
        <f>IF(ISBLANK(HLOOKUP(G$1, m_preprocess!$1:$1048576, $D16, FALSE)), "", HLOOKUP(G$1, m_preprocess!$1:$1048576, $D16, FALSE))</f>
        <v>101.49648244691925</v>
      </c>
      <c r="H16" s="24">
        <f>IF(ISBLANK(HLOOKUP(H$1, m_preprocess!$1:$1048576, $D16, FALSE)), "", HLOOKUP(H$1, m_preprocess!$1:$1048576, $D16, FALSE))</f>
        <v>43.289989471435547</v>
      </c>
      <c r="I16" s="24" t="str">
        <f>IF(ISBLANK(HLOOKUP(I$1, m_preprocess!$1:$1048576, $D16, FALSE)), "", HLOOKUP(I$1, m_preprocess!$1:$1048576, $D16, FALSE))</f>
        <v/>
      </c>
      <c r="J16" s="24">
        <f>IF(ISBLANK(HLOOKUP(J$1, m_preprocess!$1:$1048576, $D16, FALSE)), "", HLOOKUP(J$1, m_preprocess!$1:$1048576, $D16, FALSE))</f>
        <v>86.735818303049527</v>
      </c>
      <c r="K16" s="24">
        <f>IF(ISBLANK(HLOOKUP(K$1, m_preprocess!$1:$1048576, $D16, FALSE)), "", HLOOKUP(K$1, m_preprocess!$1:$1048576, $D16, FALSE))</f>
        <v>17.17120647651457</v>
      </c>
      <c r="L16" s="24">
        <f>IF(ISBLANK(HLOOKUP(L$1, m_preprocess!$1:$1048576, $D16, FALSE)), "", HLOOKUP(L$1, m_preprocess!$1:$1048576, $D16, FALSE))</f>
        <v>5.8538069262500017</v>
      </c>
      <c r="M16" s="24">
        <f>IF(ISBLANK(HLOOKUP(M$1, m_preprocess!$1:$1048576, $D16, FALSE)), "", HLOOKUP(M$1, m_preprocess!$1:$1048576, $D16, FALSE))</f>
        <v>24.454123863477101</v>
      </c>
      <c r="N16" s="24">
        <f>IF(ISBLANK(HLOOKUP(N$1, m_preprocess!$1:$1048576, $D16, FALSE)), "", HLOOKUP(N$1, m_preprocess!$1:$1048576, $D16, FALSE))</f>
        <v>6.1884174489125359</v>
      </c>
      <c r="O16" s="24">
        <f>IF(ISBLANK(HLOOKUP(O$1, m_preprocess!$1:$1048576, $D16, FALSE)), "", HLOOKUP(O$1, m_preprocess!$1:$1048576, $D16, FALSE))</f>
        <v>6.8364518186294996</v>
      </c>
      <c r="P16" s="24">
        <f>IF(ISBLANK(HLOOKUP(P$1, m_preprocess!$1:$1048576, $D16, FALSE)), "", HLOOKUP(P$1, m_preprocess!$1:$1048576, $D16, FALSE))</f>
        <v>4.6632904321693855</v>
      </c>
      <c r="Q16" s="24" t="str">
        <f>IF(ISBLANK(HLOOKUP(Q$1, m_preprocess!$1:$1048576, $D16, FALSE)), "", HLOOKUP(Q$1, m_preprocess!$1:$1048576, $D16, FALSE))</f>
        <v/>
      </c>
      <c r="R16" s="24" t="str">
        <f>IF(ISBLANK(HLOOKUP(R$1, m_preprocess!$1:$1048576, $D16, FALSE)), "", HLOOKUP(R$1, m_preprocess!$1:$1048576, $D16, FALSE))</f>
        <v/>
      </c>
      <c r="S16" s="24">
        <f>IF(ISBLANK(HLOOKUP(S$1, m_preprocess!$1:$1048576, $D16, FALSE)), "", HLOOKUP(S$1, m_preprocess!$1:$1048576, $D16, FALSE))</f>
        <v>521.25699999999995</v>
      </c>
      <c r="T16" s="24">
        <f>IF(ISBLANK(HLOOKUP(T$1, m_preprocess!$1:$1048576, $D16, FALSE)), "", HLOOKUP(T$1, m_preprocess!$1:$1048576, $D16, FALSE))</f>
        <v>4669.1000000000004</v>
      </c>
      <c r="U16" s="24" t="str">
        <f>IF(ISBLANK(HLOOKUP(U$1, m_preprocess!$1:$1048576, $D16, FALSE)), "", HLOOKUP(U$1, m_preprocess!$1:$1048576, $D16, FALSE))</f>
        <v/>
      </c>
      <c r="V16" s="24">
        <f>IF(ISBLANK(HLOOKUP(V$1, m_preprocess!$1:$1048576, $D16, FALSE)), "", HLOOKUP(V$1, m_preprocess!$1:$1048576, $D16, FALSE))</f>
        <v>43.479342998848928</v>
      </c>
      <c r="W16" s="24">
        <f>IF(ISBLANK(HLOOKUP(W$1, m_preprocess!$1:$1048576, $D16, FALSE)), "", HLOOKUP(W$1, m_preprocess!$1:$1048576, $D16, FALSE))</f>
        <v>37206.57638558183</v>
      </c>
      <c r="X16" s="24">
        <f>IF(ISBLANK(HLOOKUP(X$1, m_preprocess!$1:$1048576, $D16, FALSE)), "", HLOOKUP(X$1, m_preprocess!$1:$1048576, $D16, FALSE))</f>
        <v>70350.844090861545</v>
      </c>
      <c r="Y16" s="24" t="str">
        <f>IF(ISBLANK(HLOOKUP(Y$1, m_preprocess!$1:$1048576, $D16, FALSE)), "", HLOOKUP(Y$1, m_preprocess!$1:$1048576, $D16, FALSE))</f>
        <v/>
      </c>
      <c r="Z16" s="24" t="str">
        <f>IF(ISBLANK(HLOOKUP(Z$1, m_preprocess!$1:$1048576, $D16, FALSE)), "", HLOOKUP(Z$1, m_preprocess!$1:$1048576, $D16, FALSE))</f>
        <v/>
      </c>
      <c r="AA16" s="24" t="str">
        <f>IF(ISBLANK(HLOOKUP(AA$1, m_preprocess!$1:$1048576, $D16, FALSE)), "", HLOOKUP(AA$1, m_preprocess!$1:$1048576, $D16, FALSE))</f>
        <v/>
      </c>
      <c r="AB16" s="24" t="str">
        <f>IF(ISBLANK(HLOOKUP(AB$1, m_preprocess!$1:$1048576, $D16, FALSE)), "", HLOOKUP(AB$1, m_preprocess!$1:$1048576, $D16, FALSE))</f>
        <v/>
      </c>
      <c r="AC16" s="24" t="str">
        <f>IF(ISBLANK(HLOOKUP(AC$1, m_preprocess!$1:$1048576, $D16, FALSE)), "", HLOOKUP(AC$1, m_preprocess!$1:$1048576, $D16, FALSE))</f>
        <v/>
      </c>
      <c r="AD16" s="24">
        <f>IF(ISBLANK(HLOOKUP(AD$1, m_preprocess!$1:$1048576, $D16, FALSE)), "", HLOOKUP(AD$1, m_preprocess!$1:$1048576, $D16, FALSE))</f>
        <v>101.23970078500763</v>
      </c>
      <c r="AE16" s="24" t="str">
        <f>IF(ISBLANK(HLOOKUP(AE$1, m_preprocess!$1:$1048576, $D16, FALSE)), "", HLOOKUP(AE$1, m_preprocess!$1:$1048576, $D16, FALSE))</f>
        <v/>
      </c>
      <c r="AF16" s="24" t="str">
        <f>IF(ISBLANK(HLOOKUP(AF$1, m_preprocess!$1:$1048576, $D16, FALSE)), "", HLOOKUP(AF$1, m_preprocess!$1:$1048576, $D16, FALSE))</f>
        <v/>
      </c>
      <c r="AG16" s="24" t="str">
        <f>IF(ISBLANK(HLOOKUP(AG$1, m_preprocess!$1:$1048576, $D16, FALSE)), "", HLOOKUP(AG$1, m_preprocess!$1:$1048576, $D16, FALSE))</f>
        <v/>
      </c>
      <c r="AH16" s="24">
        <f>IF(ISBLANK(HLOOKUP(AH$1, m_preprocess!$1:$1048576, $D16, FALSE)), "", HLOOKUP(AH$1, m_preprocess!$1:$1048576, $D16, FALSE))</f>
        <v>1162790</v>
      </c>
    </row>
    <row r="17" spans="1:34">
      <c r="A17" s="27">
        <v>34425</v>
      </c>
      <c r="B17">
        <v>1994</v>
      </c>
      <c r="C17">
        <v>4</v>
      </c>
      <c r="D17">
        <v>17</v>
      </c>
      <c r="E17" s="24" t="str">
        <f>IF(ISBLANK(HLOOKUP(E$1, m_preprocess!$1:$1048576, $D17, FALSE)), "", HLOOKUP(E$1, m_preprocess!$1:$1048576, $D17, FALSE))</f>
        <v/>
      </c>
      <c r="F17" s="24">
        <f>IF(ISBLANK(HLOOKUP(F$1, m_preprocess!$1:$1048576, $D17, FALSE)), "", HLOOKUP(F$1, m_preprocess!$1:$1048576, $D17, FALSE))</f>
        <v>62.38</v>
      </c>
      <c r="G17" s="24">
        <f>IF(ISBLANK(HLOOKUP(G$1, m_preprocess!$1:$1048576, $D17, FALSE)), "", HLOOKUP(G$1, m_preprocess!$1:$1048576, $D17, FALSE))</f>
        <v>92.889575445316851</v>
      </c>
      <c r="H17" s="24">
        <f>IF(ISBLANK(HLOOKUP(H$1, m_preprocess!$1:$1048576, $D17, FALSE)), "", HLOOKUP(H$1, m_preprocess!$1:$1048576, $D17, FALSE))</f>
        <v>43.395366668701172</v>
      </c>
      <c r="I17" s="24" t="str">
        <f>IF(ISBLANK(HLOOKUP(I$1, m_preprocess!$1:$1048576, $D17, FALSE)), "", HLOOKUP(I$1, m_preprocess!$1:$1048576, $D17, FALSE))</f>
        <v/>
      </c>
      <c r="J17" s="24">
        <f>IF(ISBLANK(HLOOKUP(J$1, m_preprocess!$1:$1048576, $D17, FALSE)), "", HLOOKUP(J$1, m_preprocess!$1:$1048576, $D17, FALSE))</f>
        <v>86.503136159131728</v>
      </c>
      <c r="K17" s="24">
        <f>IF(ISBLANK(HLOOKUP(K$1, m_preprocess!$1:$1048576, $D17, FALSE)), "", HLOOKUP(K$1, m_preprocess!$1:$1048576, $D17, FALSE))</f>
        <v>18.687173155027043</v>
      </c>
      <c r="L17" s="24">
        <f>IF(ISBLANK(HLOOKUP(L$1, m_preprocess!$1:$1048576, $D17, FALSE)), "", HLOOKUP(L$1, m_preprocess!$1:$1048576, $D17, FALSE))</f>
        <v>5.8645037844164838</v>
      </c>
      <c r="M17" s="24">
        <f>IF(ISBLANK(HLOOKUP(M$1, m_preprocess!$1:$1048576, $D17, FALSE)), "", HLOOKUP(M$1, m_preprocess!$1:$1048576, $D17, FALSE))</f>
        <v>23.176960919792212</v>
      </c>
      <c r="N17" s="24">
        <f>IF(ISBLANK(HLOOKUP(N$1, m_preprocess!$1:$1048576, $D17, FALSE)), "", HLOOKUP(N$1, m_preprocess!$1:$1048576, $D17, FALSE))</f>
        <v>6.2097700176352069</v>
      </c>
      <c r="O17" s="24">
        <f>IF(ISBLANK(HLOOKUP(O$1, m_preprocess!$1:$1048576, $D17, FALSE)), "", HLOOKUP(O$1, m_preprocess!$1:$1048576, $D17, FALSE))</f>
        <v>6.4068785916591908</v>
      </c>
      <c r="P17" s="24">
        <f>IF(ISBLANK(HLOOKUP(P$1, m_preprocess!$1:$1048576, $D17, FALSE)), "", HLOOKUP(P$1, m_preprocess!$1:$1048576, $D17, FALSE))</f>
        <v>4.7930958164522517</v>
      </c>
      <c r="Q17" s="24" t="str">
        <f>IF(ISBLANK(HLOOKUP(Q$1, m_preprocess!$1:$1048576, $D17, FALSE)), "", HLOOKUP(Q$1, m_preprocess!$1:$1048576, $D17, FALSE))</f>
        <v/>
      </c>
      <c r="R17" s="24" t="str">
        <f>IF(ISBLANK(HLOOKUP(R$1, m_preprocess!$1:$1048576, $D17, FALSE)), "", HLOOKUP(R$1, m_preprocess!$1:$1048576, $D17, FALSE))</f>
        <v/>
      </c>
      <c r="S17" s="24">
        <f>IF(ISBLANK(HLOOKUP(S$1, m_preprocess!$1:$1048576, $D17, FALSE)), "", HLOOKUP(S$1, m_preprocess!$1:$1048576, $D17, FALSE))</f>
        <v>473.13599999999997</v>
      </c>
      <c r="T17" s="24">
        <f>IF(ISBLANK(HLOOKUP(T$1, m_preprocess!$1:$1048576, $D17, FALSE)), "", HLOOKUP(T$1, m_preprocess!$1:$1048576, $D17, FALSE))</f>
        <v>4324.5</v>
      </c>
      <c r="U17" s="24" t="str">
        <f>IF(ISBLANK(HLOOKUP(U$1, m_preprocess!$1:$1048576, $D17, FALSE)), "", HLOOKUP(U$1, m_preprocess!$1:$1048576, $D17, FALSE))</f>
        <v/>
      </c>
      <c r="V17" s="24">
        <f>IF(ISBLANK(HLOOKUP(V$1, m_preprocess!$1:$1048576, $D17, FALSE)), "", HLOOKUP(V$1, m_preprocess!$1:$1048576, $D17, FALSE))</f>
        <v>43.517165057759044</v>
      </c>
      <c r="W17" s="24">
        <f>IF(ISBLANK(HLOOKUP(W$1, m_preprocess!$1:$1048576, $D17, FALSE)), "", HLOOKUP(W$1, m_preprocess!$1:$1048576, $D17, FALSE))</f>
        <v>37591.725228504103</v>
      </c>
      <c r="X17" s="24">
        <f>IF(ISBLANK(HLOOKUP(X$1, m_preprocess!$1:$1048576, $D17, FALSE)), "", HLOOKUP(X$1, m_preprocess!$1:$1048576, $D17, FALSE))</f>
        <v>70210.583154203618</v>
      </c>
      <c r="Y17" s="24" t="str">
        <f>IF(ISBLANK(HLOOKUP(Y$1, m_preprocess!$1:$1048576, $D17, FALSE)), "", HLOOKUP(Y$1, m_preprocess!$1:$1048576, $D17, FALSE))</f>
        <v/>
      </c>
      <c r="Z17" s="24" t="str">
        <f>IF(ISBLANK(HLOOKUP(Z$1, m_preprocess!$1:$1048576, $D17, FALSE)), "", HLOOKUP(Z$1, m_preprocess!$1:$1048576, $D17, FALSE))</f>
        <v/>
      </c>
      <c r="AA17" s="24" t="str">
        <f>IF(ISBLANK(HLOOKUP(AA$1, m_preprocess!$1:$1048576, $D17, FALSE)), "", HLOOKUP(AA$1, m_preprocess!$1:$1048576, $D17, FALSE))</f>
        <v/>
      </c>
      <c r="AB17" s="24" t="str">
        <f>IF(ISBLANK(HLOOKUP(AB$1, m_preprocess!$1:$1048576, $D17, FALSE)), "", HLOOKUP(AB$1, m_preprocess!$1:$1048576, $D17, FALSE))</f>
        <v/>
      </c>
      <c r="AC17" s="24" t="str">
        <f>IF(ISBLANK(HLOOKUP(AC$1, m_preprocess!$1:$1048576, $D17, FALSE)), "", HLOOKUP(AC$1, m_preprocess!$1:$1048576, $D17, FALSE))</f>
        <v/>
      </c>
      <c r="AD17" s="24">
        <f>IF(ISBLANK(HLOOKUP(AD$1, m_preprocess!$1:$1048576, $D17, FALSE)), "", HLOOKUP(AD$1, m_preprocess!$1:$1048576, $D17, FALSE))</f>
        <v>101.65472192795933</v>
      </c>
      <c r="AE17" s="24" t="str">
        <f>IF(ISBLANK(HLOOKUP(AE$1, m_preprocess!$1:$1048576, $D17, FALSE)), "", HLOOKUP(AE$1, m_preprocess!$1:$1048576, $D17, FALSE))</f>
        <v/>
      </c>
      <c r="AF17" s="24" t="str">
        <f>IF(ISBLANK(HLOOKUP(AF$1, m_preprocess!$1:$1048576, $D17, FALSE)), "", HLOOKUP(AF$1, m_preprocess!$1:$1048576, $D17, FALSE))</f>
        <v/>
      </c>
      <c r="AG17" s="24" t="str">
        <f>IF(ISBLANK(HLOOKUP(AG$1, m_preprocess!$1:$1048576, $D17, FALSE)), "", HLOOKUP(AG$1, m_preprocess!$1:$1048576, $D17, FALSE))</f>
        <v/>
      </c>
      <c r="AH17" s="24">
        <f>IF(ISBLANK(HLOOKUP(AH$1, m_preprocess!$1:$1048576, $D17, FALSE)), "", HLOOKUP(AH$1, m_preprocess!$1:$1048576, $D17, FALSE))</f>
        <v>1060222</v>
      </c>
    </row>
    <row r="18" spans="1:34">
      <c r="A18" s="27">
        <v>34455</v>
      </c>
      <c r="B18">
        <v>1994</v>
      </c>
      <c r="C18">
        <v>5</v>
      </c>
      <c r="D18">
        <v>18</v>
      </c>
      <c r="E18" s="24" t="str">
        <f>IF(ISBLANK(HLOOKUP(E$1, m_preprocess!$1:$1048576, $D18, FALSE)), "", HLOOKUP(E$1, m_preprocess!$1:$1048576, $D18, FALSE))</f>
        <v/>
      </c>
      <c r="F18" s="24">
        <f>IF(ISBLANK(HLOOKUP(F$1, m_preprocess!$1:$1048576, $D18, FALSE)), "", HLOOKUP(F$1, m_preprocess!$1:$1048576, $D18, FALSE))</f>
        <v>64.239999999999995</v>
      </c>
      <c r="G18" s="24">
        <f>IF(ISBLANK(HLOOKUP(G$1, m_preprocess!$1:$1048576, $D18, FALSE)), "", HLOOKUP(G$1, m_preprocess!$1:$1048576, $D18, FALSE))</f>
        <v>96.319044192147445</v>
      </c>
      <c r="H18" s="24">
        <f>IF(ISBLANK(HLOOKUP(H$1, m_preprocess!$1:$1048576, $D18, FALSE)), "", HLOOKUP(H$1, m_preprocess!$1:$1048576, $D18, FALSE))</f>
        <v>43.5457763671875</v>
      </c>
      <c r="I18" s="24" t="str">
        <f>IF(ISBLANK(HLOOKUP(I$1, m_preprocess!$1:$1048576, $D18, FALSE)), "", HLOOKUP(I$1, m_preprocess!$1:$1048576, $D18, FALSE))</f>
        <v/>
      </c>
      <c r="J18" s="24">
        <f>IF(ISBLANK(HLOOKUP(J$1, m_preprocess!$1:$1048576, $D18, FALSE)), "", HLOOKUP(J$1, m_preprocess!$1:$1048576, $D18, FALSE))</f>
        <v>86.152588755301153</v>
      </c>
      <c r="K18" s="24">
        <f>IF(ISBLANK(HLOOKUP(K$1, m_preprocess!$1:$1048576, $D18, FALSE)), "", HLOOKUP(K$1, m_preprocess!$1:$1048576, $D18, FALSE))</f>
        <v>24.553333448406359</v>
      </c>
      <c r="L18" s="24">
        <f>IF(ISBLANK(HLOOKUP(L$1, m_preprocess!$1:$1048576, $D18, FALSE)), "", HLOOKUP(L$1, m_preprocess!$1:$1048576, $D18, FALSE))</f>
        <v>7.53112618501694</v>
      </c>
      <c r="M18" s="24">
        <f>IF(ISBLANK(HLOOKUP(M$1, m_preprocess!$1:$1048576, $D18, FALSE)), "", HLOOKUP(M$1, m_preprocess!$1:$1048576, $D18, FALSE))</f>
        <v>23.043099227861703</v>
      </c>
      <c r="N18" s="24">
        <f>IF(ISBLANK(HLOOKUP(N$1, m_preprocess!$1:$1048576, $D18, FALSE)), "", HLOOKUP(N$1, m_preprocess!$1:$1048576, $D18, FALSE))</f>
        <v>6.1028525622516696</v>
      </c>
      <c r="O18" s="24">
        <f>IF(ISBLANK(HLOOKUP(O$1, m_preprocess!$1:$1048576, $D18, FALSE)), "", HLOOKUP(O$1, m_preprocess!$1:$1048576, $D18, FALSE))</f>
        <v>6.451022080534468</v>
      </c>
      <c r="P18" s="24">
        <f>IF(ISBLANK(HLOOKUP(P$1, m_preprocess!$1:$1048576, $D18, FALSE)), "", HLOOKUP(P$1, m_preprocess!$1:$1048576, $D18, FALSE))</f>
        <v>4.410032449865172</v>
      </c>
      <c r="Q18" s="24" t="str">
        <f>IF(ISBLANK(HLOOKUP(Q$1, m_preprocess!$1:$1048576, $D18, FALSE)), "", HLOOKUP(Q$1, m_preprocess!$1:$1048576, $D18, FALSE))</f>
        <v/>
      </c>
      <c r="R18" s="24" t="str">
        <f>IF(ISBLANK(HLOOKUP(R$1, m_preprocess!$1:$1048576, $D18, FALSE)), "", HLOOKUP(R$1, m_preprocess!$1:$1048576, $D18, FALSE))</f>
        <v/>
      </c>
      <c r="S18" s="24">
        <f>IF(ISBLANK(HLOOKUP(S$1, m_preprocess!$1:$1048576, $D18, FALSE)), "", HLOOKUP(S$1, m_preprocess!$1:$1048576, $D18, FALSE))</f>
        <v>495.92</v>
      </c>
      <c r="T18" s="24">
        <f>IF(ISBLANK(HLOOKUP(T$1, m_preprocess!$1:$1048576, $D18, FALSE)), "", HLOOKUP(T$1, m_preprocess!$1:$1048576, $D18, FALSE))</f>
        <v>4635.2</v>
      </c>
      <c r="U18" s="24" t="str">
        <f>IF(ISBLANK(HLOOKUP(U$1, m_preprocess!$1:$1048576, $D18, FALSE)), "", HLOOKUP(U$1, m_preprocess!$1:$1048576, $D18, FALSE))</f>
        <v/>
      </c>
      <c r="V18" s="24">
        <f>IF(ISBLANK(HLOOKUP(V$1, m_preprocess!$1:$1048576, $D18, FALSE)), "", HLOOKUP(V$1, m_preprocess!$1:$1048576, $D18, FALSE))</f>
        <v>43.837757797812692</v>
      </c>
      <c r="W18" s="24">
        <f>IF(ISBLANK(HLOOKUP(W$1, m_preprocess!$1:$1048576, $D18, FALSE)), "", HLOOKUP(W$1, m_preprocess!$1:$1048576, $D18, FALSE))</f>
        <v>38218.89144808214</v>
      </c>
      <c r="X18" s="24">
        <f>IF(ISBLANK(HLOOKUP(X$1, m_preprocess!$1:$1048576, $D18, FALSE)), "", HLOOKUP(X$1, m_preprocess!$1:$1048576, $D18, FALSE))</f>
        <v>71257.663977215081</v>
      </c>
      <c r="Y18" s="24" t="str">
        <f>IF(ISBLANK(HLOOKUP(Y$1, m_preprocess!$1:$1048576, $D18, FALSE)), "", HLOOKUP(Y$1, m_preprocess!$1:$1048576, $D18, FALSE))</f>
        <v/>
      </c>
      <c r="Z18" s="24" t="str">
        <f>IF(ISBLANK(HLOOKUP(Z$1, m_preprocess!$1:$1048576, $D18, FALSE)), "", HLOOKUP(Z$1, m_preprocess!$1:$1048576, $D18, FALSE))</f>
        <v/>
      </c>
      <c r="AA18" s="24" t="str">
        <f>IF(ISBLANK(HLOOKUP(AA$1, m_preprocess!$1:$1048576, $D18, FALSE)), "", HLOOKUP(AA$1, m_preprocess!$1:$1048576, $D18, FALSE))</f>
        <v/>
      </c>
      <c r="AB18" s="24" t="str">
        <f>IF(ISBLANK(HLOOKUP(AB$1, m_preprocess!$1:$1048576, $D18, FALSE)), "", HLOOKUP(AB$1, m_preprocess!$1:$1048576, $D18, FALSE))</f>
        <v/>
      </c>
      <c r="AC18" s="24" t="str">
        <f>IF(ISBLANK(HLOOKUP(AC$1, m_preprocess!$1:$1048576, $D18, FALSE)), "", HLOOKUP(AC$1, m_preprocess!$1:$1048576, $D18, FALSE))</f>
        <v/>
      </c>
      <c r="AD18" s="24">
        <f>IF(ISBLANK(HLOOKUP(AD$1, m_preprocess!$1:$1048576, $D18, FALSE)), "", HLOOKUP(AD$1, m_preprocess!$1:$1048576, $D18, FALSE))</f>
        <v>101.90269156142072</v>
      </c>
      <c r="AE18" s="24" t="str">
        <f>IF(ISBLANK(HLOOKUP(AE$1, m_preprocess!$1:$1048576, $D18, FALSE)), "", HLOOKUP(AE$1, m_preprocess!$1:$1048576, $D18, FALSE))</f>
        <v/>
      </c>
      <c r="AF18" s="24" t="str">
        <f>IF(ISBLANK(HLOOKUP(AF$1, m_preprocess!$1:$1048576, $D18, FALSE)), "", HLOOKUP(AF$1, m_preprocess!$1:$1048576, $D18, FALSE))</f>
        <v/>
      </c>
      <c r="AG18" s="24" t="str">
        <f>IF(ISBLANK(HLOOKUP(AG$1, m_preprocess!$1:$1048576, $D18, FALSE)), "", HLOOKUP(AG$1, m_preprocess!$1:$1048576, $D18, FALSE))</f>
        <v/>
      </c>
      <c r="AH18" s="24">
        <f>IF(ISBLANK(HLOOKUP(AH$1, m_preprocess!$1:$1048576, $D18, FALSE)), "", HLOOKUP(AH$1, m_preprocess!$1:$1048576, $D18, FALSE))</f>
        <v>1137107</v>
      </c>
    </row>
    <row r="19" spans="1:34">
      <c r="A19" s="27">
        <v>34486</v>
      </c>
      <c r="B19">
        <v>1994</v>
      </c>
      <c r="C19">
        <v>6</v>
      </c>
      <c r="D19">
        <v>19</v>
      </c>
      <c r="E19" s="24" t="str">
        <f>IF(ISBLANK(HLOOKUP(E$1, m_preprocess!$1:$1048576, $D19, FALSE)), "", HLOOKUP(E$1, m_preprocess!$1:$1048576, $D19, FALSE))</f>
        <v/>
      </c>
      <c r="F19" s="24">
        <f>IF(ISBLANK(HLOOKUP(F$1, m_preprocess!$1:$1048576, $D19, FALSE)), "", HLOOKUP(F$1, m_preprocess!$1:$1048576, $D19, FALSE))</f>
        <v>61.91</v>
      </c>
      <c r="G19" s="24">
        <f>IF(ISBLANK(HLOOKUP(G$1, m_preprocess!$1:$1048576, $D19, FALSE)), "", HLOOKUP(G$1, m_preprocess!$1:$1048576, $D19, FALSE))</f>
        <v>88.544118498369855</v>
      </c>
      <c r="H19" s="24">
        <f>IF(ISBLANK(HLOOKUP(H$1, m_preprocess!$1:$1048576, $D19, FALSE)), "", HLOOKUP(H$1, m_preprocess!$1:$1048576, $D19, FALSE))</f>
        <v>43.71429443359375</v>
      </c>
      <c r="I19" s="24" t="str">
        <f>IF(ISBLANK(HLOOKUP(I$1, m_preprocess!$1:$1048576, $D19, FALSE)), "", HLOOKUP(I$1, m_preprocess!$1:$1048576, $D19, FALSE))</f>
        <v/>
      </c>
      <c r="J19" s="24">
        <f>IF(ISBLANK(HLOOKUP(J$1, m_preprocess!$1:$1048576, $D19, FALSE)), "", HLOOKUP(J$1, m_preprocess!$1:$1048576, $D19, FALSE))</f>
        <v>86.517781625593443</v>
      </c>
      <c r="K19" s="24">
        <f>IF(ISBLANK(HLOOKUP(K$1, m_preprocess!$1:$1048576, $D19, FALSE)), "", HLOOKUP(K$1, m_preprocess!$1:$1048576, $D19, FALSE))</f>
        <v>22.278170187201571</v>
      </c>
      <c r="L19" s="24">
        <f>IF(ISBLANK(HLOOKUP(L$1, m_preprocess!$1:$1048576, $D19, FALSE)), "", HLOOKUP(L$1, m_preprocess!$1:$1048576, $D19, FALSE))</f>
        <v>7.3396430228185929</v>
      </c>
      <c r="M19" s="24">
        <f>IF(ISBLANK(HLOOKUP(M$1, m_preprocess!$1:$1048576, $D19, FALSE)), "", HLOOKUP(M$1, m_preprocess!$1:$1048576, $D19, FALSE))</f>
        <v>24.261289676008417</v>
      </c>
      <c r="N19" s="24">
        <f>IF(ISBLANK(HLOOKUP(N$1, m_preprocess!$1:$1048576, $D19, FALSE)), "", HLOOKUP(N$1, m_preprocess!$1:$1048576, $D19, FALSE))</f>
        <v>6.0151208038198511</v>
      </c>
      <c r="O19" s="24">
        <f>IF(ISBLANK(HLOOKUP(O$1, m_preprocess!$1:$1048576, $D19, FALSE)), "", HLOOKUP(O$1, m_preprocess!$1:$1048576, $D19, FALSE))</f>
        <v>7.3397589857304313</v>
      </c>
      <c r="P19" s="24">
        <f>IF(ISBLANK(HLOOKUP(P$1, m_preprocess!$1:$1048576, $D19, FALSE)), "", HLOOKUP(P$1, m_preprocess!$1:$1048576, $D19, FALSE))</f>
        <v>4.351872776171744</v>
      </c>
      <c r="Q19" s="24" t="str">
        <f>IF(ISBLANK(HLOOKUP(Q$1, m_preprocess!$1:$1048576, $D19, FALSE)), "", HLOOKUP(Q$1, m_preprocess!$1:$1048576, $D19, FALSE))</f>
        <v/>
      </c>
      <c r="R19" s="24" t="str">
        <f>IF(ISBLANK(HLOOKUP(R$1, m_preprocess!$1:$1048576, $D19, FALSE)), "", HLOOKUP(R$1, m_preprocess!$1:$1048576, $D19, FALSE))</f>
        <v/>
      </c>
      <c r="S19" s="24">
        <f>IF(ISBLANK(HLOOKUP(S$1, m_preprocess!$1:$1048576, $D19, FALSE)), "", HLOOKUP(S$1, m_preprocess!$1:$1048576, $D19, FALSE))</f>
        <v>472.28800000000001</v>
      </c>
      <c r="T19" s="24">
        <f>IF(ISBLANK(HLOOKUP(T$1, m_preprocess!$1:$1048576, $D19, FALSE)), "", HLOOKUP(T$1, m_preprocess!$1:$1048576, $D19, FALSE))</f>
        <v>4736.2</v>
      </c>
      <c r="U19" s="24" t="str">
        <f>IF(ISBLANK(HLOOKUP(U$1, m_preprocess!$1:$1048576, $D19, FALSE)), "", HLOOKUP(U$1, m_preprocess!$1:$1048576, $D19, FALSE))</f>
        <v/>
      </c>
      <c r="V19" s="24">
        <f>IF(ISBLANK(HLOOKUP(V$1, m_preprocess!$1:$1048576, $D19, FALSE)), "", HLOOKUP(V$1, m_preprocess!$1:$1048576, $D19, FALSE))</f>
        <v>44.067395857351826</v>
      </c>
      <c r="W19" s="24">
        <f>IF(ISBLANK(HLOOKUP(W$1, m_preprocess!$1:$1048576, $D19, FALSE)), "", HLOOKUP(W$1, m_preprocess!$1:$1048576, $D19, FALSE))</f>
        <v>36226.262382105931</v>
      </c>
      <c r="X19" s="24">
        <f>IF(ISBLANK(HLOOKUP(X$1, m_preprocess!$1:$1048576, $D19, FALSE)), "", HLOOKUP(X$1, m_preprocess!$1:$1048576, $D19, FALSE))</f>
        <v>69324.77669526609</v>
      </c>
      <c r="Y19" s="24" t="str">
        <f>IF(ISBLANK(HLOOKUP(Y$1, m_preprocess!$1:$1048576, $D19, FALSE)), "", HLOOKUP(Y$1, m_preprocess!$1:$1048576, $D19, FALSE))</f>
        <v/>
      </c>
      <c r="Z19" s="24" t="str">
        <f>IF(ISBLANK(HLOOKUP(Z$1, m_preprocess!$1:$1048576, $D19, FALSE)), "", HLOOKUP(Z$1, m_preprocess!$1:$1048576, $D19, FALSE))</f>
        <v/>
      </c>
      <c r="AA19" s="24" t="str">
        <f>IF(ISBLANK(HLOOKUP(AA$1, m_preprocess!$1:$1048576, $D19, FALSE)), "", HLOOKUP(AA$1, m_preprocess!$1:$1048576, $D19, FALSE))</f>
        <v/>
      </c>
      <c r="AB19" s="24" t="str">
        <f>IF(ISBLANK(HLOOKUP(AB$1, m_preprocess!$1:$1048576, $D19, FALSE)), "", HLOOKUP(AB$1, m_preprocess!$1:$1048576, $D19, FALSE))</f>
        <v/>
      </c>
      <c r="AC19" s="24" t="str">
        <f>IF(ISBLANK(HLOOKUP(AC$1, m_preprocess!$1:$1048576, $D19, FALSE)), "", HLOOKUP(AC$1, m_preprocess!$1:$1048576, $D19, FALSE))</f>
        <v/>
      </c>
      <c r="AD19" s="24">
        <f>IF(ISBLANK(HLOOKUP(AD$1, m_preprocess!$1:$1048576, $D19, FALSE)), "", HLOOKUP(AD$1, m_preprocess!$1:$1048576, $D19, FALSE))</f>
        <v>99.98895664427377</v>
      </c>
      <c r="AE19" s="24" t="str">
        <f>IF(ISBLANK(HLOOKUP(AE$1, m_preprocess!$1:$1048576, $D19, FALSE)), "", HLOOKUP(AE$1, m_preprocess!$1:$1048576, $D19, FALSE))</f>
        <v/>
      </c>
      <c r="AF19" s="24" t="str">
        <f>IF(ISBLANK(HLOOKUP(AF$1, m_preprocess!$1:$1048576, $D19, FALSE)), "", HLOOKUP(AF$1, m_preprocess!$1:$1048576, $D19, FALSE))</f>
        <v/>
      </c>
      <c r="AG19" s="24" t="str">
        <f>IF(ISBLANK(HLOOKUP(AG$1, m_preprocess!$1:$1048576, $D19, FALSE)), "", HLOOKUP(AG$1, m_preprocess!$1:$1048576, $D19, FALSE))</f>
        <v/>
      </c>
      <c r="AH19" s="24">
        <f>IF(ISBLANK(HLOOKUP(AH$1, m_preprocess!$1:$1048576, $D19, FALSE)), "", HLOOKUP(AH$1, m_preprocess!$1:$1048576, $D19, FALSE))</f>
        <v>1111680</v>
      </c>
    </row>
    <row r="20" spans="1:34">
      <c r="A20" s="27">
        <v>34516</v>
      </c>
      <c r="B20">
        <v>1994</v>
      </c>
      <c r="C20">
        <v>7</v>
      </c>
      <c r="D20">
        <v>20</v>
      </c>
      <c r="E20" s="24" t="str">
        <f>IF(ISBLANK(HLOOKUP(E$1, m_preprocess!$1:$1048576, $D20, FALSE)), "", HLOOKUP(E$1, m_preprocess!$1:$1048576, $D20, FALSE))</f>
        <v/>
      </c>
      <c r="F20" s="24">
        <f>IF(ISBLANK(HLOOKUP(F$1, m_preprocess!$1:$1048576, $D20, FALSE)), "", HLOOKUP(F$1, m_preprocess!$1:$1048576, $D20, FALSE))</f>
        <v>65.06</v>
      </c>
      <c r="G20" s="24">
        <f>IF(ISBLANK(HLOOKUP(G$1, m_preprocess!$1:$1048576, $D20, FALSE)), "", HLOOKUP(G$1, m_preprocess!$1:$1048576, $D20, FALSE))</f>
        <v>93.692569052334491</v>
      </c>
      <c r="H20" s="24">
        <f>IF(ISBLANK(HLOOKUP(H$1, m_preprocess!$1:$1048576, $D20, FALSE)), "", HLOOKUP(H$1, m_preprocess!$1:$1048576, $D20, FALSE))</f>
        <v>44.117881774902344</v>
      </c>
      <c r="I20" s="24" t="str">
        <f>IF(ISBLANK(HLOOKUP(I$1, m_preprocess!$1:$1048576, $D20, FALSE)), "", HLOOKUP(I$1, m_preprocess!$1:$1048576, $D20, FALSE))</f>
        <v/>
      </c>
      <c r="J20" s="24">
        <f>IF(ISBLANK(HLOOKUP(J$1, m_preprocess!$1:$1048576, $D20, FALSE)), "", HLOOKUP(J$1, m_preprocess!$1:$1048576, $D20, FALSE))</f>
        <v>84.909742476793937</v>
      </c>
      <c r="K20" s="24">
        <f>IF(ISBLANK(HLOOKUP(K$1, m_preprocess!$1:$1048576, $D20, FALSE)), "", HLOOKUP(K$1, m_preprocess!$1:$1048576, $D20, FALSE))</f>
        <v>22.147669930551235</v>
      </c>
      <c r="L20" s="24">
        <f>IF(ISBLANK(HLOOKUP(L$1, m_preprocess!$1:$1048576, $D20, FALSE)), "", HLOOKUP(L$1, m_preprocess!$1:$1048576, $D20, FALSE))</f>
        <v>7.6673638675147036</v>
      </c>
      <c r="M20" s="24">
        <f>IF(ISBLANK(HLOOKUP(M$1, m_preprocess!$1:$1048576, $D20, FALSE)), "", HLOOKUP(M$1, m_preprocess!$1:$1048576, $D20, FALSE))</f>
        <v>23.354410910603271</v>
      </c>
      <c r="N20" s="24">
        <f>IF(ISBLANK(HLOOKUP(N$1, m_preprocess!$1:$1048576, $D20, FALSE)), "", HLOOKUP(N$1, m_preprocess!$1:$1048576, $D20, FALSE))</f>
        <v>6.5498287622058786</v>
      </c>
      <c r="O20" s="24">
        <f>IF(ISBLANK(HLOOKUP(O$1, m_preprocess!$1:$1048576, $D20, FALSE)), "", HLOOKUP(O$1, m_preprocess!$1:$1048576, $D20, FALSE))</f>
        <v>6.6833297513936651</v>
      </c>
      <c r="P20" s="24">
        <f>IF(ISBLANK(HLOOKUP(P$1, m_preprocess!$1:$1048576, $D20, FALSE)), "", HLOOKUP(P$1, m_preprocess!$1:$1048576, $D20, FALSE))</f>
        <v>4.0201931507163868</v>
      </c>
      <c r="Q20" s="24" t="str">
        <f>IF(ISBLANK(HLOOKUP(Q$1, m_preprocess!$1:$1048576, $D20, FALSE)), "", HLOOKUP(Q$1, m_preprocess!$1:$1048576, $D20, FALSE))</f>
        <v/>
      </c>
      <c r="R20" s="24" t="str">
        <f>IF(ISBLANK(HLOOKUP(R$1, m_preprocess!$1:$1048576, $D20, FALSE)), "", HLOOKUP(R$1, m_preprocess!$1:$1048576, $D20, FALSE))</f>
        <v/>
      </c>
      <c r="S20" s="24">
        <f>IF(ISBLANK(HLOOKUP(S$1, m_preprocess!$1:$1048576, $D20, FALSE)), "", HLOOKUP(S$1, m_preprocess!$1:$1048576, $D20, FALSE))</f>
        <v>490.38199999999995</v>
      </c>
      <c r="T20" s="24">
        <f>IF(ISBLANK(HLOOKUP(T$1, m_preprocess!$1:$1048576, $D20, FALSE)), "", HLOOKUP(T$1, m_preprocess!$1:$1048576, $D20, FALSE))</f>
        <v>5004.5</v>
      </c>
      <c r="U20" s="24" t="str">
        <f>IF(ISBLANK(HLOOKUP(U$1, m_preprocess!$1:$1048576, $D20, FALSE)), "", HLOOKUP(U$1, m_preprocess!$1:$1048576, $D20, FALSE))</f>
        <v/>
      </c>
      <c r="V20" s="24">
        <f>IF(ISBLANK(HLOOKUP(V$1, m_preprocess!$1:$1048576, $D20, FALSE)), "", HLOOKUP(V$1, m_preprocess!$1:$1048576, $D20, FALSE))</f>
        <v>44.465019963544187</v>
      </c>
      <c r="W20" s="24">
        <f>IF(ISBLANK(HLOOKUP(W$1, m_preprocess!$1:$1048576, $D20, FALSE)), "", HLOOKUP(W$1, m_preprocess!$1:$1048576, $D20, FALSE))</f>
        <v>37919.377193482745</v>
      </c>
      <c r="X20" s="24">
        <f>IF(ISBLANK(HLOOKUP(X$1, m_preprocess!$1:$1048576, $D20, FALSE)), "", HLOOKUP(X$1, m_preprocess!$1:$1048576, $D20, FALSE))</f>
        <v>71893.734975380532</v>
      </c>
      <c r="Y20" s="24" t="str">
        <f>IF(ISBLANK(HLOOKUP(Y$1, m_preprocess!$1:$1048576, $D20, FALSE)), "", HLOOKUP(Y$1, m_preprocess!$1:$1048576, $D20, FALSE))</f>
        <v/>
      </c>
      <c r="Z20" s="24" t="str">
        <f>IF(ISBLANK(HLOOKUP(Z$1, m_preprocess!$1:$1048576, $D20, FALSE)), "", HLOOKUP(Z$1, m_preprocess!$1:$1048576, $D20, FALSE))</f>
        <v/>
      </c>
      <c r="AA20" s="24" t="str">
        <f>IF(ISBLANK(HLOOKUP(AA$1, m_preprocess!$1:$1048576, $D20, FALSE)), "", HLOOKUP(AA$1, m_preprocess!$1:$1048576, $D20, FALSE))</f>
        <v/>
      </c>
      <c r="AB20" s="24" t="str">
        <f>IF(ISBLANK(HLOOKUP(AB$1, m_preprocess!$1:$1048576, $D20, FALSE)), "", HLOOKUP(AB$1, m_preprocess!$1:$1048576, $D20, FALSE))</f>
        <v/>
      </c>
      <c r="AC20" s="24" t="str">
        <f>IF(ISBLANK(HLOOKUP(AC$1, m_preprocess!$1:$1048576, $D20, FALSE)), "", HLOOKUP(AC$1, m_preprocess!$1:$1048576, $D20, FALSE))</f>
        <v/>
      </c>
      <c r="AD20" s="24">
        <f>IF(ISBLANK(HLOOKUP(AD$1, m_preprocess!$1:$1048576, $D20, FALSE)), "", HLOOKUP(AD$1, m_preprocess!$1:$1048576, $D20, FALSE))</f>
        <v>99.814408538151341</v>
      </c>
      <c r="AE20" s="24" t="str">
        <f>IF(ISBLANK(HLOOKUP(AE$1, m_preprocess!$1:$1048576, $D20, FALSE)), "", HLOOKUP(AE$1, m_preprocess!$1:$1048576, $D20, FALSE))</f>
        <v/>
      </c>
      <c r="AF20" s="24" t="str">
        <f>IF(ISBLANK(HLOOKUP(AF$1, m_preprocess!$1:$1048576, $D20, FALSE)), "", HLOOKUP(AF$1, m_preprocess!$1:$1048576, $D20, FALSE))</f>
        <v/>
      </c>
      <c r="AG20" s="24" t="str">
        <f>IF(ISBLANK(HLOOKUP(AG$1, m_preprocess!$1:$1048576, $D20, FALSE)), "", HLOOKUP(AG$1, m_preprocess!$1:$1048576, $D20, FALSE))</f>
        <v/>
      </c>
      <c r="AH20" s="24">
        <f>IF(ISBLANK(HLOOKUP(AH$1, m_preprocess!$1:$1048576, $D20, FALSE)), "", HLOOKUP(AH$1, m_preprocess!$1:$1048576, $D20, FALSE))</f>
        <v>1111911</v>
      </c>
    </row>
    <row r="21" spans="1:34">
      <c r="A21" s="27">
        <v>34547</v>
      </c>
      <c r="B21">
        <v>1994</v>
      </c>
      <c r="C21">
        <v>8</v>
      </c>
      <c r="D21">
        <v>21</v>
      </c>
      <c r="E21" s="24" t="str">
        <f>IF(ISBLANK(HLOOKUP(E$1, m_preprocess!$1:$1048576, $D21, FALSE)), "", HLOOKUP(E$1, m_preprocess!$1:$1048576, $D21, FALSE))</f>
        <v/>
      </c>
      <c r="F21" s="24">
        <f>IF(ISBLANK(HLOOKUP(F$1, m_preprocess!$1:$1048576, $D21, FALSE)), "", HLOOKUP(F$1, m_preprocess!$1:$1048576, $D21, FALSE))</f>
        <v>68.790000000000006</v>
      </c>
      <c r="G21" s="24">
        <f>IF(ISBLANK(HLOOKUP(G$1, m_preprocess!$1:$1048576, $D21, FALSE)), "", HLOOKUP(G$1, m_preprocess!$1:$1048576, $D21, FALSE))</f>
        <v>102.92873932540627</v>
      </c>
      <c r="H21" s="24">
        <f>IF(ISBLANK(HLOOKUP(H$1, m_preprocess!$1:$1048576, $D21, FALSE)), "", HLOOKUP(H$1, m_preprocess!$1:$1048576, $D21, FALSE))</f>
        <v>44.208904266357422</v>
      </c>
      <c r="I21" s="24" t="str">
        <f>IF(ISBLANK(HLOOKUP(I$1, m_preprocess!$1:$1048576, $D21, FALSE)), "", HLOOKUP(I$1, m_preprocess!$1:$1048576, $D21, FALSE))</f>
        <v/>
      </c>
      <c r="J21" s="24">
        <f>IF(ISBLANK(HLOOKUP(J$1, m_preprocess!$1:$1048576, $D21, FALSE)), "", HLOOKUP(J$1, m_preprocess!$1:$1048576, $D21, FALSE))</f>
        <v>85.391437381187416</v>
      </c>
      <c r="K21" s="24">
        <f>IF(ISBLANK(HLOOKUP(K$1, m_preprocess!$1:$1048576, $D21, FALSE)), "", HLOOKUP(K$1, m_preprocess!$1:$1048576, $D21, FALSE))</f>
        <v>22.697451074059696</v>
      </c>
      <c r="L21" s="24">
        <f>IF(ISBLANK(HLOOKUP(L$1, m_preprocess!$1:$1048576, $D21, FALSE)), "", HLOOKUP(L$1, m_preprocess!$1:$1048576, $D21, FALSE))</f>
        <v>8.7289710142788284</v>
      </c>
      <c r="M21" s="24">
        <f>IF(ISBLANK(HLOOKUP(M$1, m_preprocess!$1:$1048576, $D21, FALSE)), "", HLOOKUP(M$1, m_preprocess!$1:$1048576, $D21, FALSE))</f>
        <v>27.732121798766794</v>
      </c>
      <c r="N21" s="24">
        <f>IF(ISBLANK(HLOOKUP(N$1, m_preprocess!$1:$1048576, $D21, FALSE)), "", HLOOKUP(N$1, m_preprocess!$1:$1048576, $D21, FALSE))</f>
        <v>8.1871309451375005</v>
      </c>
      <c r="O21" s="24">
        <f>IF(ISBLANK(HLOOKUP(O$1, m_preprocess!$1:$1048576, $D21, FALSE)), "", HLOOKUP(O$1, m_preprocess!$1:$1048576, $D21, FALSE))</f>
        <v>8.0280379811710176</v>
      </c>
      <c r="P21" s="24">
        <f>IF(ISBLANK(HLOOKUP(P$1, m_preprocess!$1:$1048576, $D21, FALSE)), "", HLOOKUP(P$1, m_preprocess!$1:$1048576, $D21, FALSE))</f>
        <v>4.4214697366565847</v>
      </c>
      <c r="Q21" s="24" t="str">
        <f>IF(ISBLANK(HLOOKUP(Q$1, m_preprocess!$1:$1048576, $D21, FALSE)), "", HLOOKUP(Q$1, m_preprocess!$1:$1048576, $D21, FALSE))</f>
        <v/>
      </c>
      <c r="R21" s="24" t="str">
        <f>IF(ISBLANK(HLOOKUP(R$1, m_preprocess!$1:$1048576, $D21, FALSE)), "", HLOOKUP(R$1, m_preprocess!$1:$1048576, $D21, FALSE))</f>
        <v/>
      </c>
      <c r="S21" s="24">
        <f>IF(ISBLANK(HLOOKUP(S$1, m_preprocess!$1:$1048576, $D21, FALSE)), "", HLOOKUP(S$1, m_preprocess!$1:$1048576, $D21, FALSE))</f>
        <v>544.726</v>
      </c>
      <c r="T21" s="24">
        <f>IF(ISBLANK(HLOOKUP(T$1, m_preprocess!$1:$1048576, $D21, FALSE)), "", HLOOKUP(T$1, m_preprocess!$1:$1048576, $D21, FALSE))</f>
        <v>4806.3999999999996</v>
      </c>
      <c r="U21" s="24" t="str">
        <f>IF(ISBLANK(HLOOKUP(U$1, m_preprocess!$1:$1048576, $D21, FALSE)), "", HLOOKUP(U$1, m_preprocess!$1:$1048576, $D21, FALSE))</f>
        <v/>
      </c>
      <c r="V21" s="24">
        <f>IF(ISBLANK(HLOOKUP(V$1, m_preprocess!$1:$1048576, $D21, FALSE)), "", HLOOKUP(V$1, m_preprocess!$1:$1048576, $D21, FALSE))</f>
        <v>44.566499879126198</v>
      </c>
      <c r="W21" s="24">
        <f>IF(ISBLANK(HLOOKUP(W$1, m_preprocess!$1:$1048576, $D21, FALSE)), "", HLOOKUP(W$1, m_preprocess!$1:$1048576, $D21, FALSE))</f>
        <v>34079.308795411962</v>
      </c>
      <c r="X21" s="24">
        <f>IF(ISBLANK(HLOOKUP(X$1, m_preprocess!$1:$1048576, $D21, FALSE)), "", HLOOKUP(X$1, m_preprocess!$1:$1048576, $D21, FALSE))</f>
        <v>69947.535486719033</v>
      </c>
      <c r="Y21" s="24" t="str">
        <f>IF(ISBLANK(HLOOKUP(Y$1, m_preprocess!$1:$1048576, $D21, FALSE)), "", HLOOKUP(Y$1, m_preprocess!$1:$1048576, $D21, FALSE))</f>
        <v/>
      </c>
      <c r="Z21" s="24" t="str">
        <f>IF(ISBLANK(HLOOKUP(Z$1, m_preprocess!$1:$1048576, $D21, FALSE)), "", HLOOKUP(Z$1, m_preprocess!$1:$1048576, $D21, FALSE))</f>
        <v/>
      </c>
      <c r="AA21" s="24" t="str">
        <f>IF(ISBLANK(HLOOKUP(AA$1, m_preprocess!$1:$1048576, $D21, FALSE)), "", HLOOKUP(AA$1, m_preprocess!$1:$1048576, $D21, FALSE))</f>
        <v/>
      </c>
      <c r="AB21" s="24" t="str">
        <f>IF(ISBLANK(HLOOKUP(AB$1, m_preprocess!$1:$1048576, $D21, FALSE)), "", HLOOKUP(AB$1, m_preprocess!$1:$1048576, $D21, FALSE))</f>
        <v/>
      </c>
      <c r="AC21" s="24" t="str">
        <f>IF(ISBLANK(HLOOKUP(AC$1, m_preprocess!$1:$1048576, $D21, FALSE)), "", HLOOKUP(AC$1, m_preprocess!$1:$1048576, $D21, FALSE))</f>
        <v/>
      </c>
      <c r="AD21" s="24">
        <f>IF(ISBLANK(HLOOKUP(AD$1, m_preprocess!$1:$1048576, $D21, FALSE)), "", HLOOKUP(AD$1, m_preprocess!$1:$1048576, $D21, FALSE))</f>
        <v>103.42495753188824</v>
      </c>
      <c r="AE21" s="24" t="str">
        <f>IF(ISBLANK(HLOOKUP(AE$1, m_preprocess!$1:$1048576, $D21, FALSE)), "", HLOOKUP(AE$1, m_preprocess!$1:$1048576, $D21, FALSE))</f>
        <v/>
      </c>
      <c r="AF21" s="24" t="str">
        <f>IF(ISBLANK(HLOOKUP(AF$1, m_preprocess!$1:$1048576, $D21, FALSE)), "", HLOOKUP(AF$1, m_preprocess!$1:$1048576, $D21, FALSE))</f>
        <v/>
      </c>
      <c r="AG21" s="24" t="str">
        <f>IF(ISBLANK(HLOOKUP(AG$1, m_preprocess!$1:$1048576, $D21, FALSE)), "", HLOOKUP(AG$1, m_preprocess!$1:$1048576, $D21, FALSE))</f>
        <v/>
      </c>
      <c r="AH21" s="24">
        <f>IF(ISBLANK(HLOOKUP(AH$1, m_preprocess!$1:$1048576, $D21, FALSE)), "", HLOOKUP(AH$1, m_preprocess!$1:$1048576, $D21, FALSE))</f>
        <v>1111422</v>
      </c>
    </row>
    <row r="22" spans="1:34">
      <c r="A22" s="27">
        <v>34578</v>
      </c>
      <c r="B22">
        <v>1994</v>
      </c>
      <c r="C22">
        <v>9</v>
      </c>
      <c r="D22">
        <v>22</v>
      </c>
      <c r="E22" s="24" t="str">
        <f>IF(ISBLANK(HLOOKUP(E$1, m_preprocess!$1:$1048576, $D22, FALSE)), "", HLOOKUP(E$1, m_preprocess!$1:$1048576, $D22, FALSE))</f>
        <v/>
      </c>
      <c r="F22" s="24">
        <f>IF(ISBLANK(HLOOKUP(F$1, m_preprocess!$1:$1048576, $D22, FALSE)), "", HLOOKUP(F$1, m_preprocess!$1:$1048576, $D22, FALSE))</f>
        <v>68.88</v>
      </c>
      <c r="G22" s="24">
        <f>IF(ISBLANK(HLOOKUP(G$1, m_preprocess!$1:$1048576, $D22, FALSE)), "", HLOOKUP(G$1, m_preprocess!$1:$1048576, $D22, FALSE))</f>
        <v>107.38902434430615</v>
      </c>
      <c r="H22" s="24">
        <f>IF(ISBLANK(HLOOKUP(H$1, m_preprocess!$1:$1048576, $D22, FALSE)), "", HLOOKUP(H$1, m_preprocess!$1:$1048576, $D22, FALSE))</f>
        <v>44.511474609375</v>
      </c>
      <c r="I22" s="24" t="str">
        <f>IF(ISBLANK(HLOOKUP(I$1, m_preprocess!$1:$1048576, $D22, FALSE)), "", HLOOKUP(I$1, m_preprocess!$1:$1048576, $D22, FALSE))</f>
        <v/>
      </c>
      <c r="J22" s="24">
        <f>IF(ISBLANK(HLOOKUP(J$1, m_preprocess!$1:$1048576, $D22, FALSE)), "", HLOOKUP(J$1, m_preprocess!$1:$1048576, $D22, FALSE))</f>
        <v>86.558840990752174</v>
      </c>
      <c r="K22" s="24">
        <f>IF(ISBLANK(HLOOKUP(K$1, m_preprocess!$1:$1048576, $D22, FALSE)), "", HLOOKUP(K$1, m_preprocess!$1:$1048576, $D22, FALSE))</f>
        <v>20.692122152615525</v>
      </c>
      <c r="L22" s="24">
        <f>IF(ISBLANK(HLOOKUP(L$1, m_preprocess!$1:$1048576, $D22, FALSE)), "", HLOOKUP(L$1, m_preprocess!$1:$1048576, $D22, FALSE))</f>
        <v>7.6798838564059952</v>
      </c>
      <c r="M22" s="24">
        <f>IF(ISBLANK(HLOOKUP(M$1, m_preprocess!$1:$1048576, $D22, FALSE)), "", HLOOKUP(M$1, m_preprocess!$1:$1048576, $D22, FALSE))</f>
        <v>23.313476526923349</v>
      </c>
      <c r="N22" s="24">
        <f>IF(ISBLANK(HLOOKUP(N$1, m_preprocess!$1:$1048576, $D22, FALSE)), "", HLOOKUP(N$1, m_preprocess!$1:$1048576, $D22, FALSE))</f>
        <v>5.7980651937798164</v>
      </c>
      <c r="O22" s="24">
        <f>IF(ISBLANK(HLOOKUP(O$1, m_preprocess!$1:$1048576, $D22, FALSE)), "", HLOOKUP(O$1, m_preprocess!$1:$1048576, $D22, FALSE))</f>
        <v>6.9091722831721256</v>
      </c>
      <c r="P22" s="24">
        <f>IF(ISBLANK(HLOOKUP(P$1, m_preprocess!$1:$1048576, $D22, FALSE)), "", HLOOKUP(P$1, m_preprocess!$1:$1048576, $D22, FALSE))</f>
        <v>4.4890882265098666</v>
      </c>
      <c r="Q22" s="24" t="str">
        <f>IF(ISBLANK(HLOOKUP(Q$1, m_preprocess!$1:$1048576, $D22, FALSE)), "", HLOOKUP(Q$1, m_preprocess!$1:$1048576, $D22, FALSE))</f>
        <v/>
      </c>
      <c r="R22" s="24" t="str">
        <f>IF(ISBLANK(HLOOKUP(R$1, m_preprocess!$1:$1048576, $D22, FALSE)), "", HLOOKUP(R$1, m_preprocess!$1:$1048576, $D22, FALSE))</f>
        <v/>
      </c>
      <c r="S22" s="24">
        <f>IF(ISBLANK(HLOOKUP(S$1, m_preprocess!$1:$1048576, $D22, FALSE)), "", HLOOKUP(S$1, m_preprocess!$1:$1048576, $D22, FALSE))</f>
        <v>560.56399999999996</v>
      </c>
      <c r="T22" s="24">
        <f>IF(ISBLANK(HLOOKUP(T$1, m_preprocess!$1:$1048576, $D22, FALSE)), "", HLOOKUP(T$1, m_preprocess!$1:$1048576, $D22, FALSE))</f>
        <v>4574.5</v>
      </c>
      <c r="U22" s="24" t="str">
        <f>IF(ISBLANK(HLOOKUP(U$1, m_preprocess!$1:$1048576, $D22, FALSE)), "", HLOOKUP(U$1, m_preprocess!$1:$1048576, $D22, FALSE))</f>
        <v/>
      </c>
      <c r="V22" s="24">
        <f>IF(ISBLANK(HLOOKUP(V$1, m_preprocess!$1:$1048576, $D22, FALSE)), "", HLOOKUP(V$1, m_preprocess!$1:$1048576, $D22, FALSE))</f>
        <v>44.666479167940906</v>
      </c>
      <c r="W22" s="24">
        <f>IF(ISBLANK(HLOOKUP(W$1, m_preprocess!$1:$1048576, $D22, FALSE)), "", HLOOKUP(W$1, m_preprocess!$1:$1048576, $D22, FALSE))</f>
        <v>33457.505352705972</v>
      </c>
      <c r="X22" s="24">
        <f>IF(ISBLANK(HLOOKUP(X$1, m_preprocess!$1:$1048576, $D22, FALSE)), "", HLOOKUP(X$1, m_preprocess!$1:$1048576, $D22, FALSE))</f>
        <v>69289.299603442312</v>
      </c>
      <c r="Y22" s="24" t="str">
        <f>IF(ISBLANK(HLOOKUP(Y$1, m_preprocess!$1:$1048576, $D22, FALSE)), "", HLOOKUP(Y$1, m_preprocess!$1:$1048576, $D22, FALSE))</f>
        <v/>
      </c>
      <c r="Z22" s="24" t="str">
        <f>IF(ISBLANK(HLOOKUP(Z$1, m_preprocess!$1:$1048576, $D22, FALSE)), "", HLOOKUP(Z$1, m_preprocess!$1:$1048576, $D22, FALSE))</f>
        <v/>
      </c>
      <c r="AA22" s="24" t="str">
        <f>IF(ISBLANK(HLOOKUP(AA$1, m_preprocess!$1:$1048576, $D22, FALSE)), "", HLOOKUP(AA$1, m_preprocess!$1:$1048576, $D22, FALSE))</f>
        <v/>
      </c>
      <c r="AB22" s="24" t="str">
        <f>IF(ISBLANK(HLOOKUP(AB$1, m_preprocess!$1:$1048576, $D22, FALSE)), "", HLOOKUP(AB$1, m_preprocess!$1:$1048576, $D22, FALSE))</f>
        <v/>
      </c>
      <c r="AC22" s="24" t="str">
        <f>IF(ISBLANK(HLOOKUP(AC$1, m_preprocess!$1:$1048576, $D22, FALSE)), "", HLOOKUP(AC$1, m_preprocess!$1:$1048576, $D22, FALSE))</f>
        <v/>
      </c>
      <c r="AD22" s="24">
        <f>IF(ISBLANK(HLOOKUP(AD$1, m_preprocess!$1:$1048576, $D22, FALSE)), "", HLOOKUP(AD$1, m_preprocess!$1:$1048576, $D22, FALSE))</f>
        <v>103.14662466381634</v>
      </c>
      <c r="AE22" s="24" t="str">
        <f>IF(ISBLANK(HLOOKUP(AE$1, m_preprocess!$1:$1048576, $D22, FALSE)), "", HLOOKUP(AE$1, m_preprocess!$1:$1048576, $D22, FALSE))</f>
        <v/>
      </c>
      <c r="AF22" s="24" t="str">
        <f>IF(ISBLANK(HLOOKUP(AF$1, m_preprocess!$1:$1048576, $D22, FALSE)), "", HLOOKUP(AF$1, m_preprocess!$1:$1048576, $D22, FALSE))</f>
        <v/>
      </c>
      <c r="AG22" s="24" t="str">
        <f>IF(ISBLANK(HLOOKUP(AG$1, m_preprocess!$1:$1048576, $D22, FALSE)), "", HLOOKUP(AG$1, m_preprocess!$1:$1048576, $D22, FALSE))</f>
        <v/>
      </c>
      <c r="AH22" s="24">
        <f>IF(ISBLANK(HLOOKUP(AH$1, m_preprocess!$1:$1048576, $D22, FALSE)), "", HLOOKUP(AH$1, m_preprocess!$1:$1048576, $D22, FALSE))</f>
        <v>1082230</v>
      </c>
    </row>
    <row r="23" spans="1:34">
      <c r="A23" s="27">
        <v>34608</v>
      </c>
      <c r="B23">
        <v>1994</v>
      </c>
      <c r="C23">
        <v>10</v>
      </c>
      <c r="D23">
        <v>23</v>
      </c>
      <c r="E23" s="24" t="str">
        <f>IF(ISBLANK(HLOOKUP(E$1, m_preprocess!$1:$1048576, $D23, FALSE)), "", HLOOKUP(E$1, m_preprocess!$1:$1048576, $D23, FALSE))</f>
        <v/>
      </c>
      <c r="F23" s="24">
        <f>IF(ISBLANK(HLOOKUP(F$1, m_preprocess!$1:$1048576, $D23, FALSE)), "", HLOOKUP(F$1, m_preprocess!$1:$1048576, $D23, FALSE))</f>
        <v>66.02</v>
      </c>
      <c r="G23" s="24">
        <f>IF(ISBLANK(HLOOKUP(G$1, m_preprocess!$1:$1048576, $D23, FALSE)), "", HLOOKUP(G$1, m_preprocess!$1:$1048576, $D23, FALSE))</f>
        <v>105.35526532721423</v>
      </c>
      <c r="H23" s="24">
        <f>IF(ISBLANK(HLOOKUP(H$1, m_preprocess!$1:$1048576, $D23, FALSE)), "", HLOOKUP(H$1, m_preprocess!$1:$1048576, $D23, FALSE))</f>
        <v>44.654109954833984</v>
      </c>
      <c r="I23" s="24" t="str">
        <f>IF(ISBLANK(HLOOKUP(I$1, m_preprocess!$1:$1048576, $D23, FALSE)), "", HLOOKUP(I$1, m_preprocess!$1:$1048576, $D23, FALSE))</f>
        <v/>
      </c>
      <c r="J23" s="24">
        <f>IF(ISBLANK(HLOOKUP(J$1, m_preprocess!$1:$1048576, $D23, FALSE)), "", HLOOKUP(J$1, m_preprocess!$1:$1048576, $D23, FALSE))</f>
        <v>85.8228594028826</v>
      </c>
      <c r="K23" s="24">
        <f>IF(ISBLANK(HLOOKUP(K$1, m_preprocess!$1:$1048576, $D23, FALSE)), "", HLOOKUP(K$1, m_preprocess!$1:$1048576, $D23, FALSE))</f>
        <v>20.838712545281215</v>
      </c>
      <c r="L23" s="24">
        <f>IF(ISBLANK(HLOOKUP(L$1, m_preprocess!$1:$1048576, $D23, FALSE)), "", HLOOKUP(L$1, m_preprocess!$1:$1048576, $D23, FALSE))</f>
        <v>8.7241703873354144</v>
      </c>
      <c r="M23" s="24">
        <f>IF(ISBLANK(HLOOKUP(M$1, m_preprocess!$1:$1048576, $D23, FALSE)), "", HLOOKUP(M$1, m_preprocess!$1:$1048576, $D23, FALSE))</f>
        <v>24.282410870860371</v>
      </c>
      <c r="N23" s="24">
        <f>IF(ISBLANK(HLOOKUP(N$1, m_preprocess!$1:$1048576, $D23, FALSE)), "", HLOOKUP(N$1, m_preprocess!$1:$1048576, $D23, FALSE))</f>
        <v>6.890333540769948</v>
      </c>
      <c r="O23" s="24">
        <f>IF(ISBLANK(HLOOKUP(O$1, m_preprocess!$1:$1048576, $D23, FALSE)), "", HLOOKUP(O$1, m_preprocess!$1:$1048576, $D23, FALSE))</f>
        <v>6.8489492264501735</v>
      </c>
      <c r="P23" s="24">
        <f>IF(ISBLANK(HLOOKUP(P$1, m_preprocess!$1:$1048576, $D23, FALSE)), "", HLOOKUP(P$1, m_preprocess!$1:$1048576, $D23, FALSE))</f>
        <v>4.5827678664963738</v>
      </c>
      <c r="Q23" s="24" t="str">
        <f>IF(ISBLANK(HLOOKUP(Q$1, m_preprocess!$1:$1048576, $D23, FALSE)), "", HLOOKUP(Q$1, m_preprocess!$1:$1048576, $D23, FALSE))</f>
        <v/>
      </c>
      <c r="R23" s="24" t="str">
        <f>IF(ISBLANK(HLOOKUP(R$1, m_preprocess!$1:$1048576, $D23, FALSE)), "", HLOOKUP(R$1, m_preprocess!$1:$1048576, $D23, FALSE))</f>
        <v/>
      </c>
      <c r="S23" s="24">
        <f>IF(ISBLANK(HLOOKUP(S$1, m_preprocess!$1:$1048576, $D23, FALSE)), "", HLOOKUP(S$1, m_preprocess!$1:$1048576, $D23, FALSE))</f>
        <v>533.40499999999997</v>
      </c>
      <c r="T23" s="24">
        <f>IF(ISBLANK(HLOOKUP(T$1, m_preprocess!$1:$1048576, $D23, FALSE)), "", HLOOKUP(T$1, m_preprocess!$1:$1048576, $D23, FALSE))</f>
        <v>4575.3999999999996</v>
      </c>
      <c r="U23" s="24" t="str">
        <f>IF(ISBLANK(HLOOKUP(U$1, m_preprocess!$1:$1048576, $D23, FALSE)), "", HLOOKUP(U$1, m_preprocess!$1:$1048576, $D23, FALSE))</f>
        <v/>
      </c>
      <c r="V23" s="24">
        <f>IF(ISBLANK(HLOOKUP(V$1, m_preprocess!$1:$1048576, $D23, FALSE)), "", HLOOKUP(V$1, m_preprocess!$1:$1048576, $D23, FALSE))</f>
        <v>44.92453399053516</v>
      </c>
      <c r="W23" s="24">
        <f>IF(ISBLANK(HLOOKUP(W$1, m_preprocess!$1:$1048576, $D23, FALSE)), "", HLOOKUP(W$1, m_preprocess!$1:$1048576, $D23, FALSE))</f>
        <v>33464.959922199298</v>
      </c>
      <c r="X23" s="24">
        <f>IF(ISBLANK(HLOOKUP(X$1, m_preprocess!$1:$1048576, $D23, FALSE)), "", HLOOKUP(X$1, m_preprocess!$1:$1048576, $D23, FALSE))</f>
        <v>69029.345856804241</v>
      </c>
      <c r="Y23" s="24" t="str">
        <f>IF(ISBLANK(HLOOKUP(Y$1, m_preprocess!$1:$1048576, $D23, FALSE)), "", HLOOKUP(Y$1, m_preprocess!$1:$1048576, $D23, FALSE))</f>
        <v/>
      </c>
      <c r="Z23" s="24" t="str">
        <f>IF(ISBLANK(HLOOKUP(Z$1, m_preprocess!$1:$1048576, $D23, FALSE)), "", HLOOKUP(Z$1, m_preprocess!$1:$1048576, $D23, FALSE))</f>
        <v/>
      </c>
      <c r="AA23" s="24" t="str">
        <f>IF(ISBLANK(HLOOKUP(AA$1, m_preprocess!$1:$1048576, $D23, FALSE)), "", HLOOKUP(AA$1, m_preprocess!$1:$1048576, $D23, FALSE))</f>
        <v/>
      </c>
      <c r="AB23" s="24" t="str">
        <f>IF(ISBLANK(HLOOKUP(AB$1, m_preprocess!$1:$1048576, $D23, FALSE)), "", HLOOKUP(AB$1, m_preprocess!$1:$1048576, $D23, FALSE))</f>
        <v/>
      </c>
      <c r="AC23" s="24" t="str">
        <f>IF(ISBLANK(HLOOKUP(AC$1, m_preprocess!$1:$1048576, $D23, FALSE)), "", HLOOKUP(AC$1, m_preprocess!$1:$1048576, $D23, FALSE))</f>
        <v/>
      </c>
      <c r="AD23" s="24">
        <f>IF(ISBLANK(HLOOKUP(AD$1, m_preprocess!$1:$1048576, $D23, FALSE)), "", HLOOKUP(AD$1, m_preprocess!$1:$1048576, $D23, FALSE))</f>
        <v>98.665132934682887</v>
      </c>
      <c r="AE23" s="24" t="str">
        <f>IF(ISBLANK(HLOOKUP(AE$1, m_preprocess!$1:$1048576, $D23, FALSE)), "", HLOOKUP(AE$1, m_preprocess!$1:$1048576, $D23, FALSE))</f>
        <v/>
      </c>
      <c r="AF23" s="24" t="str">
        <f>IF(ISBLANK(HLOOKUP(AF$1, m_preprocess!$1:$1048576, $D23, FALSE)), "", HLOOKUP(AF$1, m_preprocess!$1:$1048576, $D23, FALSE))</f>
        <v/>
      </c>
      <c r="AG23" s="24" t="str">
        <f>IF(ISBLANK(HLOOKUP(AG$1, m_preprocess!$1:$1048576, $D23, FALSE)), "", HLOOKUP(AG$1, m_preprocess!$1:$1048576, $D23, FALSE))</f>
        <v/>
      </c>
      <c r="AH23" s="24">
        <f>IF(ISBLANK(HLOOKUP(AH$1, m_preprocess!$1:$1048576, $D23, FALSE)), "", HLOOKUP(AH$1, m_preprocess!$1:$1048576, $D23, FALSE))</f>
        <v>1091886</v>
      </c>
    </row>
    <row r="24" spans="1:34">
      <c r="A24" s="27">
        <v>34639</v>
      </c>
      <c r="B24">
        <v>1994</v>
      </c>
      <c r="C24">
        <v>11</v>
      </c>
      <c r="D24">
        <v>24</v>
      </c>
      <c r="E24" s="24" t="str">
        <f>IF(ISBLANK(HLOOKUP(E$1, m_preprocess!$1:$1048576, $D24, FALSE)), "", HLOOKUP(E$1, m_preprocess!$1:$1048576, $D24, FALSE))</f>
        <v/>
      </c>
      <c r="F24" s="24">
        <f>IF(ISBLANK(HLOOKUP(F$1, m_preprocess!$1:$1048576, $D24, FALSE)), "", HLOOKUP(F$1, m_preprocess!$1:$1048576, $D24, FALSE))</f>
        <v>66.91</v>
      </c>
      <c r="G24" s="24">
        <f>IF(ISBLANK(HLOOKUP(G$1, m_preprocess!$1:$1048576, $D24, FALSE)), "", HLOOKUP(G$1, m_preprocess!$1:$1048576, $D24, FALSE))</f>
        <v>111.57619043189581</v>
      </c>
      <c r="H24" s="24">
        <f>IF(ISBLANK(HLOOKUP(H$1, m_preprocess!$1:$1048576, $D24, FALSE)), "", HLOOKUP(H$1, m_preprocess!$1:$1048576, $D24, FALSE))</f>
        <v>44.755069732666016</v>
      </c>
      <c r="I24" s="24" t="str">
        <f>IF(ISBLANK(HLOOKUP(I$1, m_preprocess!$1:$1048576, $D24, FALSE)), "", HLOOKUP(I$1, m_preprocess!$1:$1048576, $D24, FALSE))</f>
        <v/>
      </c>
      <c r="J24" s="24">
        <f>IF(ISBLANK(HLOOKUP(J$1, m_preprocess!$1:$1048576, $D24, FALSE)), "", HLOOKUP(J$1, m_preprocess!$1:$1048576, $D24, FALSE))</f>
        <v>86.01698538420861</v>
      </c>
      <c r="K24" s="24">
        <f>IF(ISBLANK(HLOOKUP(K$1, m_preprocess!$1:$1048576, $D24, FALSE)), "", HLOOKUP(K$1, m_preprocess!$1:$1048576, $D24, FALSE))</f>
        <v>21.752388917506423</v>
      </c>
      <c r="L24" s="24">
        <f>IF(ISBLANK(HLOOKUP(L$1, m_preprocess!$1:$1048576, $D24, FALSE)), "", HLOOKUP(L$1, m_preprocess!$1:$1048576, $D24, FALSE))</f>
        <v>9.2642647054551706</v>
      </c>
      <c r="M24" s="24">
        <f>IF(ISBLANK(HLOOKUP(M$1, m_preprocess!$1:$1048576, $D24, FALSE)), "", HLOOKUP(M$1, m_preprocess!$1:$1048576, $D24, FALSE))</f>
        <v>24.912732621765567</v>
      </c>
      <c r="N24" s="24">
        <f>IF(ISBLANK(HLOOKUP(N$1, m_preprocess!$1:$1048576, $D24, FALSE)), "", HLOOKUP(N$1, m_preprocess!$1:$1048576, $D24, FALSE))</f>
        <v>6.3043958428217746</v>
      </c>
      <c r="O24" s="24">
        <f>IF(ISBLANK(HLOOKUP(O$1, m_preprocess!$1:$1048576, $D24, FALSE)), "", HLOOKUP(O$1, m_preprocess!$1:$1048576, $D24, FALSE))</f>
        <v>7.57395206883582</v>
      </c>
      <c r="P24" s="24">
        <f>IF(ISBLANK(HLOOKUP(P$1, m_preprocess!$1:$1048576, $D24, FALSE)), "", HLOOKUP(P$1, m_preprocess!$1:$1048576, $D24, FALSE))</f>
        <v>4.9511668231721906</v>
      </c>
      <c r="Q24" s="24" t="str">
        <f>IF(ISBLANK(HLOOKUP(Q$1, m_preprocess!$1:$1048576, $D24, FALSE)), "", HLOOKUP(Q$1, m_preprocess!$1:$1048576, $D24, FALSE))</f>
        <v/>
      </c>
      <c r="R24" s="24" t="str">
        <f>IF(ISBLANK(HLOOKUP(R$1, m_preprocess!$1:$1048576, $D24, FALSE)), "", HLOOKUP(R$1, m_preprocess!$1:$1048576, $D24, FALSE))</f>
        <v/>
      </c>
      <c r="S24" s="24">
        <f>IF(ISBLANK(HLOOKUP(S$1, m_preprocess!$1:$1048576, $D24, FALSE)), "", HLOOKUP(S$1, m_preprocess!$1:$1048576, $D24, FALSE))</f>
        <v>602.69399999999996</v>
      </c>
      <c r="T24" s="24">
        <f>IF(ISBLANK(HLOOKUP(T$1, m_preprocess!$1:$1048576, $D24, FALSE)), "", HLOOKUP(T$1, m_preprocess!$1:$1048576, $D24, FALSE))</f>
        <v>4597.5</v>
      </c>
      <c r="U24" s="24" t="str">
        <f>IF(ISBLANK(HLOOKUP(U$1, m_preprocess!$1:$1048576, $D24, FALSE)), "", HLOOKUP(U$1, m_preprocess!$1:$1048576, $D24, FALSE))</f>
        <v/>
      </c>
      <c r="V24" s="24">
        <f>IF(ISBLANK(HLOOKUP(V$1, m_preprocess!$1:$1048576, $D24, FALSE)), "", HLOOKUP(V$1, m_preprocess!$1:$1048576, $D24, FALSE))</f>
        <v>44.59227771730562</v>
      </c>
      <c r="W24" s="24">
        <f>IF(ISBLANK(HLOOKUP(W$1, m_preprocess!$1:$1048576, $D24, FALSE)), "", HLOOKUP(W$1, m_preprocess!$1:$1048576, $D24, FALSE))</f>
        <v>33396.949416639043</v>
      </c>
      <c r="X24" s="24">
        <f>IF(ISBLANK(HLOOKUP(X$1, m_preprocess!$1:$1048576, $D24, FALSE)), "", HLOOKUP(X$1, m_preprocess!$1:$1048576, $D24, FALSE))</f>
        <v>68790.836845750193</v>
      </c>
      <c r="Y24" s="24" t="str">
        <f>IF(ISBLANK(HLOOKUP(Y$1, m_preprocess!$1:$1048576, $D24, FALSE)), "", HLOOKUP(Y$1, m_preprocess!$1:$1048576, $D24, FALSE))</f>
        <v/>
      </c>
      <c r="Z24" s="24" t="str">
        <f>IF(ISBLANK(HLOOKUP(Z$1, m_preprocess!$1:$1048576, $D24, FALSE)), "", HLOOKUP(Z$1, m_preprocess!$1:$1048576, $D24, FALSE))</f>
        <v/>
      </c>
      <c r="AA24" s="24" t="str">
        <f>IF(ISBLANK(HLOOKUP(AA$1, m_preprocess!$1:$1048576, $D24, FALSE)), "", HLOOKUP(AA$1, m_preprocess!$1:$1048576, $D24, FALSE))</f>
        <v/>
      </c>
      <c r="AB24" s="24" t="str">
        <f>IF(ISBLANK(HLOOKUP(AB$1, m_preprocess!$1:$1048576, $D24, FALSE)), "", HLOOKUP(AB$1, m_preprocess!$1:$1048576, $D24, FALSE))</f>
        <v/>
      </c>
      <c r="AC24" s="24" t="str">
        <f>IF(ISBLANK(HLOOKUP(AC$1, m_preprocess!$1:$1048576, $D24, FALSE)), "", HLOOKUP(AC$1, m_preprocess!$1:$1048576, $D24, FALSE))</f>
        <v/>
      </c>
      <c r="AD24" s="24">
        <f>IF(ISBLANK(HLOOKUP(AD$1, m_preprocess!$1:$1048576, $D24, FALSE)), "", HLOOKUP(AD$1, m_preprocess!$1:$1048576, $D24, FALSE))</f>
        <v>98.558207592449904</v>
      </c>
      <c r="AE24" s="24" t="str">
        <f>IF(ISBLANK(HLOOKUP(AE$1, m_preprocess!$1:$1048576, $D24, FALSE)), "", HLOOKUP(AE$1, m_preprocess!$1:$1048576, $D24, FALSE))</f>
        <v/>
      </c>
      <c r="AF24" s="24" t="str">
        <f>IF(ISBLANK(HLOOKUP(AF$1, m_preprocess!$1:$1048576, $D24, FALSE)), "", HLOOKUP(AF$1, m_preprocess!$1:$1048576, $D24, FALSE))</f>
        <v/>
      </c>
      <c r="AG24" s="24" t="str">
        <f>IF(ISBLANK(HLOOKUP(AG$1, m_preprocess!$1:$1048576, $D24, FALSE)), "", HLOOKUP(AG$1, m_preprocess!$1:$1048576, $D24, FALSE))</f>
        <v/>
      </c>
      <c r="AH24" s="24">
        <f>IF(ISBLANK(HLOOKUP(AH$1, m_preprocess!$1:$1048576, $D24, FALSE)), "", HLOOKUP(AH$1, m_preprocess!$1:$1048576, $D24, FALSE))</f>
        <v>1181884</v>
      </c>
    </row>
    <row r="25" spans="1:34">
      <c r="A25" s="27">
        <v>34669</v>
      </c>
      <c r="B25">
        <v>1994</v>
      </c>
      <c r="C25">
        <v>12</v>
      </c>
      <c r="D25">
        <v>25</v>
      </c>
      <c r="E25" s="24" t="str">
        <f>IF(ISBLANK(HLOOKUP(E$1, m_preprocess!$1:$1048576, $D25, FALSE)), "", HLOOKUP(E$1, m_preprocess!$1:$1048576, $D25, FALSE))</f>
        <v/>
      </c>
      <c r="F25" s="24">
        <f>IF(ISBLANK(HLOOKUP(F$1, m_preprocess!$1:$1048576, $D25, FALSE)), "", HLOOKUP(F$1, m_preprocess!$1:$1048576, $D25, FALSE))</f>
        <v>63.04</v>
      </c>
      <c r="G25" s="24">
        <f>IF(ISBLANK(HLOOKUP(G$1, m_preprocess!$1:$1048576, $D25, FALSE)), "", HLOOKUP(G$1, m_preprocess!$1:$1048576, $D25, FALSE))</f>
        <v>102.43800707155646</v>
      </c>
      <c r="H25" s="24">
        <f>IF(ISBLANK(HLOOKUP(H$1, m_preprocess!$1:$1048576, $D25, FALSE)), "", HLOOKUP(H$1, m_preprocess!$1:$1048576, $D25, FALSE))</f>
        <v>44.852397918701172</v>
      </c>
      <c r="I25" s="24" t="str">
        <f>IF(ISBLANK(HLOOKUP(I$1, m_preprocess!$1:$1048576, $D25, FALSE)), "", HLOOKUP(I$1, m_preprocess!$1:$1048576, $D25, FALSE))</f>
        <v/>
      </c>
      <c r="J25" s="24">
        <f>IF(ISBLANK(HLOOKUP(J$1, m_preprocess!$1:$1048576, $D25, FALSE)), "", HLOOKUP(J$1, m_preprocess!$1:$1048576, $D25, FALSE))</f>
        <v>86.139214220094772</v>
      </c>
      <c r="K25" s="24">
        <f>IF(ISBLANK(HLOOKUP(K$1, m_preprocess!$1:$1048576, $D25, FALSE)), "", HLOOKUP(K$1, m_preprocess!$1:$1048576, $D25, FALSE))</f>
        <v>22.42813452688674</v>
      </c>
      <c r="L25" s="24">
        <f>IF(ISBLANK(HLOOKUP(L$1, m_preprocess!$1:$1048576, $D25, FALSE)), "", HLOOKUP(L$1, m_preprocess!$1:$1048576, $D25, FALSE))</f>
        <v>7.9654407396347002</v>
      </c>
      <c r="M25" s="24">
        <f>IF(ISBLANK(HLOOKUP(M$1, m_preprocess!$1:$1048576, $D25, FALSE)), "", HLOOKUP(M$1, m_preprocess!$1:$1048576, $D25, FALSE))</f>
        <v>25.847257699457845</v>
      </c>
      <c r="N25" s="24">
        <f>IF(ISBLANK(HLOOKUP(N$1, m_preprocess!$1:$1048576, $D25, FALSE)), "", HLOOKUP(N$1, m_preprocess!$1:$1048576, $D25, FALSE))</f>
        <v>8.0324976079673149</v>
      </c>
      <c r="O25" s="24">
        <f>IF(ISBLANK(HLOOKUP(O$1, m_preprocess!$1:$1048576, $D25, FALSE)), "", HLOOKUP(O$1, m_preprocess!$1:$1048576, $D25, FALSE))</f>
        <v>6.6756407367955228</v>
      </c>
      <c r="P25" s="24">
        <f>IF(ISBLANK(HLOOKUP(P$1, m_preprocess!$1:$1048576, $D25, FALSE)), "", HLOOKUP(P$1, m_preprocess!$1:$1048576, $D25, FALSE))</f>
        <v>4.1378063255877731</v>
      </c>
      <c r="Q25" s="24" t="str">
        <f>IF(ISBLANK(HLOOKUP(Q$1, m_preprocess!$1:$1048576, $D25, FALSE)), "", HLOOKUP(Q$1, m_preprocess!$1:$1048576, $D25, FALSE))</f>
        <v/>
      </c>
      <c r="R25" s="24" t="str">
        <f>IF(ISBLANK(HLOOKUP(R$1, m_preprocess!$1:$1048576, $D25, FALSE)), "", HLOOKUP(R$1, m_preprocess!$1:$1048576, $D25, FALSE))</f>
        <v/>
      </c>
      <c r="S25" s="24">
        <f>IF(ISBLANK(HLOOKUP(S$1, m_preprocess!$1:$1048576, $D25, FALSE)), "", HLOOKUP(S$1, m_preprocess!$1:$1048576, $D25, FALSE))</f>
        <v>549.19799999999998</v>
      </c>
      <c r="T25" s="24">
        <f>IF(ISBLANK(HLOOKUP(T$1, m_preprocess!$1:$1048576, $D25, FALSE)), "", HLOOKUP(T$1, m_preprocess!$1:$1048576, $D25, FALSE))</f>
        <v>5202.2</v>
      </c>
      <c r="U25" s="24" t="str">
        <f>IF(ISBLANK(HLOOKUP(U$1, m_preprocess!$1:$1048576, $D25, FALSE)), "", HLOOKUP(U$1, m_preprocess!$1:$1048576, $D25, FALSE))</f>
        <v/>
      </c>
      <c r="V25" s="24">
        <f>IF(ISBLANK(HLOOKUP(V$1, m_preprocess!$1:$1048576, $D25, FALSE)), "", HLOOKUP(V$1, m_preprocess!$1:$1048576, $D25, FALSE))</f>
        <v>43.997855122858368</v>
      </c>
      <c r="W25" s="24">
        <f>IF(ISBLANK(HLOOKUP(W$1, m_preprocess!$1:$1048576, $D25, FALSE)), "", HLOOKUP(W$1, m_preprocess!$1:$1048576, $D25, FALSE))</f>
        <v>37774.667099650636</v>
      </c>
      <c r="X25" s="24">
        <f>IF(ISBLANK(HLOOKUP(X$1, m_preprocess!$1:$1048576, $D25, FALSE)), "", HLOOKUP(X$1, m_preprocess!$1:$1048576, $D25, FALSE))</f>
        <v>69865.664834241339</v>
      </c>
      <c r="Y25" s="24" t="str">
        <f>IF(ISBLANK(HLOOKUP(Y$1, m_preprocess!$1:$1048576, $D25, FALSE)), "", HLOOKUP(Y$1, m_preprocess!$1:$1048576, $D25, FALSE))</f>
        <v/>
      </c>
      <c r="Z25" s="24" t="str">
        <f>IF(ISBLANK(HLOOKUP(Z$1, m_preprocess!$1:$1048576, $D25, FALSE)), "", HLOOKUP(Z$1, m_preprocess!$1:$1048576, $D25, FALSE))</f>
        <v/>
      </c>
      <c r="AA25" s="24" t="str">
        <f>IF(ISBLANK(HLOOKUP(AA$1, m_preprocess!$1:$1048576, $D25, FALSE)), "", HLOOKUP(AA$1, m_preprocess!$1:$1048576, $D25, FALSE))</f>
        <v/>
      </c>
      <c r="AB25" s="24" t="str">
        <f>IF(ISBLANK(HLOOKUP(AB$1, m_preprocess!$1:$1048576, $D25, FALSE)), "", HLOOKUP(AB$1, m_preprocess!$1:$1048576, $D25, FALSE))</f>
        <v/>
      </c>
      <c r="AC25" s="24" t="str">
        <f>IF(ISBLANK(HLOOKUP(AC$1, m_preprocess!$1:$1048576, $D25, FALSE)), "", HLOOKUP(AC$1, m_preprocess!$1:$1048576, $D25, FALSE))</f>
        <v/>
      </c>
      <c r="AD25" s="24">
        <f>IF(ISBLANK(HLOOKUP(AD$1, m_preprocess!$1:$1048576, $D25, FALSE)), "", HLOOKUP(AD$1, m_preprocess!$1:$1048576, $D25, FALSE))</f>
        <v>96.671300422822895</v>
      </c>
      <c r="AE25" s="24" t="str">
        <f>IF(ISBLANK(HLOOKUP(AE$1, m_preprocess!$1:$1048576, $D25, FALSE)), "", HLOOKUP(AE$1, m_preprocess!$1:$1048576, $D25, FALSE))</f>
        <v/>
      </c>
      <c r="AF25" s="24" t="str">
        <f>IF(ISBLANK(HLOOKUP(AF$1, m_preprocess!$1:$1048576, $D25, FALSE)), "", HLOOKUP(AF$1, m_preprocess!$1:$1048576, $D25, FALSE))</f>
        <v/>
      </c>
      <c r="AG25" s="24" t="str">
        <f>IF(ISBLANK(HLOOKUP(AG$1, m_preprocess!$1:$1048576, $D25, FALSE)), "", HLOOKUP(AG$1, m_preprocess!$1:$1048576, $D25, FALSE))</f>
        <v/>
      </c>
      <c r="AH25" s="24">
        <f>IF(ISBLANK(HLOOKUP(AH$1, m_preprocess!$1:$1048576, $D25, FALSE)), "", HLOOKUP(AH$1, m_preprocess!$1:$1048576, $D25, FALSE))</f>
        <v>1119950</v>
      </c>
    </row>
    <row r="26" spans="1:34">
      <c r="A26" s="27">
        <v>34700</v>
      </c>
      <c r="B26">
        <v>1995</v>
      </c>
      <c r="C26">
        <v>1</v>
      </c>
      <c r="D26">
        <v>26</v>
      </c>
      <c r="E26" s="24" t="str">
        <f>IF(ISBLANK(HLOOKUP(E$1, m_preprocess!$1:$1048576, $D26, FALSE)), "", HLOOKUP(E$1, m_preprocess!$1:$1048576, $D26, FALSE))</f>
        <v/>
      </c>
      <c r="F26" s="24">
        <f>IF(ISBLANK(HLOOKUP(F$1, m_preprocess!$1:$1048576, $D26, FALSE)), "", HLOOKUP(F$1, m_preprocess!$1:$1048576, $D26, FALSE))</f>
        <v>56.49</v>
      </c>
      <c r="G26" s="24">
        <f>IF(ISBLANK(HLOOKUP(G$1, m_preprocess!$1:$1048576, $D26, FALSE)), "", HLOOKUP(G$1, m_preprocess!$1:$1048576, $D26, FALSE))</f>
        <v>99.093210744209131</v>
      </c>
      <c r="H26" s="24">
        <f>IF(ISBLANK(HLOOKUP(H$1, m_preprocess!$1:$1048576, $D26, FALSE)), "", HLOOKUP(H$1, m_preprocess!$1:$1048576, $D26, FALSE))</f>
        <v>45.411243438720703</v>
      </c>
      <c r="I26" s="24" t="str">
        <f>IF(ISBLANK(HLOOKUP(I$1, m_preprocess!$1:$1048576, $D26, FALSE)), "", HLOOKUP(I$1, m_preprocess!$1:$1048576, $D26, FALSE))</f>
        <v/>
      </c>
      <c r="J26" s="24">
        <f>IF(ISBLANK(HLOOKUP(J$1, m_preprocess!$1:$1048576, $D26, FALSE)), "", HLOOKUP(J$1, m_preprocess!$1:$1048576, $D26, FALSE))</f>
        <v>79.786933030571532</v>
      </c>
      <c r="K26" s="24">
        <f>IF(ISBLANK(HLOOKUP(K$1, m_preprocess!$1:$1048576, $D26, FALSE)), "", HLOOKUP(K$1, m_preprocess!$1:$1048576, $D26, FALSE))</f>
        <v>20.353935575814237</v>
      </c>
      <c r="L26" s="24">
        <f>IF(ISBLANK(HLOOKUP(L$1, m_preprocess!$1:$1048576, $D26, FALSE)), "", HLOOKUP(L$1, m_preprocess!$1:$1048576, $D26, FALSE))</f>
        <v>7.8711486743775678</v>
      </c>
      <c r="M26" s="24">
        <f>IF(ISBLANK(HLOOKUP(M$1, m_preprocess!$1:$1048576, $D26, FALSE)), "", HLOOKUP(M$1, m_preprocess!$1:$1048576, $D26, FALSE))</f>
        <v>20.790402378115779</v>
      </c>
      <c r="N26" s="24">
        <f>IF(ISBLANK(HLOOKUP(N$1, m_preprocess!$1:$1048576, $D26, FALSE)), "", HLOOKUP(N$1, m_preprocess!$1:$1048576, $D26, FALSE))</f>
        <v>5.1949065756841248</v>
      </c>
      <c r="O26" s="24">
        <f>IF(ISBLANK(HLOOKUP(O$1, m_preprocess!$1:$1048576, $D26, FALSE)), "", HLOOKUP(O$1, m_preprocess!$1:$1048576, $D26, FALSE))</f>
        <v>7.5029253371239681</v>
      </c>
      <c r="P26" s="24">
        <f>IF(ISBLANK(HLOOKUP(P$1, m_preprocess!$1:$1048576, $D26, FALSE)), "", HLOOKUP(P$1, m_preprocess!$1:$1048576, $D26, FALSE))</f>
        <v>3.2112382229149903</v>
      </c>
      <c r="Q26" s="24" t="str">
        <f>IF(ISBLANK(HLOOKUP(Q$1, m_preprocess!$1:$1048576, $D26, FALSE)), "", HLOOKUP(Q$1, m_preprocess!$1:$1048576, $D26, FALSE))</f>
        <v/>
      </c>
      <c r="R26" s="24" t="str">
        <f>IF(ISBLANK(HLOOKUP(R$1, m_preprocess!$1:$1048576, $D26, FALSE)), "", HLOOKUP(R$1, m_preprocess!$1:$1048576, $D26, FALSE))</f>
        <v/>
      </c>
      <c r="S26" s="24">
        <f>IF(ISBLANK(HLOOKUP(S$1, m_preprocess!$1:$1048576, $D26, FALSE)), "", HLOOKUP(S$1, m_preprocess!$1:$1048576, $D26, FALSE))</f>
        <v>536.19100000000003</v>
      </c>
      <c r="T26" s="24">
        <f>IF(ISBLANK(HLOOKUP(T$1, m_preprocess!$1:$1048576, $D26, FALSE)), "", HLOOKUP(T$1, m_preprocess!$1:$1048576, $D26, FALSE))</f>
        <v>4917.1000000000004</v>
      </c>
      <c r="U26" s="24">
        <f>IF(ISBLANK(HLOOKUP(U$1, m_preprocess!$1:$1048576, $D26, FALSE)), "", HLOOKUP(U$1, m_preprocess!$1:$1048576, $D26, FALSE))</f>
        <v>19433</v>
      </c>
      <c r="V26" s="24">
        <f>IF(ISBLANK(HLOOKUP(V$1, m_preprocess!$1:$1048576, $D26, FALSE)), "", HLOOKUP(V$1, m_preprocess!$1:$1048576, $D26, FALSE))</f>
        <v>43.835570625357974</v>
      </c>
      <c r="W26" s="24">
        <f>IF(ISBLANK(HLOOKUP(W$1, m_preprocess!$1:$1048576, $D26, FALSE)), "", HLOOKUP(W$1, m_preprocess!$1:$1048576, $D26, FALSE))</f>
        <v>33760.874575716975</v>
      </c>
      <c r="X26" s="24">
        <f>IF(ISBLANK(HLOOKUP(X$1, m_preprocess!$1:$1048576, $D26, FALSE)), "", HLOOKUP(X$1, m_preprocess!$1:$1048576, $D26, FALSE))</f>
        <v>63091.198943455143</v>
      </c>
      <c r="Y26" s="24" t="str">
        <f>IF(ISBLANK(HLOOKUP(Y$1, m_preprocess!$1:$1048576, $D26, FALSE)), "", HLOOKUP(Y$1, m_preprocess!$1:$1048576, $D26, FALSE))</f>
        <v/>
      </c>
      <c r="Z26" s="24" t="str">
        <f>IF(ISBLANK(HLOOKUP(Z$1, m_preprocess!$1:$1048576, $D26, FALSE)), "", HLOOKUP(Z$1, m_preprocess!$1:$1048576, $D26, FALSE))</f>
        <v/>
      </c>
      <c r="AA26" s="24" t="str">
        <f>IF(ISBLANK(HLOOKUP(AA$1, m_preprocess!$1:$1048576, $D26, FALSE)), "", HLOOKUP(AA$1, m_preprocess!$1:$1048576, $D26, FALSE))</f>
        <v/>
      </c>
      <c r="AB26" s="24" t="str">
        <f>IF(ISBLANK(HLOOKUP(AB$1, m_preprocess!$1:$1048576, $D26, FALSE)), "", HLOOKUP(AB$1, m_preprocess!$1:$1048576, $D26, FALSE))</f>
        <v/>
      </c>
      <c r="AC26" s="24" t="str">
        <f>IF(ISBLANK(HLOOKUP(AC$1, m_preprocess!$1:$1048576, $D26, FALSE)), "", HLOOKUP(AC$1, m_preprocess!$1:$1048576, $D26, FALSE))</f>
        <v/>
      </c>
      <c r="AD26" s="24">
        <f>IF(ISBLANK(HLOOKUP(AD$1, m_preprocess!$1:$1048576, $D26, FALSE)), "", HLOOKUP(AD$1, m_preprocess!$1:$1048576, $D26, FALSE))</f>
        <v>92.620072934057958</v>
      </c>
      <c r="AE26" s="24" t="str">
        <f>IF(ISBLANK(HLOOKUP(AE$1, m_preprocess!$1:$1048576, $D26, FALSE)), "", HLOOKUP(AE$1, m_preprocess!$1:$1048576, $D26, FALSE))</f>
        <v/>
      </c>
      <c r="AF26" s="24" t="str">
        <f>IF(ISBLANK(HLOOKUP(AF$1, m_preprocess!$1:$1048576, $D26, FALSE)), "", HLOOKUP(AF$1, m_preprocess!$1:$1048576, $D26, FALSE))</f>
        <v/>
      </c>
      <c r="AG26" s="24" t="str">
        <f>IF(ISBLANK(HLOOKUP(AG$1, m_preprocess!$1:$1048576, $D26, FALSE)), "", HLOOKUP(AG$1, m_preprocess!$1:$1048576, $D26, FALSE))</f>
        <v/>
      </c>
      <c r="AH26" s="24">
        <f>IF(ISBLANK(HLOOKUP(AH$1, m_preprocess!$1:$1048576, $D26, FALSE)), "", HLOOKUP(AH$1, m_preprocess!$1:$1048576, $D26, FALSE))</f>
        <v>1097434</v>
      </c>
    </row>
    <row r="27" spans="1:34">
      <c r="A27" s="27">
        <v>34731</v>
      </c>
      <c r="B27">
        <v>1995</v>
      </c>
      <c r="C27">
        <v>2</v>
      </c>
      <c r="D27">
        <v>27</v>
      </c>
      <c r="E27" s="24" t="str">
        <f>IF(ISBLANK(HLOOKUP(E$1, m_preprocess!$1:$1048576, $D27, FALSE)), "", HLOOKUP(E$1, m_preprocess!$1:$1048576, $D27, FALSE))</f>
        <v/>
      </c>
      <c r="F27" s="24">
        <f>IF(ISBLANK(HLOOKUP(F$1, m_preprocess!$1:$1048576, $D27, FALSE)), "", HLOOKUP(F$1, m_preprocess!$1:$1048576, $D27, FALSE))</f>
        <v>57.33</v>
      </c>
      <c r="G27" s="24">
        <f>IF(ISBLANK(HLOOKUP(G$1, m_preprocess!$1:$1048576, $D27, FALSE)), "", HLOOKUP(G$1, m_preprocess!$1:$1048576, $D27, FALSE))</f>
        <v>86.007353648732376</v>
      </c>
      <c r="H27" s="24">
        <f>IF(ISBLANK(HLOOKUP(H$1, m_preprocess!$1:$1048576, $D27, FALSE)), "", HLOOKUP(H$1, m_preprocess!$1:$1048576, $D27, FALSE))</f>
        <v>45.410003662109375</v>
      </c>
      <c r="I27" s="24" t="str">
        <f>IF(ISBLANK(HLOOKUP(I$1, m_preprocess!$1:$1048576, $D27, FALSE)), "", HLOOKUP(I$1, m_preprocess!$1:$1048576, $D27, FALSE))</f>
        <v/>
      </c>
      <c r="J27" s="24">
        <f>IF(ISBLANK(HLOOKUP(J$1, m_preprocess!$1:$1048576, $D27, FALSE)), "", HLOOKUP(J$1, m_preprocess!$1:$1048576, $D27, FALSE))</f>
        <v>79.914691988432438</v>
      </c>
      <c r="K27" s="24">
        <f>IF(ISBLANK(HLOOKUP(K$1, m_preprocess!$1:$1048576, $D27, FALSE)), "", HLOOKUP(K$1, m_preprocess!$1:$1048576, $D27, FALSE))</f>
        <v>21.032959742979347</v>
      </c>
      <c r="L27" s="24">
        <f>IF(ISBLANK(HLOOKUP(L$1, m_preprocess!$1:$1048576, $D27, FALSE)), "", HLOOKUP(L$1, m_preprocess!$1:$1048576, $D27, FALSE))</f>
        <v>7.3790819139448462</v>
      </c>
      <c r="M27" s="24">
        <f>IF(ISBLANK(HLOOKUP(M$1, m_preprocess!$1:$1048576, $D27, FALSE)), "", HLOOKUP(M$1, m_preprocess!$1:$1048576, $D27, FALSE))</f>
        <v>19.674277696032142</v>
      </c>
      <c r="N27" s="24">
        <f>IF(ISBLANK(HLOOKUP(N$1, m_preprocess!$1:$1048576, $D27, FALSE)), "", HLOOKUP(N$1, m_preprocess!$1:$1048576, $D27, FALSE))</f>
        <v>5.6729011448399174</v>
      </c>
      <c r="O27" s="24">
        <f>IF(ISBLANK(HLOOKUP(O$1, m_preprocess!$1:$1048576, $D27, FALSE)), "", HLOOKUP(O$1, m_preprocess!$1:$1048576, $D27, FALSE))</f>
        <v>6.3803362783454123</v>
      </c>
      <c r="P27" s="24">
        <f>IF(ISBLANK(HLOOKUP(P$1, m_preprocess!$1:$1048576, $D27, FALSE)), "", HLOOKUP(P$1, m_preprocess!$1:$1048576, $D27, FALSE))</f>
        <v>2.9798529959120539</v>
      </c>
      <c r="Q27" s="24" t="str">
        <f>IF(ISBLANK(HLOOKUP(Q$1, m_preprocess!$1:$1048576, $D27, FALSE)), "", HLOOKUP(Q$1, m_preprocess!$1:$1048576, $D27, FALSE))</f>
        <v/>
      </c>
      <c r="R27" s="24" t="str">
        <f>IF(ISBLANK(HLOOKUP(R$1, m_preprocess!$1:$1048576, $D27, FALSE)), "", HLOOKUP(R$1, m_preprocess!$1:$1048576, $D27, FALSE))</f>
        <v/>
      </c>
      <c r="S27" s="24">
        <f>IF(ISBLANK(HLOOKUP(S$1, m_preprocess!$1:$1048576, $D27, FALSE)), "", HLOOKUP(S$1, m_preprocess!$1:$1048576, $D27, FALSE))</f>
        <v>518.70500000000004</v>
      </c>
      <c r="T27" s="24">
        <f>IF(ISBLANK(HLOOKUP(T$1, m_preprocess!$1:$1048576, $D27, FALSE)), "", HLOOKUP(T$1, m_preprocess!$1:$1048576, $D27, FALSE))</f>
        <v>4370.3</v>
      </c>
      <c r="U27" s="24">
        <f>IF(ISBLANK(HLOOKUP(U$1, m_preprocess!$1:$1048576, $D27, FALSE)), "", HLOOKUP(U$1, m_preprocess!$1:$1048576, $D27, FALSE))</f>
        <v>31479</v>
      </c>
      <c r="V27" s="24">
        <f>IF(ISBLANK(HLOOKUP(V$1, m_preprocess!$1:$1048576, $D27, FALSE)), "", HLOOKUP(V$1, m_preprocess!$1:$1048576, $D27, FALSE))</f>
        <v>44.469523255422658</v>
      </c>
      <c r="W27" s="24">
        <f>IF(ISBLANK(HLOOKUP(W$1, m_preprocess!$1:$1048576, $D27, FALSE)), "", HLOOKUP(W$1, m_preprocess!$1:$1048576, $D27, FALSE))</f>
        <v>32814.44392444213</v>
      </c>
      <c r="X27" s="24">
        <f>IF(ISBLANK(HLOOKUP(X$1, m_preprocess!$1:$1048576, $D27, FALSE)), "", HLOOKUP(X$1, m_preprocess!$1:$1048576, $D27, FALSE))</f>
        <v>61152.911139184107</v>
      </c>
      <c r="Y27" s="24" t="str">
        <f>IF(ISBLANK(HLOOKUP(Y$1, m_preprocess!$1:$1048576, $D27, FALSE)), "", HLOOKUP(Y$1, m_preprocess!$1:$1048576, $D27, FALSE))</f>
        <v/>
      </c>
      <c r="Z27" s="24" t="str">
        <f>IF(ISBLANK(HLOOKUP(Z$1, m_preprocess!$1:$1048576, $D27, FALSE)), "", HLOOKUP(Z$1, m_preprocess!$1:$1048576, $D27, FALSE))</f>
        <v/>
      </c>
      <c r="AA27" s="24" t="str">
        <f>IF(ISBLANK(HLOOKUP(AA$1, m_preprocess!$1:$1048576, $D27, FALSE)), "", HLOOKUP(AA$1, m_preprocess!$1:$1048576, $D27, FALSE))</f>
        <v/>
      </c>
      <c r="AB27" s="24" t="str">
        <f>IF(ISBLANK(HLOOKUP(AB$1, m_preprocess!$1:$1048576, $D27, FALSE)), "", HLOOKUP(AB$1, m_preprocess!$1:$1048576, $D27, FALSE))</f>
        <v/>
      </c>
      <c r="AC27" s="24" t="str">
        <f>IF(ISBLANK(HLOOKUP(AC$1, m_preprocess!$1:$1048576, $D27, FALSE)), "", HLOOKUP(AC$1, m_preprocess!$1:$1048576, $D27, FALSE))</f>
        <v/>
      </c>
      <c r="AD27" s="24">
        <f>IF(ISBLANK(HLOOKUP(AD$1, m_preprocess!$1:$1048576, $D27, FALSE)), "", HLOOKUP(AD$1, m_preprocess!$1:$1048576, $D27, FALSE))</f>
        <v>88.383243467902844</v>
      </c>
      <c r="AE27" s="24" t="str">
        <f>IF(ISBLANK(HLOOKUP(AE$1, m_preprocess!$1:$1048576, $D27, FALSE)), "", HLOOKUP(AE$1, m_preprocess!$1:$1048576, $D27, FALSE))</f>
        <v/>
      </c>
      <c r="AF27" s="24" t="str">
        <f>IF(ISBLANK(HLOOKUP(AF$1, m_preprocess!$1:$1048576, $D27, FALSE)), "", HLOOKUP(AF$1, m_preprocess!$1:$1048576, $D27, FALSE))</f>
        <v/>
      </c>
      <c r="AG27" s="24" t="str">
        <f>IF(ISBLANK(HLOOKUP(AG$1, m_preprocess!$1:$1048576, $D27, FALSE)), "", HLOOKUP(AG$1, m_preprocess!$1:$1048576, $D27, FALSE))</f>
        <v/>
      </c>
      <c r="AH27" s="24">
        <f>IF(ISBLANK(HLOOKUP(AH$1, m_preprocess!$1:$1048576, $D27, FALSE)), "", HLOOKUP(AH$1, m_preprocess!$1:$1048576, $D27, FALSE))</f>
        <v>987285</v>
      </c>
    </row>
    <row r="28" spans="1:34">
      <c r="A28" s="27">
        <v>34759</v>
      </c>
      <c r="B28">
        <v>1995</v>
      </c>
      <c r="C28">
        <v>3</v>
      </c>
      <c r="D28">
        <v>28</v>
      </c>
      <c r="E28" s="24" t="str">
        <f>IF(ISBLANK(HLOOKUP(E$1, m_preprocess!$1:$1048576, $D28, FALSE)), "", HLOOKUP(E$1, m_preprocess!$1:$1048576, $D28, FALSE))</f>
        <v/>
      </c>
      <c r="F28" s="24">
        <f>IF(ISBLANK(HLOOKUP(F$1, m_preprocess!$1:$1048576, $D28, FALSE)), "", HLOOKUP(F$1, m_preprocess!$1:$1048576, $D28, FALSE))</f>
        <v>64.45</v>
      </c>
      <c r="G28" s="24">
        <f>IF(ISBLANK(HLOOKUP(G$1, m_preprocess!$1:$1048576, $D28, FALSE)), "", HLOOKUP(G$1, m_preprocess!$1:$1048576, $D28, FALSE))</f>
        <v>96.772621427425292</v>
      </c>
      <c r="H28" s="24">
        <f>IF(ISBLANK(HLOOKUP(H$1, m_preprocess!$1:$1048576, $D28, FALSE)), "", HLOOKUP(H$1, m_preprocess!$1:$1048576, $D28, FALSE))</f>
        <v>45.205982208251953</v>
      </c>
      <c r="I28" s="24" t="str">
        <f>IF(ISBLANK(HLOOKUP(I$1, m_preprocess!$1:$1048576, $D28, FALSE)), "", HLOOKUP(I$1, m_preprocess!$1:$1048576, $D28, FALSE))</f>
        <v/>
      </c>
      <c r="J28" s="24">
        <f>IF(ISBLANK(HLOOKUP(J$1, m_preprocess!$1:$1048576, $D28, FALSE)), "", HLOOKUP(J$1, m_preprocess!$1:$1048576, $D28, FALSE))</f>
        <v>80.949765822338662</v>
      </c>
      <c r="K28" s="24">
        <f>IF(ISBLANK(HLOOKUP(K$1, m_preprocess!$1:$1048576, $D28, FALSE)), "", HLOOKUP(K$1, m_preprocess!$1:$1048576, $D28, FALSE))</f>
        <v>26.852714889956736</v>
      </c>
      <c r="L28" s="24">
        <f>IF(ISBLANK(HLOOKUP(L$1, m_preprocess!$1:$1048576, $D28, FALSE)), "", HLOOKUP(L$1, m_preprocess!$1:$1048576, $D28, FALSE))</f>
        <v>8.3259689979041251</v>
      </c>
      <c r="M28" s="24">
        <f>IF(ISBLANK(HLOOKUP(M$1, m_preprocess!$1:$1048576, $D28, FALSE)), "", HLOOKUP(M$1, m_preprocess!$1:$1048576, $D28, FALSE))</f>
        <v>22.808607286223864</v>
      </c>
      <c r="N28" s="24">
        <f>IF(ISBLANK(HLOOKUP(N$1, m_preprocess!$1:$1048576, $D28, FALSE)), "", HLOOKUP(N$1, m_preprocess!$1:$1048576, $D28, FALSE))</f>
        <v>5.6754562843156444</v>
      </c>
      <c r="O28" s="24">
        <f>IF(ISBLANK(HLOOKUP(O$1, m_preprocess!$1:$1048576, $D28, FALSE)), "", HLOOKUP(O$1, m_preprocess!$1:$1048576, $D28, FALSE))</f>
        <v>7.5363794790824565</v>
      </c>
      <c r="P28" s="24">
        <f>IF(ISBLANK(HLOOKUP(P$1, m_preprocess!$1:$1048576, $D28, FALSE)), "", HLOOKUP(P$1, m_preprocess!$1:$1048576, $D28, FALSE))</f>
        <v>3.6740892504714036</v>
      </c>
      <c r="Q28" s="24" t="str">
        <f>IF(ISBLANK(HLOOKUP(Q$1, m_preprocess!$1:$1048576, $D28, FALSE)), "", HLOOKUP(Q$1, m_preprocess!$1:$1048576, $D28, FALSE))</f>
        <v/>
      </c>
      <c r="R28" s="24" t="str">
        <f>IF(ISBLANK(HLOOKUP(R$1, m_preprocess!$1:$1048576, $D28, FALSE)), "", HLOOKUP(R$1, m_preprocess!$1:$1048576, $D28, FALSE))</f>
        <v/>
      </c>
      <c r="S28" s="24">
        <f>IF(ISBLANK(HLOOKUP(S$1, m_preprocess!$1:$1048576, $D28, FALSE)), "", HLOOKUP(S$1, m_preprocess!$1:$1048576, $D28, FALSE))</f>
        <v>522.82299999999998</v>
      </c>
      <c r="T28" s="24">
        <f>IF(ISBLANK(HLOOKUP(T$1, m_preprocess!$1:$1048576, $D28, FALSE)), "", HLOOKUP(T$1, m_preprocess!$1:$1048576, $D28, FALSE))</f>
        <v>4907.8</v>
      </c>
      <c r="U28" s="24">
        <f>IF(ISBLANK(HLOOKUP(U$1, m_preprocess!$1:$1048576, $D28, FALSE)), "", HLOOKUP(U$1, m_preprocess!$1:$1048576, $D28, FALSE))</f>
        <v>31013</v>
      </c>
      <c r="V28" s="24">
        <f>IF(ISBLANK(HLOOKUP(V$1, m_preprocess!$1:$1048576, $D28, FALSE)), "", HLOOKUP(V$1, m_preprocess!$1:$1048576, $D28, FALSE))</f>
        <v>45.660557636432905</v>
      </c>
      <c r="W28" s="24">
        <f>IF(ISBLANK(HLOOKUP(W$1, m_preprocess!$1:$1048576, $D28, FALSE)), "", HLOOKUP(W$1, m_preprocess!$1:$1048576, $D28, FALSE))</f>
        <v>31256.594026621373</v>
      </c>
      <c r="X28" s="24">
        <f>IF(ISBLANK(HLOOKUP(X$1, m_preprocess!$1:$1048576, $D28, FALSE)), "", HLOOKUP(X$1, m_preprocess!$1:$1048576, $D28, FALSE))</f>
        <v>56622.654976640515</v>
      </c>
      <c r="Y28" s="24" t="str">
        <f>IF(ISBLANK(HLOOKUP(Y$1, m_preprocess!$1:$1048576, $D28, FALSE)), "", HLOOKUP(Y$1, m_preprocess!$1:$1048576, $D28, FALSE))</f>
        <v/>
      </c>
      <c r="Z28" s="24" t="str">
        <f>IF(ISBLANK(HLOOKUP(Z$1, m_preprocess!$1:$1048576, $D28, FALSE)), "", HLOOKUP(Z$1, m_preprocess!$1:$1048576, $D28, FALSE))</f>
        <v/>
      </c>
      <c r="AA28" s="24" t="str">
        <f>IF(ISBLANK(HLOOKUP(AA$1, m_preprocess!$1:$1048576, $D28, FALSE)), "", HLOOKUP(AA$1, m_preprocess!$1:$1048576, $D28, FALSE))</f>
        <v/>
      </c>
      <c r="AB28" s="24" t="str">
        <f>IF(ISBLANK(HLOOKUP(AB$1, m_preprocess!$1:$1048576, $D28, FALSE)), "", HLOOKUP(AB$1, m_preprocess!$1:$1048576, $D28, FALSE))</f>
        <v/>
      </c>
      <c r="AC28" s="24" t="str">
        <f>IF(ISBLANK(HLOOKUP(AC$1, m_preprocess!$1:$1048576, $D28, FALSE)), "", HLOOKUP(AC$1, m_preprocess!$1:$1048576, $D28, FALSE))</f>
        <v/>
      </c>
      <c r="AD28" s="24">
        <f>IF(ISBLANK(HLOOKUP(AD$1, m_preprocess!$1:$1048576, $D28, FALSE)), "", HLOOKUP(AD$1, m_preprocess!$1:$1048576, $D28, FALSE))</f>
        <v>88.682005803223433</v>
      </c>
      <c r="AE28" s="24" t="str">
        <f>IF(ISBLANK(HLOOKUP(AE$1, m_preprocess!$1:$1048576, $D28, FALSE)), "", HLOOKUP(AE$1, m_preprocess!$1:$1048576, $D28, FALSE))</f>
        <v/>
      </c>
      <c r="AF28" s="24" t="str">
        <f>IF(ISBLANK(HLOOKUP(AF$1, m_preprocess!$1:$1048576, $D28, FALSE)), "", HLOOKUP(AF$1, m_preprocess!$1:$1048576, $D28, FALSE))</f>
        <v/>
      </c>
      <c r="AG28" s="24" t="str">
        <f>IF(ISBLANK(HLOOKUP(AG$1, m_preprocess!$1:$1048576, $D28, FALSE)), "", HLOOKUP(AG$1, m_preprocess!$1:$1048576, $D28, FALSE))</f>
        <v/>
      </c>
      <c r="AH28" s="24">
        <f>IF(ISBLANK(HLOOKUP(AH$1, m_preprocess!$1:$1048576, $D28, FALSE)), "", HLOOKUP(AH$1, m_preprocess!$1:$1048576, $D28, FALSE))</f>
        <v>1187209</v>
      </c>
    </row>
    <row r="29" spans="1:34">
      <c r="A29" s="27">
        <v>34790</v>
      </c>
      <c r="B29">
        <v>1995</v>
      </c>
      <c r="C29">
        <v>4</v>
      </c>
      <c r="D29">
        <v>29</v>
      </c>
      <c r="E29" s="24" t="str">
        <f>IF(ISBLANK(HLOOKUP(E$1, m_preprocess!$1:$1048576, $D29, FALSE)), "", HLOOKUP(E$1, m_preprocess!$1:$1048576, $D29, FALSE))</f>
        <v/>
      </c>
      <c r="F29" s="24">
        <f>IF(ISBLANK(HLOOKUP(F$1, m_preprocess!$1:$1048576, $D29, FALSE)), "", HLOOKUP(F$1, m_preprocess!$1:$1048576, $D29, FALSE))</f>
        <v>56.14</v>
      </c>
      <c r="G29" s="24">
        <f>IF(ISBLANK(HLOOKUP(G$1, m_preprocess!$1:$1048576, $D29, FALSE)), "", HLOOKUP(G$1, m_preprocess!$1:$1048576, $D29, FALSE))</f>
        <v>75.248293600964587</v>
      </c>
      <c r="H29" s="24">
        <f>IF(ISBLANK(HLOOKUP(H$1, m_preprocess!$1:$1048576, $D29, FALSE)), "", HLOOKUP(H$1, m_preprocess!$1:$1048576, $D29, FALSE))</f>
        <v>45.412723541259766</v>
      </c>
      <c r="I29" s="24" t="str">
        <f>IF(ISBLANK(HLOOKUP(I$1, m_preprocess!$1:$1048576, $D29, FALSE)), "", HLOOKUP(I$1, m_preprocess!$1:$1048576, $D29, FALSE))</f>
        <v/>
      </c>
      <c r="J29" s="24">
        <f>IF(ISBLANK(HLOOKUP(J$1, m_preprocess!$1:$1048576, $D29, FALSE)), "", HLOOKUP(J$1, m_preprocess!$1:$1048576, $D29, FALSE))</f>
        <v>80.649732776592998</v>
      </c>
      <c r="K29" s="24">
        <f>IF(ISBLANK(HLOOKUP(K$1, m_preprocess!$1:$1048576, $D29, FALSE)), "", HLOOKUP(K$1, m_preprocess!$1:$1048576, $D29, FALSE))</f>
        <v>28.265269436702638</v>
      </c>
      <c r="L29" s="24">
        <f>IF(ISBLANK(HLOOKUP(L$1, m_preprocess!$1:$1048576, $D29, FALSE)), "", HLOOKUP(L$1, m_preprocess!$1:$1048576, $D29, FALSE))</f>
        <v>8.3778788871761112</v>
      </c>
      <c r="M29" s="24">
        <f>IF(ISBLANK(HLOOKUP(M$1, m_preprocess!$1:$1048576, $D29, FALSE)), "", HLOOKUP(M$1, m_preprocess!$1:$1048576, $D29, FALSE))</f>
        <v>17.846461004619616</v>
      </c>
      <c r="N29" s="24">
        <f>IF(ISBLANK(HLOOKUP(N$1, m_preprocess!$1:$1048576, $D29, FALSE)), "", HLOOKUP(N$1, m_preprocess!$1:$1048576, $D29, FALSE))</f>
        <v>3.9584661361194944</v>
      </c>
      <c r="O29" s="24">
        <f>IF(ISBLANK(HLOOKUP(O$1, m_preprocess!$1:$1048576, $D29, FALSE)), "", HLOOKUP(O$1, m_preprocess!$1:$1048576, $D29, FALSE))</f>
        <v>6.1729884726224036</v>
      </c>
      <c r="P29" s="24">
        <f>IF(ISBLANK(HLOOKUP(P$1, m_preprocess!$1:$1048576, $D29, FALSE)), "", HLOOKUP(P$1, m_preprocess!$1:$1048576, $D29, FALSE))</f>
        <v>2.7699539511770683</v>
      </c>
      <c r="Q29" s="24" t="str">
        <f>IF(ISBLANK(HLOOKUP(Q$1, m_preprocess!$1:$1048576, $D29, FALSE)), "", HLOOKUP(Q$1, m_preprocess!$1:$1048576, $D29, FALSE))</f>
        <v/>
      </c>
      <c r="R29" s="24" t="str">
        <f>IF(ISBLANK(HLOOKUP(R$1, m_preprocess!$1:$1048576, $D29, FALSE)), "", HLOOKUP(R$1, m_preprocess!$1:$1048576, $D29, FALSE))</f>
        <v/>
      </c>
      <c r="S29" s="24">
        <f>IF(ISBLANK(HLOOKUP(S$1, m_preprocess!$1:$1048576, $D29, FALSE)), "", HLOOKUP(S$1, m_preprocess!$1:$1048576, $D29, FALSE))</f>
        <v>416.22699999999998</v>
      </c>
      <c r="T29" s="24">
        <f>IF(ISBLANK(HLOOKUP(T$1, m_preprocess!$1:$1048576, $D29, FALSE)), "", HLOOKUP(T$1, m_preprocess!$1:$1048576, $D29, FALSE))</f>
        <v>4501.8999999999996</v>
      </c>
      <c r="U29" s="24">
        <f>IF(ISBLANK(HLOOKUP(U$1, m_preprocess!$1:$1048576, $D29, FALSE)), "", HLOOKUP(U$1, m_preprocess!$1:$1048576, $D29, FALSE))</f>
        <v>22498</v>
      </c>
      <c r="V29" s="24">
        <f>IF(ISBLANK(HLOOKUP(V$1, m_preprocess!$1:$1048576, $D29, FALSE)), "", HLOOKUP(V$1, m_preprocess!$1:$1048576, $D29, FALSE))</f>
        <v>46.12146008542944</v>
      </c>
      <c r="W29" s="24">
        <f>IF(ISBLANK(HLOOKUP(W$1, m_preprocess!$1:$1048576, $D29, FALSE)), "", HLOOKUP(W$1, m_preprocess!$1:$1048576, $D29, FALSE))</f>
        <v>33472.391037325411</v>
      </c>
      <c r="X29" s="24">
        <f>IF(ISBLANK(HLOOKUP(X$1, m_preprocess!$1:$1048576, $D29, FALSE)), "", HLOOKUP(X$1, m_preprocess!$1:$1048576, $D29, FALSE))</f>
        <v>57907.650882329144</v>
      </c>
      <c r="Y29" s="24" t="str">
        <f>IF(ISBLANK(HLOOKUP(Y$1, m_preprocess!$1:$1048576, $D29, FALSE)), "", HLOOKUP(Y$1, m_preprocess!$1:$1048576, $D29, FALSE))</f>
        <v/>
      </c>
      <c r="Z29" s="24" t="str">
        <f>IF(ISBLANK(HLOOKUP(Z$1, m_preprocess!$1:$1048576, $D29, FALSE)), "", HLOOKUP(Z$1, m_preprocess!$1:$1048576, $D29, FALSE))</f>
        <v/>
      </c>
      <c r="AA29" s="24" t="str">
        <f>IF(ISBLANK(HLOOKUP(AA$1, m_preprocess!$1:$1048576, $D29, FALSE)), "", HLOOKUP(AA$1, m_preprocess!$1:$1048576, $D29, FALSE))</f>
        <v/>
      </c>
      <c r="AB29" s="24" t="str">
        <f>IF(ISBLANK(HLOOKUP(AB$1, m_preprocess!$1:$1048576, $D29, FALSE)), "", HLOOKUP(AB$1, m_preprocess!$1:$1048576, $D29, FALSE))</f>
        <v/>
      </c>
      <c r="AC29" s="24" t="str">
        <f>IF(ISBLANK(HLOOKUP(AC$1, m_preprocess!$1:$1048576, $D29, FALSE)), "", HLOOKUP(AC$1, m_preprocess!$1:$1048576, $D29, FALSE))</f>
        <v/>
      </c>
      <c r="AD29" s="24">
        <f>IF(ISBLANK(HLOOKUP(AD$1, m_preprocess!$1:$1048576, $D29, FALSE)), "", HLOOKUP(AD$1, m_preprocess!$1:$1048576, $D29, FALSE))</f>
        <v>84.61129826500121</v>
      </c>
      <c r="AE29" s="24" t="str">
        <f>IF(ISBLANK(HLOOKUP(AE$1, m_preprocess!$1:$1048576, $D29, FALSE)), "", HLOOKUP(AE$1, m_preprocess!$1:$1048576, $D29, FALSE))</f>
        <v/>
      </c>
      <c r="AF29" s="24" t="str">
        <f>IF(ISBLANK(HLOOKUP(AF$1, m_preprocess!$1:$1048576, $D29, FALSE)), "", HLOOKUP(AF$1, m_preprocess!$1:$1048576, $D29, FALSE))</f>
        <v/>
      </c>
      <c r="AG29" s="24" t="str">
        <f>IF(ISBLANK(HLOOKUP(AG$1, m_preprocess!$1:$1048576, $D29, FALSE)), "", HLOOKUP(AG$1, m_preprocess!$1:$1048576, $D29, FALSE))</f>
        <v/>
      </c>
      <c r="AH29" s="24">
        <f>IF(ISBLANK(HLOOKUP(AH$1, m_preprocess!$1:$1048576, $D29, FALSE)), "", HLOOKUP(AH$1, m_preprocess!$1:$1048576, $D29, FALSE))</f>
        <v>1012913</v>
      </c>
    </row>
    <row r="30" spans="1:34">
      <c r="A30" s="27">
        <v>34820</v>
      </c>
      <c r="B30">
        <v>1995</v>
      </c>
      <c r="C30">
        <v>5</v>
      </c>
      <c r="D30">
        <v>30</v>
      </c>
      <c r="E30" s="24" t="str">
        <f>IF(ISBLANK(HLOOKUP(E$1, m_preprocess!$1:$1048576, $D30, FALSE)), "", HLOOKUP(E$1, m_preprocess!$1:$1048576, $D30, FALSE))</f>
        <v/>
      </c>
      <c r="F30" s="24">
        <f>IF(ISBLANK(HLOOKUP(F$1, m_preprocess!$1:$1048576, $D30, FALSE)), "", HLOOKUP(F$1, m_preprocess!$1:$1048576, $D30, FALSE))</f>
        <v>61.91</v>
      </c>
      <c r="G30" s="24">
        <f>IF(ISBLANK(HLOOKUP(G$1, m_preprocess!$1:$1048576, $D30, FALSE)), "", HLOOKUP(G$1, m_preprocess!$1:$1048576, $D30, FALSE))</f>
        <v>82.54962299310661</v>
      </c>
      <c r="H30" s="24">
        <f>IF(ISBLANK(HLOOKUP(H$1, m_preprocess!$1:$1048576, $D30, FALSE)), "", HLOOKUP(H$1, m_preprocess!$1:$1048576, $D30, FALSE))</f>
        <v>45.422271728515625</v>
      </c>
      <c r="I30" s="24" t="str">
        <f>IF(ISBLANK(HLOOKUP(I$1, m_preprocess!$1:$1048576, $D30, FALSE)), "", HLOOKUP(I$1, m_preprocess!$1:$1048576, $D30, FALSE))</f>
        <v/>
      </c>
      <c r="J30" s="24">
        <f>IF(ISBLANK(HLOOKUP(J$1, m_preprocess!$1:$1048576, $D30, FALSE)), "", HLOOKUP(J$1, m_preprocess!$1:$1048576, $D30, FALSE))</f>
        <v>80.096602676396969</v>
      </c>
      <c r="K30" s="24">
        <f>IF(ISBLANK(HLOOKUP(K$1, m_preprocess!$1:$1048576, $D30, FALSE)), "", HLOOKUP(K$1, m_preprocess!$1:$1048576, $D30, FALSE))</f>
        <v>34.0226327684559</v>
      </c>
      <c r="L30" s="24">
        <f>IF(ISBLANK(HLOOKUP(L$1, m_preprocess!$1:$1048576, $D30, FALSE)), "", HLOOKUP(L$1, m_preprocess!$1:$1048576, $D30, FALSE))</f>
        <v>9.8616737016429372</v>
      </c>
      <c r="M30" s="24">
        <f>IF(ISBLANK(HLOOKUP(M$1, m_preprocess!$1:$1048576, $D30, FALSE)), "", HLOOKUP(M$1, m_preprocess!$1:$1048576, $D30, FALSE))</f>
        <v>20.666072834363899</v>
      </c>
      <c r="N30" s="24">
        <f>IF(ISBLANK(HLOOKUP(N$1, m_preprocess!$1:$1048576, $D30, FALSE)), "", HLOOKUP(N$1, m_preprocess!$1:$1048576, $D30, FALSE))</f>
        <v>4.5416972319557409</v>
      </c>
      <c r="O30" s="24">
        <f>IF(ISBLANK(HLOOKUP(O$1, m_preprocess!$1:$1048576, $D30, FALSE)), "", HLOOKUP(O$1, m_preprocess!$1:$1048576, $D30, FALSE))</f>
        <v>7.2941640662877871</v>
      </c>
      <c r="P30" s="24">
        <f>IF(ISBLANK(HLOOKUP(P$1, m_preprocess!$1:$1048576, $D30, FALSE)), "", HLOOKUP(P$1, m_preprocess!$1:$1048576, $D30, FALSE))</f>
        <v>3.2260929619630643</v>
      </c>
      <c r="Q30" s="24" t="str">
        <f>IF(ISBLANK(HLOOKUP(Q$1, m_preprocess!$1:$1048576, $D30, FALSE)), "", HLOOKUP(Q$1, m_preprocess!$1:$1048576, $D30, FALSE))</f>
        <v/>
      </c>
      <c r="R30" s="24" t="str">
        <f>IF(ISBLANK(HLOOKUP(R$1, m_preprocess!$1:$1048576, $D30, FALSE)), "", HLOOKUP(R$1, m_preprocess!$1:$1048576, $D30, FALSE))</f>
        <v/>
      </c>
      <c r="S30" s="24">
        <f>IF(ISBLANK(HLOOKUP(S$1, m_preprocess!$1:$1048576, $D30, FALSE)), "", HLOOKUP(S$1, m_preprocess!$1:$1048576, $D30, FALSE))</f>
        <v>473.40800000000002</v>
      </c>
      <c r="T30" s="24">
        <f>IF(ISBLANK(HLOOKUP(T$1, m_preprocess!$1:$1048576, $D30, FALSE)), "", HLOOKUP(T$1, m_preprocess!$1:$1048576, $D30, FALSE))</f>
        <v>4798.8</v>
      </c>
      <c r="U30" s="24">
        <f>IF(ISBLANK(HLOOKUP(U$1, m_preprocess!$1:$1048576, $D30, FALSE)), "", HLOOKUP(U$1, m_preprocess!$1:$1048576, $D30, FALSE))</f>
        <v>22596</v>
      </c>
      <c r="V30" s="24">
        <f>IF(ISBLANK(HLOOKUP(V$1, m_preprocess!$1:$1048576, $D30, FALSE)), "", HLOOKUP(V$1, m_preprocess!$1:$1048576, $D30, FALSE))</f>
        <v>46.131692961378938</v>
      </c>
      <c r="W30" s="24">
        <f>IF(ISBLANK(HLOOKUP(W$1, m_preprocess!$1:$1048576, $D30, FALSE)), "", HLOOKUP(W$1, m_preprocess!$1:$1048576, $D30, FALSE))</f>
        <v>32533.687496662162</v>
      </c>
      <c r="X30" s="24">
        <f>IF(ISBLANK(HLOOKUP(X$1, m_preprocess!$1:$1048576, $D30, FALSE)), "", HLOOKUP(X$1, m_preprocess!$1:$1048576, $D30, FALSE))</f>
        <v>57773.301377098629</v>
      </c>
      <c r="Y30" s="24" t="str">
        <f>IF(ISBLANK(HLOOKUP(Y$1, m_preprocess!$1:$1048576, $D30, FALSE)), "", HLOOKUP(Y$1, m_preprocess!$1:$1048576, $D30, FALSE))</f>
        <v/>
      </c>
      <c r="Z30" s="24" t="str">
        <f>IF(ISBLANK(HLOOKUP(Z$1, m_preprocess!$1:$1048576, $D30, FALSE)), "", HLOOKUP(Z$1, m_preprocess!$1:$1048576, $D30, FALSE))</f>
        <v/>
      </c>
      <c r="AA30" s="24" t="str">
        <f>IF(ISBLANK(HLOOKUP(AA$1, m_preprocess!$1:$1048576, $D30, FALSE)), "", HLOOKUP(AA$1, m_preprocess!$1:$1048576, $D30, FALSE))</f>
        <v/>
      </c>
      <c r="AB30" s="24" t="str">
        <f>IF(ISBLANK(HLOOKUP(AB$1, m_preprocess!$1:$1048576, $D30, FALSE)), "", HLOOKUP(AB$1, m_preprocess!$1:$1048576, $D30, FALSE))</f>
        <v/>
      </c>
      <c r="AC30" s="24" t="str">
        <f>IF(ISBLANK(HLOOKUP(AC$1, m_preprocess!$1:$1048576, $D30, FALSE)), "", HLOOKUP(AC$1, m_preprocess!$1:$1048576, $D30, FALSE))</f>
        <v/>
      </c>
      <c r="AD30" s="24">
        <f>IF(ISBLANK(HLOOKUP(AD$1, m_preprocess!$1:$1048576, $D30, FALSE)), "", HLOOKUP(AD$1, m_preprocess!$1:$1048576, $D30, FALSE))</f>
        <v>86.313790837616068</v>
      </c>
      <c r="AE30" s="24" t="str">
        <f>IF(ISBLANK(HLOOKUP(AE$1, m_preprocess!$1:$1048576, $D30, FALSE)), "", HLOOKUP(AE$1, m_preprocess!$1:$1048576, $D30, FALSE))</f>
        <v/>
      </c>
      <c r="AF30" s="24" t="str">
        <f>IF(ISBLANK(HLOOKUP(AF$1, m_preprocess!$1:$1048576, $D30, FALSE)), "", HLOOKUP(AF$1, m_preprocess!$1:$1048576, $D30, FALSE))</f>
        <v/>
      </c>
      <c r="AG30" s="24" t="str">
        <f>IF(ISBLANK(HLOOKUP(AG$1, m_preprocess!$1:$1048576, $D30, FALSE)), "", HLOOKUP(AG$1, m_preprocess!$1:$1048576, $D30, FALSE))</f>
        <v/>
      </c>
      <c r="AH30" s="24">
        <f>IF(ISBLANK(HLOOKUP(AH$1, m_preprocess!$1:$1048576, $D30, FALSE)), "", HLOOKUP(AH$1, m_preprocess!$1:$1048576, $D30, FALSE))</f>
        <v>1154424</v>
      </c>
    </row>
    <row r="31" spans="1:34">
      <c r="A31" s="27">
        <v>34851</v>
      </c>
      <c r="B31">
        <v>1995</v>
      </c>
      <c r="C31">
        <v>6</v>
      </c>
      <c r="D31">
        <v>31</v>
      </c>
      <c r="E31" s="24" t="str">
        <f>IF(ISBLANK(HLOOKUP(E$1, m_preprocess!$1:$1048576, $D31, FALSE)), "", HLOOKUP(E$1, m_preprocess!$1:$1048576, $D31, FALSE))</f>
        <v/>
      </c>
      <c r="F31" s="24">
        <f>IF(ISBLANK(HLOOKUP(F$1, m_preprocess!$1:$1048576, $D31, FALSE)), "", HLOOKUP(F$1, m_preprocess!$1:$1048576, $D31, FALSE))</f>
        <v>61.27</v>
      </c>
      <c r="G31" s="24">
        <f>IF(ISBLANK(HLOOKUP(G$1, m_preprocess!$1:$1048576, $D31, FALSE)), "", HLOOKUP(G$1, m_preprocess!$1:$1048576, $D31, FALSE))</f>
        <v>72.714486146648809</v>
      </c>
      <c r="H31" s="24">
        <f>IF(ISBLANK(HLOOKUP(H$1, m_preprocess!$1:$1048576, $D31, FALSE)), "", HLOOKUP(H$1, m_preprocess!$1:$1048576, $D31, FALSE))</f>
        <v>45.328727722167969</v>
      </c>
      <c r="I31" s="24" t="str">
        <f>IF(ISBLANK(HLOOKUP(I$1, m_preprocess!$1:$1048576, $D31, FALSE)), "", HLOOKUP(I$1, m_preprocess!$1:$1048576, $D31, FALSE))</f>
        <v/>
      </c>
      <c r="J31" s="24">
        <f>IF(ISBLANK(HLOOKUP(J$1, m_preprocess!$1:$1048576, $D31, FALSE)), "", HLOOKUP(J$1, m_preprocess!$1:$1048576, $D31, FALSE))</f>
        <v>80.769384615495554</v>
      </c>
      <c r="K31" s="24">
        <f>IF(ISBLANK(HLOOKUP(K$1, m_preprocess!$1:$1048576, $D31, FALSE)), "", HLOOKUP(K$1, m_preprocess!$1:$1048576, $D31, FALSE))</f>
        <v>31.938998397895318</v>
      </c>
      <c r="L31" s="24">
        <f>IF(ISBLANK(HLOOKUP(L$1, m_preprocess!$1:$1048576, $D31, FALSE)), "", HLOOKUP(L$1, m_preprocess!$1:$1048576, $D31, FALSE))</f>
        <v>10.185329762304784</v>
      </c>
      <c r="M31" s="24">
        <f>IF(ISBLANK(HLOOKUP(M$1, m_preprocess!$1:$1048576, $D31, FALSE)), "", HLOOKUP(M$1, m_preprocess!$1:$1048576, $D31, FALSE))</f>
        <v>18.880737129108653</v>
      </c>
      <c r="N31" s="24">
        <f>IF(ISBLANK(HLOOKUP(N$1, m_preprocess!$1:$1048576, $D31, FALSE)), "", HLOOKUP(N$1, m_preprocess!$1:$1048576, $D31, FALSE))</f>
        <v>3.6913689016203892</v>
      </c>
      <c r="O31" s="24">
        <f>IF(ISBLANK(HLOOKUP(O$1, m_preprocess!$1:$1048576, $D31, FALSE)), "", HLOOKUP(O$1, m_preprocess!$1:$1048576, $D31, FALSE))</f>
        <v>6.8744604207007871</v>
      </c>
      <c r="P31" s="24">
        <f>IF(ISBLANK(HLOOKUP(P$1, m_preprocess!$1:$1048576, $D31, FALSE)), "", HLOOKUP(P$1, m_preprocess!$1:$1048576, $D31, FALSE))</f>
        <v>2.8877148244466002</v>
      </c>
      <c r="Q31" s="24" t="str">
        <f>IF(ISBLANK(HLOOKUP(Q$1, m_preprocess!$1:$1048576, $D31, FALSE)), "", HLOOKUP(Q$1, m_preprocess!$1:$1048576, $D31, FALSE))</f>
        <v/>
      </c>
      <c r="R31" s="24" t="str">
        <f>IF(ISBLANK(HLOOKUP(R$1, m_preprocess!$1:$1048576, $D31, FALSE)), "", HLOOKUP(R$1, m_preprocess!$1:$1048576, $D31, FALSE))</f>
        <v/>
      </c>
      <c r="S31" s="24">
        <f>IF(ISBLANK(HLOOKUP(S$1, m_preprocess!$1:$1048576, $D31, FALSE)), "", HLOOKUP(S$1, m_preprocess!$1:$1048576, $D31, FALSE))</f>
        <v>417.23500000000001</v>
      </c>
      <c r="T31" s="24">
        <f>IF(ISBLANK(HLOOKUP(T$1, m_preprocess!$1:$1048576, $D31, FALSE)), "", HLOOKUP(T$1, m_preprocess!$1:$1048576, $D31, FALSE))</f>
        <v>4990.1000000000004</v>
      </c>
      <c r="U31" s="24">
        <f>IF(ISBLANK(HLOOKUP(U$1, m_preprocess!$1:$1048576, $D31, FALSE)), "", HLOOKUP(U$1, m_preprocess!$1:$1048576, $D31, FALSE))</f>
        <v>19507</v>
      </c>
      <c r="V31" s="24">
        <f>IF(ISBLANK(HLOOKUP(V$1, m_preprocess!$1:$1048576, $D31, FALSE)), "", HLOOKUP(V$1, m_preprocess!$1:$1048576, $D31, FALSE))</f>
        <v>46.510935723605421</v>
      </c>
      <c r="W31" s="24">
        <f>IF(ISBLANK(HLOOKUP(W$1, m_preprocess!$1:$1048576, $D31, FALSE)), "", HLOOKUP(W$1, m_preprocess!$1:$1048576, $D31, FALSE))</f>
        <v>32181.374890687788</v>
      </c>
      <c r="X31" s="24">
        <f>IF(ISBLANK(HLOOKUP(X$1, m_preprocess!$1:$1048576, $D31, FALSE)), "", HLOOKUP(X$1, m_preprocess!$1:$1048576, $D31, FALSE))</f>
        <v>57836.650439736004</v>
      </c>
      <c r="Y31" s="24" t="str">
        <f>IF(ISBLANK(HLOOKUP(Y$1, m_preprocess!$1:$1048576, $D31, FALSE)), "", HLOOKUP(Y$1, m_preprocess!$1:$1048576, $D31, FALSE))</f>
        <v/>
      </c>
      <c r="Z31" s="24" t="str">
        <f>IF(ISBLANK(HLOOKUP(Z$1, m_preprocess!$1:$1048576, $D31, FALSE)), "", HLOOKUP(Z$1, m_preprocess!$1:$1048576, $D31, FALSE))</f>
        <v/>
      </c>
      <c r="AA31" s="24" t="str">
        <f>IF(ISBLANK(HLOOKUP(AA$1, m_preprocess!$1:$1048576, $D31, FALSE)), "", HLOOKUP(AA$1, m_preprocess!$1:$1048576, $D31, FALSE))</f>
        <v/>
      </c>
      <c r="AB31" s="24" t="str">
        <f>IF(ISBLANK(HLOOKUP(AB$1, m_preprocess!$1:$1048576, $D31, FALSE)), "", HLOOKUP(AB$1, m_preprocess!$1:$1048576, $D31, FALSE))</f>
        <v/>
      </c>
      <c r="AC31" s="24" t="str">
        <f>IF(ISBLANK(HLOOKUP(AC$1, m_preprocess!$1:$1048576, $D31, FALSE)), "", HLOOKUP(AC$1, m_preprocess!$1:$1048576, $D31, FALSE))</f>
        <v/>
      </c>
      <c r="AD31" s="24">
        <f>IF(ISBLANK(HLOOKUP(AD$1, m_preprocess!$1:$1048576, $D31, FALSE)), "", HLOOKUP(AD$1, m_preprocess!$1:$1048576, $D31, FALSE))</f>
        <v>86.070632937260228</v>
      </c>
      <c r="AE31" s="24" t="str">
        <f>IF(ISBLANK(HLOOKUP(AE$1, m_preprocess!$1:$1048576, $D31, FALSE)), "", HLOOKUP(AE$1, m_preprocess!$1:$1048576, $D31, FALSE))</f>
        <v/>
      </c>
      <c r="AF31" s="24" t="str">
        <f>IF(ISBLANK(HLOOKUP(AF$1, m_preprocess!$1:$1048576, $D31, FALSE)), "", HLOOKUP(AF$1, m_preprocess!$1:$1048576, $D31, FALSE))</f>
        <v/>
      </c>
      <c r="AG31" s="24" t="str">
        <f>IF(ISBLANK(HLOOKUP(AG$1, m_preprocess!$1:$1048576, $D31, FALSE)), "", HLOOKUP(AG$1, m_preprocess!$1:$1048576, $D31, FALSE))</f>
        <v/>
      </c>
      <c r="AH31" s="24">
        <f>IF(ISBLANK(HLOOKUP(AH$1, m_preprocess!$1:$1048576, $D31, FALSE)), "", HLOOKUP(AH$1, m_preprocess!$1:$1048576, $D31, FALSE))</f>
        <v>1097922</v>
      </c>
    </row>
    <row r="32" spans="1:34">
      <c r="A32" s="27">
        <v>34881</v>
      </c>
      <c r="B32">
        <v>1995</v>
      </c>
      <c r="C32">
        <v>7</v>
      </c>
      <c r="D32">
        <v>32</v>
      </c>
      <c r="E32" s="24" t="str">
        <f>IF(ISBLANK(HLOOKUP(E$1, m_preprocess!$1:$1048576, $D32, FALSE)), "", HLOOKUP(E$1, m_preprocess!$1:$1048576, $D32, FALSE))</f>
        <v/>
      </c>
      <c r="F32" s="24">
        <f>IF(ISBLANK(HLOOKUP(F$1, m_preprocess!$1:$1048576, $D32, FALSE)), "", HLOOKUP(F$1, m_preprocess!$1:$1048576, $D32, FALSE))</f>
        <v>63.08</v>
      </c>
      <c r="G32" s="24">
        <f>IF(ISBLANK(HLOOKUP(G$1, m_preprocess!$1:$1048576, $D32, FALSE)), "", HLOOKUP(G$1, m_preprocess!$1:$1048576, $D32, FALSE))</f>
        <v>72.004087239445525</v>
      </c>
      <c r="H32" s="24">
        <f>IF(ISBLANK(HLOOKUP(H$1, m_preprocess!$1:$1048576, $D32, FALSE)), "", HLOOKUP(H$1, m_preprocess!$1:$1048576, $D32, FALSE))</f>
        <v>45.512630462646484</v>
      </c>
      <c r="I32" s="24" t="str">
        <f>IF(ISBLANK(HLOOKUP(I$1, m_preprocess!$1:$1048576, $D32, FALSE)), "", HLOOKUP(I$1, m_preprocess!$1:$1048576, $D32, FALSE))</f>
        <v/>
      </c>
      <c r="J32" s="24">
        <f>IF(ISBLANK(HLOOKUP(J$1, m_preprocess!$1:$1048576, $D32, FALSE)), "", HLOOKUP(J$1, m_preprocess!$1:$1048576, $D32, FALSE))</f>
        <v>81.869684315865626</v>
      </c>
      <c r="K32" s="24">
        <f>IF(ISBLANK(HLOOKUP(K$1, m_preprocess!$1:$1048576, $D32, FALSE)), "", HLOOKUP(K$1, m_preprocess!$1:$1048576, $D32, FALSE))</f>
        <v>27.130899968250151</v>
      </c>
      <c r="L32" s="24">
        <f>IF(ISBLANK(HLOOKUP(L$1, m_preprocess!$1:$1048576, $D32, FALSE)), "", HLOOKUP(L$1, m_preprocess!$1:$1048576, $D32, FALSE))</f>
        <v>9.4126780979061824</v>
      </c>
      <c r="M32" s="24">
        <f>IF(ISBLANK(HLOOKUP(M$1, m_preprocess!$1:$1048576, $D32, FALSE)), "", HLOOKUP(M$1, m_preprocess!$1:$1048576, $D32, FALSE))</f>
        <v>18.309950210970815</v>
      </c>
      <c r="N32" s="24">
        <f>IF(ISBLANK(HLOOKUP(N$1, m_preprocess!$1:$1048576, $D32, FALSE)), "", HLOOKUP(N$1, m_preprocess!$1:$1048576, $D32, FALSE))</f>
        <v>4.0026999061380248</v>
      </c>
      <c r="O32" s="24">
        <f>IF(ISBLANK(HLOOKUP(O$1, m_preprocess!$1:$1048576, $D32, FALSE)), "", HLOOKUP(O$1, m_preprocess!$1:$1048576, $D32, FALSE))</f>
        <v>6.676635783485005</v>
      </c>
      <c r="P32" s="24">
        <f>IF(ISBLANK(HLOOKUP(P$1, m_preprocess!$1:$1048576, $D32, FALSE)), "", HLOOKUP(P$1, m_preprocess!$1:$1048576, $D32, FALSE))</f>
        <v>2.7817886030925973</v>
      </c>
      <c r="Q32" s="24" t="str">
        <f>IF(ISBLANK(HLOOKUP(Q$1, m_preprocess!$1:$1048576, $D32, FALSE)), "", HLOOKUP(Q$1, m_preprocess!$1:$1048576, $D32, FALSE))</f>
        <v/>
      </c>
      <c r="R32" s="24" t="str">
        <f>IF(ISBLANK(HLOOKUP(R$1, m_preprocess!$1:$1048576, $D32, FALSE)), "", HLOOKUP(R$1, m_preprocess!$1:$1048576, $D32, FALSE))</f>
        <v/>
      </c>
      <c r="S32" s="24">
        <f>IF(ISBLANK(HLOOKUP(S$1, m_preprocess!$1:$1048576, $D32, FALSE)), "", HLOOKUP(S$1, m_preprocess!$1:$1048576, $D32, FALSE))</f>
        <v>400.12799999999999</v>
      </c>
      <c r="T32" s="24">
        <f>IF(ISBLANK(HLOOKUP(T$1, m_preprocess!$1:$1048576, $D32, FALSE)), "", HLOOKUP(T$1, m_preprocess!$1:$1048576, $D32, FALSE))</f>
        <v>5140.1000000000004</v>
      </c>
      <c r="U32" s="24">
        <f>IF(ISBLANK(HLOOKUP(U$1, m_preprocess!$1:$1048576, $D32, FALSE)), "", HLOOKUP(U$1, m_preprocess!$1:$1048576, $D32, FALSE))</f>
        <v>21194</v>
      </c>
      <c r="V32" s="24">
        <f>IF(ISBLANK(HLOOKUP(V$1, m_preprocess!$1:$1048576, $D32, FALSE)), "", HLOOKUP(V$1, m_preprocess!$1:$1048576, $D32, FALSE))</f>
        <v>46.519369232679956</v>
      </c>
      <c r="W32" s="24">
        <f>IF(ISBLANK(HLOOKUP(W$1, m_preprocess!$1:$1048576, $D32, FALSE)), "", HLOOKUP(W$1, m_preprocess!$1:$1048576, $D32, FALSE))</f>
        <v>34337.892759673407</v>
      </c>
      <c r="X32" s="24">
        <f>IF(ISBLANK(HLOOKUP(X$1, m_preprocess!$1:$1048576, $D32, FALSE)), "", HLOOKUP(X$1, m_preprocess!$1:$1048576, $D32, FALSE))</f>
        <v>60590.429425964852</v>
      </c>
      <c r="Y32" s="24" t="str">
        <f>IF(ISBLANK(HLOOKUP(Y$1, m_preprocess!$1:$1048576, $D32, FALSE)), "", HLOOKUP(Y$1, m_preprocess!$1:$1048576, $D32, FALSE))</f>
        <v/>
      </c>
      <c r="Z32" s="24" t="str">
        <f>IF(ISBLANK(HLOOKUP(Z$1, m_preprocess!$1:$1048576, $D32, FALSE)), "", HLOOKUP(Z$1, m_preprocess!$1:$1048576, $D32, FALSE))</f>
        <v/>
      </c>
      <c r="AA32" s="24" t="str">
        <f>IF(ISBLANK(HLOOKUP(AA$1, m_preprocess!$1:$1048576, $D32, FALSE)), "", HLOOKUP(AA$1, m_preprocess!$1:$1048576, $D32, FALSE))</f>
        <v/>
      </c>
      <c r="AB32" s="24" t="str">
        <f>IF(ISBLANK(HLOOKUP(AB$1, m_preprocess!$1:$1048576, $D32, FALSE)), "", HLOOKUP(AB$1, m_preprocess!$1:$1048576, $D32, FALSE))</f>
        <v/>
      </c>
      <c r="AC32" s="24" t="str">
        <f>IF(ISBLANK(HLOOKUP(AC$1, m_preprocess!$1:$1048576, $D32, FALSE)), "", HLOOKUP(AC$1, m_preprocess!$1:$1048576, $D32, FALSE))</f>
        <v/>
      </c>
      <c r="AD32" s="24">
        <f>IF(ISBLANK(HLOOKUP(AD$1, m_preprocess!$1:$1048576, $D32, FALSE)), "", HLOOKUP(AD$1, m_preprocess!$1:$1048576, $D32, FALSE))</f>
        <v>87.828729658658332</v>
      </c>
      <c r="AE32" s="24" t="str">
        <f>IF(ISBLANK(HLOOKUP(AE$1, m_preprocess!$1:$1048576, $D32, FALSE)), "", HLOOKUP(AE$1, m_preprocess!$1:$1048576, $D32, FALSE))</f>
        <v/>
      </c>
      <c r="AF32" s="24" t="str">
        <f>IF(ISBLANK(HLOOKUP(AF$1, m_preprocess!$1:$1048576, $D32, FALSE)), "", HLOOKUP(AF$1, m_preprocess!$1:$1048576, $D32, FALSE))</f>
        <v/>
      </c>
      <c r="AG32" s="24" t="str">
        <f>IF(ISBLANK(HLOOKUP(AG$1, m_preprocess!$1:$1048576, $D32, FALSE)), "", HLOOKUP(AG$1, m_preprocess!$1:$1048576, $D32, FALSE))</f>
        <v/>
      </c>
      <c r="AH32" s="24">
        <f>IF(ISBLANK(HLOOKUP(AH$1, m_preprocess!$1:$1048576, $D32, FALSE)), "", HLOOKUP(AH$1, m_preprocess!$1:$1048576, $D32, FALSE))</f>
        <v>1081237</v>
      </c>
    </row>
    <row r="33" spans="1:34">
      <c r="A33" s="27">
        <v>34912</v>
      </c>
      <c r="B33">
        <v>1995</v>
      </c>
      <c r="C33">
        <v>8</v>
      </c>
      <c r="D33">
        <v>33</v>
      </c>
      <c r="E33" s="24" t="str">
        <f>IF(ISBLANK(HLOOKUP(E$1, m_preprocess!$1:$1048576, $D33, FALSE)), "", HLOOKUP(E$1, m_preprocess!$1:$1048576, $D33, FALSE))</f>
        <v/>
      </c>
      <c r="F33" s="24">
        <f>IF(ISBLANK(HLOOKUP(F$1, m_preprocess!$1:$1048576, $D33, FALSE)), "", HLOOKUP(F$1, m_preprocess!$1:$1048576, $D33, FALSE))</f>
        <v>62.9</v>
      </c>
      <c r="G33" s="24">
        <f>IF(ISBLANK(HLOOKUP(G$1, m_preprocess!$1:$1048576, $D33, FALSE)), "", HLOOKUP(G$1, m_preprocess!$1:$1048576, $D33, FALSE))</f>
        <v>77.127063289876816</v>
      </c>
      <c r="H33" s="24">
        <f>IF(ISBLANK(HLOOKUP(H$1, m_preprocess!$1:$1048576, $D33, FALSE)), "", HLOOKUP(H$1, m_preprocess!$1:$1048576, $D33, FALSE))</f>
        <v>45.402336120605469</v>
      </c>
      <c r="I33" s="24" t="str">
        <f>IF(ISBLANK(HLOOKUP(I$1, m_preprocess!$1:$1048576, $D33, FALSE)), "", HLOOKUP(I$1, m_preprocess!$1:$1048576, $D33, FALSE))</f>
        <v/>
      </c>
      <c r="J33" s="24">
        <f>IF(ISBLANK(HLOOKUP(J$1, m_preprocess!$1:$1048576, $D33, FALSE)), "", HLOOKUP(J$1, m_preprocess!$1:$1048576, $D33, FALSE))</f>
        <v>81.154428213416693</v>
      </c>
      <c r="K33" s="24">
        <f>IF(ISBLANK(HLOOKUP(K$1, m_preprocess!$1:$1048576, $D33, FALSE)), "", HLOOKUP(K$1, m_preprocess!$1:$1048576, $D33, FALSE))</f>
        <v>26.253605335666641</v>
      </c>
      <c r="L33" s="24">
        <f>IF(ISBLANK(HLOOKUP(L$1, m_preprocess!$1:$1048576, $D33, FALSE)), "", HLOOKUP(L$1, m_preprocess!$1:$1048576, $D33, FALSE))</f>
        <v>10.38069233335437</v>
      </c>
      <c r="M33" s="24">
        <f>IF(ISBLANK(HLOOKUP(M$1, m_preprocess!$1:$1048576, $D33, FALSE)), "", HLOOKUP(M$1, m_preprocess!$1:$1048576, $D33, FALSE))</f>
        <v>21.02985286559586</v>
      </c>
      <c r="N33" s="24">
        <f>IF(ISBLANK(HLOOKUP(N$1, m_preprocess!$1:$1048576, $D33, FALSE)), "", HLOOKUP(N$1, m_preprocess!$1:$1048576, $D33, FALSE))</f>
        <v>4.2962339700021444</v>
      </c>
      <c r="O33" s="24">
        <f>IF(ISBLANK(HLOOKUP(O$1, m_preprocess!$1:$1048576, $D33, FALSE)), "", HLOOKUP(O$1, m_preprocess!$1:$1048576, $D33, FALSE))</f>
        <v>7.7731691447397226</v>
      </c>
      <c r="P33" s="24">
        <f>IF(ISBLANK(HLOOKUP(P$1, m_preprocess!$1:$1048576, $D33, FALSE)), "", HLOOKUP(P$1, m_preprocess!$1:$1048576, $D33, FALSE))</f>
        <v>3.3339858017941739</v>
      </c>
      <c r="Q33" s="24" t="str">
        <f>IF(ISBLANK(HLOOKUP(Q$1, m_preprocess!$1:$1048576, $D33, FALSE)), "", HLOOKUP(Q$1, m_preprocess!$1:$1048576, $D33, FALSE))</f>
        <v/>
      </c>
      <c r="R33" s="24" t="str">
        <f>IF(ISBLANK(HLOOKUP(R$1, m_preprocess!$1:$1048576, $D33, FALSE)), "", HLOOKUP(R$1, m_preprocess!$1:$1048576, $D33, FALSE))</f>
        <v/>
      </c>
      <c r="S33" s="24">
        <f>IF(ISBLANK(HLOOKUP(S$1, m_preprocess!$1:$1048576, $D33, FALSE)), "", HLOOKUP(S$1, m_preprocess!$1:$1048576, $D33, FALSE))</f>
        <v>405.59900000000005</v>
      </c>
      <c r="T33" s="24">
        <f>IF(ISBLANK(HLOOKUP(T$1, m_preprocess!$1:$1048576, $D33, FALSE)), "", HLOOKUP(T$1, m_preprocess!$1:$1048576, $D33, FALSE))</f>
        <v>5063.3</v>
      </c>
      <c r="U33" s="24">
        <f>IF(ISBLANK(HLOOKUP(U$1, m_preprocess!$1:$1048576, $D33, FALSE)), "", HLOOKUP(U$1, m_preprocess!$1:$1048576, $D33, FALSE))</f>
        <v>22956</v>
      </c>
      <c r="V33" s="24">
        <f>IF(ISBLANK(HLOOKUP(V$1, m_preprocess!$1:$1048576, $D33, FALSE)), "", HLOOKUP(V$1, m_preprocess!$1:$1048576, $D33, FALSE))</f>
        <v>46.06247472478983</v>
      </c>
      <c r="W33" s="24">
        <f>IF(ISBLANK(HLOOKUP(W$1, m_preprocess!$1:$1048576, $D33, FALSE)), "", HLOOKUP(W$1, m_preprocess!$1:$1048576, $D33, FALSE))</f>
        <v>33194.127864073045</v>
      </c>
      <c r="X33" s="24">
        <f>IF(ISBLANK(HLOOKUP(X$1, m_preprocess!$1:$1048576, $D33, FALSE)), "", HLOOKUP(X$1, m_preprocess!$1:$1048576, $D33, FALSE))</f>
        <v>59250.368601498427</v>
      </c>
      <c r="Y33" s="24" t="str">
        <f>IF(ISBLANK(HLOOKUP(Y$1, m_preprocess!$1:$1048576, $D33, FALSE)), "", HLOOKUP(Y$1, m_preprocess!$1:$1048576, $D33, FALSE))</f>
        <v/>
      </c>
      <c r="Z33" s="24" t="str">
        <f>IF(ISBLANK(HLOOKUP(Z$1, m_preprocess!$1:$1048576, $D33, FALSE)), "", HLOOKUP(Z$1, m_preprocess!$1:$1048576, $D33, FALSE))</f>
        <v/>
      </c>
      <c r="AA33" s="24" t="str">
        <f>IF(ISBLANK(HLOOKUP(AA$1, m_preprocess!$1:$1048576, $D33, FALSE)), "", HLOOKUP(AA$1, m_preprocess!$1:$1048576, $D33, FALSE))</f>
        <v/>
      </c>
      <c r="AB33" s="24" t="str">
        <f>IF(ISBLANK(HLOOKUP(AB$1, m_preprocess!$1:$1048576, $D33, FALSE)), "", HLOOKUP(AB$1, m_preprocess!$1:$1048576, $D33, FALSE))</f>
        <v/>
      </c>
      <c r="AC33" s="24" t="str">
        <f>IF(ISBLANK(HLOOKUP(AC$1, m_preprocess!$1:$1048576, $D33, FALSE)), "", HLOOKUP(AC$1, m_preprocess!$1:$1048576, $D33, FALSE))</f>
        <v/>
      </c>
      <c r="AD33" s="24">
        <f>IF(ISBLANK(HLOOKUP(AD$1, m_preprocess!$1:$1048576, $D33, FALSE)), "", HLOOKUP(AD$1, m_preprocess!$1:$1048576, $D33, FALSE))</f>
        <v>85.628337157745108</v>
      </c>
      <c r="AE33" s="24" t="str">
        <f>IF(ISBLANK(HLOOKUP(AE$1, m_preprocess!$1:$1048576, $D33, FALSE)), "", HLOOKUP(AE$1, m_preprocess!$1:$1048576, $D33, FALSE))</f>
        <v/>
      </c>
      <c r="AF33" s="24" t="str">
        <f>IF(ISBLANK(HLOOKUP(AF$1, m_preprocess!$1:$1048576, $D33, FALSE)), "", HLOOKUP(AF$1, m_preprocess!$1:$1048576, $D33, FALSE))</f>
        <v/>
      </c>
      <c r="AG33" s="24" t="str">
        <f>IF(ISBLANK(HLOOKUP(AG$1, m_preprocess!$1:$1048576, $D33, FALSE)), "", HLOOKUP(AG$1, m_preprocess!$1:$1048576, $D33, FALSE))</f>
        <v/>
      </c>
      <c r="AH33" s="24">
        <f>IF(ISBLANK(HLOOKUP(AH$1, m_preprocess!$1:$1048576, $D33, FALSE)), "", HLOOKUP(AH$1, m_preprocess!$1:$1048576, $D33, FALSE))</f>
        <v>1145916</v>
      </c>
    </row>
    <row r="34" spans="1:34">
      <c r="A34" s="27">
        <v>34943</v>
      </c>
      <c r="B34">
        <v>1995</v>
      </c>
      <c r="C34">
        <v>9</v>
      </c>
      <c r="D34">
        <v>34</v>
      </c>
      <c r="E34" s="24" t="str">
        <f>IF(ISBLANK(HLOOKUP(E$1, m_preprocess!$1:$1048576, $D34, FALSE)), "", HLOOKUP(E$1, m_preprocess!$1:$1048576, $D34, FALSE))</f>
        <v/>
      </c>
      <c r="F34" s="24">
        <f>IF(ISBLANK(HLOOKUP(F$1, m_preprocess!$1:$1048576, $D34, FALSE)), "", HLOOKUP(F$1, m_preprocess!$1:$1048576, $D34, FALSE))</f>
        <v>60.37</v>
      </c>
      <c r="G34" s="24">
        <f>IF(ISBLANK(HLOOKUP(G$1, m_preprocess!$1:$1048576, $D34, FALSE)), "", HLOOKUP(G$1, m_preprocess!$1:$1048576, $D34, FALSE))</f>
        <v>85.227494946895774</v>
      </c>
      <c r="H34" s="24">
        <f>IF(ISBLANK(HLOOKUP(H$1, m_preprocess!$1:$1048576, $D34, FALSE)), "", HLOOKUP(H$1, m_preprocess!$1:$1048576, $D34, FALSE))</f>
        <v>45.476993560791016</v>
      </c>
      <c r="I34" s="24" t="str">
        <f>IF(ISBLANK(HLOOKUP(I$1, m_preprocess!$1:$1048576, $D34, FALSE)), "", HLOOKUP(I$1, m_preprocess!$1:$1048576, $D34, FALSE))</f>
        <v/>
      </c>
      <c r="J34" s="24">
        <f>IF(ISBLANK(HLOOKUP(J$1, m_preprocess!$1:$1048576, $D34, FALSE)), "", HLOOKUP(J$1, m_preprocess!$1:$1048576, $D34, FALSE))</f>
        <v>82.313240949442431</v>
      </c>
      <c r="K34" s="24">
        <f>IF(ISBLANK(HLOOKUP(K$1, m_preprocess!$1:$1048576, $D34, FALSE)), "", HLOOKUP(K$1, m_preprocess!$1:$1048576, $D34, FALSE))</f>
        <v>24.402044219815735</v>
      </c>
      <c r="L34" s="24">
        <f>IF(ISBLANK(HLOOKUP(L$1, m_preprocess!$1:$1048576, $D34, FALSE)), "", HLOOKUP(L$1, m_preprocess!$1:$1048576, $D34, FALSE))</f>
        <v>9.8032264382094123</v>
      </c>
      <c r="M34" s="24">
        <f>IF(ISBLANK(HLOOKUP(M$1, m_preprocess!$1:$1048576, $D34, FALSE)), "", HLOOKUP(M$1, m_preprocess!$1:$1048576, $D34, FALSE))</f>
        <v>19.966386854525524</v>
      </c>
      <c r="N34" s="24">
        <f>IF(ISBLANK(HLOOKUP(N$1, m_preprocess!$1:$1048576, $D34, FALSE)), "", HLOOKUP(N$1, m_preprocess!$1:$1048576, $D34, FALSE))</f>
        <v>4.8492590906716391</v>
      </c>
      <c r="O34" s="24">
        <f>IF(ISBLANK(HLOOKUP(O$1, m_preprocess!$1:$1048576, $D34, FALSE)), "", HLOOKUP(O$1, m_preprocess!$1:$1048576, $D34, FALSE))</f>
        <v>7.4090217028923222</v>
      </c>
      <c r="P34" s="24">
        <f>IF(ISBLANK(HLOOKUP(P$1, m_preprocess!$1:$1048576, $D34, FALSE)), "", HLOOKUP(P$1, m_preprocess!$1:$1048576, $D34, FALSE))</f>
        <v>3.3629298720765504</v>
      </c>
      <c r="Q34" s="24" t="str">
        <f>IF(ISBLANK(HLOOKUP(Q$1, m_preprocess!$1:$1048576, $D34, FALSE)), "", HLOOKUP(Q$1, m_preprocess!$1:$1048576, $D34, FALSE))</f>
        <v/>
      </c>
      <c r="R34" s="24" t="str">
        <f>IF(ISBLANK(HLOOKUP(R$1, m_preprocess!$1:$1048576, $D34, FALSE)), "", HLOOKUP(R$1, m_preprocess!$1:$1048576, $D34, FALSE))</f>
        <v/>
      </c>
      <c r="S34" s="24">
        <f>IF(ISBLANK(HLOOKUP(S$1, m_preprocess!$1:$1048576, $D34, FALSE)), "", HLOOKUP(S$1, m_preprocess!$1:$1048576, $D34, FALSE))</f>
        <v>439.48500000000001</v>
      </c>
      <c r="T34" s="24">
        <f>IF(ISBLANK(HLOOKUP(T$1, m_preprocess!$1:$1048576, $D34, FALSE)), "", HLOOKUP(T$1, m_preprocess!$1:$1048576, $D34, FALSE))</f>
        <v>4555.7</v>
      </c>
      <c r="U34" s="24">
        <f>IF(ISBLANK(HLOOKUP(U$1, m_preprocess!$1:$1048576, $D34, FALSE)), "", HLOOKUP(U$1, m_preprocess!$1:$1048576, $D34, FALSE))</f>
        <v>23994</v>
      </c>
      <c r="V34" s="24">
        <f>IF(ISBLANK(HLOOKUP(V$1, m_preprocess!$1:$1048576, $D34, FALSE)), "", HLOOKUP(V$1, m_preprocess!$1:$1048576, $D34, FALSE))</f>
        <v>45.789483306976912</v>
      </c>
      <c r="W34" s="24">
        <f>IF(ISBLANK(HLOOKUP(W$1, m_preprocess!$1:$1048576, $D34, FALSE)), "", HLOOKUP(W$1, m_preprocess!$1:$1048576, $D34, FALSE))</f>
        <v>32247.492849667866</v>
      </c>
      <c r="X34" s="24">
        <f>IF(ISBLANK(HLOOKUP(X$1, m_preprocess!$1:$1048576, $D34, FALSE)), "", HLOOKUP(X$1, m_preprocess!$1:$1048576, $D34, FALSE))</f>
        <v>57989.810191624478</v>
      </c>
      <c r="Y34" s="24" t="str">
        <f>IF(ISBLANK(HLOOKUP(Y$1, m_preprocess!$1:$1048576, $D34, FALSE)), "", HLOOKUP(Y$1, m_preprocess!$1:$1048576, $D34, FALSE))</f>
        <v/>
      </c>
      <c r="Z34" s="24" t="str">
        <f>IF(ISBLANK(HLOOKUP(Z$1, m_preprocess!$1:$1048576, $D34, FALSE)), "", HLOOKUP(Z$1, m_preprocess!$1:$1048576, $D34, FALSE))</f>
        <v/>
      </c>
      <c r="AA34" s="24" t="str">
        <f>IF(ISBLANK(HLOOKUP(AA$1, m_preprocess!$1:$1048576, $D34, FALSE)), "", HLOOKUP(AA$1, m_preprocess!$1:$1048576, $D34, FALSE))</f>
        <v/>
      </c>
      <c r="AB34" s="24" t="str">
        <f>IF(ISBLANK(HLOOKUP(AB$1, m_preprocess!$1:$1048576, $D34, FALSE)), "", HLOOKUP(AB$1, m_preprocess!$1:$1048576, $D34, FALSE))</f>
        <v/>
      </c>
      <c r="AC34" s="24" t="str">
        <f>IF(ISBLANK(HLOOKUP(AC$1, m_preprocess!$1:$1048576, $D34, FALSE)), "", HLOOKUP(AC$1, m_preprocess!$1:$1048576, $D34, FALSE))</f>
        <v/>
      </c>
      <c r="AD34" s="24">
        <f>IF(ISBLANK(HLOOKUP(AD$1, m_preprocess!$1:$1048576, $D34, FALSE)), "", HLOOKUP(AD$1, m_preprocess!$1:$1048576, $D34, FALSE))</f>
        <v>85.438622561202209</v>
      </c>
      <c r="AE34" s="24" t="str">
        <f>IF(ISBLANK(HLOOKUP(AE$1, m_preprocess!$1:$1048576, $D34, FALSE)), "", HLOOKUP(AE$1, m_preprocess!$1:$1048576, $D34, FALSE))</f>
        <v/>
      </c>
      <c r="AF34" s="24" t="str">
        <f>IF(ISBLANK(HLOOKUP(AF$1, m_preprocess!$1:$1048576, $D34, FALSE)), "", HLOOKUP(AF$1, m_preprocess!$1:$1048576, $D34, FALSE))</f>
        <v/>
      </c>
      <c r="AG34" s="24" t="str">
        <f>IF(ISBLANK(HLOOKUP(AG$1, m_preprocess!$1:$1048576, $D34, FALSE)), "", HLOOKUP(AG$1, m_preprocess!$1:$1048576, $D34, FALSE))</f>
        <v/>
      </c>
      <c r="AH34" s="24">
        <f>IF(ISBLANK(HLOOKUP(AH$1, m_preprocess!$1:$1048576, $D34, FALSE)), "", HLOOKUP(AH$1, m_preprocess!$1:$1048576, $D34, FALSE))</f>
        <v>1030984</v>
      </c>
    </row>
    <row r="35" spans="1:34">
      <c r="A35" s="27">
        <v>34973</v>
      </c>
      <c r="B35">
        <v>1995</v>
      </c>
      <c r="C35">
        <v>10</v>
      </c>
      <c r="D35">
        <v>35</v>
      </c>
      <c r="E35" s="24" t="str">
        <f>IF(ISBLANK(HLOOKUP(E$1, m_preprocess!$1:$1048576, $D35, FALSE)), "", HLOOKUP(E$1, m_preprocess!$1:$1048576, $D35, FALSE))</f>
        <v/>
      </c>
      <c r="F35" s="24">
        <f>IF(ISBLANK(HLOOKUP(F$1, m_preprocess!$1:$1048576, $D35, FALSE)), "", HLOOKUP(F$1, m_preprocess!$1:$1048576, $D35, FALSE))</f>
        <v>62.7</v>
      </c>
      <c r="G35" s="24">
        <f>IF(ISBLANK(HLOOKUP(G$1, m_preprocess!$1:$1048576, $D35, FALSE)), "", HLOOKUP(G$1, m_preprocess!$1:$1048576, $D35, FALSE))</f>
        <v>85.506397959979708</v>
      </c>
      <c r="H35" s="24">
        <f>IF(ISBLANK(HLOOKUP(H$1, m_preprocess!$1:$1048576, $D35, FALSE)), "", HLOOKUP(H$1, m_preprocess!$1:$1048576, $D35, FALSE))</f>
        <v>45.631603240966797</v>
      </c>
      <c r="I35" s="24" t="str">
        <f>IF(ISBLANK(HLOOKUP(I$1, m_preprocess!$1:$1048576, $D35, FALSE)), "", HLOOKUP(I$1, m_preprocess!$1:$1048576, $D35, FALSE))</f>
        <v/>
      </c>
      <c r="J35" s="24">
        <f>IF(ISBLANK(HLOOKUP(J$1, m_preprocess!$1:$1048576, $D35, FALSE)), "", HLOOKUP(J$1, m_preprocess!$1:$1048576, $D35, FALSE))</f>
        <v>83.350162344392785</v>
      </c>
      <c r="K35" s="24">
        <f>IF(ISBLANK(HLOOKUP(K$1, m_preprocess!$1:$1048576, $D35, FALSE)), "", HLOOKUP(K$1, m_preprocess!$1:$1048576, $D35, FALSE))</f>
        <v>22.823263111465714</v>
      </c>
      <c r="L35" s="24">
        <f>IF(ISBLANK(HLOOKUP(L$1, m_preprocess!$1:$1048576, $D35, FALSE)), "", HLOOKUP(L$1, m_preprocess!$1:$1048576, $D35, FALSE))</f>
        <v>9.4240873329984698</v>
      </c>
      <c r="M35" s="24">
        <f>IF(ISBLANK(HLOOKUP(M$1, m_preprocess!$1:$1048576, $D35, FALSE)), "", HLOOKUP(M$1, m_preprocess!$1:$1048576, $D35, FALSE))</f>
        <v>21.133246348278355</v>
      </c>
      <c r="N35" s="24">
        <f>IF(ISBLANK(HLOOKUP(N$1, m_preprocess!$1:$1048576, $D35, FALSE)), "", HLOOKUP(N$1, m_preprocess!$1:$1048576, $D35, FALSE))</f>
        <v>4.6737460766267445</v>
      </c>
      <c r="O35" s="24">
        <f>IF(ISBLANK(HLOOKUP(O$1, m_preprocess!$1:$1048576, $D35, FALSE)), "", HLOOKUP(O$1, m_preprocess!$1:$1048576, $D35, FALSE))</f>
        <v>7.5745658527473898</v>
      </c>
      <c r="P35" s="24">
        <f>IF(ISBLANK(HLOOKUP(P$1, m_preprocess!$1:$1048576, $D35, FALSE)), "", HLOOKUP(P$1, m_preprocess!$1:$1048576, $D35, FALSE))</f>
        <v>3.5711304267815791</v>
      </c>
      <c r="Q35" s="24" t="str">
        <f>IF(ISBLANK(HLOOKUP(Q$1, m_preprocess!$1:$1048576, $D35, FALSE)), "", HLOOKUP(Q$1, m_preprocess!$1:$1048576, $D35, FALSE))</f>
        <v/>
      </c>
      <c r="R35" s="24" t="str">
        <f>IF(ISBLANK(HLOOKUP(R$1, m_preprocess!$1:$1048576, $D35, FALSE)), "", HLOOKUP(R$1, m_preprocess!$1:$1048576, $D35, FALSE))</f>
        <v/>
      </c>
      <c r="S35" s="24">
        <f>IF(ISBLANK(HLOOKUP(S$1, m_preprocess!$1:$1048576, $D35, FALSE)), "", HLOOKUP(S$1, m_preprocess!$1:$1048576, $D35, FALSE))</f>
        <v>409.29</v>
      </c>
      <c r="T35" s="24">
        <f>IF(ISBLANK(HLOOKUP(T$1, m_preprocess!$1:$1048576, $D35, FALSE)), "", HLOOKUP(T$1, m_preprocess!$1:$1048576, $D35, FALSE))</f>
        <v>4659.7</v>
      </c>
      <c r="U35" s="24">
        <f>IF(ISBLANK(HLOOKUP(U$1, m_preprocess!$1:$1048576, $D35, FALSE)), "", HLOOKUP(U$1, m_preprocess!$1:$1048576, $D35, FALSE))</f>
        <v>21767</v>
      </c>
      <c r="V35" s="24">
        <f>IF(ISBLANK(HLOOKUP(V$1, m_preprocess!$1:$1048576, $D35, FALSE)), "", HLOOKUP(V$1, m_preprocess!$1:$1048576, $D35, FALSE))</f>
        <v>46.196839751155643</v>
      </c>
      <c r="W35" s="24">
        <f>IF(ISBLANK(HLOOKUP(W$1, m_preprocess!$1:$1048576, $D35, FALSE)), "", HLOOKUP(W$1, m_preprocess!$1:$1048576, $D35, FALSE))</f>
        <v>31967.460648399821</v>
      </c>
      <c r="X35" s="24">
        <f>IF(ISBLANK(HLOOKUP(X$1, m_preprocess!$1:$1048576, $D35, FALSE)), "", HLOOKUP(X$1, m_preprocess!$1:$1048576, $D35, FALSE))</f>
        <v>58492.112732361013</v>
      </c>
      <c r="Y35" s="24" t="str">
        <f>IF(ISBLANK(HLOOKUP(Y$1, m_preprocess!$1:$1048576, $D35, FALSE)), "", HLOOKUP(Y$1, m_preprocess!$1:$1048576, $D35, FALSE))</f>
        <v/>
      </c>
      <c r="Z35" s="24" t="str">
        <f>IF(ISBLANK(HLOOKUP(Z$1, m_preprocess!$1:$1048576, $D35, FALSE)), "", HLOOKUP(Z$1, m_preprocess!$1:$1048576, $D35, FALSE))</f>
        <v/>
      </c>
      <c r="AA35" s="24" t="str">
        <f>IF(ISBLANK(HLOOKUP(AA$1, m_preprocess!$1:$1048576, $D35, FALSE)), "", HLOOKUP(AA$1, m_preprocess!$1:$1048576, $D35, FALSE))</f>
        <v/>
      </c>
      <c r="AB35" s="24" t="str">
        <f>IF(ISBLANK(HLOOKUP(AB$1, m_preprocess!$1:$1048576, $D35, FALSE)), "", HLOOKUP(AB$1, m_preprocess!$1:$1048576, $D35, FALSE))</f>
        <v/>
      </c>
      <c r="AC35" s="24" t="str">
        <f>IF(ISBLANK(HLOOKUP(AC$1, m_preprocess!$1:$1048576, $D35, FALSE)), "", HLOOKUP(AC$1, m_preprocess!$1:$1048576, $D35, FALSE))</f>
        <v/>
      </c>
      <c r="AD35" s="24">
        <f>IF(ISBLANK(HLOOKUP(AD$1, m_preprocess!$1:$1048576, $D35, FALSE)), "", HLOOKUP(AD$1, m_preprocess!$1:$1048576, $D35, FALSE))</f>
        <v>84.744913398508459</v>
      </c>
      <c r="AE35" s="24" t="str">
        <f>IF(ISBLANK(HLOOKUP(AE$1, m_preprocess!$1:$1048576, $D35, FALSE)), "", HLOOKUP(AE$1, m_preprocess!$1:$1048576, $D35, FALSE))</f>
        <v/>
      </c>
      <c r="AF35" s="24" t="str">
        <f>IF(ISBLANK(HLOOKUP(AF$1, m_preprocess!$1:$1048576, $D35, FALSE)), "", HLOOKUP(AF$1, m_preprocess!$1:$1048576, $D35, FALSE))</f>
        <v/>
      </c>
      <c r="AG35" s="24" t="str">
        <f>IF(ISBLANK(HLOOKUP(AG$1, m_preprocess!$1:$1048576, $D35, FALSE)), "", HLOOKUP(AG$1, m_preprocess!$1:$1048576, $D35, FALSE))</f>
        <v/>
      </c>
      <c r="AH35" s="24">
        <f>IF(ISBLANK(HLOOKUP(AH$1, m_preprocess!$1:$1048576, $D35, FALSE)), "", HLOOKUP(AH$1, m_preprocess!$1:$1048576, $D35, FALSE))</f>
        <v>1023800</v>
      </c>
    </row>
    <row r="36" spans="1:34">
      <c r="A36" s="27">
        <v>35004</v>
      </c>
      <c r="B36">
        <v>1995</v>
      </c>
      <c r="C36">
        <v>11</v>
      </c>
      <c r="D36">
        <v>36</v>
      </c>
      <c r="E36" s="24" t="str">
        <f>IF(ISBLANK(HLOOKUP(E$1, m_preprocess!$1:$1048576, $D36, FALSE)), "", HLOOKUP(E$1, m_preprocess!$1:$1048576, $D36, FALSE))</f>
        <v/>
      </c>
      <c r="F36" s="24">
        <f>IF(ISBLANK(HLOOKUP(F$1, m_preprocess!$1:$1048576, $D36, FALSE)), "", HLOOKUP(F$1, m_preprocess!$1:$1048576, $D36, FALSE))</f>
        <v>61.05</v>
      </c>
      <c r="G36" s="24">
        <f>IF(ISBLANK(HLOOKUP(G$1, m_preprocess!$1:$1048576, $D36, FALSE)), "", HLOOKUP(G$1, m_preprocess!$1:$1048576, $D36, FALSE))</f>
        <v>84.763703295000212</v>
      </c>
      <c r="H36" s="24">
        <f>IF(ISBLANK(HLOOKUP(H$1, m_preprocess!$1:$1048576, $D36, FALSE)), "", HLOOKUP(H$1, m_preprocess!$1:$1048576, $D36, FALSE))</f>
        <v>45.527374267578125</v>
      </c>
      <c r="I36" s="24" t="str">
        <f>IF(ISBLANK(HLOOKUP(I$1, m_preprocess!$1:$1048576, $D36, FALSE)), "", HLOOKUP(I$1, m_preprocess!$1:$1048576, $D36, FALSE))</f>
        <v/>
      </c>
      <c r="J36" s="24">
        <f>IF(ISBLANK(HLOOKUP(J$1, m_preprocess!$1:$1048576, $D36, FALSE)), "", HLOOKUP(J$1, m_preprocess!$1:$1048576, $D36, FALSE))</f>
        <v>83.60031889186196</v>
      </c>
      <c r="K36" s="24">
        <f>IF(ISBLANK(HLOOKUP(K$1, m_preprocess!$1:$1048576, $D36, FALSE)), "", HLOOKUP(K$1, m_preprocess!$1:$1048576, $D36, FALSE))</f>
        <v>22.84706713485448</v>
      </c>
      <c r="L36" s="24">
        <f>IF(ISBLANK(HLOOKUP(L$1, m_preprocess!$1:$1048576, $D36, FALSE)), "", HLOOKUP(L$1, m_preprocess!$1:$1048576, $D36, FALSE))</f>
        <v>9.8230291705202077</v>
      </c>
      <c r="M36" s="24">
        <f>IF(ISBLANK(HLOOKUP(M$1, m_preprocess!$1:$1048576, $D36, FALSE)), "", HLOOKUP(M$1, m_preprocess!$1:$1048576, $D36, FALSE))</f>
        <v>22.036830554010027</v>
      </c>
      <c r="N36" s="24">
        <f>IF(ISBLANK(HLOOKUP(N$1, m_preprocess!$1:$1048576, $D36, FALSE)), "", HLOOKUP(N$1, m_preprocess!$1:$1048576, $D36, FALSE))</f>
        <v>5.3612870892811637</v>
      </c>
      <c r="O36" s="24">
        <f>IF(ISBLANK(HLOOKUP(O$1, m_preprocess!$1:$1048576, $D36, FALSE)), "", HLOOKUP(O$1, m_preprocess!$1:$1048576, $D36, FALSE))</f>
        <v>7.8455937863488066</v>
      </c>
      <c r="P36" s="24">
        <f>IF(ISBLANK(HLOOKUP(P$1, m_preprocess!$1:$1048576, $D36, FALSE)), "", HLOOKUP(P$1, m_preprocess!$1:$1048576, $D36, FALSE))</f>
        <v>3.9449568830560668</v>
      </c>
      <c r="Q36" s="24" t="str">
        <f>IF(ISBLANK(HLOOKUP(Q$1, m_preprocess!$1:$1048576, $D36, FALSE)), "", HLOOKUP(Q$1, m_preprocess!$1:$1048576, $D36, FALSE))</f>
        <v/>
      </c>
      <c r="R36" s="24" t="str">
        <f>IF(ISBLANK(HLOOKUP(R$1, m_preprocess!$1:$1048576, $D36, FALSE)), "", HLOOKUP(R$1, m_preprocess!$1:$1048576, $D36, FALSE))</f>
        <v/>
      </c>
      <c r="S36" s="24">
        <f>IF(ISBLANK(HLOOKUP(S$1, m_preprocess!$1:$1048576, $D36, FALSE)), "", HLOOKUP(S$1, m_preprocess!$1:$1048576, $D36, FALSE))</f>
        <v>417.23200000000003</v>
      </c>
      <c r="T36" s="24">
        <f>IF(ISBLANK(HLOOKUP(T$1, m_preprocess!$1:$1048576, $D36, FALSE)), "", HLOOKUP(T$1, m_preprocess!$1:$1048576, $D36, FALSE))</f>
        <v>4789.8</v>
      </c>
      <c r="U36" s="24">
        <f>IF(ISBLANK(HLOOKUP(U$1, m_preprocess!$1:$1048576, $D36, FALSE)), "", HLOOKUP(U$1, m_preprocess!$1:$1048576, $D36, FALSE))</f>
        <v>21135</v>
      </c>
      <c r="V36" s="24">
        <f>IF(ISBLANK(HLOOKUP(V$1, m_preprocess!$1:$1048576, $D36, FALSE)), "", HLOOKUP(V$1, m_preprocess!$1:$1048576, $D36, FALSE))</f>
        <v>46.365861971891668</v>
      </c>
      <c r="W36" s="24">
        <f>IF(ISBLANK(HLOOKUP(W$1, m_preprocess!$1:$1048576, $D36, FALSE)), "", HLOOKUP(W$1, m_preprocess!$1:$1048576, $D36, FALSE))</f>
        <v>32260.112400967813</v>
      </c>
      <c r="X36" s="24">
        <f>IF(ISBLANK(HLOOKUP(X$1, m_preprocess!$1:$1048576, $D36, FALSE)), "", HLOOKUP(X$1, m_preprocess!$1:$1048576, $D36, FALSE))</f>
        <v>58754.243007111509</v>
      </c>
      <c r="Y36" s="24" t="str">
        <f>IF(ISBLANK(HLOOKUP(Y$1, m_preprocess!$1:$1048576, $D36, FALSE)), "", HLOOKUP(Y$1, m_preprocess!$1:$1048576, $D36, FALSE))</f>
        <v/>
      </c>
      <c r="Z36" s="24" t="str">
        <f>IF(ISBLANK(HLOOKUP(Z$1, m_preprocess!$1:$1048576, $D36, FALSE)), "", HLOOKUP(Z$1, m_preprocess!$1:$1048576, $D36, FALSE))</f>
        <v/>
      </c>
      <c r="AA36" s="24" t="str">
        <f>IF(ISBLANK(HLOOKUP(AA$1, m_preprocess!$1:$1048576, $D36, FALSE)), "", HLOOKUP(AA$1, m_preprocess!$1:$1048576, $D36, FALSE))</f>
        <v/>
      </c>
      <c r="AB36" s="24" t="str">
        <f>IF(ISBLANK(HLOOKUP(AB$1, m_preprocess!$1:$1048576, $D36, FALSE)), "", HLOOKUP(AB$1, m_preprocess!$1:$1048576, $D36, FALSE))</f>
        <v/>
      </c>
      <c r="AC36" s="24" t="str">
        <f>IF(ISBLANK(HLOOKUP(AC$1, m_preprocess!$1:$1048576, $D36, FALSE)), "", HLOOKUP(AC$1, m_preprocess!$1:$1048576, $D36, FALSE))</f>
        <v/>
      </c>
      <c r="AD36" s="24">
        <f>IF(ISBLANK(HLOOKUP(AD$1, m_preprocess!$1:$1048576, $D36, FALSE)), "", HLOOKUP(AD$1, m_preprocess!$1:$1048576, $D36, FALSE))</f>
        <v>88.934183798006714</v>
      </c>
      <c r="AE36" s="24" t="str">
        <f>IF(ISBLANK(HLOOKUP(AE$1, m_preprocess!$1:$1048576, $D36, FALSE)), "", HLOOKUP(AE$1, m_preprocess!$1:$1048576, $D36, FALSE))</f>
        <v/>
      </c>
      <c r="AF36" s="24" t="str">
        <f>IF(ISBLANK(HLOOKUP(AF$1, m_preprocess!$1:$1048576, $D36, FALSE)), "", HLOOKUP(AF$1, m_preprocess!$1:$1048576, $D36, FALSE))</f>
        <v/>
      </c>
      <c r="AG36" s="24" t="str">
        <f>IF(ISBLANK(HLOOKUP(AG$1, m_preprocess!$1:$1048576, $D36, FALSE)), "", HLOOKUP(AG$1, m_preprocess!$1:$1048576, $D36, FALSE))</f>
        <v/>
      </c>
      <c r="AH36" s="24">
        <f>IF(ISBLANK(HLOOKUP(AH$1, m_preprocess!$1:$1048576, $D36, FALSE)), "", HLOOKUP(AH$1, m_preprocess!$1:$1048576, $D36, FALSE))</f>
        <v>1063022</v>
      </c>
    </row>
    <row r="37" spans="1:34">
      <c r="A37" s="27">
        <v>35034</v>
      </c>
      <c r="B37">
        <v>1995</v>
      </c>
      <c r="C37">
        <v>12</v>
      </c>
      <c r="D37">
        <v>37</v>
      </c>
      <c r="E37" s="24" t="str">
        <f>IF(ISBLANK(HLOOKUP(E$1, m_preprocess!$1:$1048576, $D37, FALSE)), "", HLOOKUP(E$1, m_preprocess!$1:$1048576, $D37, FALSE))</f>
        <v/>
      </c>
      <c r="F37" s="24">
        <f>IF(ISBLANK(HLOOKUP(F$1, m_preprocess!$1:$1048576, $D37, FALSE)), "", HLOOKUP(F$1, m_preprocess!$1:$1048576, $D37, FALSE))</f>
        <v>56.4</v>
      </c>
      <c r="G37" s="24">
        <f>IF(ISBLANK(HLOOKUP(G$1, m_preprocess!$1:$1048576, $D37, FALSE)), "", HLOOKUP(G$1, m_preprocess!$1:$1048576, $D37, FALSE))</f>
        <v>74.703927915851153</v>
      </c>
      <c r="H37" s="24">
        <f>IF(ISBLANK(HLOOKUP(H$1, m_preprocess!$1:$1048576, $D37, FALSE)), "", HLOOKUP(H$1, m_preprocess!$1:$1048576, $D37, FALSE))</f>
        <v>45.573516845703125</v>
      </c>
      <c r="I37" s="24" t="str">
        <f>IF(ISBLANK(HLOOKUP(I$1, m_preprocess!$1:$1048576, $D37, FALSE)), "", HLOOKUP(I$1, m_preprocess!$1:$1048576, $D37, FALSE))</f>
        <v/>
      </c>
      <c r="J37" s="24">
        <f>IF(ISBLANK(HLOOKUP(J$1, m_preprocess!$1:$1048576, $D37, FALSE)), "", HLOOKUP(J$1, m_preprocess!$1:$1048576, $D37, FALSE))</f>
        <v>84.125330087783013</v>
      </c>
      <c r="K37" s="24">
        <f>IF(ISBLANK(HLOOKUP(K$1, m_preprocess!$1:$1048576, $D37, FALSE)), "", HLOOKUP(K$1, m_preprocess!$1:$1048576, $D37, FALSE))</f>
        <v>23.69116049190794</v>
      </c>
      <c r="L37" s="24">
        <f>IF(ISBLANK(HLOOKUP(L$1, m_preprocess!$1:$1048576, $D37, FALSE)), "", HLOOKUP(L$1, m_preprocess!$1:$1048576, $D37, FALSE))</f>
        <v>9.3687787896311168</v>
      </c>
      <c r="M37" s="24">
        <f>IF(ISBLANK(HLOOKUP(M$1, m_preprocess!$1:$1048576, $D37, FALSE)), "", HLOOKUP(M$1, m_preprocess!$1:$1048576, $D37, FALSE))</f>
        <v>19.099879646673859</v>
      </c>
      <c r="N37" s="24">
        <f>IF(ISBLANK(HLOOKUP(N$1, m_preprocess!$1:$1048576, $D37, FALSE)), "", HLOOKUP(N$1, m_preprocess!$1:$1048576, $D37, FALSE))</f>
        <v>5.0349094240356527</v>
      </c>
      <c r="O37" s="24">
        <f>IF(ISBLANK(HLOOKUP(O$1, m_preprocess!$1:$1048576, $D37, FALSE)), "", HLOOKUP(O$1, m_preprocess!$1:$1048576, $D37, FALSE))</f>
        <v>6.5749746956472075</v>
      </c>
      <c r="P37" s="24">
        <f>IF(ISBLANK(HLOOKUP(P$1, m_preprocess!$1:$1048576, $D37, FALSE)), "", HLOOKUP(P$1, m_preprocess!$1:$1048576, $D37, FALSE))</f>
        <v>3.0928394207276413</v>
      </c>
      <c r="Q37" s="24" t="str">
        <f>IF(ISBLANK(HLOOKUP(Q$1, m_preprocess!$1:$1048576, $D37, FALSE)), "", HLOOKUP(Q$1, m_preprocess!$1:$1048576, $D37, FALSE))</f>
        <v/>
      </c>
      <c r="R37" s="24" t="str">
        <f>IF(ISBLANK(HLOOKUP(R$1, m_preprocess!$1:$1048576, $D37, FALSE)), "", HLOOKUP(R$1, m_preprocess!$1:$1048576, $D37, FALSE))</f>
        <v/>
      </c>
      <c r="S37" s="24">
        <f>IF(ISBLANK(HLOOKUP(S$1, m_preprocess!$1:$1048576, $D37, FALSE)), "", HLOOKUP(S$1, m_preprocess!$1:$1048576, $D37, FALSE))</f>
        <v>371.61200000000002</v>
      </c>
      <c r="T37" s="24">
        <f>IF(ISBLANK(HLOOKUP(T$1, m_preprocess!$1:$1048576, $D37, FALSE)), "", HLOOKUP(T$1, m_preprocess!$1:$1048576, $D37, FALSE))</f>
        <v>5135.3</v>
      </c>
      <c r="U37" s="24">
        <f>IF(ISBLANK(HLOOKUP(U$1, m_preprocess!$1:$1048576, $D37, FALSE)), "", HLOOKUP(U$1, m_preprocess!$1:$1048576, $D37, FALSE))</f>
        <v>22179</v>
      </c>
      <c r="V37" s="24">
        <f>IF(ISBLANK(HLOOKUP(V$1, m_preprocess!$1:$1048576, $D37, FALSE)), "", HLOOKUP(V$1, m_preprocess!$1:$1048576, $D37, FALSE))</f>
        <v>46.09277850008467</v>
      </c>
      <c r="W37" s="24">
        <f>IF(ISBLANK(HLOOKUP(W$1, m_preprocess!$1:$1048576, $D37, FALSE)), "", HLOOKUP(W$1, m_preprocess!$1:$1048576, $D37, FALSE))</f>
        <v>36521.175349163932</v>
      </c>
      <c r="X37" s="24">
        <f>IF(ISBLANK(HLOOKUP(X$1, m_preprocess!$1:$1048576, $D37, FALSE)), "", HLOOKUP(X$1, m_preprocess!$1:$1048576, $D37, FALSE))</f>
        <v>62831.861532537849</v>
      </c>
      <c r="Y37" s="24" t="str">
        <f>IF(ISBLANK(HLOOKUP(Y$1, m_preprocess!$1:$1048576, $D37, FALSE)), "", HLOOKUP(Y$1, m_preprocess!$1:$1048576, $D37, FALSE))</f>
        <v/>
      </c>
      <c r="Z37" s="24" t="str">
        <f>IF(ISBLANK(HLOOKUP(Z$1, m_preprocess!$1:$1048576, $D37, FALSE)), "", HLOOKUP(Z$1, m_preprocess!$1:$1048576, $D37, FALSE))</f>
        <v/>
      </c>
      <c r="AA37" s="24" t="str">
        <f>IF(ISBLANK(HLOOKUP(AA$1, m_preprocess!$1:$1048576, $D37, FALSE)), "", HLOOKUP(AA$1, m_preprocess!$1:$1048576, $D37, FALSE))</f>
        <v/>
      </c>
      <c r="AB37" s="24" t="str">
        <f>IF(ISBLANK(HLOOKUP(AB$1, m_preprocess!$1:$1048576, $D37, FALSE)), "", HLOOKUP(AB$1, m_preprocess!$1:$1048576, $D37, FALSE))</f>
        <v/>
      </c>
      <c r="AC37" s="24" t="str">
        <f>IF(ISBLANK(HLOOKUP(AC$1, m_preprocess!$1:$1048576, $D37, FALSE)), "", HLOOKUP(AC$1, m_preprocess!$1:$1048576, $D37, FALSE))</f>
        <v/>
      </c>
      <c r="AD37" s="24">
        <f>IF(ISBLANK(HLOOKUP(AD$1, m_preprocess!$1:$1048576, $D37, FALSE)), "", HLOOKUP(AD$1, m_preprocess!$1:$1048576, $D37, FALSE))</f>
        <v>88.414898392181129</v>
      </c>
      <c r="AE37" s="24" t="str">
        <f>IF(ISBLANK(HLOOKUP(AE$1, m_preprocess!$1:$1048576, $D37, FALSE)), "", HLOOKUP(AE$1, m_preprocess!$1:$1048576, $D37, FALSE))</f>
        <v/>
      </c>
      <c r="AF37" s="24" t="str">
        <f>IF(ISBLANK(HLOOKUP(AF$1, m_preprocess!$1:$1048576, $D37, FALSE)), "", HLOOKUP(AF$1, m_preprocess!$1:$1048576, $D37, FALSE))</f>
        <v/>
      </c>
      <c r="AG37" s="24" t="str">
        <f>IF(ISBLANK(HLOOKUP(AG$1, m_preprocess!$1:$1048576, $D37, FALSE)), "", HLOOKUP(AG$1, m_preprocess!$1:$1048576, $D37, FALSE))</f>
        <v/>
      </c>
      <c r="AH37" s="24">
        <f>IF(ISBLANK(HLOOKUP(AH$1, m_preprocess!$1:$1048576, $D37, FALSE)), "", HLOOKUP(AH$1, m_preprocess!$1:$1048576, $D37, FALSE))</f>
        <v>975261</v>
      </c>
    </row>
    <row r="38" spans="1:34">
      <c r="A38" s="27">
        <v>35065</v>
      </c>
      <c r="B38">
        <v>1996</v>
      </c>
      <c r="C38">
        <v>1</v>
      </c>
      <c r="D38">
        <v>38</v>
      </c>
      <c r="E38" s="24" t="str">
        <f>IF(ISBLANK(HLOOKUP(E$1, m_preprocess!$1:$1048576, $D38, FALSE)), "", HLOOKUP(E$1, m_preprocess!$1:$1048576, $D38, FALSE))</f>
        <v/>
      </c>
      <c r="F38" s="24">
        <f>IF(ISBLANK(HLOOKUP(F$1, m_preprocess!$1:$1048576, $D38, FALSE)), "", HLOOKUP(F$1, m_preprocess!$1:$1048576, $D38, FALSE))</f>
        <v>54.95</v>
      </c>
      <c r="G38" s="24">
        <f>IF(ISBLANK(HLOOKUP(G$1, m_preprocess!$1:$1048576, $D38, FALSE)), "", HLOOKUP(G$1, m_preprocess!$1:$1048576, $D38, FALSE))</f>
        <v>78.879299786873531</v>
      </c>
      <c r="H38" s="24">
        <f>IF(ISBLANK(HLOOKUP(H$1, m_preprocess!$1:$1048576, $D38, FALSE)), "", HLOOKUP(H$1, m_preprocess!$1:$1048576, $D38, FALSE))</f>
        <v>45.710140228271484</v>
      </c>
      <c r="I38" s="24" t="str">
        <f>IF(ISBLANK(HLOOKUP(I$1, m_preprocess!$1:$1048576, $D38, FALSE)), "", HLOOKUP(I$1, m_preprocess!$1:$1048576, $D38, FALSE))</f>
        <v/>
      </c>
      <c r="J38" s="24">
        <f>IF(ISBLANK(HLOOKUP(J$1, m_preprocess!$1:$1048576, $D38, FALSE)), "", HLOOKUP(J$1, m_preprocess!$1:$1048576, $D38, FALSE))</f>
        <v>85.907731552391837</v>
      </c>
      <c r="K38" s="24">
        <f>IF(ISBLANK(HLOOKUP(K$1, m_preprocess!$1:$1048576, $D38, FALSE)), "", HLOOKUP(K$1, m_preprocess!$1:$1048576, $D38, FALSE))</f>
        <v>20.41377173627501</v>
      </c>
      <c r="L38" s="24">
        <f>IF(ISBLANK(HLOOKUP(L$1, m_preprocess!$1:$1048576, $D38, FALSE)), "", HLOOKUP(L$1, m_preprocess!$1:$1048576, $D38, FALSE))</f>
        <v>8.6969883150232725</v>
      </c>
      <c r="M38" s="24">
        <f>IF(ISBLANK(HLOOKUP(M$1, m_preprocess!$1:$1048576, $D38, FALSE)), "", HLOOKUP(M$1, m_preprocess!$1:$1048576, $D38, FALSE))</f>
        <v>20.355192228128676</v>
      </c>
      <c r="N38" s="24">
        <f>IF(ISBLANK(HLOOKUP(N$1, m_preprocess!$1:$1048576, $D38, FALSE)), "", HLOOKUP(N$1, m_preprocess!$1:$1048576, $D38, FALSE))</f>
        <v>4.7206688079144525</v>
      </c>
      <c r="O38" s="24">
        <f>IF(ISBLANK(HLOOKUP(O$1, m_preprocess!$1:$1048576, $D38, FALSE)), "", HLOOKUP(O$1, m_preprocess!$1:$1048576, $D38, FALSE))</f>
        <v>8.4629227456097471</v>
      </c>
      <c r="P38" s="24">
        <f>IF(ISBLANK(HLOOKUP(P$1, m_preprocess!$1:$1048576, $D38, FALSE)), "", HLOOKUP(P$1, m_preprocess!$1:$1048576, $D38, FALSE))</f>
        <v>2.8398487960820491</v>
      </c>
      <c r="Q38" s="24" t="str">
        <f>IF(ISBLANK(HLOOKUP(Q$1, m_preprocess!$1:$1048576, $D38, FALSE)), "", HLOOKUP(Q$1, m_preprocess!$1:$1048576, $D38, FALSE))</f>
        <v/>
      </c>
      <c r="R38" s="24">
        <f>IF(ISBLANK(HLOOKUP(R$1, m_preprocess!$1:$1048576, $D38, FALSE)), "", HLOOKUP(R$1, m_preprocess!$1:$1048576, $D38, FALSE))</f>
        <v>20.760273218612362</v>
      </c>
      <c r="S38" s="24">
        <f>IF(ISBLANK(HLOOKUP(S$1, m_preprocess!$1:$1048576, $D38, FALSE)), "", HLOOKUP(S$1, m_preprocess!$1:$1048576, $D38, FALSE))</f>
        <v>391.23899999999998</v>
      </c>
      <c r="T38" s="24">
        <f>IF(ISBLANK(HLOOKUP(T$1, m_preprocess!$1:$1048576, $D38, FALSE)), "", HLOOKUP(T$1, m_preprocess!$1:$1048576, $D38, FALSE))</f>
        <v>5052.8999999999996</v>
      </c>
      <c r="U38" s="24">
        <f>IF(ISBLANK(HLOOKUP(U$1, m_preprocess!$1:$1048576, $D38, FALSE)), "", HLOOKUP(U$1, m_preprocess!$1:$1048576, $D38, FALSE))</f>
        <v>17134</v>
      </c>
      <c r="V38" s="24">
        <f>IF(ISBLANK(HLOOKUP(V$1, m_preprocess!$1:$1048576, $D38, FALSE)), "", HLOOKUP(V$1, m_preprocess!$1:$1048576, $D38, FALSE))</f>
        <v>45.80151307805265</v>
      </c>
      <c r="W38" s="24">
        <f>IF(ISBLANK(HLOOKUP(W$1, m_preprocess!$1:$1048576, $D38, FALSE)), "", HLOOKUP(W$1, m_preprocess!$1:$1048576, $D38, FALSE))</f>
        <v>35928.265444616911</v>
      </c>
      <c r="X38" s="24">
        <f>IF(ISBLANK(HLOOKUP(X$1, m_preprocess!$1:$1048576, $D38, FALSE)), "", HLOOKUP(X$1, m_preprocess!$1:$1048576, $D38, FALSE))</f>
        <v>65860.997944828268</v>
      </c>
      <c r="Y38" s="24" t="str">
        <f>IF(ISBLANK(HLOOKUP(Y$1, m_preprocess!$1:$1048576, $D38, FALSE)), "", HLOOKUP(Y$1, m_preprocess!$1:$1048576, $D38, FALSE))</f>
        <v/>
      </c>
      <c r="Z38" s="24" t="str">
        <f>IF(ISBLANK(HLOOKUP(Z$1, m_preprocess!$1:$1048576, $D38, FALSE)), "", HLOOKUP(Z$1, m_preprocess!$1:$1048576, $D38, FALSE))</f>
        <v/>
      </c>
      <c r="AA38" s="24" t="str">
        <f>IF(ISBLANK(HLOOKUP(AA$1, m_preprocess!$1:$1048576, $D38, FALSE)), "", HLOOKUP(AA$1, m_preprocess!$1:$1048576, $D38, FALSE))</f>
        <v/>
      </c>
      <c r="AB38" s="24" t="str">
        <f>IF(ISBLANK(HLOOKUP(AB$1, m_preprocess!$1:$1048576, $D38, FALSE)), "", HLOOKUP(AB$1, m_preprocess!$1:$1048576, $D38, FALSE))</f>
        <v/>
      </c>
      <c r="AC38" s="24" t="str">
        <f>IF(ISBLANK(HLOOKUP(AC$1, m_preprocess!$1:$1048576, $D38, FALSE)), "", HLOOKUP(AC$1, m_preprocess!$1:$1048576, $D38, FALSE))</f>
        <v/>
      </c>
      <c r="AD38" s="24">
        <f>IF(ISBLANK(HLOOKUP(AD$1, m_preprocess!$1:$1048576, $D38, FALSE)), "", HLOOKUP(AD$1, m_preprocess!$1:$1048576, $D38, FALSE))</f>
        <v>93.56124714282106</v>
      </c>
      <c r="AE38" s="24" t="str">
        <f>IF(ISBLANK(HLOOKUP(AE$1, m_preprocess!$1:$1048576, $D38, FALSE)), "", HLOOKUP(AE$1, m_preprocess!$1:$1048576, $D38, FALSE))</f>
        <v/>
      </c>
      <c r="AF38" s="24" t="str">
        <f>IF(ISBLANK(HLOOKUP(AF$1, m_preprocess!$1:$1048576, $D38, FALSE)), "", HLOOKUP(AF$1, m_preprocess!$1:$1048576, $D38, FALSE))</f>
        <v/>
      </c>
      <c r="AG38" s="24" t="str">
        <f>IF(ISBLANK(HLOOKUP(AG$1, m_preprocess!$1:$1048576, $D38, FALSE)), "", HLOOKUP(AG$1, m_preprocess!$1:$1048576, $D38, FALSE))</f>
        <v/>
      </c>
      <c r="AH38" s="24">
        <f>IF(ISBLANK(HLOOKUP(AH$1, m_preprocess!$1:$1048576, $D38, FALSE)), "", HLOOKUP(AH$1, m_preprocess!$1:$1048576, $D38, FALSE))</f>
        <v>1048122</v>
      </c>
    </row>
    <row r="39" spans="1:34">
      <c r="A39" s="27">
        <v>35096</v>
      </c>
      <c r="B39">
        <v>1996</v>
      </c>
      <c r="C39">
        <v>2</v>
      </c>
      <c r="D39">
        <v>39</v>
      </c>
      <c r="E39" s="24" t="str">
        <f>IF(ISBLANK(HLOOKUP(E$1, m_preprocess!$1:$1048576, $D39, FALSE)), "", HLOOKUP(E$1, m_preprocess!$1:$1048576, $D39, FALSE))</f>
        <v/>
      </c>
      <c r="F39" s="24">
        <f>IF(ISBLANK(HLOOKUP(F$1, m_preprocess!$1:$1048576, $D39, FALSE)), "", HLOOKUP(F$1, m_preprocess!$1:$1048576, $D39, FALSE))</f>
        <v>56.76</v>
      </c>
      <c r="G39" s="24">
        <f>IF(ISBLANK(HLOOKUP(G$1, m_preprocess!$1:$1048576, $D39, FALSE)), "", HLOOKUP(G$1, m_preprocess!$1:$1048576, $D39, FALSE))</f>
        <v>74.022709411136873</v>
      </c>
      <c r="H39" s="24">
        <f>IF(ISBLANK(HLOOKUP(H$1, m_preprocess!$1:$1048576, $D39, FALSE)), "", HLOOKUP(H$1, m_preprocess!$1:$1048576, $D39, FALSE))</f>
        <v>45.561599731445313</v>
      </c>
      <c r="I39" s="24" t="str">
        <f>IF(ISBLANK(HLOOKUP(I$1, m_preprocess!$1:$1048576, $D39, FALSE)), "", HLOOKUP(I$1, m_preprocess!$1:$1048576, $D39, FALSE))</f>
        <v/>
      </c>
      <c r="J39" s="24">
        <f>IF(ISBLANK(HLOOKUP(J$1, m_preprocess!$1:$1048576, $D39, FALSE)), "", HLOOKUP(J$1, m_preprocess!$1:$1048576, $D39, FALSE))</f>
        <v>84.491239537617616</v>
      </c>
      <c r="K39" s="24">
        <f>IF(ISBLANK(HLOOKUP(K$1, m_preprocess!$1:$1048576, $D39, FALSE)), "", HLOOKUP(K$1, m_preprocess!$1:$1048576, $D39, FALSE))</f>
        <v>19.990800063103219</v>
      </c>
      <c r="L39" s="24">
        <f>IF(ISBLANK(HLOOKUP(L$1, m_preprocess!$1:$1048576, $D39, FALSE)), "", HLOOKUP(L$1, m_preprocess!$1:$1048576, $D39, FALSE))</f>
        <v>7.8372592556485747</v>
      </c>
      <c r="M39" s="24">
        <f>IF(ISBLANK(HLOOKUP(M$1, m_preprocess!$1:$1048576, $D39, FALSE)), "", HLOOKUP(M$1, m_preprocess!$1:$1048576, $D39, FALSE))</f>
        <v>18.107057844925038</v>
      </c>
      <c r="N39" s="24">
        <f>IF(ISBLANK(HLOOKUP(N$1, m_preprocess!$1:$1048576, $D39, FALSE)), "", HLOOKUP(N$1, m_preprocess!$1:$1048576, $D39, FALSE))</f>
        <v>3.9575947101101336</v>
      </c>
      <c r="O39" s="24">
        <f>IF(ISBLANK(HLOOKUP(O$1, m_preprocess!$1:$1048576, $D39, FALSE)), "", HLOOKUP(O$1, m_preprocess!$1:$1048576, $D39, FALSE))</f>
        <v>6.888036831903654</v>
      </c>
      <c r="P39" s="24">
        <f>IF(ISBLANK(HLOOKUP(P$1, m_preprocess!$1:$1048576, $D39, FALSE)), "", HLOOKUP(P$1, m_preprocess!$1:$1048576, $D39, FALSE))</f>
        <v>2.5619214046810415</v>
      </c>
      <c r="Q39" s="24" t="str">
        <f>IF(ISBLANK(HLOOKUP(Q$1, m_preprocess!$1:$1048576, $D39, FALSE)), "", HLOOKUP(Q$1, m_preprocess!$1:$1048576, $D39, FALSE))</f>
        <v/>
      </c>
      <c r="R39" s="24">
        <f>IF(ISBLANK(HLOOKUP(R$1, m_preprocess!$1:$1048576, $D39, FALSE)), "", HLOOKUP(R$1, m_preprocess!$1:$1048576, $D39, FALSE))</f>
        <v>21.278620718202902</v>
      </c>
      <c r="S39" s="24">
        <f>IF(ISBLANK(HLOOKUP(S$1, m_preprocess!$1:$1048576, $D39, FALSE)), "", HLOOKUP(S$1, m_preprocess!$1:$1048576, $D39, FALSE))</f>
        <v>371.48399999999998</v>
      </c>
      <c r="T39" s="24">
        <f>IF(ISBLANK(HLOOKUP(T$1, m_preprocess!$1:$1048576, $D39, FALSE)), "", HLOOKUP(T$1, m_preprocess!$1:$1048576, $D39, FALSE))</f>
        <v>4776.8500000000004</v>
      </c>
      <c r="U39" s="24">
        <f>IF(ISBLANK(HLOOKUP(U$1, m_preprocess!$1:$1048576, $D39, FALSE)), "", HLOOKUP(U$1, m_preprocess!$1:$1048576, $D39, FALSE))</f>
        <v>20454</v>
      </c>
      <c r="V39" s="24">
        <f>IF(ISBLANK(HLOOKUP(V$1, m_preprocess!$1:$1048576, $D39, FALSE)), "", HLOOKUP(V$1, m_preprocess!$1:$1048576, $D39, FALSE))</f>
        <v>46.084765660826442</v>
      </c>
      <c r="W39" s="24">
        <f>IF(ISBLANK(HLOOKUP(W$1, m_preprocess!$1:$1048576, $D39, FALSE)), "", HLOOKUP(W$1, m_preprocess!$1:$1048576, $D39, FALSE))</f>
        <v>37029.588250708264</v>
      </c>
      <c r="X39" s="24">
        <f>IF(ISBLANK(HLOOKUP(X$1, m_preprocess!$1:$1048576, $D39, FALSE)), "", HLOOKUP(X$1, m_preprocess!$1:$1048576, $D39, FALSE))</f>
        <v>67779.647692388826</v>
      </c>
      <c r="Y39" s="24" t="str">
        <f>IF(ISBLANK(HLOOKUP(Y$1, m_preprocess!$1:$1048576, $D39, FALSE)), "", HLOOKUP(Y$1, m_preprocess!$1:$1048576, $D39, FALSE))</f>
        <v/>
      </c>
      <c r="Z39" s="24" t="str">
        <f>IF(ISBLANK(HLOOKUP(Z$1, m_preprocess!$1:$1048576, $D39, FALSE)), "", HLOOKUP(Z$1, m_preprocess!$1:$1048576, $D39, FALSE))</f>
        <v/>
      </c>
      <c r="AA39" s="24" t="str">
        <f>IF(ISBLANK(HLOOKUP(AA$1, m_preprocess!$1:$1048576, $D39, FALSE)), "", HLOOKUP(AA$1, m_preprocess!$1:$1048576, $D39, FALSE))</f>
        <v/>
      </c>
      <c r="AB39" s="24" t="str">
        <f>IF(ISBLANK(HLOOKUP(AB$1, m_preprocess!$1:$1048576, $D39, FALSE)), "", HLOOKUP(AB$1, m_preprocess!$1:$1048576, $D39, FALSE))</f>
        <v/>
      </c>
      <c r="AC39" s="24" t="str">
        <f>IF(ISBLANK(HLOOKUP(AC$1, m_preprocess!$1:$1048576, $D39, FALSE)), "", HLOOKUP(AC$1, m_preprocess!$1:$1048576, $D39, FALSE))</f>
        <v/>
      </c>
      <c r="AD39" s="24">
        <f>IF(ISBLANK(HLOOKUP(AD$1, m_preprocess!$1:$1048576, $D39, FALSE)), "", HLOOKUP(AD$1, m_preprocess!$1:$1048576, $D39, FALSE))</f>
        <v>95.44407082254159</v>
      </c>
      <c r="AE39" s="24" t="str">
        <f>IF(ISBLANK(HLOOKUP(AE$1, m_preprocess!$1:$1048576, $D39, FALSE)), "", HLOOKUP(AE$1, m_preprocess!$1:$1048576, $D39, FALSE))</f>
        <v/>
      </c>
      <c r="AF39" s="24" t="str">
        <f>IF(ISBLANK(HLOOKUP(AF$1, m_preprocess!$1:$1048576, $D39, FALSE)), "", HLOOKUP(AF$1, m_preprocess!$1:$1048576, $D39, FALSE))</f>
        <v/>
      </c>
      <c r="AG39" s="24" t="str">
        <f>IF(ISBLANK(HLOOKUP(AG$1, m_preprocess!$1:$1048576, $D39, FALSE)), "", HLOOKUP(AG$1, m_preprocess!$1:$1048576, $D39, FALSE))</f>
        <v/>
      </c>
      <c r="AH39" s="24">
        <f>IF(ISBLANK(HLOOKUP(AH$1, m_preprocess!$1:$1048576, $D39, FALSE)), "", HLOOKUP(AH$1, m_preprocess!$1:$1048576, $D39, FALSE))</f>
        <v>1018604</v>
      </c>
    </row>
    <row r="40" spans="1:34">
      <c r="A40" s="27">
        <v>35125</v>
      </c>
      <c r="B40">
        <v>1996</v>
      </c>
      <c r="C40">
        <v>3</v>
      </c>
      <c r="D40">
        <v>40</v>
      </c>
      <c r="E40" s="24" t="str">
        <f>IF(ISBLANK(HLOOKUP(E$1, m_preprocess!$1:$1048576, $D40, FALSE)), "", HLOOKUP(E$1, m_preprocess!$1:$1048576, $D40, FALSE))</f>
        <v/>
      </c>
      <c r="F40" s="24">
        <f>IF(ISBLANK(HLOOKUP(F$1, m_preprocess!$1:$1048576, $D40, FALSE)), "", HLOOKUP(F$1, m_preprocess!$1:$1048576, $D40, FALSE))</f>
        <v>61.06</v>
      </c>
      <c r="G40" s="24">
        <f>IF(ISBLANK(HLOOKUP(G$1, m_preprocess!$1:$1048576, $D40, FALSE)), "", HLOOKUP(G$1, m_preprocess!$1:$1048576, $D40, FALSE))</f>
        <v>85.128782175865751</v>
      </c>
      <c r="H40" s="24">
        <f>IF(ISBLANK(HLOOKUP(H$1, m_preprocess!$1:$1048576, $D40, FALSE)), "", HLOOKUP(H$1, m_preprocess!$1:$1048576, $D40, FALSE))</f>
        <v>45.3157958984375</v>
      </c>
      <c r="I40" s="24" t="str">
        <f>IF(ISBLANK(HLOOKUP(I$1, m_preprocess!$1:$1048576, $D40, FALSE)), "", HLOOKUP(I$1, m_preprocess!$1:$1048576, $D40, FALSE))</f>
        <v/>
      </c>
      <c r="J40" s="24">
        <f>IF(ISBLANK(HLOOKUP(J$1, m_preprocess!$1:$1048576, $D40, FALSE)), "", HLOOKUP(J$1, m_preprocess!$1:$1048576, $D40, FALSE))</f>
        <v>85.378517669951279</v>
      </c>
      <c r="K40" s="24">
        <f>IF(ISBLANK(HLOOKUP(K$1, m_preprocess!$1:$1048576, $D40, FALSE)), "", HLOOKUP(K$1, m_preprocess!$1:$1048576, $D40, FALSE))</f>
        <v>26.52191033646811</v>
      </c>
      <c r="L40" s="24">
        <f>IF(ISBLANK(HLOOKUP(L$1, m_preprocess!$1:$1048576, $D40, FALSE)), "", HLOOKUP(L$1, m_preprocess!$1:$1048576, $D40, FALSE))</f>
        <v>8.5957284504604949</v>
      </c>
      <c r="M40" s="24">
        <f>IF(ISBLANK(HLOOKUP(M$1, m_preprocess!$1:$1048576, $D40, FALSE)), "", HLOOKUP(M$1, m_preprocess!$1:$1048576, $D40, FALSE))</f>
        <v>21.585180757146023</v>
      </c>
      <c r="N40" s="24">
        <f>IF(ISBLANK(HLOOKUP(N$1, m_preprocess!$1:$1048576, $D40, FALSE)), "", HLOOKUP(N$1, m_preprocess!$1:$1048576, $D40, FALSE))</f>
        <v>5.2530071537507519</v>
      </c>
      <c r="O40" s="24">
        <f>IF(ISBLANK(HLOOKUP(O$1, m_preprocess!$1:$1048576, $D40, FALSE)), "", HLOOKUP(O$1, m_preprocess!$1:$1048576, $D40, FALSE))</f>
        <v>7.5590465073835462</v>
      </c>
      <c r="P40" s="24">
        <f>IF(ISBLANK(HLOOKUP(P$1, m_preprocess!$1:$1048576, $D40, FALSE)), "", HLOOKUP(P$1, m_preprocess!$1:$1048576, $D40, FALSE))</f>
        <v>3.3472509174711771</v>
      </c>
      <c r="Q40" s="24" t="str">
        <f>IF(ISBLANK(HLOOKUP(Q$1, m_preprocess!$1:$1048576, $D40, FALSE)), "", HLOOKUP(Q$1, m_preprocess!$1:$1048576, $D40, FALSE))</f>
        <v/>
      </c>
      <c r="R40" s="24">
        <f>IF(ISBLANK(HLOOKUP(R$1, m_preprocess!$1:$1048576, $D40, FALSE)), "", HLOOKUP(R$1, m_preprocess!$1:$1048576, $D40, FALSE))</f>
        <v>24.065537819178022</v>
      </c>
      <c r="S40" s="24">
        <f>IF(ISBLANK(HLOOKUP(S$1, m_preprocess!$1:$1048576, $D40, FALSE)), "", HLOOKUP(S$1, m_preprocess!$1:$1048576, $D40, FALSE))</f>
        <v>395.24700000000001</v>
      </c>
      <c r="T40" s="24">
        <f>IF(ISBLANK(HLOOKUP(T$1, m_preprocess!$1:$1048576, $D40, FALSE)), "", HLOOKUP(T$1, m_preprocess!$1:$1048576, $D40, FALSE))</f>
        <v>5216.13</v>
      </c>
      <c r="U40" s="24">
        <f>IF(ISBLANK(HLOOKUP(U$1, m_preprocess!$1:$1048576, $D40, FALSE)), "", HLOOKUP(U$1, m_preprocess!$1:$1048576, $D40, FALSE))</f>
        <v>24206</v>
      </c>
      <c r="V40" s="24">
        <f>IF(ISBLANK(HLOOKUP(V$1, m_preprocess!$1:$1048576, $D40, FALSE)), "", HLOOKUP(V$1, m_preprocess!$1:$1048576, $D40, FALSE))</f>
        <v>46.498015191228589</v>
      </c>
      <c r="W40" s="24">
        <f>IF(ISBLANK(HLOOKUP(W$1, m_preprocess!$1:$1048576, $D40, FALSE)), "", HLOOKUP(W$1, m_preprocess!$1:$1048576, $D40, FALSE))</f>
        <v>35404.222042038971</v>
      </c>
      <c r="X40" s="24">
        <f>IF(ISBLANK(HLOOKUP(X$1, m_preprocess!$1:$1048576, $D40, FALSE)), "", HLOOKUP(X$1, m_preprocess!$1:$1048576, $D40, FALSE))</f>
        <v>66769.534552174271</v>
      </c>
      <c r="Y40" s="24" t="str">
        <f>IF(ISBLANK(HLOOKUP(Y$1, m_preprocess!$1:$1048576, $D40, FALSE)), "", HLOOKUP(Y$1, m_preprocess!$1:$1048576, $D40, FALSE))</f>
        <v/>
      </c>
      <c r="Z40" s="24" t="str">
        <f>IF(ISBLANK(HLOOKUP(Z$1, m_preprocess!$1:$1048576, $D40, FALSE)), "", HLOOKUP(Z$1, m_preprocess!$1:$1048576, $D40, FALSE))</f>
        <v/>
      </c>
      <c r="AA40" s="24" t="str">
        <f>IF(ISBLANK(HLOOKUP(AA$1, m_preprocess!$1:$1048576, $D40, FALSE)), "", HLOOKUP(AA$1, m_preprocess!$1:$1048576, $D40, FALSE))</f>
        <v/>
      </c>
      <c r="AB40" s="24" t="str">
        <f>IF(ISBLANK(HLOOKUP(AB$1, m_preprocess!$1:$1048576, $D40, FALSE)), "", HLOOKUP(AB$1, m_preprocess!$1:$1048576, $D40, FALSE))</f>
        <v/>
      </c>
      <c r="AC40" s="24" t="str">
        <f>IF(ISBLANK(HLOOKUP(AC$1, m_preprocess!$1:$1048576, $D40, FALSE)), "", HLOOKUP(AC$1, m_preprocess!$1:$1048576, $D40, FALSE))</f>
        <v/>
      </c>
      <c r="AD40" s="24">
        <f>IF(ISBLANK(HLOOKUP(AD$1, m_preprocess!$1:$1048576, $D40, FALSE)), "", HLOOKUP(AD$1, m_preprocess!$1:$1048576, $D40, FALSE))</f>
        <v>94.959272097164302</v>
      </c>
      <c r="AE40" s="24" t="str">
        <f>IF(ISBLANK(HLOOKUP(AE$1, m_preprocess!$1:$1048576, $D40, FALSE)), "", HLOOKUP(AE$1, m_preprocess!$1:$1048576, $D40, FALSE))</f>
        <v/>
      </c>
      <c r="AF40" s="24" t="str">
        <f>IF(ISBLANK(HLOOKUP(AF$1, m_preprocess!$1:$1048576, $D40, FALSE)), "", HLOOKUP(AF$1, m_preprocess!$1:$1048576, $D40, FALSE))</f>
        <v/>
      </c>
      <c r="AG40" s="24" t="str">
        <f>IF(ISBLANK(HLOOKUP(AG$1, m_preprocess!$1:$1048576, $D40, FALSE)), "", HLOOKUP(AG$1, m_preprocess!$1:$1048576, $D40, FALSE))</f>
        <v/>
      </c>
      <c r="AH40" s="24">
        <f>IF(ISBLANK(HLOOKUP(AH$1, m_preprocess!$1:$1048576, $D40, FALSE)), "", HLOOKUP(AH$1, m_preprocess!$1:$1048576, $D40, FALSE))</f>
        <v>1080415</v>
      </c>
    </row>
    <row r="41" spans="1:34">
      <c r="A41" s="27">
        <v>35156</v>
      </c>
      <c r="B41">
        <v>1996</v>
      </c>
      <c r="C41">
        <v>4</v>
      </c>
      <c r="D41">
        <v>41</v>
      </c>
      <c r="E41" s="24" t="str">
        <f>IF(ISBLANK(HLOOKUP(E$1, m_preprocess!$1:$1048576, $D41, FALSE)), "", HLOOKUP(E$1, m_preprocess!$1:$1048576, $D41, FALSE))</f>
        <v/>
      </c>
      <c r="F41" s="24">
        <f>IF(ISBLANK(HLOOKUP(F$1, m_preprocess!$1:$1048576, $D41, FALSE)), "", HLOOKUP(F$1, m_preprocess!$1:$1048576, $D41, FALSE))</f>
        <v>62.45</v>
      </c>
      <c r="G41" s="24">
        <f>IF(ISBLANK(HLOOKUP(G$1, m_preprocess!$1:$1048576, $D41, FALSE)), "", HLOOKUP(G$1, m_preprocess!$1:$1048576, $D41, FALSE))</f>
        <v>82.516454888658089</v>
      </c>
      <c r="H41" s="24">
        <f>IF(ISBLANK(HLOOKUP(H$1, m_preprocess!$1:$1048576, $D41, FALSE)), "", HLOOKUP(H$1, m_preprocess!$1:$1048576, $D41, FALSE))</f>
        <v>45.316490173339844</v>
      </c>
      <c r="I41" s="24" t="str">
        <f>IF(ISBLANK(HLOOKUP(I$1, m_preprocess!$1:$1048576, $D41, FALSE)), "", HLOOKUP(I$1, m_preprocess!$1:$1048576, $D41, FALSE))</f>
        <v/>
      </c>
      <c r="J41" s="24">
        <f>IF(ISBLANK(HLOOKUP(J$1, m_preprocess!$1:$1048576, $D41, FALSE)), "", HLOOKUP(J$1, m_preprocess!$1:$1048576, $D41, FALSE))</f>
        <v>88.212624811869063</v>
      </c>
      <c r="K41" s="24">
        <f>IF(ISBLANK(HLOOKUP(K$1, m_preprocess!$1:$1048576, $D41, FALSE)), "", HLOOKUP(K$1, m_preprocess!$1:$1048576, $D41, FALSE))</f>
        <v>27.860359475662474</v>
      </c>
      <c r="L41" s="24">
        <f>IF(ISBLANK(HLOOKUP(L$1, m_preprocess!$1:$1048576, $D41, FALSE)), "", HLOOKUP(L$1, m_preprocess!$1:$1048576, $D41, FALSE))</f>
        <v>8.3185564255817237</v>
      </c>
      <c r="M41" s="24">
        <f>IF(ISBLANK(HLOOKUP(M$1, m_preprocess!$1:$1048576, $D41, FALSE)), "", HLOOKUP(M$1, m_preprocess!$1:$1048576, $D41, FALSE))</f>
        <v>22.131045743705531</v>
      </c>
      <c r="N41" s="24">
        <f>IF(ISBLANK(HLOOKUP(N$1, m_preprocess!$1:$1048576, $D41, FALSE)), "", HLOOKUP(N$1, m_preprocess!$1:$1048576, $D41, FALSE))</f>
        <v>5.2359274619663108</v>
      </c>
      <c r="O41" s="24">
        <f>IF(ISBLANK(HLOOKUP(O$1, m_preprocess!$1:$1048576, $D41, FALSE)), "", HLOOKUP(O$1, m_preprocess!$1:$1048576, $D41, FALSE))</f>
        <v>7.7492932992098948</v>
      </c>
      <c r="P41" s="24">
        <f>IF(ISBLANK(HLOOKUP(P$1, m_preprocess!$1:$1048576, $D41, FALSE)), "", HLOOKUP(P$1, m_preprocess!$1:$1048576, $D41, FALSE))</f>
        <v>3.3142864022374958</v>
      </c>
      <c r="Q41" s="24" t="str">
        <f>IF(ISBLANK(HLOOKUP(Q$1, m_preprocess!$1:$1048576, $D41, FALSE)), "", HLOOKUP(Q$1, m_preprocess!$1:$1048576, $D41, FALSE))</f>
        <v/>
      </c>
      <c r="R41" s="24">
        <f>IF(ISBLANK(HLOOKUP(R$1, m_preprocess!$1:$1048576, $D41, FALSE)), "", HLOOKUP(R$1, m_preprocess!$1:$1048576, $D41, FALSE))</f>
        <v>22.556226135124483</v>
      </c>
      <c r="S41" s="24">
        <f>IF(ISBLANK(HLOOKUP(S$1, m_preprocess!$1:$1048576, $D41, FALSE)), "", HLOOKUP(S$1, m_preprocess!$1:$1048576, $D41, FALSE))</f>
        <v>366.63400000000001</v>
      </c>
      <c r="T41" s="24">
        <f>IF(ISBLANK(HLOOKUP(T$1, m_preprocess!$1:$1048576, $D41, FALSE)), "", HLOOKUP(T$1, m_preprocess!$1:$1048576, $D41, FALSE))</f>
        <v>4834.7</v>
      </c>
      <c r="U41" s="24">
        <f>IF(ISBLANK(HLOOKUP(U$1, m_preprocess!$1:$1048576, $D41, FALSE)), "", HLOOKUP(U$1, m_preprocess!$1:$1048576, $D41, FALSE))</f>
        <v>25029</v>
      </c>
      <c r="V41" s="24">
        <f>IF(ISBLANK(HLOOKUP(V$1, m_preprocess!$1:$1048576, $D41, FALSE)), "", HLOOKUP(V$1, m_preprocess!$1:$1048576, $D41, FALSE))</f>
        <v>46.454831389384651</v>
      </c>
      <c r="W41" s="24">
        <f>IF(ISBLANK(HLOOKUP(W$1, m_preprocess!$1:$1048576, $D41, FALSE)), "", HLOOKUP(W$1, m_preprocess!$1:$1048576, $D41, FALSE))</f>
        <v>37569.959489087283</v>
      </c>
      <c r="X41" s="24">
        <f>IF(ISBLANK(HLOOKUP(X$1, m_preprocess!$1:$1048576, $D41, FALSE)), "", HLOOKUP(X$1, m_preprocess!$1:$1048576, $D41, FALSE))</f>
        <v>69304.484702737813</v>
      </c>
      <c r="Y41" s="24" t="str">
        <f>IF(ISBLANK(HLOOKUP(Y$1, m_preprocess!$1:$1048576, $D41, FALSE)), "", HLOOKUP(Y$1, m_preprocess!$1:$1048576, $D41, FALSE))</f>
        <v/>
      </c>
      <c r="Z41" s="24" t="str">
        <f>IF(ISBLANK(HLOOKUP(Z$1, m_preprocess!$1:$1048576, $D41, FALSE)), "", HLOOKUP(Z$1, m_preprocess!$1:$1048576, $D41, FALSE))</f>
        <v/>
      </c>
      <c r="AA41" s="24" t="str">
        <f>IF(ISBLANK(HLOOKUP(AA$1, m_preprocess!$1:$1048576, $D41, FALSE)), "", HLOOKUP(AA$1, m_preprocess!$1:$1048576, $D41, FALSE))</f>
        <v/>
      </c>
      <c r="AB41" s="24" t="str">
        <f>IF(ISBLANK(HLOOKUP(AB$1, m_preprocess!$1:$1048576, $D41, FALSE)), "", HLOOKUP(AB$1, m_preprocess!$1:$1048576, $D41, FALSE))</f>
        <v/>
      </c>
      <c r="AC41" s="24" t="str">
        <f>IF(ISBLANK(HLOOKUP(AC$1, m_preprocess!$1:$1048576, $D41, FALSE)), "", HLOOKUP(AC$1, m_preprocess!$1:$1048576, $D41, FALSE))</f>
        <v/>
      </c>
      <c r="AD41" s="24">
        <f>IF(ISBLANK(HLOOKUP(AD$1, m_preprocess!$1:$1048576, $D41, FALSE)), "", HLOOKUP(AD$1, m_preprocess!$1:$1048576, $D41, FALSE))</f>
        <v>97.756905789876868</v>
      </c>
      <c r="AE41" s="24" t="str">
        <f>IF(ISBLANK(HLOOKUP(AE$1, m_preprocess!$1:$1048576, $D41, FALSE)), "", HLOOKUP(AE$1, m_preprocess!$1:$1048576, $D41, FALSE))</f>
        <v/>
      </c>
      <c r="AF41" s="24" t="str">
        <f>IF(ISBLANK(HLOOKUP(AF$1, m_preprocess!$1:$1048576, $D41, FALSE)), "", HLOOKUP(AF$1, m_preprocess!$1:$1048576, $D41, FALSE))</f>
        <v/>
      </c>
      <c r="AG41" s="24" t="str">
        <f>IF(ISBLANK(HLOOKUP(AG$1, m_preprocess!$1:$1048576, $D41, FALSE)), "", HLOOKUP(AG$1, m_preprocess!$1:$1048576, $D41, FALSE))</f>
        <v/>
      </c>
      <c r="AH41" s="24">
        <f>IF(ISBLANK(HLOOKUP(AH$1, m_preprocess!$1:$1048576, $D41, FALSE)), "", HLOOKUP(AH$1, m_preprocess!$1:$1048576, $D41, FALSE))</f>
        <v>1071631</v>
      </c>
    </row>
    <row r="42" spans="1:34">
      <c r="A42" s="27">
        <v>35186</v>
      </c>
      <c r="B42">
        <v>1996</v>
      </c>
      <c r="C42">
        <v>5</v>
      </c>
      <c r="D42">
        <v>42</v>
      </c>
      <c r="E42" s="24" t="str">
        <f>IF(ISBLANK(HLOOKUP(E$1, m_preprocess!$1:$1048576, $D42, FALSE)), "", HLOOKUP(E$1, m_preprocess!$1:$1048576, $D42, FALSE))</f>
        <v/>
      </c>
      <c r="F42" s="24">
        <f>IF(ISBLANK(HLOOKUP(F$1, m_preprocess!$1:$1048576, $D42, FALSE)), "", HLOOKUP(F$1, m_preprocess!$1:$1048576, $D42, FALSE))</f>
        <v>64.59</v>
      </c>
      <c r="G42" s="24">
        <f>IF(ISBLANK(HLOOKUP(G$1, m_preprocess!$1:$1048576, $D42, FALSE)), "", HLOOKUP(G$1, m_preprocess!$1:$1048576, $D42, FALSE))</f>
        <v>84.142771611551865</v>
      </c>
      <c r="H42" s="24">
        <f>IF(ISBLANK(HLOOKUP(H$1, m_preprocess!$1:$1048576, $D42, FALSE)), "", HLOOKUP(H$1, m_preprocess!$1:$1048576, $D42, FALSE))</f>
        <v>45.276069641113281</v>
      </c>
      <c r="I42" s="24" t="str">
        <f>IF(ISBLANK(HLOOKUP(I$1, m_preprocess!$1:$1048576, $D42, FALSE)), "", HLOOKUP(I$1, m_preprocess!$1:$1048576, $D42, FALSE))</f>
        <v/>
      </c>
      <c r="J42" s="24">
        <f>IF(ISBLANK(HLOOKUP(J$1, m_preprocess!$1:$1048576, $D42, FALSE)), "", HLOOKUP(J$1, m_preprocess!$1:$1048576, $D42, FALSE))</f>
        <v>88.931370472229219</v>
      </c>
      <c r="K42" s="24">
        <f>IF(ISBLANK(HLOOKUP(K$1, m_preprocess!$1:$1048576, $D42, FALSE)), "", HLOOKUP(K$1, m_preprocess!$1:$1048576, $D42, FALSE))</f>
        <v>32.681052184089822</v>
      </c>
      <c r="L42" s="24">
        <f>IF(ISBLANK(HLOOKUP(L$1, m_preprocess!$1:$1048576, $D42, FALSE)), "", HLOOKUP(L$1, m_preprocess!$1:$1048576, $D42, FALSE))</f>
        <v>10.365353873114664</v>
      </c>
      <c r="M42" s="24">
        <f>IF(ISBLANK(HLOOKUP(M$1, m_preprocess!$1:$1048576, $D42, FALSE)), "", HLOOKUP(M$1, m_preprocess!$1:$1048576, $D42, FALSE))</f>
        <v>23.337407706032696</v>
      </c>
      <c r="N42" s="24">
        <f>IF(ISBLANK(HLOOKUP(N$1, m_preprocess!$1:$1048576, $D42, FALSE)), "", HLOOKUP(N$1, m_preprocess!$1:$1048576, $D42, FALSE))</f>
        <v>5.2364708917063734</v>
      </c>
      <c r="O42" s="24">
        <f>IF(ISBLANK(HLOOKUP(O$1, m_preprocess!$1:$1048576, $D42, FALSE)), "", HLOOKUP(O$1, m_preprocess!$1:$1048576, $D42, FALSE))</f>
        <v>8.456468750567895</v>
      </c>
      <c r="P42" s="24">
        <f>IF(ISBLANK(HLOOKUP(P$1, m_preprocess!$1:$1048576, $D42, FALSE)), "", HLOOKUP(P$1, m_preprocess!$1:$1048576, $D42, FALSE))</f>
        <v>3.4393348830558375</v>
      </c>
      <c r="Q42" s="24" t="str">
        <f>IF(ISBLANK(HLOOKUP(Q$1, m_preprocess!$1:$1048576, $D42, FALSE)), "", HLOOKUP(Q$1, m_preprocess!$1:$1048576, $D42, FALSE))</f>
        <v/>
      </c>
      <c r="R42" s="24">
        <f>IF(ISBLANK(HLOOKUP(R$1, m_preprocess!$1:$1048576, $D42, FALSE)), "", HLOOKUP(R$1, m_preprocess!$1:$1048576, $D42, FALSE))</f>
        <v>21.993472664327211</v>
      </c>
      <c r="S42" s="24">
        <f>IF(ISBLANK(HLOOKUP(S$1, m_preprocess!$1:$1048576, $D42, FALSE)), "", HLOOKUP(S$1, m_preprocess!$1:$1048576, $D42, FALSE))</f>
        <v>402.976</v>
      </c>
      <c r="T42" s="24">
        <f>IF(ISBLANK(HLOOKUP(T$1, m_preprocess!$1:$1048576, $D42, FALSE)), "", HLOOKUP(T$1, m_preprocess!$1:$1048576, $D42, FALSE))</f>
        <v>5123.51</v>
      </c>
      <c r="U42" s="24">
        <f>IF(ISBLANK(HLOOKUP(U$1, m_preprocess!$1:$1048576, $D42, FALSE)), "", HLOOKUP(U$1, m_preprocess!$1:$1048576, $D42, FALSE))</f>
        <v>23876</v>
      </c>
      <c r="V42" s="24">
        <f>IF(ISBLANK(HLOOKUP(V$1, m_preprocess!$1:$1048576, $D42, FALSE)), "", HLOOKUP(V$1, m_preprocess!$1:$1048576, $D42, FALSE))</f>
        <v>46.326282801748235</v>
      </c>
      <c r="W42" s="24">
        <f>IF(ISBLANK(HLOOKUP(W$1, m_preprocess!$1:$1048576, $D42, FALSE)), "", HLOOKUP(W$1, m_preprocess!$1:$1048576, $D42, FALSE))</f>
        <v>38810.462434759895</v>
      </c>
      <c r="X42" s="24">
        <f>IF(ISBLANK(HLOOKUP(X$1, m_preprocess!$1:$1048576, $D42, FALSE)), "", HLOOKUP(X$1, m_preprocess!$1:$1048576, $D42, FALSE))</f>
        <v>71823.531189357018</v>
      </c>
      <c r="Y42" s="24" t="str">
        <f>IF(ISBLANK(HLOOKUP(Y$1, m_preprocess!$1:$1048576, $D42, FALSE)), "", HLOOKUP(Y$1, m_preprocess!$1:$1048576, $D42, FALSE))</f>
        <v/>
      </c>
      <c r="Z42" s="24" t="str">
        <f>IF(ISBLANK(HLOOKUP(Z$1, m_preprocess!$1:$1048576, $D42, FALSE)), "", HLOOKUP(Z$1, m_preprocess!$1:$1048576, $D42, FALSE))</f>
        <v/>
      </c>
      <c r="AA42" s="24" t="str">
        <f>IF(ISBLANK(HLOOKUP(AA$1, m_preprocess!$1:$1048576, $D42, FALSE)), "", HLOOKUP(AA$1, m_preprocess!$1:$1048576, $D42, FALSE))</f>
        <v/>
      </c>
      <c r="AB42" s="24" t="str">
        <f>IF(ISBLANK(HLOOKUP(AB$1, m_preprocess!$1:$1048576, $D42, FALSE)), "", HLOOKUP(AB$1, m_preprocess!$1:$1048576, $D42, FALSE))</f>
        <v/>
      </c>
      <c r="AC42" s="24" t="str">
        <f>IF(ISBLANK(HLOOKUP(AC$1, m_preprocess!$1:$1048576, $D42, FALSE)), "", HLOOKUP(AC$1, m_preprocess!$1:$1048576, $D42, FALSE))</f>
        <v/>
      </c>
      <c r="AD42" s="24">
        <f>IF(ISBLANK(HLOOKUP(AD$1, m_preprocess!$1:$1048576, $D42, FALSE)), "", HLOOKUP(AD$1, m_preprocess!$1:$1048576, $D42, FALSE))</f>
        <v>99.387893276038781</v>
      </c>
      <c r="AE42" s="24" t="str">
        <f>IF(ISBLANK(HLOOKUP(AE$1, m_preprocess!$1:$1048576, $D42, FALSE)), "", HLOOKUP(AE$1, m_preprocess!$1:$1048576, $D42, FALSE))</f>
        <v/>
      </c>
      <c r="AF42" s="24" t="str">
        <f>IF(ISBLANK(HLOOKUP(AF$1, m_preprocess!$1:$1048576, $D42, FALSE)), "", HLOOKUP(AF$1, m_preprocess!$1:$1048576, $D42, FALSE))</f>
        <v/>
      </c>
      <c r="AG42" s="24" t="str">
        <f>IF(ISBLANK(HLOOKUP(AG$1, m_preprocess!$1:$1048576, $D42, FALSE)), "", HLOOKUP(AG$1, m_preprocess!$1:$1048576, $D42, FALSE))</f>
        <v/>
      </c>
      <c r="AH42" s="24">
        <f>IF(ISBLANK(HLOOKUP(AH$1, m_preprocess!$1:$1048576, $D42, FALSE)), "", HLOOKUP(AH$1, m_preprocess!$1:$1048576, $D42, FALSE))</f>
        <v>1101575</v>
      </c>
    </row>
    <row r="43" spans="1:34">
      <c r="A43" s="27">
        <v>35217</v>
      </c>
      <c r="B43">
        <v>1996</v>
      </c>
      <c r="C43">
        <v>6</v>
      </c>
      <c r="D43">
        <v>43</v>
      </c>
      <c r="E43" s="24" t="str">
        <f>IF(ISBLANK(HLOOKUP(E$1, m_preprocess!$1:$1048576, $D43, FALSE)), "", HLOOKUP(E$1, m_preprocess!$1:$1048576, $D43, FALSE))</f>
        <v/>
      </c>
      <c r="F43" s="24">
        <f>IF(ISBLANK(HLOOKUP(F$1, m_preprocess!$1:$1048576, $D43, FALSE)), "", HLOOKUP(F$1, m_preprocess!$1:$1048576, $D43, FALSE))</f>
        <v>61.31</v>
      </c>
      <c r="G43" s="24">
        <f>IF(ISBLANK(HLOOKUP(G$1, m_preprocess!$1:$1048576, $D43, FALSE)), "", HLOOKUP(G$1, m_preprocess!$1:$1048576, $D43, FALSE))</f>
        <v>74.770887139295795</v>
      </c>
      <c r="H43" s="24">
        <f>IF(ISBLANK(HLOOKUP(H$1, m_preprocess!$1:$1048576, $D43, FALSE)), "", HLOOKUP(H$1, m_preprocess!$1:$1048576, $D43, FALSE))</f>
        <v>45.277244567871094</v>
      </c>
      <c r="I43" s="24" t="str">
        <f>IF(ISBLANK(HLOOKUP(I$1, m_preprocess!$1:$1048576, $D43, FALSE)), "", HLOOKUP(I$1, m_preprocess!$1:$1048576, $D43, FALSE))</f>
        <v/>
      </c>
      <c r="J43" s="24">
        <f>IF(ISBLANK(HLOOKUP(J$1, m_preprocess!$1:$1048576, $D43, FALSE)), "", HLOOKUP(J$1, m_preprocess!$1:$1048576, $D43, FALSE))</f>
        <v>87.106372947757592</v>
      </c>
      <c r="K43" s="24">
        <f>IF(ISBLANK(HLOOKUP(K$1, m_preprocess!$1:$1048576, $D43, FALSE)), "", HLOOKUP(K$1, m_preprocess!$1:$1048576, $D43, FALSE))</f>
        <v>30.802172400207947</v>
      </c>
      <c r="L43" s="24">
        <f>IF(ISBLANK(HLOOKUP(L$1, m_preprocess!$1:$1048576, $D43, FALSE)), "", HLOOKUP(L$1, m_preprocess!$1:$1048576, $D43, FALSE))</f>
        <v>9.8270552825485549</v>
      </c>
      <c r="M43" s="24">
        <f>IF(ISBLANK(HLOOKUP(M$1, m_preprocess!$1:$1048576, $D43, FALSE)), "", HLOOKUP(M$1, m_preprocess!$1:$1048576, $D43, FALSE))</f>
        <v>24.281921574572589</v>
      </c>
      <c r="N43" s="24">
        <f>IF(ISBLANK(HLOOKUP(N$1, m_preprocess!$1:$1048576, $D43, FALSE)), "", HLOOKUP(N$1, m_preprocess!$1:$1048576, $D43, FALSE))</f>
        <v>5.7615169592922735</v>
      </c>
      <c r="O43" s="24">
        <f>IF(ISBLANK(HLOOKUP(O$1, m_preprocess!$1:$1048576, $D43, FALSE)), "", HLOOKUP(O$1, m_preprocess!$1:$1048576, $D43, FALSE))</f>
        <v>8.0288372516249797</v>
      </c>
      <c r="P43" s="24">
        <f>IF(ISBLANK(HLOOKUP(P$1, m_preprocess!$1:$1048576, $D43, FALSE)), "", HLOOKUP(P$1, m_preprocess!$1:$1048576, $D43, FALSE))</f>
        <v>3.3608396376588447</v>
      </c>
      <c r="Q43" s="24" t="str">
        <f>IF(ISBLANK(HLOOKUP(Q$1, m_preprocess!$1:$1048576, $D43, FALSE)), "", HLOOKUP(Q$1, m_preprocess!$1:$1048576, $D43, FALSE))</f>
        <v/>
      </c>
      <c r="R43" s="24">
        <f>IF(ISBLANK(HLOOKUP(R$1, m_preprocess!$1:$1048576, $D43, FALSE)), "", HLOOKUP(R$1, m_preprocess!$1:$1048576, $D43, FALSE))</f>
        <v>22.946802746412175</v>
      </c>
      <c r="S43" s="24">
        <f>IF(ISBLANK(HLOOKUP(S$1, m_preprocess!$1:$1048576, $D43, FALSE)), "", HLOOKUP(S$1, m_preprocess!$1:$1048576, $D43, FALSE))</f>
        <v>340.86599999999999</v>
      </c>
      <c r="T43" s="24">
        <f>IF(ISBLANK(HLOOKUP(T$1, m_preprocess!$1:$1048576, $D43, FALSE)), "", HLOOKUP(T$1, m_preprocess!$1:$1048576, $D43, FALSE))</f>
        <v>5277.4</v>
      </c>
      <c r="U43" s="24">
        <f>IF(ISBLANK(HLOOKUP(U$1, m_preprocess!$1:$1048576, $D43, FALSE)), "", HLOOKUP(U$1, m_preprocess!$1:$1048576, $D43, FALSE))</f>
        <v>21643</v>
      </c>
      <c r="V43" s="24">
        <f>IF(ISBLANK(HLOOKUP(V$1, m_preprocess!$1:$1048576, $D43, FALSE)), "", HLOOKUP(V$1, m_preprocess!$1:$1048576, $D43, FALSE))</f>
        <v>46.348573006989497</v>
      </c>
      <c r="W43" s="24">
        <f>IF(ISBLANK(HLOOKUP(W$1, m_preprocess!$1:$1048576, $D43, FALSE)), "", HLOOKUP(W$1, m_preprocess!$1:$1048576, $D43, FALSE))</f>
        <v>39875.030321106184</v>
      </c>
      <c r="X43" s="24">
        <f>IF(ISBLANK(HLOOKUP(X$1, m_preprocess!$1:$1048576, $D43, FALSE)), "", HLOOKUP(X$1, m_preprocess!$1:$1048576, $D43, FALSE))</f>
        <v>73104.353667951858</v>
      </c>
      <c r="Y43" s="24" t="str">
        <f>IF(ISBLANK(HLOOKUP(Y$1, m_preprocess!$1:$1048576, $D43, FALSE)), "", HLOOKUP(Y$1, m_preprocess!$1:$1048576, $D43, FALSE))</f>
        <v/>
      </c>
      <c r="Z43" s="24" t="str">
        <f>IF(ISBLANK(HLOOKUP(Z$1, m_preprocess!$1:$1048576, $D43, FALSE)), "", HLOOKUP(Z$1, m_preprocess!$1:$1048576, $D43, FALSE))</f>
        <v/>
      </c>
      <c r="AA43" s="24" t="str">
        <f>IF(ISBLANK(HLOOKUP(AA$1, m_preprocess!$1:$1048576, $D43, FALSE)), "", HLOOKUP(AA$1, m_preprocess!$1:$1048576, $D43, FALSE))</f>
        <v/>
      </c>
      <c r="AB43" s="24" t="str">
        <f>IF(ISBLANK(HLOOKUP(AB$1, m_preprocess!$1:$1048576, $D43, FALSE)), "", HLOOKUP(AB$1, m_preprocess!$1:$1048576, $D43, FALSE))</f>
        <v/>
      </c>
      <c r="AC43" s="24" t="str">
        <f>IF(ISBLANK(HLOOKUP(AC$1, m_preprocess!$1:$1048576, $D43, FALSE)), "", HLOOKUP(AC$1, m_preprocess!$1:$1048576, $D43, FALSE))</f>
        <v/>
      </c>
      <c r="AD43" s="24">
        <f>IF(ISBLANK(HLOOKUP(AD$1, m_preprocess!$1:$1048576, $D43, FALSE)), "", HLOOKUP(AD$1, m_preprocess!$1:$1048576, $D43, FALSE))</f>
        <v>100.71082514485215</v>
      </c>
      <c r="AE43" s="24" t="str">
        <f>IF(ISBLANK(HLOOKUP(AE$1, m_preprocess!$1:$1048576, $D43, FALSE)), "", HLOOKUP(AE$1, m_preprocess!$1:$1048576, $D43, FALSE))</f>
        <v/>
      </c>
      <c r="AF43" s="24" t="str">
        <f>IF(ISBLANK(HLOOKUP(AF$1, m_preprocess!$1:$1048576, $D43, FALSE)), "", HLOOKUP(AF$1, m_preprocess!$1:$1048576, $D43, FALSE))</f>
        <v/>
      </c>
      <c r="AG43" s="24" t="str">
        <f>IF(ISBLANK(HLOOKUP(AG$1, m_preprocess!$1:$1048576, $D43, FALSE)), "", HLOOKUP(AG$1, m_preprocess!$1:$1048576, $D43, FALSE))</f>
        <v/>
      </c>
      <c r="AH43" s="24">
        <f>IF(ISBLANK(HLOOKUP(AH$1, m_preprocess!$1:$1048576, $D43, FALSE)), "", HLOOKUP(AH$1, m_preprocess!$1:$1048576, $D43, FALSE))</f>
        <v>1013796</v>
      </c>
    </row>
    <row r="44" spans="1:34">
      <c r="A44" s="27">
        <v>35247</v>
      </c>
      <c r="B44">
        <v>1996</v>
      </c>
      <c r="C44">
        <v>7</v>
      </c>
      <c r="D44">
        <v>44</v>
      </c>
      <c r="E44" s="24" t="str">
        <f>IF(ISBLANK(HLOOKUP(E$1, m_preprocess!$1:$1048576, $D44, FALSE)), "", HLOOKUP(E$1, m_preprocess!$1:$1048576, $D44, FALSE))</f>
        <v/>
      </c>
      <c r="F44" s="24">
        <f>IF(ISBLANK(HLOOKUP(F$1, m_preprocess!$1:$1048576, $D44, FALSE)), "", HLOOKUP(F$1, m_preprocess!$1:$1048576, $D44, FALSE))</f>
        <v>68.599999999999994</v>
      </c>
      <c r="G44" s="24">
        <f>IF(ISBLANK(HLOOKUP(G$1, m_preprocess!$1:$1048576, $D44, FALSE)), "", HLOOKUP(G$1, m_preprocess!$1:$1048576, $D44, FALSE))</f>
        <v>81.758314276380133</v>
      </c>
      <c r="H44" s="24">
        <f>IF(ISBLANK(HLOOKUP(H$1, m_preprocess!$1:$1048576, $D44, FALSE)), "", HLOOKUP(H$1, m_preprocess!$1:$1048576, $D44, FALSE))</f>
        <v>45.522735595703125</v>
      </c>
      <c r="I44" s="24" t="str">
        <f>IF(ISBLANK(HLOOKUP(I$1, m_preprocess!$1:$1048576, $D44, FALSE)), "", HLOOKUP(I$1, m_preprocess!$1:$1048576, $D44, FALSE))</f>
        <v/>
      </c>
      <c r="J44" s="24">
        <f>IF(ISBLANK(HLOOKUP(J$1, m_preprocess!$1:$1048576, $D44, FALSE)), "", HLOOKUP(J$1, m_preprocess!$1:$1048576, $D44, FALSE))</f>
        <v>87.163141570852758</v>
      </c>
      <c r="K44" s="24">
        <f>IF(ISBLANK(HLOOKUP(K$1, m_preprocess!$1:$1048576, $D44, FALSE)), "", HLOOKUP(K$1, m_preprocess!$1:$1048576, $D44, FALSE))</f>
        <v>31.133390816816242</v>
      </c>
      <c r="L44" s="24">
        <f>IF(ISBLANK(HLOOKUP(L$1, m_preprocess!$1:$1048576, $D44, FALSE)), "", HLOOKUP(L$1, m_preprocess!$1:$1048576, $D44, FALSE))</f>
        <v>10.81869212050648</v>
      </c>
      <c r="M44" s="24">
        <f>IF(ISBLANK(HLOOKUP(M$1, m_preprocess!$1:$1048576, $D44, FALSE)), "", HLOOKUP(M$1, m_preprocess!$1:$1048576, $D44, FALSE))</f>
        <v>27.93930634997422</v>
      </c>
      <c r="N44" s="24">
        <f>IF(ISBLANK(HLOOKUP(N$1, m_preprocess!$1:$1048576, $D44, FALSE)), "", HLOOKUP(N$1, m_preprocess!$1:$1048576, $D44, FALSE))</f>
        <v>6.1532177777096217</v>
      </c>
      <c r="O44" s="24">
        <f>IF(ISBLANK(HLOOKUP(O$1, m_preprocess!$1:$1048576, $D44, FALSE)), "", HLOOKUP(O$1, m_preprocess!$1:$1048576, $D44, FALSE))</f>
        <v>9.7432752281596571</v>
      </c>
      <c r="P44" s="24">
        <f>IF(ISBLANK(HLOOKUP(P$1, m_preprocess!$1:$1048576, $D44, FALSE)), "", HLOOKUP(P$1, m_preprocess!$1:$1048576, $D44, FALSE))</f>
        <v>3.9275203034438846</v>
      </c>
      <c r="Q44" s="24" t="str">
        <f>IF(ISBLANK(HLOOKUP(Q$1, m_preprocess!$1:$1048576, $D44, FALSE)), "", HLOOKUP(Q$1, m_preprocess!$1:$1048576, $D44, FALSE))</f>
        <v/>
      </c>
      <c r="R44" s="24">
        <f>IF(ISBLANK(HLOOKUP(R$1, m_preprocess!$1:$1048576, $D44, FALSE)), "", HLOOKUP(R$1, m_preprocess!$1:$1048576, $D44, FALSE))</f>
        <v>22.756782659119963</v>
      </c>
      <c r="S44" s="24">
        <f>IF(ISBLANK(HLOOKUP(S$1, m_preprocess!$1:$1048576, $D44, FALSE)), "", HLOOKUP(S$1, m_preprocess!$1:$1048576, $D44, FALSE))</f>
        <v>393.85300000000001</v>
      </c>
      <c r="T44" s="24">
        <f>IF(ISBLANK(HLOOKUP(T$1, m_preprocess!$1:$1048576, $D44, FALSE)), "", HLOOKUP(T$1, m_preprocess!$1:$1048576, $D44, FALSE))</f>
        <v>5596.45</v>
      </c>
      <c r="U44" s="24">
        <f>IF(ISBLANK(HLOOKUP(U$1, m_preprocess!$1:$1048576, $D44, FALSE)), "", HLOOKUP(U$1, m_preprocess!$1:$1048576, $D44, FALSE))</f>
        <v>26107</v>
      </c>
      <c r="V44" s="24">
        <f>IF(ISBLANK(HLOOKUP(V$1, m_preprocess!$1:$1048576, $D44, FALSE)), "", HLOOKUP(V$1, m_preprocess!$1:$1048576, $D44, FALSE))</f>
        <v>46.330332145526235</v>
      </c>
      <c r="W44" s="24">
        <f>IF(ISBLANK(HLOOKUP(W$1, m_preprocess!$1:$1048576, $D44, FALSE)), "", HLOOKUP(W$1, m_preprocess!$1:$1048576, $D44, FALSE))</f>
        <v>41557.913320537991</v>
      </c>
      <c r="X44" s="24">
        <f>IF(ISBLANK(HLOOKUP(X$1, m_preprocess!$1:$1048576, $D44, FALSE)), "", HLOOKUP(X$1, m_preprocess!$1:$1048576, $D44, FALSE))</f>
        <v>74033.584667045201</v>
      </c>
      <c r="Y44" s="24" t="str">
        <f>IF(ISBLANK(HLOOKUP(Y$1, m_preprocess!$1:$1048576, $D44, FALSE)), "", HLOOKUP(Y$1, m_preprocess!$1:$1048576, $D44, FALSE))</f>
        <v/>
      </c>
      <c r="Z44" s="24" t="str">
        <f>IF(ISBLANK(HLOOKUP(Z$1, m_preprocess!$1:$1048576, $D44, FALSE)), "", HLOOKUP(Z$1, m_preprocess!$1:$1048576, $D44, FALSE))</f>
        <v/>
      </c>
      <c r="AA44" s="24" t="str">
        <f>IF(ISBLANK(HLOOKUP(AA$1, m_preprocess!$1:$1048576, $D44, FALSE)), "", HLOOKUP(AA$1, m_preprocess!$1:$1048576, $D44, FALSE))</f>
        <v/>
      </c>
      <c r="AB44" s="24" t="str">
        <f>IF(ISBLANK(HLOOKUP(AB$1, m_preprocess!$1:$1048576, $D44, FALSE)), "", HLOOKUP(AB$1, m_preprocess!$1:$1048576, $D44, FALSE))</f>
        <v/>
      </c>
      <c r="AC44" s="24" t="str">
        <f>IF(ISBLANK(HLOOKUP(AC$1, m_preprocess!$1:$1048576, $D44, FALSE)), "", HLOOKUP(AC$1, m_preprocess!$1:$1048576, $D44, FALSE))</f>
        <v/>
      </c>
      <c r="AD44" s="24">
        <f>IF(ISBLANK(HLOOKUP(AD$1, m_preprocess!$1:$1048576, $D44, FALSE)), "", HLOOKUP(AD$1, m_preprocess!$1:$1048576, $D44, FALSE))</f>
        <v>98.996724565912018</v>
      </c>
      <c r="AE44" s="24" t="str">
        <f>IF(ISBLANK(HLOOKUP(AE$1, m_preprocess!$1:$1048576, $D44, FALSE)), "", HLOOKUP(AE$1, m_preprocess!$1:$1048576, $D44, FALSE))</f>
        <v/>
      </c>
      <c r="AF44" s="24" t="str">
        <f>IF(ISBLANK(HLOOKUP(AF$1, m_preprocess!$1:$1048576, $D44, FALSE)), "", HLOOKUP(AF$1, m_preprocess!$1:$1048576, $D44, FALSE))</f>
        <v/>
      </c>
      <c r="AG44" s="24" t="str">
        <f>IF(ISBLANK(HLOOKUP(AG$1, m_preprocess!$1:$1048576, $D44, FALSE)), "", HLOOKUP(AG$1, m_preprocess!$1:$1048576, $D44, FALSE))</f>
        <v/>
      </c>
      <c r="AH44" s="24">
        <f>IF(ISBLANK(HLOOKUP(AH$1, m_preprocess!$1:$1048576, $D44, FALSE)), "", HLOOKUP(AH$1, m_preprocess!$1:$1048576, $D44, FALSE))</f>
        <v>1147922</v>
      </c>
    </row>
    <row r="45" spans="1:34">
      <c r="A45" s="27">
        <v>35278</v>
      </c>
      <c r="B45">
        <v>1996</v>
      </c>
      <c r="C45">
        <v>8</v>
      </c>
      <c r="D45">
        <v>45</v>
      </c>
      <c r="E45" s="24" t="str">
        <f>IF(ISBLANK(HLOOKUP(E$1, m_preprocess!$1:$1048576, $D45, FALSE)), "", HLOOKUP(E$1, m_preprocess!$1:$1048576, $D45, FALSE))</f>
        <v/>
      </c>
      <c r="F45" s="24">
        <f>IF(ISBLANK(HLOOKUP(F$1, m_preprocess!$1:$1048576, $D45, FALSE)), "", HLOOKUP(F$1, m_preprocess!$1:$1048576, $D45, FALSE))</f>
        <v>67.66</v>
      </c>
      <c r="G45" s="24">
        <f>IF(ISBLANK(HLOOKUP(G$1, m_preprocess!$1:$1048576, $D45, FALSE)), "", HLOOKUP(G$1, m_preprocess!$1:$1048576, $D45, FALSE))</f>
        <v>91.745936391688616</v>
      </c>
      <c r="H45" s="24">
        <f>IF(ISBLANK(HLOOKUP(H$1, m_preprocess!$1:$1048576, $D45, FALSE)), "", HLOOKUP(H$1, m_preprocess!$1:$1048576, $D45, FALSE))</f>
        <v>45.487476348876953</v>
      </c>
      <c r="I45" s="24" t="str">
        <f>IF(ISBLANK(HLOOKUP(I$1, m_preprocess!$1:$1048576, $D45, FALSE)), "", HLOOKUP(I$1, m_preprocess!$1:$1048576, $D45, FALSE))</f>
        <v/>
      </c>
      <c r="J45" s="24">
        <f>IF(ISBLANK(HLOOKUP(J$1, m_preprocess!$1:$1048576, $D45, FALSE)), "", HLOOKUP(J$1, m_preprocess!$1:$1048576, $D45, FALSE))</f>
        <v>87.597195590752577</v>
      </c>
      <c r="K45" s="24">
        <f>IF(ISBLANK(HLOOKUP(K$1, m_preprocess!$1:$1048576, $D45, FALSE)), "", HLOOKUP(K$1, m_preprocess!$1:$1048576, $D45, FALSE))</f>
        <v>31.793660175768782</v>
      </c>
      <c r="L45" s="24">
        <f>IF(ISBLANK(HLOOKUP(L$1, m_preprocess!$1:$1048576, $D45, FALSE)), "", HLOOKUP(L$1, m_preprocess!$1:$1048576, $D45, FALSE))</f>
        <v>11.379114024427214</v>
      </c>
      <c r="M45" s="24">
        <f>IF(ISBLANK(HLOOKUP(M$1, m_preprocess!$1:$1048576, $D45, FALSE)), "", HLOOKUP(M$1, m_preprocess!$1:$1048576, $D45, FALSE))</f>
        <v>28.309906073967074</v>
      </c>
      <c r="N45" s="24">
        <f>IF(ISBLANK(HLOOKUP(N$1, m_preprocess!$1:$1048576, $D45, FALSE)), "", HLOOKUP(N$1, m_preprocess!$1:$1048576, $D45, FALSE))</f>
        <v>6.3329669390717722</v>
      </c>
      <c r="O45" s="24">
        <f>IF(ISBLANK(HLOOKUP(O$1, m_preprocess!$1:$1048576, $D45, FALSE)), "", HLOOKUP(O$1, m_preprocess!$1:$1048576, $D45, FALSE))</f>
        <v>9.9805318561253493</v>
      </c>
      <c r="P45" s="24">
        <f>IF(ISBLANK(HLOOKUP(P$1, m_preprocess!$1:$1048576, $D45, FALSE)), "", HLOOKUP(P$1, m_preprocess!$1:$1048576, $D45, FALSE))</f>
        <v>4.1306199523157137</v>
      </c>
      <c r="Q45" s="24" t="str">
        <f>IF(ISBLANK(HLOOKUP(Q$1, m_preprocess!$1:$1048576, $D45, FALSE)), "", HLOOKUP(Q$1, m_preprocess!$1:$1048576, $D45, FALSE))</f>
        <v/>
      </c>
      <c r="R45" s="24">
        <f>IF(ISBLANK(HLOOKUP(R$1, m_preprocess!$1:$1048576, $D45, FALSE)), "", HLOOKUP(R$1, m_preprocess!$1:$1048576, $D45, FALSE))</f>
        <v>23.39872609851388</v>
      </c>
      <c r="S45" s="24">
        <f>IF(ISBLANK(HLOOKUP(S$1, m_preprocess!$1:$1048576, $D45, FALSE)), "", HLOOKUP(S$1, m_preprocess!$1:$1048576, $D45, FALSE))</f>
        <v>434.31599999999997</v>
      </c>
      <c r="T45" s="24">
        <f>IF(ISBLANK(HLOOKUP(T$1, m_preprocess!$1:$1048576, $D45, FALSE)), "", HLOOKUP(T$1, m_preprocess!$1:$1048576, $D45, FALSE))</f>
        <v>5081</v>
      </c>
      <c r="U45" s="24">
        <f>IF(ISBLANK(HLOOKUP(U$1, m_preprocess!$1:$1048576, $D45, FALSE)), "", HLOOKUP(U$1, m_preprocess!$1:$1048576, $D45, FALSE))</f>
        <v>25892</v>
      </c>
      <c r="V45" s="24">
        <f>IF(ISBLANK(HLOOKUP(V$1, m_preprocess!$1:$1048576, $D45, FALSE)), "", HLOOKUP(V$1, m_preprocess!$1:$1048576, $D45, FALSE))</f>
        <v>46.669329419938244</v>
      </c>
      <c r="W45" s="24">
        <f>IF(ISBLANK(HLOOKUP(W$1, m_preprocess!$1:$1048576, $D45, FALSE)), "", HLOOKUP(W$1, m_preprocess!$1:$1048576, $D45, FALSE))</f>
        <v>39646.406983941743</v>
      </c>
      <c r="X45" s="24">
        <f>IF(ISBLANK(HLOOKUP(X$1, m_preprocess!$1:$1048576, $D45, FALSE)), "", HLOOKUP(X$1, m_preprocess!$1:$1048576, $D45, FALSE))</f>
        <v>70279.361630905856</v>
      </c>
      <c r="Y45" s="24" t="str">
        <f>IF(ISBLANK(HLOOKUP(Y$1, m_preprocess!$1:$1048576, $D45, FALSE)), "", HLOOKUP(Y$1, m_preprocess!$1:$1048576, $D45, FALSE))</f>
        <v/>
      </c>
      <c r="Z45" s="24" t="str">
        <f>IF(ISBLANK(HLOOKUP(Z$1, m_preprocess!$1:$1048576, $D45, FALSE)), "", HLOOKUP(Z$1, m_preprocess!$1:$1048576, $D45, FALSE))</f>
        <v/>
      </c>
      <c r="AA45" s="24" t="str">
        <f>IF(ISBLANK(HLOOKUP(AA$1, m_preprocess!$1:$1048576, $D45, FALSE)), "", HLOOKUP(AA$1, m_preprocess!$1:$1048576, $D45, FALSE))</f>
        <v/>
      </c>
      <c r="AB45" s="24" t="str">
        <f>IF(ISBLANK(HLOOKUP(AB$1, m_preprocess!$1:$1048576, $D45, FALSE)), "", HLOOKUP(AB$1, m_preprocess!$1:$1048576, $D45, FALSE))</f>
        <v/>
      </c>
      <c r="AC45" s="24" t="str">
        <f>IF(ISBLANK(HLOOKUP(AC$1, m_preprocess!$1:$1048576, $D45, FALSE)), "", HLOOKUP(AC$1, m_preprocess!$1:$1048576, $D45, FALSE))</f>
        <v/>
      </c>
      <c r="AD45" s="24">
        <f>IF(ISBLANK(HLOOKUP(AD$1, m_preprocess!$1:$1048576, $D45, FALSE)), "", HLOOKUP(AD$1, m_preprocess!$1:$1048576, $D45, FALSE))</f>
        <v>98.919855160643266</v>
      </c>
      <c r="AE45" s="24" t="str">
        <f>IF(ISBLANK(HLOOKUP(AE$1, m_preprocess!$1:$1048576, $D45, FALSE)), "", HLOOKUP(AE$1, m_preprocess!$1:$1048576, $D45, FALSE))</f>
        <v/>
      </c>
      <c r="AF45" s="24" t="str">
        <f>IF(ISBLANK(HLOOKUP(AF$1, m_preprocess!$1:$1048576, $D45, FALSE)), "", HLOOKUP(AF$1, m_preprocess!$1:$1048576, $D45, FALSE))</f>
        <v/>
      </c>
      <c r="AG45" s="24" t="str">
        <f>IF(ISBLANK(HLOOKUP(AG$1, m_preprocess!$1:$1048576, $D45, FALSE)), "", HLOOKUP(AG$1, m_preprocess!$1:$1048576, $D45, FALSE))</f>
        <v/>
      </c>
      <c r="AH45" s="24">
        <f>IF(ISBLANK(HLOOKUP(AH$1, m_preprocess!$1:$1048576, $D45, FALSE)), "", HLOOKUP(AH$1, m_preprocess!$1:$1048576, $D45, FALSE))</f>
        <v>1087215</v>
      </c>
    </row>
    <row r="46" spans="1:34">
      <c r="A46" s="27">
        <v>35309</v>
      </c>
      <c r="B46">
        <v>1996</v>
      </c>
      <c r="C46">
        <v>9</v>
      </c>
      <c r="D46">
        <v>46</v>
      </c>
      <c r="E46" s="24" t="str">
        <f>IF(ISBLANK(HLOOKUP(E$1, m_preprocess!$1:$1048576, $D46, FALSE)), "", HLOOKUP(E$1, m_preprocess!$1:$1048576, $D46, FALSE))</f>
        <v/>
      </c>
      <c r="F46" s="24">
        <f>IF(ISBLANK(HLOOKUP(F$1, m_preprocess!$1:$1048576, $D46, FALSE)), "", HLOOKUP(F$1, m_preprocess!$1:$1048576, $D46, FALSE))</f>
        <v>64.78</v>
      </c>
      <c r="G46" s="24">
        <f>IF(ISBLANK(HLOOKUP(G$1, m_preprocess!$1:$1048576, $D46, FALSE)), "", HLOOKUP(G$1, m_preprocess!$1:$1048576, $D46, FALSE))</f>
        <v>90.681760766129329</v>
      </c>
      <c r="H46" s="24">
        <f>IF(ISBLANK(HLOOKUP(H$1, m_preprocess!$1:$1048576, $D46, FALSE)), "", HLOOKUP(H$1, m_preprocess!$1:$1048576, $D46, FALSE))</f>
        <v>45.570072174072266</v>
      </c>
      <c r="I46" s="24" t="str">
        <f>IF(ISBLANK(HLOOKUP(I$1, m_preprocess!$1:$1048576, $D46, FALSE)), "", HLOOKUP(I$1, m_preprocess!$1:$1048576, $D46, FALSE))</f>
        <v/>
      </c>
      <c r="J46" s="24">
        <f>IF(ISBLANK(HLOOKUP(J$1, m_preprocess!$1:$1048576, $D46, FALSE)), "", HLOOKUP(J$1, m_preprocess!$1:$1048576, $D46, FALSE))</f>
        <v>86.596736100085153</v>
      </c>
      <c r="K46" s="24">
        <f>IF(ISBLANK(HLOOKUP(K$1, m_preprocess!$1:$1048576, $D46, FALSE)), "", HLOOKUP(K$1, m_preprocess!$1:$1048576, $D46, FALSE))</f>
        <v>27.637269491426636</v>
      </c>
      <c r="L46" s="24">
        <f>IF(ISBLANK(HLOOKUP(L$1, m_preprocess!$1:$1048576, $D46, FALSE)), "", HLOOKUP(L$1, m_preprocess!$1:$1048576, $D46, FALSE))</f>
        <v>10.684620418992314</v>
      </c>
      <c r="M46" s="24">
        <f>IF(ISBLANK(HLOOKUP(M$1, m_preprocess!$1:$1048576, $D46, FALSE)), "", HLOOKUP(M$1, m_preprocess!$1:$1048576, $D46, FALSE))</f>
        <v>24.396162781316981</v>
      </c>
      <c r="N46" s="24">
        <f>IF(ISBLANK(HLOOKUP(N$1, m_preprocess!$1:$1048576, $D46, FALSE)), "", HLOOKUP(N$1, m_preprocess!$1:$1048576, $D46, FALSE))</f>
        <v>5.5632106946708832</v>
      </c>
      <c r="O46" s="24">
        <f>IF(ISBLANK(HLOOKUP(O$1, m_preprocess!$1:$1048576, $D46, FALSE)), "", HLOOKUP(O$1, m_preprocess!$1:$1048576, $D46, FALSE))</f>
        <v>7.9962044755713704</v>
      </c>
      <c r="P46" s="24">
        <f>IF(ISBLANK(HLOOKUP(P$1, m_preprocess!$1:$1048576, $D46, FALSE)), "", HLOOKUP(P$1, m_preprocess!$1:$1048576, $D46, FALSE))</f>
        <v>4.035283312465439</v>
      </c>
      <c r="Q46" s="24" t="str">
        <f>IF(ISBLANK(HLOOKUP(Q$1, m_preprocess!$1:$1048576, $D46, FALSE)), "", HLOOKUP(Q$1, m_preprocess!$1:$1048576, $D46, FALSE))</f>
        <v/>
      </c>
      <c r="R46" s="24">
        <f>IF(ISBLANK(HLOOKUP(R$1, m_preprocess!$1:$1048576, $D46, FALSE)), "", HLOOKUP(R$1, m_preprocess!$1:$1048576, $D46, FALSE))</f>
        <v>21.389586487303909</v>
      </c>
      <c r="S46" s="24">
        <f>IF(ISBLANK(HLOOKUP(S$1, m_preprocess!$1:$1048576, $D46, FALSE)), "", HLOOKUP(S$1, m_preprocess!$1:$1048576, $D46, FALSE))</f>
        <v>447.18799999999999</v>
      </c>
      <c r="T46" s="24">
        <f>IF(ISBLANK(HLOOKUP(T$1, m_preprocess!$1:$1048576, $D46, FALSE)), "", HLOOKUP(T$1, m_preprocess!$1:$1048576, $D46, FALSE))</f>
        <v>4879</v>
      </c>
      <c r="U46" s="24">
        <f>IF(ISBLANK(HLOOKUP(U$1, m_preprocess!$1:$1048576, $D46, FALSE)), "", HLOOKUP(U$1, m_preprocess!$1:$1048576, $D46, FALSE))</f>
        <v>25180</v>
      </c>
      <c r="V46" s="24">
        <f>IF(ISBLANK(HLOOKUP(V$1, m_preprocess!$1:$1048576, $D46, FALSE)), "", HLOOKUP(V$1, m_preprocess!$1:$1048576, $D46, FALSE))</f>
        <v>46.51171205747476</v>
      </c>
      <c r="W46" s="24">
        <f>IF(ISBLANK(HLOOKUP(W$1, m_preprocess!$1:$1048576, $D46, FALSE)), "", HLOOKUP(W$1, m_preprocess!$1:$1048576, $D46, FALSE))</f>
        <v>36728.77000515908</v>
      </c>
      <c r="X46" s="24">
        <f>IF(ISBLANK(HLOOKUP(X$1, m_preprocess!$1:$1048576, $D46, FALSE)), "", HLOOKUP(X$1, m_preprocess!$1:$1048576, $D46, FALSE))</f>
        <v>67382.166705170748</v>
      </c>
      <c r="Y46" s="24" t="str">
        <f>IF(ISBLANK(HLOOKUP(Y$1, m_preprocess!$1:$1048576, $D46, FALSE)), "", HLOOKUP(Y$1, m_preprocess!$1:$1048576, $D46, FALSE))</f>
        <v/>
      </c>
      <c r="Z46" s="24" t="str">
        <f>IF(ISBLANK(HLOOKUP(Z$1, m_preprocess!$1:$1048576, $D46, FALSE)), "", HLOOKUP(Z$1, m_preprocess!$1:$1048576, $D46, FALSE))</f>
        <v/>
      </c>
      <c r="AA46" s="24" t="str">
        <f>IF(ISBLANK(HLOOKUP(AA$1, m_preprocess!$1:$1048576, $D46, FALSE)), "", HLOOKUP(AA$1, m_preprocess!$1:$1048576, $D46, FALSE))</f>
        <v/>
      </c>
      <c r="AB46" s="24" t="str">
        <f>IF(ISBLANK(HLOOKUP(AB$1, m_preprocess!$1:$1048576, $D46, FALSE)), "", HLOOKUP(AB$1, m_preprocess!$1:$1048576, $D46, FALSE))</f>
        <v/>
      </c>
      <c r="AC46" s="24" t="str">
        <f>IF(ISBLANK(HLOOKUP(AC$1, m_preprocess!$1:$1048576, $D46, FALSE)), "", HLOOKUP(AC$1, m_preprocess!$1:$1048576, $D46, FALSE))</f>
        <v/>
      </c>
      <c r="AD46" s="24">
        <f>IF(ISBLANK(HLOOKUP(AD$1, m_preprocess!$1:$1048576, $D46, FALSE)), "", HLOOKUP(AD$1, m_preprocess!$1:$1048576, $D46, FALSE))</f>
        <v>99.267115052993802</v>
      </c>
      <c r="AE46" s="24" t="str">
        <f>IF(ISBLANK(HLOOKUP(AE$1, m_preprocess!$1:$1048576, $D46, FALSE)), "", HLOOKUP(AE$1, m_preprocess!$1:$1048576, $D46, FALSE))</f>
        <v/>
      </c>
      <c r="AF46" s="24" t="str">
        <f>IF(ISBLANK(HLOOKUP(AF$1, m_preprocess!$1:$1048576, $D46, FALSE)), "", HLOOKUP(AF$1, m_preprocess!$1:$1048576, $D46, FALSE))</f>
        <v/>
      </c>
      <c r="AG46" s="24" t="str">
        <f>IF(ISBLANK(HLOOKUP(AG$1, m_preprocess!$1:$1048576, $D46, FALSE)), "", HLOOKUP(AG$1, m_preprocess!$1:$1048576, $D46, FALSE))</f>
        <v/>
      </c>
      <c r="AH46" s="24">
        <f>IF(ISBLANK(HLOOKUP(AH$1, m_preprocess!$1:$1048576, $D46, FALSE)), "", HLOOKUP(AH$1, m_preprocess!$1:$1048576, $D46, FALSE))</f>
        <v>1066607</v>
      </c>
    </row>
    <row r="47" spans="1:34">
      <c r="A47" s="27">
        <v>35339</v>
      </c>
      <c r="B47">
        <v>1996</v>
      </c>
      <c r="C47">
        <v>10</v>
      </c>
      <c r="D47">
        <v>47</v>
      </c>
      <c r="E47" s="24" t="str">
        <f>IF(ISBLANK(HLOOKUP(E$1, m_preprocess!$1:$1048576, $D47, FALSE)), "", HLOOKUP(E$1, m_preprocess!$1:$1048576, $D47, FALSE))</f>
        <v/>
      </c>
      <c r="F47" s="24">
        <f>IF(ISBLANK(HLOOKUP(F$1, m_preprocess!$1:$1048576, $D47, FALSE)), "", HLOOKUP(F$1, m_preprocess!$1:$1048576, $D47, FALSE))</f>
        <v>69.33</v>
      </c>
      <c r="G47" s="24">
        <f>IF(ISBLANK(HLOOKUP(G$1, m_preprocess!$1:$1048576, $D47, FALSE)), "", HLOOKUP(G$1, m_preprocess!$1:$1048576, $D47, FALSE))</f>
        <v>101.86168087073817</v>
      </c>
      <c r="H47" s="24">
        <f>IF(ISBLANK(HLOOKUP(H$1, m_preprocess!$1:$1048576, $D47, FALSE)), "", HLOOKUP(H$1, m_preprocess!$1:$1048576, $D47, FALSE))</f>
        <v>45.799789428710937</v>
      </c>
      <c r="I47" s="24" t="str">
        <f>IF(ISBLANK(HLOOKUP(I$1, m_preprocess!$1:$1048576, $D47, FALSE)), "", HLOOKUP(I$1, m_preprocess!$1:$1048576, $D47, FALSE))</f>
        <v/>
      </c>
      <c r="J47" s="24">
        <f>IF(ISBLANK(HLOOKUP(J$1, m_preprocess!$1:$1048576, $D47, FALSE)), "", HLOOKUP(J$1, m_preprocess!$1:$1048576, $D47, FALSE))</f>
        <v>84.187527308453852</v>
      </c>
      <c r="K47" s="24">
        <f>IF(ISBLANK(HLOOKUP(K$1, m_preprocess!$1:$1048576, $D47, FALSE)), "", HLOOKUP(K$1, m_preprocess!$1:$1048576, $D47, FALSE))</f>
        <v>30.160520465754647</v>
      </c>
      <c r="L47" s="24">
        <f>IF(ISBLANK(HLOOKUP(L$1, m_preprocess!$1:$1048576, $D47, FALSE)), "", HLOOKUP(L$1, m_preprocess!$1:$1048576, $D47, FALSE))</f>
        <v>12.33239912139468</v>
      </c>
      <c r="M47" s="24">
        <f>IF(ISBLANK(HLOOKUP(M$1, m_preprocess!$1:$1048576, $D47, FALSE)), "", HLOOKUP(M$1, m_preprocess!$1:$1048576, $D47, FALSE))</f>
        <v>28.088976830388308</v>
      </c>
      <c r="N47" s="24">
        <f>IF(ISBLANK(HLOOKUP(N$1, m_preprocess!$1:$1048576, $D47, FALSE)), "", HLOOKUP(N$1, m_preprocess!$1:$1048576, $D47, FALSE))</f>
        <v>7.0046141337075198</v>
      </c>
      <c r="O47" s="24">
        <f>IF(ISBLANK(HLOOKUP(O$1, m_preprocess!$1:$1048576, $D47, FALSE)), "", HLOOKUP(O$1, m_preprocess!$1:$1048576, $D47, FALSE))</f>
        <v>9.3982962522839895</v>
      </c>
      <c r="P47" s="24">
        <f>IF(ISBLANK(HLOOKUP(P$1, m_preprocess!$1:$1048576, $D47, FALSE)), "", HLOOKUP(P$1, m_preprocess!$1:$1048576, $D47, FALSE))</f>
        <v>4.7517220677429997</v>
      </c>
      <c r="Q47" s="24" t="str">
        <f>IF(ISBLANK(HLOOKUP(Q$1, m_preprocess!$1:$1048576, $D47, FALSE)), "", HLOOKUP(Q$1, m_preprocess!$1:$1048576, $D47, FALSE))</f>
        <v/>
      </c>
      <c r="R47" s="24">
        <f>IF(ISBLANK(HLOOKUP(R$1, m_preprocess!$1:$1048576, $D47, FALSE)), "", HLOOKUP(R$1, m_preprocess!$1:$1048576, $D47, FALSE))</f>
        <v>22.371019884159271</v>
      </c>
      <c r="S47" s="24">
        <f>IF(ISBLANK(HLOOKUP(S$1, m_preprocess!$1:$1048576, $D47, FALSE)), "", HLOOKUP(S$1, m_preprocess!$1:$1048576, $D47, FALSE))</f>
        <v>511.17099999999999</v>
      </c>
      <c r="T47" s="24">
        <f>IF(ISBLANK(HLOOKUP(T$1, m_preprocess!$1:$1048576, $D47, FALSE)), "", HLOOKUP(T$1, m_preprocess!$1:$1048576, $D47, FALSE))</f>
        <v>5096.38</v>
      </c>
      <c r="U47" s="24">
        <f>IF(ISBLANK(HLOOKUP(U$1, m_preprocess!$1:$1048576, $D47, FALSE)), "", HLOOKUP(U$1, m_preprocess!$1:$1048576, $D47, FALSE))</f>
        <v>26360</v>
      </c>
      <c r="V47" s="24">
        <f>IF(ISBLANK(HLOOKUP(V$1, m_preprocess!$1:$1048576, $D47, FALSE)), "", HLOOKUP(V$1, m_preprocess!$1:$1048576, $D47, FALSE))</f>
        <v>46.151548841377405</v>
      </c>
      <c r="W47" s="24">
        <f>IF(ISBLANK(HLOOKUP(W$1, m_preprocess!$1:$1048576, $D47, FALSE)), "", HLOOKUP(W$1, m_preprocess!$1:$1048576, $D47, FALSE))</f>
        <v>37873.108624220607</v>
      </c>
      <c r="X47" s="24">
        <f>IF(ISBLANK(HLOOKUP(X$1, m_preprocess!$1:$1048576, $D47, FALSE)), "", HLOOKUP(X$1, m_preprocess!$1:$1048576, $D47, FALSE))</f>
        <v>69193.112883907743</v>
      </c>
      <c r="Y47" s="24" t="str">
        <f>IF(ISBLANK(HLOOKUP(Y$1, m_preprocess!$1:$1048576, $D47, FALSE)), "", HLOOKUP(Y$1, m_preprocess!$1:$1048576, $D47, FALSE))</f>
        <v/>
      </c>
      <c r="Z47" s="24" t="str">
        <f>IF(ISBLANK(HLOOKUP(Z$1, m_preprocess!$1:$1048576, $D47, FALSE)), "", HLOOKUP(Z$1, m_preprocess!$1:$1048576, $D47, FALSE))</f>
        <v/>
      </c>
      <c r="AA47" s="24" t="str">
        <f>IF(ISBLANK(HLOOKUP(AA$1, m_preprocess!$1:$1048576, $D47, FALSE)), "", HLOOKUP(AA$1, m_preprocess!$1:$1048576, $D47, FALSE))</f>
        <v/>
      </c>
      <c r="AB47" s="24" t="str">
        <f>IF(ISBLANK(HLOOKUP(AB$1, m_preprocess!$1:$1048576, $D47, FALSE)), "", HLOOKUP(AB$1, m_preprocess!$1:$1048576, $D47, FALSE))</f>
        <v/>
      </c>
      <c r="AC47" s="24" t="str">
        <f>IF(ISBLANK(HLOOKUP(AC$1, m_preprocess!$1:$1048576, $D47, FALSE)), "", HLOOKUP(AC$1, m_preprocess!$1:$1048576, $D47, FALSE))</f>
        <v/>
      </c>
      <c r="AD47" s="24">
        <f>IF(ISBLANK(HLOOKUP(AD$1, m_preprocess!$1:$1048576, $D47, FALSE)), "", HLOOKUP(AD$1, m_preprocess!$1:$1048576, $D47, FALSE))</f>
        <v>103.05090755599241</v>
      </c>
      <c r="AE47" s="24" t="str">
        <f>IF(ISBLANK(HLOOKUP(AE$1, m_preprocess!$1:$1048576, $D47, FALSE)), "", HLOOKUP(AE$1, m_preprocess!$1:$1048576, $D47, FALSE))</f>
        <v/>
      </c>
      <c r="AF47" s="24" t="str">
        <f>IF(ISBLANK(HLOOKUP(AF$1, m_preprocess!$1:$1048576, $D47, FALSE)), "", HLOOKUP(AF$1, m_preprocess!$1:$1048576, $D47, FALSE))</f>
        <v/>
      </c>
      <c r="AG47" s="24" t="str">
        <f>IF(ISBLANK(HLOOKUP(AG$1, m_preprocess!$1:$1048576, $D47, FALSE)), "", HLOOKUP(AG$1, m_preprocess!$1:$1048576, $D47, FALSE))</f>
        <v/>
      </c>
      <c r="AH47" s="24">
        <f>IF(ISBLANK(HLOOKUP(AH$1, m_preprocess!$1:$1048576, $D47, FALSE)), "", HLOOKUP(AH$1, m_preprocess!$1:$1048576, $D47, FALSE))</f>
        <v>1157875</v>
      </c>
    </row>
    <row r="48" spans="1:34">
      <c r="A48" s="27">
        <v>35370</v>
      </c>
      <c r="B48">
        <v>1996</v>
      </c>
      <c r="C48">
        <v>11</v>
      </c>
      <c r="D48">
        <v>48</v>
      </c>
      <c r="E48" s="24" t="str">
        <f>IF(ISBLANK(HLOOKUP(E$1, m_preprocess!$1:$1048576, $D48, FALSE)), "", HLOOKUP(E$1, m_preprocess!$1:$1048576, $D48, FALSE))</f>
        <v/>
      </c>
      <c r="F48" s="24">
        <f>IF(ISBLANK(HLOOKUP(F$1, m_preprocess!$1:$1048576, $D48, FALSE)), "", HLOOKUP(F$1, m_preprocess!$1:$1048576, $D48, FALSE))</f>
        <v>65.459999999999994</v>
      </c>
      <c r="G48" s="24">
        <f>IF(ISBLANK(HLOOKUP(G$1, m_preprocess!$1:$1048576, $D48, FALSE)), "", HLOOKUP(G$1, m_preprocess!$1:$1048576, $D48, FALSE))</f>
        <v>98.853223481169152</v>
      </c>
      <c r="H48" s="24">
        <f>IF(ISBLANK(HLOOKUP(H$1, m_preprocess!$1:$1048576, $D48, FALSE)), "", HLOOKUP(H$1, m_preprocess!$1:$1048576, $D48, FALSE))</f>
        <v>45.728652954101563</v>
      </c>
      <c r="I48" s="24" t="str">
        <f>IF(ISBLANK(HLOOKUP(I$1, m_preprocess!$1:$1048576, $D48, FALSE)), "", HLOOKUP(I$1, m_preprocess!$1:$1048576, $D48, FALSE))</f>
        <v/>
      </c>
      <c r="J48" s="24">
        <f>IF(ISBLANK(HLOOKUP(J$1, m_preprocess!$1:$1048576, $D48, FALSE)), "", HLOOKUP(J$1, m_preprocess!$1:$1048576, $D48, FALSE))</f>
        <v>83.112837217539663</v>
      </c>
      <c r="K48" s="24">
        <f>IF(ISBLANK(HLOOKUP(K$1, m_preprocess!$1:$1048576, $D48, FALSE)), "", HLOOKUP(K$1, m_preprocess!$1:$1048576, $D48, FALSE))</f>
        <v>27.998996872131254</v>
      </c>
      <c r="L48" s="24">
        <f>IF(ISBLANK(HLOOKUP(L$1, m_preprocess!$1:$1048576, $D48, FALSE)), "", HLOOKUP(L$1, m_preprocess!$1:$1048576, $D48, FALSE))</f>
        <v>11.621792029836786</v>
      </c>
      <c r="M48" s="24">
        <f>IF(ISBLANK(HLOOKUP(M$1, m_preprocess!$1:$1048576, $D48, FALSE)), "", HLOOKUP(M$1, m_preprocess!$1:$1048576, $D48, FALSE))</f>
        <v>25.459259317680374</v>
      </c>
      <c r="N48" s="24">
        <f>IF(ISBLANK(HLOOKUP(N$1, m_preprocess!$1:$1048576, $D48, FALSE)), "", HLOOKUP(N$1, m_preprocess!$1:$1048576, $D48, FALSE))</f>
        <v>6.0308366173713104</v>
      </c>
      <c r="O48" s="24">
        <f>IF(ISBLANK(HLOOKUP(O$1, m_preprocess!$1:$1048576, $D48, FALSE)), "", HLOOKUP(O$1, m_preprocess!$1:$1048576, $D48, FALSE))</f>
        <v>8.5977727114407152</v>
      </c>
      <c r="P48" s="24">
        <f>IF(ISBLANK(HLOOKUP(P$1, m_preprocess!$1:$1048576, $D48, FALSE)), "", HLOOKUP(P$1, m_preprocess!$1:$1048576, $D48, FALSE))</f>
        <v>4.5081719250854437</v>
      </c>
      <c r="Q48" s="24" t="str">
        <f>IF(ISBLANK(HLOOKUP(Q$1, m_preprocess!$1:$1048576, $D48, FALSE)), "", HLOOKUP(Q$1, m_preprocess!$1:$1048576, $D48, FALSE))</f>
        <v/>
      </c>
      <c r="R48" s="24">
        <f>IF(ISBLANK(HLOOKUP(R$1, m_preprocess!$1:$1048576, $D48, FALSE)), "", HLOOKUP(R$1, m_preprocess!$1:$1048576, $D48, FALSE))</f>
        <v>23.457568301359451</v>
      </c>
      <c r="S48" s="24">
        <f>IF(ISBLANK(HLOOKUP(S$1, m_preprocess!$1:$1048576, $D48, FALSE)), "", HLOOKUP(S$1, m_preprocess!$1:$1048576, $D48, FALSE))</f>
        <v>506.815</v>
      </c>
      <c r="T48" s="24">
        <f>IF(ISBLANK(HLOOKUP(T$1, m_preprocess!$1:$1048576, $D48, FALSE)), "", HLOOKUP(T$1, m_preprocess!$1:$1048576, $D48, FALSE))</f>
        <v>5105.6899999999996</v>
      </c>
      <c r="U48" s="24">
        <f>IF(ISBLANK(HLOOKUP(U$1, m_preprocess!$1:$1048576, $D48, FALSE)), "", HLOOKUP(U$1, m_preprocess!$1:$1048576, $D48, FALSE))</f>
        <v>28117</v>
      </c>
      <c r="V48" s="24">
        <f>IF(ISBLANK(HLOOKUP(V$1, m_preprocess!$1:$1048576, $D48, FALSE)), "", HLOOKUP(V$1, m_preprocess!$1:$1048576, $D48, FALSE))</f>
        <v>46.50726017413492</v>
      </c>
      <c r="W48" s="24">
        <f>IF(ISBLANK(HLOOKUP(W$1, m_preprocess!$1:$1048576, $D48, FALSE)), "", HLOOKUP(W$1, m_preprocess!$1:$1048576, $D48, FALSE))</f>
        <v>39434.693206685763</v>
      </c>
      <c r="X48" s="24">
        <f>IF(ISBLANK(HLOOKUP(X$1, m_preprocess!$1:$1048576, $D48, FALSE)), "", HLOOKUP(X$1, m_preprocess!$1:$1048576, $D48, FALSE))</f>
        <v>71253.332200063203</v>
      </c>
      <c r="Y48" s="24" t="str">
        <f>IF(ISBLANK(HLOOKUP(Y$1, m_preprocess!$1:$1048576, $D48, FALSE)), "", HLOOKUP(Y$1, m_preprocess!$1:$1048576, $D48, FALSE))</f>
        <v/>
      </c>
      <c r="Z48" s="24" t="str">
        <f>IF(ISBLANK(HLOOKUP(Z$1, m_preprocess!$1:$1048576, $D48, FALSE)), "", HLOOKUP(Z$1, m_preprocess!$1:$1048576, $D48, FALSE))</f>
        <v/>
      </c>
      <c r="AA48" s="24" t="str">
        <f>IF(ISBLANK(HLOOKUP(AA$1, m_preprocess!$1:$1048576, $D48, FALSE)), "", HLOOKUP(AA$1, m_preprocess!$1:$1048576, $D48, FALSE))</f>
        <v/>
      </c>
      <c r="AB48" s="24" t="str">
        <f>IF(ISBLANK(HLOOKUP(AB$1, m_preprocess!$1:$1048576, $D48, FALSE)), "", HLOOKUP(AB$1, m_preprocess!$1:$1048576, $D48, FALSE))</f>
        <v/>
      </c>
      <c r="AC48" s="24" t="str">
        <f>IF(ISBLANK(HLOOKUP(AC$1, m_preprocess!$1:$1048576, $D48, FALSE)), "", HLOOKUP(AC$1, m_preprocess!$1:$1048576, $D48, FALSE))</f>
        <v/>
      </c>
      <c r="AD48" s="24">
        <f>IF(ISBLANK(HLOOKUP(AD$1, m_preprocess!$1:$1048576, $D48, FALSE)), "", HLOOKUP(AD$1, m_preprocess!$1:$1048576, $D48, FALSE))</f>
        <v>105.12042552643612</v>
      </c>
      <c r="AE48" s="24" t="str">
        <f>IF(ISBLANK(HLOOKUP(AE$1, m_preprocess!$1:$1048576, $D48, FALSE)), "", HLOOKUP(AE$1, m_preprocess!$1:$1048576, $D48, FALSE))</f>
        <v/>
      </c>
      <c r="AF48" s="24" t="str">
        <f>IF(ISBLANK(HLOOKUP(AF$1, m_preprocess!$1:$1048576, $D48, FALSE)), "", HLOOKUP(AF$1, m_preprocess!$1:$1048576, $D48, FALSE))</f>
        <v/>
      </c>
      <c r="AG48" s="24" t="str">
        <f>IF(ISBLANK(HLOOKUP(AG$1, m_preprocess!$1:$1048576, $D48, FALSE)), "", HLOOKUP(AG$1, m_preprocess!$1:$1048576, $D48, FALSE))</f>
        <v/>
      </c>
      <c r="AH48" s="24">
        <f>IF(ISBLANK(HLOOKUP(AH$1, m_preprocess!$1:$1048576, $D48, FALSE)), "", HLOOKUP(AH$1, m_preprocess!$1:$1048576, $D48, FALSE))</f>
        <v>1062404</v>
      </c>
    </row>
    <row r="49" spans="1:34">
      <c r="A49" s="27">
        <v>35400</v>
      </c>
      <c r="B49">
        <v>1996</v>
      </c>
      <c r="C49">
        <v>12</v>
      </c>
      <c r="D49">
        <v>49</v>
      </c>
      <c r="E49" s="24" t="str">
        <f>IF(ISBLANK(HLOOKUP(E$1, m_preprocess!$1:$1048576, $D49, FALSE)), "", HLOOKUP(E$1, m_preprocess!$1:$1048576, $D49, FALSE))</f>
        <v/>
      </c>
      <c r="F49" s="24">
        <f>IF(ISBLANK(HLOOKUP(F$1, m_preprocess!$1:$1048576, $D49, FALSE)), "", HLOOKUP(F$1, m_preprocess!$1:$1048576, $D49, FALSE))</f>
        <v>62.43</v>
      </c>
      <c r="G49" s="24">
        <f>IF(ISBLANK(HLOOKUP(G$1, m_preprocess!$1:$1048576, $D49, FALSE)), "", HLOOKUP(G$1, m_preprocess!$1:$1048576, $D49, FALSE))</f>
        <v>87.386641721172836</v>
      </c>
      <c r="H49" s="24">
        <f>IF(ISBLANK(HLOOKUP(H$1, m_preprocess!$1:$1048576, $D49, FALSE)), "", HLOOKUP(H$1, m_preprocess!$1:$1048576, $D49, FALSE))</f>
        <v>45.598270416259766</v>
      </c>
      <c r="I49" s="24" t="str">
        <f>IF(ISBLANK(HLOOKUP(I$1, m_preprocess!$1:$1048576, $D49, FALSE)), "", HLOOKUP(I$1, m_preprocess!$1:$1048576, $D49, FALSE))</f>
        <v/>
      </c>
      <c r="J49" s="24">
        <f>IF(ISBLANK(HLOOKUP(J$1, m_preprocess!$1:$1048576, $D49, FALSE)), "", HLOOKUP(J$1, m_preprocess!$1:$1048576, $D49, FALSE))</f>
        <v>82.413138103371438</v>
      </c>
      <c r="K49" s="24">
        <f>IF(ISBLANK(HLOOKUP(K$1, m_preprocess!$1:$1048576, $D49, FALSE)), "", HLOOKUP(K$1, m_preprocess!$1:$1048576, $D49, FALSE))</f>
        <v>29.673784249118857</v>
      </c>
      <c r="L49" s="24">
        <f>IF(ISBLANK(HLOOKUP(L$1, m_preprocess!$1:$1048576, $D49, FALSE)), "", HLOOKUP(L$1, m_preprocess!$1:$1048576, $D49, FALSE))</f>
        <v>8.9768101293620237</v>
      </c>
      <c r="M49" s="24">
        <f>IF(ISBLANK(HLOOKUP(M$1, m_preprocess!$1:$1048576, $D49, FALSE)), "", HLOOKUP(M$1, m_preprocess!$1:$1048576, $D49, FALSE))</f>
        <v>24.957123259585586</v>
      </c>
      <c r="N49" s="24">
        <f>IF(ISBLANK(HLOOKUP(N$1, m_preprocess!$1:$1048576, $D49, FALSE)), "", HLOOKUP(N$1, m_preprocess!$1:$1048576, $D49, FALSE))</f>
        <v>6.5682558539029232</v>
      </c>
      <c r="O49" s="24">
        <f>IF(ISBLANK(HLOOKUP(O$1, m_preprocess!$1:$1048576, $D49, FALSE)), "", HLOOKUP(O$1, m_preprocess!$1:$1048576, $D49, FALSE))</f>
        <v>7.7027687137831018</v>
      </c>
      <c r="P49" s="24">
        <f>IF(ISBLANK(HLOOKUP(P$1, m_preprocess!$1:$1048576, $D49, FALSE)), "", HLOOKUP(P$1, m_preprocess!$1:$1048576, $D49, FALSE))</f>
        <v>4.0851455697566932</v>
      </c>
      <c r="Q49" s="24" t="str">
        <f>IF(ISBLANK(HLOOKUP(Q$1, m_preprocess!$1:$1048576, $D49, FALSE)), "", HLOOKUP(Q$1, m_preprocess!$1:$1048576, $D49, FALSE))</f>
        <v/>
      </c>
      <c r="R49" s="24">
        <f>IF(ISBLANK(HLOOKUP(R$1, m_preprocess!$1:$1048576, $D49, FALSE)), "", HLOOKUP(R$1, m_preprocess!$1:$1048576, $D49, FALSE))</f>
        <v>30.076031118736704</v>
      </c>
      <c r="S49" s="24">
        <f>IF(ISBLANK(HLOOKUP(S$1, m_preprocess!$1:$1048576, $D49, FALSE)), "", HLOOKUP(S$1, m_preprocess!$1:$1048576, $D49, FALSE))</f>
        <v>462.94400000000002</v>
      </c>
      <c r="T49" s="24">
        <f>IF(ISBLANK(HLOOKUP(T$1, m_preprocess!$1:$1048576, $D49, FALSE)), "", HLOOKUP(T$1, m_preprocess!$1:$1048576, $D49, FALSE))</f>
        <v>5449.89</v>
      </c>
      <c r="U49" s="24">
        <f>IF(ISBLANK(HLOOKUP(U$1, m_preprocess!$1:$1048576, $D49, FALSE)), "", HLOOKUP(U$1, m_preprocess!$1:$1048576, $D49, FALSE))</f>
        <v>35205</v>
      </c>
      <c r="V49" s="24">
        <f>IF(ISBLANK(HLOOKUP(V$1, m_preprocess!$1:$1048576, $D49, FALSE)), "", HLOOKUP(V$1, m_preprocess!$1:$1048576, $D49, FALSE))</f>
        <v>46.217880656555991</v>
      </c>
      <c r="W49" s="24">
        <f>IF(ISBLANK(HLOOKUP(W$1, m_preprocess!$1:$1048576, $D49, FALSE)), "", HLOOKUP(W$1, m_preprocess!$1:$1048576, $D49, FALSE))</f>
        <v>43647.811240013536</v>
      </c>
      <c r="X49" s="24">
        <f>IF(ISBLANK(HLOOKUP(X$1, m_preprocess!$1:$1048576, $D49, FALSE)), "", HLOOKUP(X$1, m_preprocess!$1:$1048576, $D49, FALSE))</f>
        <v>75321.003815427568</v>
      </c>
      <c r="Y49" s="24" t="str">
        <f>IF(ISBLANK(HLOOKUP(Y$1, m_preprocess!$1:$1048576, $D49, FALSE)), "", HLOOKUP(Y$1, m_preprocess!$1:$1048576, $D49, FALSE))</f>
        <v/>
      </c>
      <c r="Z49" s="24" t="str">
        <f>IF(ISBLANK(HLOOKUP(Z$1, m_preprocess!$1:$1048576, $D49, FALSE)), "", HLOOKUP(Z$1, m_preprocess!$1:$1048576, $D49, FALSE))</f>
        <v/>
      </c>
      <c r="AA49" s="24" t="str">
        <f>IF(ISBLANK(HLOOKUP(AA$1, m_preprocess!$1:$1048576, $D49, FALSE)), "", HLOOKUP(AA$1, m_preprocess!$1:$1048576, $D49, FALSE))</f>
        <v/>
      </c>
      <c r="AB49" s="24" t="str">
        <f>IF(ISBLANK(HLOOKUP(AB$1, m_preprocess!$1:$1048576, $D49, FALSE)), "", HLOOKUP(AB$1, m_preprocess!$1:$1048576, $D49, FALSE))</f>
        <v/>
      </c>
      <c r="AC49" s="24" t="str">
        <f>IF(ISBLANK(HLOOKUP(AC$1, m_preprocess!$1:$1048576, $D49, FALSE)), "", HLOOKUP(AC$1, m_preprocess!$1:$1048576, $D49, FALSE))</f>
        <v/>
      </c>
      <c r="AD49" s="24">
        <f>IF(ISBLANK(HLOOKUP(AD$1, m_preprocess!$1:$1048576, $D49, FALSE)), "", HLOOKUP(AD$1, m_preprocess!$1:$1048576, $D49, FALSE))</f>
        <v>106.49849798225181</v>
      </c>
      <c r="AE49" s="24" t="str">
        <f>IF(ISBLANK(HLOOKUP(AE$1, m_preprocess!$1:$1048576, $D49, FALSE)), "", HLOOKUP(AE$1, m_preprocess!$1:$1048576, $D49, FALSE))</f>
        <v/>
      </c>
      <c r="AF49" s="24" t="str">
        <f>IF(ISBLANK(HLOOKUP(AF$1, m_preprocess!$1:$1048576, $D49, FALSE)), "", HLOOKUP(AF$1, m_preprocess!$1:$1048576, $D49, FALSE))</f>
        <v/>
      </c>
      <c r="AG49" s="24" t="str">
        <f>IF(ISBLANK(HLOOKUP(AG$1, m_preprocess!$1:$1048576, $D49, FALSE)), "", HLOOKUP(AG$1, m_preprocess!$1:$1048576, $D49, FALSE))</f>
        <v/>
      </c>
      <c r="AH49" s="24">
        <f>IF(ISBLANK(HLOOKUP(AH$1, m_preprocess!$1:$1048576, $D49, FALSE)), "", HLOOKUP(AH$1, m_preprocess!$1:$1048576, $D49, FALSE))</f>
        <v>1060549</v>
      </c>
    </row>
    <row r="50" spans="1:34">
      <c r="A50" s="27">
        <v>35431</v>
      </c>
      <c r="B50">
        <v>1997</v>
      </c>
      <c r="C50">
        <v>1</v>
      </c>
      <c r="D50">
        <v>50</v>
      </c>
      <c r="E50" s="24" t="str">
        <f>IF(ISBLANK(HLOOKUP(E$1, m_preprocess!$1:$1048576, $D50, FALSE)), "", HLOOKUP(E$1, m_preprocess!$1:$1048576, $D50, FALSE))</f>
        <v/>
      </c>
      <c r="F50" s="24">
        <f>IF(ISBLANK(HLOOKUP(F$1, m_preprocess!$1:$1048576, $D50, FALSE)), "", HLOOKUP(F$1, m_preprocess!$1:$1048576, $D50, FALSE))</f>
        <v>59.13</v>
      </c>
      <c r="G50" s="24">
        <f>IF(ISBLANK(HLOOKUP(G$1, m_preprocess!$1:$1048576, $D50, FALSE)), "", HLOOKUP(G$1, m_preprocess!$1:$1048576, $D50, FALSE))</f>
        <v>95.106694926018577</v>
      </c>
      <c r="H50" s="24">
        <f>IF(ISBLANK(HLOOKUP(H$1, m_preprocess!$1:$1048576, $D50, FALSE)), "", HLOOKUP(H$1, m_preprocess!$1:$1048576, $D50, FALSE))</f>
        <v>45.811241149902344</v>
      </c>
      <c r="I50" s="24" t="str">
        <f>IF(ISBLANK(HLOOKUP(I$1, m_preprocess!$1:$1048576, $D50, FALSE)), "", HLOOKUP(I$1, m_preprocess!$1:$1048576, $D50, FALSE))</f>
        <v/>
      </c>
      <c r="J50" s="24">
        <f>IF(ISBLANK(HLOOKUP(J$1, m_preprocess!$1:$1048576, $D50, FALSE)), "", HLOOKUP(J$1, m_preprocess!$1:$1048576, $D50, FALSE))</f>
        <v>86.714316132118384</v>
      </c>
      <c r="K50" s="24">
        <f>IF(ISBLANK(HLOOKUP(K$1, m_preprocess!$1:$1048576, $D50, FALSE)), "", HLOOKUP(K$1, m_preprocess!$1:$1048576, $D50, FALSE))</f>
        <v>27.509837913129203</v>
      </c>
      <c r="L50" s="24">
        <f>IF(ISBLANK(HLOOKUP(L$1, m_preprocess!$1:$1048576, $D50, FALSE)), "", HLOOKUP(L$1, m_preprocess!$1:$1048576, $D50, FALSE))</f>
        <v>9.0889528028132531</v>
      </c>
      <c r="M50" s="24">
        <f>IF(ISBLANK(HLOOKUP(M$1, m_preprocess!$1:$1048576, $D50, FALSE)), "", HLOOKUP(M$1, m_preprocess!$1:$1048576, $D50, FALSE))</f>
        <v>29.376935563692193</v>
      </c>
      <c r="N50" s="24">
        <f>IF(ISBLANK(HLOOKUP(N$1, m_preprocess!$1:$1048576, $D50, FALSE)), "", HLOOKUP(N$1, m_preprocess!$1:$1048576, $D50, FALSE))</f>
        <v>7.7626060757923927</v>
      </c>
      <c r="O50" s="24">
        <f>IF(ISBLANK(HLOOKUP(O$1, m_preprocess!$1:$1048576, $D50, FALSE)), "", HLOOKUP(O$1, m_preprocess!$1:$1048576, $D50, FALSE))</f>
        <v>9.6672205997611975</v>
      </c>
      <c r="P50" s="24">
        <f>IF(ISBLANK(HLOOKUP(P$1, m_preprocess!$1:$1048576, $D50, FALSE)), "", HLOOKUP(P$1, m_preprocess!$1:$1048576, $D50, FALSE))</f>
        <v>3.9420678543090277</v>
      </c>
      <c r="Q50" s="24">
        <f>IF(ISBLANK(HLOOKUP(Q$1, m_preprocess!$1:$1048576, $D50, FALSE)), "", HLOOKUP(Q$1, m_preprocess!$1:$1048576, $D50, FALSE))</f>
        <v>2.0147893329931481</v>
      </c>
      <c r="R50" s="24">
        <f>IF(ISBLANK(HLOOKUP(R$1, m_preprocess!$1:$1048576, $D50, FALSE)), "", HLOOKUP(R$1, m_preprocess!$1:$1048576, $D50, FALSE))</f>
        <v>22.103919793104286</v>
      </c>
      <c r="S50" s="24">
        <f>IF(ISBLANK(HLOOKUP(S$1, m_preprocess!$1:$1048576, $D50, FALSE)), "", HLOOKUP(S$1, m_preprocess!$1:$1048576, $D50, FALSE))</f>
        <v>493.774</v>
      </c>
      <c r="T50" s="24">
        <f>IF(ISBLANK(HLOOKUP(T$1, m_preprocess!$1:$1048576, $D50, FALSE)), "", HLOOKUP(T$1, m_preprocess!$1:$1048576, $D50, FALSE))</f>
        <v>5690</v>
      </c>
      <c r="U50" s="24">
        <f>IF(ISBLANK(HLOOKUP(U$1, m_preprocess!$1:$1048576, $D50, FALSE)), "", HLOOKUP(U$1, m_preprocess!$1:$1048576, $D50, FALSE))</f>
        <v>16692</v>
      </c>
      <c r="V50" s="24">
        <f>IF(ISBLANK(HLOOKUP(V$1, m_preprocess!$1:$1048576, $D50, FALSE)), "", HLOOKUP(V$1, m_preprocess!$1:$1048576, $D50, FALSE))</f>
        <v>45.619825256993643</v>
      </c>
      <c r="W50" s="24">
        <f>IF(ISBLANK(HLOOKUP(W$1, m_preprocess!$1:$1048576, $D50, FALSE)), "", HLOOKUP(W$1, m_preprocess!$1:$1048576, $D50, FALSE))</f>
        <v>43526.417314808998</v>
      </c>
      <c r="X50" s="24">
        <f>IF(ISBLANK(HLOOKUP(X$1, m_preprocess!$1:$1048576, $D50, FALSE)), "", HLOOKUP(X$1, m_preprocess!$1:$1048576, $D50, FALSE))</f>
        <v>79451.213471603551</v>
      </c>
      <c r="Y50" s="24" t="str">
        <f>IF(ISBLANK(HLOOKUP(Y$1, m_preprocess!$1:$1048576, $D50, FALSE)), "", HLOOKUP(Y$1, m_preprocess!$1:$1048576, $D50, FALSE))</f>
        <v/>
      </c>
      <c r="Z50" s="24" t="str">
        <f>IF(ISBLANK(HLOOKUP(Z$1, m_preprocess!$1:$1048576, $D50, FALSE)), "", HLOOKUP(Z$1, m_preprocess!$1:$1048576, $D50, FALSE))</f>
        <v/>
      </c>
      <c r="AA50" s="24" t="str">
        <f>IF(ISBLANK(HLOOKUP(AA$1, m_preprocess!$1:$1048576, $D50, FALSE)), "", HLOOKUP(AA$1, m_preprocess!$1:$1048576, $D50, FALSE))</f>
        <v/>
      </c>
      <c r="AB50" s="24" t="str">
        <f>IF(ISBLANK(HLOOKUP(AB$1, m_preprocess!$1:$1048576, $D50, FALSE)), "", HLOOKUP(AB$1, m_preprocess!$1:$1048576, $D50, FALSE))</f>
        <v/>
      </c>
      <c r="AC50" s="24" t="str">
        <f>IF(ISBLANK(HLOOKUP(AC$1, m_preprocess!$1:$1048576, $D50, FALSE)), "", HLOOKUP(AC$1, m_preprocess!$1:$1048576, $D50, FALSE))</f>
        <v/>
      </c>
      <c r="AD50" s="24">
        <f>IF(ISBLANK(HLOOKUP(AD$1, m_preprocess!$1:$1048576, $D50, FALSE)), "", HLOOKUP(AD$1, m_preprocess!$1:$1048576, $D50, FALSE))</f>
        <v>109.46977434613068</v>
      </c>
      <c r="AE50" s="24">
        <f>IF(ISBLANK(HLOOKUP(AE$1, m_preprocess!$1:$1048576, $D50, FALSE)), "", HLOOKUP(AE$1, m_preprocess!$1:$1048576, $D50, FALSE))</f>
        <v>95.03691338843548</v>
      </c>
      <c r="AF50" s="24">
        <f>IF(ISBLANK(HLOOKUP(AF$1, m_preprocess!$1:$1048576, $D50, FALSE)), "", HLOOKUP(AF$1, m_preprocess!$1:$1048576, $D50, FALSE))</f>
        <v>39.393019499185669</v>
      </c>
      <c r="AG50" s="24" t="str">
        <f>IF(ISBLANK(HLOOKUP(AG$1, m_preprocess!$1:$1048576, $D50, FALSE)), "", HLOOKUP(AG$1, m_preprocess!$1:$1048576, $D50, FALSE))</f>
        <v/>
      </c>
      <c r="AH50" s="24">
        <f>IF(ISBLANK(HLOOKUP(AH$1, m_preprocess!$1:$1048576, $D50, FALSE)), "", HLOOKUP(AH$1, m_preprocess!$1:$1048576, $D50, FALSE))</f>
        <v>1046797</v>
      </c>
    </row>
    <row r="51" spans="1:34">
      <c r="A51" s="27">
        <v>35462</v>
      </c>
      <c r="B51">
        <v>1997</v>
      </c>
      <c r="C51">
        <v>2</v>
      </c>
      <c r="D51">
        <v>51</v>
      </c>
      <c r="E51" s="24" t="str">
        <f>IF(ISBLANK(HLOOKUP(E$1, m_preprocess!$1:$1048576, $D51, FALSE)), "", HLOOKUP(E$1, m_preprocess!$1:$1048576, $D51, FALSE))</f>
        <v/>
      </c>
      <c r="F51" s="24">
        <f>IF(ISBLANK(HLOOKUP(F$1, m_preprocess!$1:$1048576, $D51, FALSE)), "", HLOOKUP(F$1, m_preprocess!$1:$1048576, $D51, FALSE))</f>
        <v>58.78</v>
      </c>
      <c r="G51" s="24">
        <f>IF(ISBLANK(HLOOKUP(G$1, m_preprocess!$1:$1048576, $D51, FALSE)), "", HLOOKUP(G$1, m_preprocess!$1:$1048576, $D51, FALSE))</f>
        <v>86.629021385409757</v>
      </c>
      <c r="H51" s="24">
        <f>IF(ISBLANK(HLOOKUP(H$1, m_preprocess!$1:$1048576, $D51, FALSE)), "", HLOOKUP(H$1, m_preprocess!$1:$1048576, $D51, FALSE))</f>
        <v>45.987384796142578</v>
      </c>
      <c r="I51" s="24" t="str">
        <f>IF(ISBLANK(HLOOKUP(I$1, m_preprocess!$1:$1048576, $D51, FALSE)), "", HLOOKUP(I$1, m_preprocess!$1:$1048576, $D51, FALSE))</f>
        <v/>
      </c>
      <c r="J51" s="24">
        <f>IF(ISBLANK(HLOOKUP(J$1, m_preprocess!$1:$1048576, $D51, FALSE)), "", HLOOKUP(J$1, m_preprocess!$1:$1048576, $D51, FALSE))</f>
        <v>88.094583856061305</v>
      </c>
      <c r="K51" s="24">
        <f>IF(ISBLANK(HLOOKUP(K$1, m_preprocess!$1:$1048576, $D51, FALSE)), "", HLOOKUP(K$1, m_preprocess!$1:$1048576, $D51, FALSE))</f>
        <v>27.320109827225142</v>
      </c>
      <c r="L51" s="24">
        <f>IF(ISBLANK(HLOOKUP(L$1, m_preprocess!$1:$1048576, $D51, FALSE)), "", HLOOKUP(L$1, m_preprocess!$1:$1048576, $D51, FALSE))</f>
        <v>8.2918451887548823</v>
      </c>
      <c r="M51" s="24">
        <f>IF(ISBLANK(HLOOKUP(M$1, m_preprocess!$1:$1048576, $D51, FALSE)), "", HLOOKUP(M$1, m_preprocess!$1:$1048576, $D51, FALSE))</f>
        <v>25.884197658896952</v>
      </c>
      <c r="N51" s="24">
        <f>IF(ISBLANK(HLOOKUP(N$1, m_preprocess!$1:$1048576, $D51, FALSE)), "", HLOOKUP(N$1, m_preprocess!$1:$1048576, $D51, FALSE))</f>
        <v>6.7237885999962943</v>
      </c>
      <c r="O51" s="24">
        <f>IF(ISBLANK(HLOOKUP(O$1, m_preprocess!$1:$1048576, $D51, FALSE)), "", HLOOKUP(O$1, m_preprocess!$1:$1048576, $D51, FALSE))</f>
        <v>8.5654325670499762</v>
      </c>
      <c r="P51" s="24">
        <f>IF(ISBLANK(HLOOKUP(P$1, m_preprocess!$1:$1048576, $D51, FALSE)), "", HLOOKUP(P$1, m_preprocess!$1:$1048576, $D51, FALSE))</f>
        <v>3.4360940084292455</v>
      </c>
      <c r="Q51" s="24">
        <f>IF(ISBLANK(HLOOKUP(Q$1, m_preprocess!$1:$1048576, $D51, FALSE)), "", HLOOKUP(Q$1, m_preprocess!$1:$1048576, $D51, FALSE))</f>
        <v>1.8592055273204346</v>
      </c>
      <c r="R51" s="24">
        <f>IF(ISBLANK(HLOOKUP(R$1, m_preprocess!$1:$1048576, $D51, FALSE)), "", HLOOKUP(R$1, m_preprocess!$1:$1048576, $D51, FALSE))</f>
        <v>21.748986258594442</v>
      </c>
      <c r="S51" s="24">
        <f>IF(ISBLANK(HLOOKUP(S$1, m_preprocess!$1:$1048576, $D51, FALSE)), "", HLOOKUP(S$1, m_preprocess!$1:$1048576, $D51, FALSE))</f>
        <v>483.84400000000005</v>
      </c>
      <c r="T51" s="24">
        <f>IF(ISBLANK(HLOOKUP(T$1, m_preprocess!$1:$1048576, $D51, FALSE)), "", HLOOKUP(T$1, m_preprocess!$1:$1048576, $D51, FALSE))</f>
        <v>4851.66</v>
      </c>
      <c r="U51" s="24">
        <f>IF(ISBLANK(HLOOKUP(U$1, m_preprocess!$1:$1048576, $D51, FALSE)), "", HLOOKUP(U$1, m_preprocess!$1:$1048576, $D51, FALSE))</f>
        <v>22131</v>
      </c>
      <c r="V51" s="24">
        <f>IF(ISBLANK(HLOOKUP(V$1, m_preprocess!$1:$1048576, $D51, FALSE)), "", HLOOKUP(V$1, m_preprocess!$1:$1048576, $D51, FALSE))</f>
        <v>44.657669091986563</v>
      </c>
      <c r="W51" s="24">
        <f>IF(ISBLANK(HLOOKUP(W$1, m_preprocess!$1:$1048576, $D51, FALSE)), "", HLOOKUP(W$1, m_preprocess!$1:$1048576, $D51, FALSE))</f>
        <v>42244.178672298709</v>
      </c>
      <c r="X51" s="24">
        <f>IF(ISBLANK(HLOOKUP(X$1, m_preprocess!$1:$1048576, $D51, FALSE)), "", HLOOKUP(X$1, m_preprocess!$1:$1048576, $D51, FALSE))</f>
        <v>78789.507515198493</v>
      </c>
      <c r="Y51" s="24" t="str">
        <f>IF(ISBLANK(HLOOKUP(Y$1, m_preprocess!$1:$1048576, $D51, FALSE)), "", HLOOKUP(Y$1, m_preprocess!$1:$1048576, $D51, FALSE))</f>
        <v/>
      </c>
      <c r="Z51" s="24" t="str">
        <f>IF(ISBLANK(HLOOKUP(Z$1, m_preprocess!$1:$1048576, $D51, FALSE)), "", HLOOKUP(Z$1, m_preprocess!$1:$1048576, $D51, FALSE))</f>
        <v/>
      </c>
      <c r="AA51" s="24" t="str">
        <f>IF(ISBLANK(HLOOKUP(AA$1, m_preprocess!$1:$1048576, $D51, FALSE)), "", HLOOKUP(AA$1, m_preprocess!$1:$1048576, $D51, FALSE))</f>
        <v/>
      </c>
      <c r="AB51" s="24" t="str">
        <f>IF(ISBLANK(HLOOKUP(AB$1, m_preprocess!$1:$1048576, $D51, FALSE)), "", HLOOKUP(AB$1, m_preprocess!$1:$1048576, $D51, FALSE))</f>
        <v/>
      </c>
      <c r="AC51" s="24" t="str">
        <f>IF(ISBLANK(HLOOKUP(AC$1, m_preprocess!$1:$1048576, $D51, FALSE)), "", HLOOKUP(AC$1, m_preprocess!$1:$1048576, $D51, FALSE))</f>
        <v/>
      </c>
      <c r="AD51" s="24">
        <f>IF(ISBLANK(HLOOKUP(AD$1, m_preprocess!$1:$1048576, $D51, FALSE)), "", HLOOKUP(AD$1, m_preprocess!$1:$1048576, $D51, FALSE))</f>
        <v>111.17452859058884</v>
      </c>
      <c r="AE51" s="24">
        <f>IF(ISBLANK(HLOOKUP(AE$1, m_preprocess!$1:$1048576, $D51, FALSE)), "", HLOOKUP(AE$1, m_preprocess!$1:$1048576, $D51, FALSE))</f>
        <v>79.038245467589277</v>
      </c>
      <c r="AF51" s="24">
        <f>IF(ISBLANK(HLOOKUP(AF$1, m_preprocess!$1:$1048576, $D51, FALSE)), "", HLOOKUP(AF$1, m_preprocess!$1:$1048576, $D51, FALSE))</f>
        <v>34.552719669183809</v>
      </c>
      <c r="AG51" s="24" t="str">
        <f>IF(ISBLANK(HLOOKUP(AG$1, m_preprocess!$1:$1048576, $D51, FALSE)), "", HLOOKUP(AG$1, m_preprocess!$1:$1048576, $D51, FALSE))</f>
        <v/>
      </c>
      <c r="AH51" s="24">
        <f>IF(ISBLANK(HLOOKUP(AH$1, m_preprocess!$1:$1048576, $D51, FALSE)), "", HLOOKUP(AH$1, m_preprocess!$1:$1048576, $D51, FALSE))</f>
        <v>996988</v>
      </c>
    </row>
    <row r="52" spans="1:34">
      <c r="A52" s="27">
        <v>35490</v>
      </c>
      <c r="B52">
        <v>1997</v>
      </c>
      <c r="C52">
        <v>3</v>
      </c>
      <c r="D52">
        <v>52</v>
      </c>
      <c r="E52" s="24" t="str">
        <f>IF(ISBLANK(HLOOKUP(E$1, m_preprocess!$1:$1048576, $D52, FALSE)), "", HLOOKUP(E$1, m_preprocess!$1:$1048576, $D52, FALSE))</f>
        <v/>
      </c>
      <c r="F52" s="24">
        <f>IF(ISBLANK(HLOOKUP(F$1, m_preprocess!$1:$1048576, $D52, FALSE)), "", HLOOKUP(F$1, m_preprocess!$1:$1048576, $D52, FALSE))</f>
        <v>64.73</v>
      </c>
      <c r="G52" s="24">
        <f>IF(ISBLANK(HLOOKUP(G$1, m_preprocess!$1:$1048576, $D52, FALSE)), "", HLOOKUP(G$1, m_preprocess!$1:$1048576, $D52, FALSE))</f>
        <v>93.669695813496062</v>
      </c>
      <c r="H52" s="24">
        <f>IF(ISBLANK(HLOOKUP(H$1, m_preprocess!$1:$1048576, $D52, FALSE)), "", HLOOKUP(H$1, m_preprocess!$1:$1048576, $D52, FALSE))</f>
        <v>45.760688781738281</v>
      </c>
      <c r="I52" s="24" t="str">
        <f>IF(ISBLANK(HLOOKUP(I$1, m_preprocess!$1:$1048576, $D52, FALSE)), "", HLOOKUP(I$1, m_preprocess!$1:$1048576, $D52, FALSE))</f>
        <v/>
      </c>
      <c r="J52" s="24">
        <f>IF(ISBLANK(HLOOKUP(J$1, m_preprocess!$1:$1048576, $D52, FALSE)), "", HLOOKUP(J$1, m_preprocess!$1:$1048576, $D52, FALSE))</f>
        <v>90.446171985776942</v>
      </c>
      <c r="K52" s="24">
        <f>IF(ISBLANK(HLOOKUP(K$1, m_preprocess!$1:$1048576, $D52, FALSE)), "", HLOOKUP(K$1, m_preprocess!$1:$1048576, $D52, FALSE))</f>
        <v>28.268940919586573</v>
      </c>
      <c r="L52" s="24">
        <f>IF(ISBLANK(HLOOKUP(L$1, m_preprocess!$1:$1048576, $D52, FALSE)), "", HLOOKUP(L$1, m_preprocess!$1:$1048576, $D52, FALSE))</f>
        <v>8.3530169137237475</v>
      </c>
      <c r="M52" s="24">
        <f>IF(ISBLANK(HLOOKUP(M$1, m_preprocess!$1:$1048576, $D52, FALSE)), "", HLOOKUP(M$1, m_preprocess!$1:$1048576, $D52, FALSE))</f>
        <v>27.341955789129575</v>
      </c>
      <c r="N52" s="24">
        <f>IF(ISBLANK(HLOOKUP(N$1, m_preprocess!$1:$1048576, $D52, FALSE)), "", HLOOKUP(N$1, m_preprocess!$1:$1048576, $D52, FALSE))</f>
        <v>6.5983082384504277</v>
      </c>
      <c r="O52" s="24">
        <f>IF(ISBLANK(HLOOKUP(O$1, m_preprocess!$1:$1048576, $D52, FALSE)), "", HLOOKUP(O$1, m_preprocess!$1:$1048576, $D52, FALSE))</f>
        <v>9.0360186071956736</v>
      </c>
      <c r="P52" s="24">
        <f>IF(ISBLANK(HLOOKUP(P$1, m_preprocess!$1:$1048576, $D52, FALSE)), "", HLOOKUP(P$1, m_preprocess!$1:$1048576, $D52, FALSE))</f>
        <v>4.0810576330415298</v>
      </c>
      <c r="Q52" s="24">
        <f>IF(ISBLANK(HLOOKUP(Q$1, m_preprocess!$1:$1048576, $D52, FALSE)), "", HLOOKUP(Q$1, m_preprocess!$1:$1048576, $D52, FALSE))</f>
        <v>2.5567796970462382</v>
      </c>
      <c r="R52" s="24">
        <f>IF(ISBLANK(HLOOKUP(R$1, m_preprocess!$1:$1048576, $D52, FALSE)), "", HLOOKUP(R$1, m_preprocess!$1:$1048576, $D52, FALSE))</f>
        <v>25.61285748102058</v>
      </c>
      <c r="S52" s="24">
        <f>IF(ISBLANK(HLOOKUP(S$1, m_preprocess!$1:$1048576, $D52, FALSE)), "", HLOOKUP(S$1, m_preprocess!$1:$1048576, $D52, FALSE))</f>
        <v>506.43599999999998</v>
      </c>
      <c r="T52" s="24">
        <f>IF(ISBLANK(HLOOKUP(T$1, m_preprocess!$1:$1048576, $D52, FALSE)), "", HLOOKUP(T$1, m_preprocess!$1:$1048576, $D52, FALSE))</f>
        <v>5438.15</v>
      </c>
      <c r="U52" s="24">
        <f>IF(ISBLANK(HLOOKUP(U$1, m_preprocess!$1:$1048576, $D52, FALSE)), "", HLOOKUP(U$1, m_preprocess!$1:$1048576, $D52, FALSE))</f>
        <v>24667</v>
      </c>
      <c r="V52" s="24">
        <f>IF(ISBLANK(HLOOKUP(V$1, m_preprocess!$1:$1048576, $D52, FALSE)), "", HLOOKUP(V$1, m_preprocess!$1:$1048576, $D52, FALSE))</f>
        <v>44.608911423095726</v>
      </c>
      <c r="W52" s="24">
        <f>IF(ISBLANK(HLOOKUP(W$1, m_preprocess!$1:$1048576, $D52, FALSE)), "", HLOOKUP(W$1, m_preprocess!$1:$1048576, $D52, FALSE))</f>
        <v>43089.836549551554</v>
      </c>
      <c r="X52" s="24">
        <f>IF(ISBLANK(HLOOKUP(X$1, m_preprocess!$1:$1048576, $D52, FALSE)), "", HLOOKUP(X$1, m_preprocess!$1:$1048576, $D52, FALSE))</f>
        <v>79700.07657436005</v>
      </c>
      <c r="Y52" s="24" t="str">
        <f>IF(ISBLANK(HLOOKUP(Y$1, m_preprocess!$1:$1048576, $D52, FALSE)), "", HLOOKUP(Y$1, m_preprocess!$1:$1048576, $D52, FALSE))</f>
        <v/>
      </c>
      <c r="Z52" s="24" t="str">
        <f>IF(ISBLANK(HLOOKUP(Z$1, m_preprocess!$1:$1048576, $D52, FALSE)), "", HLOOKUP(Z$1, m_preprocess!$1:$1048576, $D52, FALSE))</f>
        <v/>
      </c>
      <c r="AA52" s="24" t="str">
        <f>IF(ISBLANK(HLOOKUP(AA$1, m_preprocess!$1:$1048576, $D52, FALSE)), "", HLOOKUP(AA$1, m_preprocess!$1:$1048576, $D52, FALSE))</f>
        <v/>
      </c>
      <c r="AB52" s="24" t="str">
        <f>IF(ISBLANK(HLOOKUP(AB$1, m_preprocess!$1:$1048576, $D52, FALSE)), "", HLOOKUP(AB$1, m_preprocess!$1:$1048576, $D52, FALSE))</f>
        <v/>
      </c>
      <c r="AC52" s="24" t="str">
        <f>IF(ISBLANK(HLOOKUP(AC$1, m_preprocess!$1:$1048576, $D52, FALSE)), "", HLOOKUP(AC$1, m_preprocess!$1:$1048576, $D52, FALSE))</f>
        <v/>
      </c>
      <c r="AD52" s="24">
        <f>IF(ISBLANK(HLOOKUP(AD$1, m_preprocess!$1:$1048576, $D52, FALSE)), "", HLOOKUP(AD$1, m_preprocess!$1:$1048576, $D52, FALSE))</f>
        <v>110.15857980523695</v>
      </c>
      <c r="AE52" s="24">
        <f>IF(ISBLANK(HLOOKUP(AE$1, m_preprocess!$1:$1048576, $D52, FALSE)), "", HLOOKUP(AE$1, m_preprocess!$1:$1048576, $D52, FALSE))</f>
        <v>77.170172650881511</v>
      </c>
      <c r="AF52" s="24">
        <f>IF(ISBLANK(HLOOKUP(AF$1, m_preprocess!$1:$1048576, $D52, FALSE)), "", HLOOKUP(AF$1, m_preprocess!$1:$1048576, $D52, FALSE))</f>
        <v>34.658418323303785</v>
      </c>
      <c r="AG52" s="24" t="str">
        <f>IF(ISBLANK(HLOOKUP(AG$1, m_preprocess!$1:$1048576, $D52, FALSE)), "", HLOOKUP(AG$1, m_preprocess!$1:$1048576, $D52, FALSE))</f>
        <v/>
      </c>
      <c r="AH52" s="24">
        <f>IF(ISBLANK(HLOOKUP(AH$1, m_preprocess!$1:$1048576, $D52, FALSE)), "", HLOOKUP(AH$1, m_preprocess!$1:$1048576, $D52, FALSE))</f>
        <v>1076010</v>
      </c>
    </row>
    <row r="53" spans="1:34">
      <c r="A53" s="27">
        <v>35521</v>
      </c>
      <c r="B53">
        <v>1997</v>
      </c>
      <c r="C53">
        <v>4</v>
      </c>
      <c r="D53">
        <v>53</v>
      </c>
      <c r="E53" s="24" t="str">
        <f>IF(ISBLANK(HLOOKUP(E$1, m_preprocess!$1:$1048576, $D53, FALSE)), "", HLOOKUP(E$1, m_preprocess!$1:$1048576, $D53, FALSE))</f>
        <v/>
      </c>
      <c r="F53" s="24">
        <f>IF(ISBLANK(HLOOKUP(F$1, m_preprocess!$1:$1048576, $D53, FALSE)), "", HLOOKUP(F$1, m_preprocess!$1:$1048576, $D53, FALSE))</f>
        <v>69.05</v>
      </c>
      <c r="G53" s="24">
        <f>IF(ISBLANK(HLOOKUP(G$1, m_preprocess!$1:$1048576, $D53, FALSE)), "", HLOOKUP(G$1, m_preprocess!$1:$1048576, $D53, FALSE))</f>
        <v>104.08287062511923</v>
      </c>
      <c r="H53" s="24">
        <f>IF(ISBLANK(HLOOKUP(H$1, m_preprocess!$1:$1048576, $D53, FALSE)), "", HLOOKUP(H$1, m_preprocess!$1:$1048576, $D53, FALSE))</f>
        <v>45.609447479248047</v>
      </c>
      <c r="I53" s="24" t="str">
        <f>IF(ISBLANK(HLOOKUP(I$1, m_preprocess!$1:$1048576, $D53, FALSE)), "", HLOOKUP(I$1, m_preprocess!$1:$1048576, $D53, FALSE))</f>
        <v/>
      </c>
      <c r="J53" s="24">
        <f>IF(ISBLANK(HLOOKUP(J$1, m_preprocess!$1:$1048576, $D53, FALSE)), "", HLOOKUP(J$1, m_preprocess!$1:$1048576, $D53, FALSE))</f>
        <v>89.902844494174758</v>
      </c>
      <c r="K53" s="24">
        <f>IF(ISBLANK(HLOOKUP(K$1, m_preprocess!$1:$1048576, $D53, FALSE)), "", HLOOKUP(K$1, m_preprocess!$1:$1048576, $D53, FALSE))</f>
        <v>34.486679616055774</v>
      </c>
      <c r="L53" s="24">
        <f>IF(ISBLANK(HLOOKUP(L$1, m_preprocess!$1:$1048576, $D53, FALSE)), "", HLOOKUP(L$1, m_preprocess!$1:$1048576, $D53, FALSE))</f>
        <v>10.44798351320339</v>
      </c>
      <c r="M53" s="24">
        <f>IF(ISBLANK(HLOOKUP(M$1, m_preprocess!$1:$1048576, $D53, FALSE)), "", HLOOKUP(M$1, m_preprocess!$1:$1048576, $D53, FALSE))</f>
        <v>32.398293208100007</v>
      </c>
      <c r="N53" s="24">
        <f>IF(ISBLANK(HLOOKUP(N$1, m_preprocess!$1:$1048576, $D53, FALSE)), "", HLOOKUP(N$1, m_preprocess!$1:$1048576, $D53, FALSE))</f>
        <v>8.0269974305142213</v>
      </c>
      <c r="O53" s="24">
        <f>IF(ISBLANK(HLOOKUP(O$1, m_preprocess!$1:$1048576, $D53, FALSE)), "", HLOOKUP(O$1, m_preprocess!$1:$1048576, $D53, FALSE))</f>
        <v>10.577481592311248</v>
      </c>
      <c r="P53" s="24">
        <f>IF(ISBLANK(HLOOKUP(P$1, m_preprocess!$1:$1048576, $D53, FALSE)), "", HLOOKUP(P$1, m_preprocess!$1:$1048576, $D53, FALSE))</f>
        <v>4.6659739136003262</v>
      </c>
      <c r="Q53" s="24">
        <f>IF(ISBLANK(HLOOKUP(Q$1, m_preprocess!$1:$1048576, $D53, FALSE)), "", HLOOKUP(Q$1, m_preprocess!$1:$1048576, $D53, FALSE))</f>
        <v>2.6222637328465135</v>
      </c>
      <c r="R53" s="24">
        <f>IF(ISBLANK(HLOOKUP(R$1, m_preprocess!$1:$1048576, $D53, FALSE)), "", HLOOKUP(R$1, m_preprocess!$1:$1048576, $D53, FALSE))</f>
        <v>23.218150153689585</v>
      </c>
      <c r="S53" s="24">
        <f>IF(ISBLANK(HLOOKUP(S$1, m_preprocess!$1:$1048576, $D53, FALSE)), "", HLOOKUP(S$1, m_preprocess!$1:$1048576, $D53, FALSE))</f>
        <v>533.46500000000003</v>
      </c>
      <c r="T53" s="24">
        <f>IF(ISBLANK(HLOOKUP(T$1, m_preprocess!$1:$1048576, $D53, FALSE)), "", HLOOKUP(T$1, m_preprocess!$1:$1048576, $D53, FALSE))</f>
        <v>5331.1</v>
      </c>
      <c r="U53" s="24">
        <f>IF(ISBLANK(HLOOKUP(U$1, m_preprocess!$1:$1048576, $D53, FALSE)), "", HLOOKUP(U$1, m_preprocess!$1:$1048576, $D53, FALSE))</f>
        <v>27342</v>
      </c>
      <c r="V53" s="24">
        <f>IF(ISBLANK(HLOOKUP(V$1, m_preprocess!$1:$1048576, $D53, FALSE)), "", HLOOKUP(V$1, m_preprocess!$1:$1048576, $D53, FALSE))</f>
        <v>44.77345958398255</v>
      </c>
      <c r="W53" s="24">
        <f>IF(ISBLANK(HLOOKUP(W$1, m_preprocess!$1:$1048576, $D53, FALSE)), "", HLOOKUP(W$1, m_preprocess!$1:$1048576, $D53, FALSE))</f>
        <v>43870.235457476068</v>
      </c>
      <c r="X53" s="24">
        <f>IF(ISBLANK(HLOOKUP(X$1, m_preprocess!$1:$1048576, $D53, FALSE)), "", HLOOKUP(X$1, m_preprocess!$1:$1048576, $D53, FALSE))</f>
        <v>82491.179085470241</v>
      </c>
      <c r="Y53" s="24" t="str">
        <f>IF(ISBLANK(HLOOKUP(Y$1, m_preprocess!$1:$1048576, $D53, FALSE)), "", HLOOKUP(Y$1, m_preprocess!$1:$1048576, $D53, FALSE))</f>
        <v/>
      </c>
      <c r="Z53" s="24" t="str">
        <f>IF(ISBLANK(HLOOKUP(Z$1, m_preprocess!$1:$1048576, $D53, FALSE)), "", HLOOKUP(Z$1, m_preprocess!$1:$1048576, $D53, FALSE))</f>
        <v/>
      </c>
      <c r="AA53" s="24" t="str">
        <f>IF(ISBLANK(HLOOKUP(AA$1, m_preprocess!$1:$1048576, $D53, FALSE)), "", HLOOKUP(AA$1, m_preprocess!$1:$1048576, $D53, FALSE))</f>
        <v/>
      </c>
      <c r="AB53" s="24" t="str">
        <f>IF(ISBLANK(HLOOKUP(AB$1, m_preprocess!$1:$1048576, $D53, FALSE)), "", HLOOKUP(AB$1, m_preprocess!$1:$1048576, $D53, FALSE))</f>
        <v/>
      </c>
      <c r="AC53" s="24" t="str">
        <f>IF(ISBLANK(HLOOKUP(AC$1, m_preprocess!$1:$1048576, $D53, FALSE)), "", HLOOKUP(AC$1, m_preprocess!$1:$1048576, $D53, FALSE))</f>
        <v/>
      </c>
      <c r="AD53" s="24">
        <f>IF(ISBLANK(HLOOKUP(AD$1, m_preprocess!$1:$1048576, $D53, FALSE)), "", HLOOKUP(AD$1, m_preprocess!$1:$1048576, $D53, FALSE))</f>
        <v>115.99847822311823</v>
      </c>
      <c r="AE53" s="24">
        <f>IF(ISBLANK(HLOOKUP(AE$1, m_preprocess!$1:$1048576, $D53, FALSE)), "", HLOOKUP(AE$1, m_preprocess!$1:$1048576, $D53, FALSE))</f>
        <v>86.380729439499746</v>
      </c>
      <c r="AF53" s="24">
        <f>IF(ISBLANK(HLOOKUP(AF$1, m_preprocess!$1:$1048576, $D53, FALSE)), "", HLOOKUP(AF$1, m_preprocess!$1:$1048576, $D53, FALSE))</f>
        <v>35.370333396474571</v>
      </c>
      <c r="AG53" s="24" t="str">
        <f>IF(ISBLANK(HLOOKUP(AG$1, m_preprocess!$1:$1048576, $D53, FALSE)), "", HLOOKUP(AG$1, m_preprocess!$1:$1048576, $D53, FALSE))</f>
        <v/>
      </c>
      <c r="AH53" s="24">
        <f>IF(ISBLANK(HLOOKUP(AH$1, m_preprocess!$1:$1048576, $D53, FALSE)), "", HLOOKUP(AH$1, m_preprocess!$1:$1048576, $D53, FALSE))</f>
        <v>1218636</v>
      </c>
    </row>
    <row r="54" spans="1:34">
      <c r="A54" s="27">
        <v>35551</v>
      </c>
      <c r="B54">
        <v>1997</v>
      </c>
      <c r="C54">
        <v>5</v>
      </c>
      <c r="D54">
        <v>54</v>
      </c>
      <c r="E54" s="24" t="str">
        <f>IF(ISBLANK(HLOOKUP(E$1, m_preprocess!$1:$1048576, $D54, FALSE)), "", HLOOKUP(E$1, m_preprocess!$1:$1048576, $D54, FALSE))</f>
        <v/>
      </c>
      <c r="F54" s="24">
        <f>IF(ISBLANK(HLOOKUP(F$1, m_preprocess!$1:$1048576, $D54, FALSE)), "", HLOOKUP(F$1, m_preprocess!$1:$1048576, $D54, FALSE))</f>
        <v>69.02</v>
      </c>
      <c r="G54" s="24">
        <f>IF(ISBLANK(HLOOKUP(G$1, m_preprocess!$1:$1048576, $D54, FALSE)), "", HLOOKUP(G$1, m_preprocess!$1:$1048576, $D54, FALSE))</f>
        <v>96.855991188795031</v>
      </c>
      <c r="H54" s="24">
        <f>IF(ISBLANK(HLOOKUP(H$1, m_preprocess!$1:$1048576, $D54, FALSE)), "", HLOOKUP(H$1, m_preprocess!$1:$1048576, $D54, FALSE))</f>
        <v>45.571598052978516</v>
      </c>
      <c r="I54" s="24" t="str">
        <f>IF(ISBLANK(HLOOKUP(I$1, m_preprocess!$1:$1048576, $D54, FALSE)), "", HLOOKUP(I$1, m_preprocess!$1:$1048576, $D54, FALSE))</f>
        <v/>
      </c>
      <c r="J54" s="24">
        <f>IF(ISBLANK(HLOOKUP(J$1, m_preprocess!$1:$1048576, $D54, FALSE)), "", HLOOKUP(J$1, m_preprocess!$1:$1048576, $D54, FALSE))</f>
        <v>88.367866999166267</v>
      </c>
      <c r="K54" s="24">
        <f>IF(ISBLANK(HLOOKUP(K$1, m_preprocess!$1:$1048576, $D54, FALSE)), "", HLOOKUP(K$1, m_preprocess!$1:$1048576, $D54, FALSE))</f>
        <v>37.017663430226982</v>
      </c>
      <c r="L54" s="24">
        <f>IF(ISBLANK(HLOOKUP(L$1, m_preprocess!$1:$1048576, $D54, FALSE)), "", HLOOKUP(L$1, m_preprocess!$1:$1048576, $D54, FALSE))</f>
        <v>12.717181045916639</v>
      </c>
      <c r="M54" s="24">
        <f>IF(ISBLANK(HLOOKUP(M$1, m_preprocess!$1:$1048576, $D54, FALSE)), "", HLOOKUP(M$1, m_preprocess!$1:$1048576, $D54, FALSE))</f>
        <v>32.468059925792062</v>
      </c>
      <c r="N54" s="24">
        <f>IF(ISBLANK(HLOOKUP(N$1, m_preprocess!$1:$1048576, $D54, FALSE)), "", HLOOKUP(N$1, m_preprocess!$1:$1048576, $D54, FALSE))</f>
        <v>7.8094360554553974</v>
      </c>
      <c r="O54" s="24">
        <f>IF(ISBLANK(HLOOKUP(O$1, m_preprocess!$1:$1048576, $D54, FALSE)), "", HLOOKUP(O$1, m_preprocess!$1:$1048576, $D54, FALSE))</f>
        <v>10.571121535908908</v>
      </c>
      <c r="P54" s="24">
        <f>IF(ISBLANK(HLOOKUP(P$1, m_preprocess!$1:$1048576, $D54, FALSE)), "", HLOOKUP(P$1, m_preprocess!$1:$1048576, $D54, FALSE))</f>
        <v>4.6812624612496228</v>
      </c>
      <c r="Q54" s="24">
        <f>IF(ISBLANK(HLOOKUP(Q$1, m_preprocess!$1:$1048576, $D54, FALSE)), "", HLOOKUP(Q$1, m_preprocess!$1:$1048576, $D54, FALSE))</f>
        <v>2.8899579041949397</v>
      </c>
      <c r="R54" s="24">
        <f>IF(ISBLANK(HLOOKUP(R$1, m_preprocess!$1:$1048576, $D54, FALSE)), "", HLOOKUP(R$1, m_preprocess!$1:$1048576, $D54, FALSE))</f>
        <v>24.164217342560946</v>
      </c>
      <c r="S54" s="24">
        <f>IF(ISBLANK(HLOOKUP(S$1, m_preprocess!$1:$1048576, $D54, FALSE)), "", HLOOKUP(S$1, m_preprocess!$1:$1048576, $D54, FALSE))</f>
        <v>527.27099999999996</v>
      </c>
      <c r="T54" s="24">
        <f>IF(ISBLANK(HLOOKUP(T$1, m_preprocess!$1:$1048576, $D54, FALSE)), "", HLOOKUP(T$1, m_preprocess!$1:$1048576, $D54, FALSE))</f>
        <v>5564.59</v>
      </c>
      <c r="U54" s="24">
        <f>IF(ISBLANK(HLOOKUP(U$1, m_preprocess!$1:$1048576, $D54, FALSE)), "", HLOOKUP(U$1, m_preprocess!$1:$1048576, $D54, FALSE))</f>
        <v>27697</v>
      </c>
      <c r="V54" s="24">
        <f>IF(ISBLANK(HLOOKUP(V$1, m_preprocess!$1:$1048576, $D54, FALSE)), "", HLOOKUP(V$1, m_preprocess!$1:$1048576, $D54, FALSE))</f>
        <v>45.053380876770227</v>
      </c>
      <c r="W54" s="24">
        <f>IF(ISBLANK(HLOOKUP(W$1, m_preprocess!$1:$1048576, $D54, FALSE)), "", HLOOKUP(W$1, m_preprocess!$1:$1048576, $D54, FALSE))</f>
        <v>47797.860796273599</v>
      </c>
      <c r="X54" s="24">
        <f>IF(ISBLANK(HLOOKUP(X$1, m_preprocess!$1:$1048576, $D54, FALSE)), "", HLOOKUP(X$1, m_preprocess!$1:$1048576, $D54, FALSE))</f>
        <v>87676.073929973922</v>
      </c>
      <c r="Y54" s="24" t="str">
        <f>IF(ISBLANK(HLOOKUP(Y$1, m_preprocess!$1:$1048576, $D54, FALSE)), "", HLOOKUP(Y$1, m_preprocess!$1:$1048576, $D54, FALSE))</f>
        <v/>
      </c>
      <c r="Z54" s="24" t="str">
        <f>IF(ISBLANK(HLOOKUP(Z$1, m_preprocess!$1:$1048576, $D54, FALSE)), "", HLOOKUP(Z$1, m_preprocess!$1:$1048576, $D54, FALSE))</f>
        <v/>
      </c>
      <c r="AA54" s="24" t="str">
        <f>IF(ISBLANK(HLOOKUP(AA$1, m_preprocess!$1:$1048576, $D54, FALSE)), "", HLOOKUP(AA$1, m_preprocess!$1:$1048576, $D54, FALSE))</f>
        <v/>
      </c>
      <c r="AB54" s="24" t="str">
        <f>IF(ISBLANK(HLOOKUP(AB$1, m_preprocess!$1:$1048576, $D54, FALSE)), "", HLOOKUP(AB$1, m_preprocess!$1:$1048576, $D54, FALSE))</f>
        <v/>
      </c>
      <c r="AC54" s="24" t="str">
        <f>IF(ISBLANK(HLOOKUP(AC$1, m_preprocess!$1:$1048576, $D54, FALSE)), "", HLOOKUP(AC$1, m_preprocess!$1:$1048576, $D54, FALSE))</f>
        <v/>
      </c>
      <c r="AD54" s="24">
        <f>IF(ISBLANK(HLOOKUP(AD$1, m_preprocess!$1:$1048576, $D54, FALSE)), "", HLOOKUP(AD$1, m_preprocess!$1:$1048576, $D54, FALSE))</f>
        <v>117.52231484379284</v>
      </c>
      <c r="AE54" s="24">
        <f>IF(ISBLANK(HLOOKUP(AE$1, m_preprocess!$1:$1048576, $D54, FALSE)), "", HLOOKUP(AE$1, m_preprocess!$1:$1048576, $D54, FALSE))</f>
        <v>100.96048206848626</v>
      </c>
      <c r="AF54" s="24">
        <f>IF(ISBLANK(HLOOKUP(AF$1, m_preprocess!$1:$1048576, $D54, FALSE)), "", HLOOKUP(AF$1, m_preprocess!$1:$1048576, $D54, FALSE))</f>
        <v>38.435802683367136</v>
      </c>
      <c r="AG54" s="24" t="str">
        <f>IF(ISBLANK(HLOOKUP(AG$1, m_preprocess!$1:$1048576, $D54, FALSE)), "", HLOOKUP(AG$1, m_preprocess!$1:$1048576, $D54, FALSE))</f>
        <v/>
      </c>
      <c r="AH54" s="24">
        <f>IF(ISBLANK(HLOOKUP(AH$1, m_preprocess!$1:$1048576, $D54, FALSE)), "", HLOOKUP(AH$1, m_preprocess!$1:$1048576, $D54, FALSE))</f>
        <v>1143246</v>
      </c>
    </row>
    <row r="55" spans="1:34">
      <c r="A55" s="27">
        <v>35582</v>
      </c>
      <c r="B55">
        <v>1997</v>
      </c>
      <c r="C55">
        <v>6</v>
      </c>
      <c r="D55">
        <v>55</v>
      </c>
      <c r="E55" s="24" t="str">
        <f>IF(ISBLANK(HLOOKUP(E$1, m_preprocess!$1:$1048576, $D55, FALSE)), "", HLOOKUP(E$1, m_preprocess!$1:$1048576, $D55, FALSE))</f>
        <v/>
      </c>
      <c r="F55" s="24">
        <f>IF(ISBLANK(HLOOKUP(F$1, m_preprocess!$1:$1048576, $D55, FALSE)), "", HLOOKUP(F$1, m_preprocess!$1:$1048576, $D55, FALSE))</f>
        <v>67.8</v>
      </c>
      <c r="G55" s="24">
        <f>IF(ISBLANK(HLOOKUP(G$1, m_preprocess!$1:$1048576, $D55, FALSE)), "", HLOOKUP(G$1, m_preprocess!$1:$1048576, $D55, FALSE))</f>
        <v>87.749515822319239</v>
      </c>
      <c r="H55" s="24">
        <f>IF(ISBLANK(HLOOKUP(H$1, m_preprocess!$1:$1048576, $D55, FALSE)), "", HLOOKUP(H$1, m_preprocess!$1:$1048576, $D55, FALSE))</f>
        <v>45.675361633300781</v>
      </c>
      <c r="I55" s="24" t="str">
        <f>IF(ISBLANK(HLOOKUP(I$1, m_preprocess!$1:$1048576, $D55, FALSE)), "", HLOOKUP(I$1, m_preprocess!$1:$1048576, $D55, FALSE))</f>
        <v/>
      </c>
      <c r="J55" s="24">
        <f>IF(ISBLANK(HLOOKUP(J$1, m_preprocess!$1:$1048576, $D55, FALSE)), "", HLOOKUP(J$1, m_preprocess!$1:$1048576, $D55, FALSE))</f>
        <v>86.17041313560992</v>
      </c>
      <c r="K55" s="24">
        <f>IF(ISBLANK(HLOOKUP(K$1, m_preprocess!$1:$1048576, $D55, FALSE)), "", HLOOKUP(K$1, m_preprocess!$1:$1048576, $D55, FALSE))</f>
        <v>33.610082087386374</v>
      </c>
      <c r="L55" s="24">
        <f>IF(ISBLANK(HLOOKUP(L$1, m_preprocess!$1:$1048576, $D55, FALSE)), "", HLOOKUP(L$1, m_preprocess!$1:$1048576, $D55, FALSE))</f>
        <v>12.308823517969978</v>
      </c>
      <c r="M55" s="24">
        <f>IF(ISBLANK(HLOOKUP(M$1, m_preprocess!$1:$1048576, $D55, FALSE)), "", HLOOKUP(M$1, m_preprocess!$1:$1048576, $D55, FALSE))</f>
        <v>31.283369530742323</v>
      </c>
      <c r="N55" s="24">
        <f>IF(ISBLANK(HLOOKUP(N$1, m_preprocess!$1:$1048576, $D55, FALSE)), "", HLOOKUP(N$1, m_preprocess!$1:$1048576, $D55, FALSE))</f>
        <v>7.5609843876148464</v>
      </c>
      <c r="O55" s="24">
        <f>IF(ISBLANK(HLOOKUP(O$1, m_preprocess!$1:$1048576, $D55, FALSE)), "", HLOOKUP(O$1, m_preprocess!$1:$1048576, $D55, FALSE))</f>
        <v>10.502110177306442</v>
      </c>
      <c r="P55" s="24">
        <f>IF(ISBLANK(HLOOKUP(P$1, m_preprocess!$1:$1048576, $D55, FALSE)), "", HLOOKUP(P$1, m_preprocess!$1:$1048576, $D55, FALSE))</f>
        <v>4.2768937018996134</v>
      </c>
      <c r="Q55" s="24">
        <f>IF(ISBLANK(HLOOKUP(Q$1, m_preprocess!$1:$1048576, $D55, FALSE)), "", HLOOKUP(Q$1, m_preprocess!$1:$1048576, $D55, FALSE))</f>
        <v>3.2008504097624741</v>
      </c>
      <c r="R55" s="24">
        <f>IF(ISBLANK(HLOOKUP(R$1, m_preprocess!$1:$1048576, $D55, FALSE)), "", HLOOKUP(R$1, m_preprocess!$1:$1048576, $D55, FALSE))</f>
        <v>23.405528971676002</v>
      </c>
      <c r="S55" s="24">
        <f>IF(ISBLANK(HLOOKUP(S$1, m_preprocess!$1:$1048576, $D55, FALSE)), "", HLOOKUP(S$1, m_preprocess!$1:$1048576, $D55, FALSE))</f>
        <v>443.84399999999999</v>
      </c>
      <c r="T55" s="24">
        <f>IF(ISBLANK(HLOOKUP(T$1, m_preprocess!$1:$1048576, $D55, FALSE)), "", HLOOKUP(T$1, m_preprocess!$1:$1048576, $D55, FALSE))</f>
        <v>5565.9</v>
      </c>
      <c r="U55" s="24">
        <f>IF(ISBLANK(HLOOKUP(U$1, m_preprocess!$1:$1048576, $D55, FALSE)), "", HLOOKUP(U$1, m_preprocess!$1:$1048576, $D55, FALSE))</f>
        <v>26798</v>
      </c>
      <c r="V55" s="24">
        <f>IF(ISBLANK(HLOOKUP(V$1, m_preprocess!$1:$1048576, $D55, FALSE)), "", HLOOKUP(V$1, m_preprocess!$1:$1048576, $D55, FALSE))</f>
        <v>44.870873412369804</v>
      </c>
      <c r="W55" s="24">
        <f>IF(ISBLANK(HLOOKUP(W$1, m_preprocess!$1:$1048576, $D55, FALSE)), "", HLOOKUP(W$1, m_preprocess!$1:$1048576, $D55, FALSE))</f>
        <v>46033.2907023347</v>
      </c>
      <c r="X55" s="24">
        <f>IF(ISBLANK(HLOOKUP(X$1, m_preprocess!$1:$1048576, $D55, FALSE)), "", HLOOKUP(X$1, m_preprocess!$1:$1048576, $D55, FALSE))</f>
        <v>88033.148643281398</v>
      </c>
      <c r="Y55" s="24" t="str">
        <f>IF(ISBLANK(HLOOKUP(Y$1, m_preprocess!$1:$1048576, $D55, FALSE)), "", HLOOKUP(Y$1, m_preprocess!$1:$1048576, $D55, FALSE))</f>
        <v/>
      </c>
      <c r="Z55" s="24" t="str">
        <f>IF(ISBLANK(HLOOKUP(Z$1, m_preprocess!$1:$1048576, $D55, FALSE)), "", HLOOKUP(Z$1, m_preprocess!$1:$1048576, $D55, FALSE))</f>
        <v/>
      </c>
      <c r="AA55" s="24" t="str">
        <f>IF(ISBLANK(HLOOKUP(AA$1, m_preprocess!$1:$1048576, $D55, FALSE)), "", HLOOKUP(AA$1, m_preprocess!$1:$1048576, $D55, FALSE))</f>
        <v/>
      </c>
      <c r="AB55" s="24" t="str">
        <f>IF(ISBLANK(HLOOKUP(AB$1, m_preprocess!$1:$1048576, $D55, FALSE)), "", HLOOKUP(AB$1, m_preprocess!$1:$1048576, $D55, FALSE))</f>
        <v/>
      </c>
      <c r="AC55" s="24" t="str">
        <f>IF(ISBLANK(HLOOKUP(AC$1, m_preprocess!$1:$1048576, $D55, FALSE)), "", HLOOKUP(AC$1, m_preprocess!$1:$1048576, $D55, FALSE))</f>
        <v/>
      </c>
      <c r="AD55" s="24">
        <f>IF(ISBLANK(HLOOKUP(AD$1, m_preprocess!$1:$1048576, $D55, FALSE)), "", HLOOKUP(AD$1, m_preprocess!$1:$1048576, $D55, FALSE))</f>
        <v>117.9497199621003</v>
      </c>
      <c r="AE55" s="24">
        <f>IF(ISBLANK(HLOOKUP(AE$1, m_preprocess!$1:$1048576, $D55, FALSE)), "", HLOOKUP(AE$1, m_preprocess!$1:$1048576, $D55, FALSE))</f>
        <v>85.573658342976969</v>
      </c>
      <c r="AF55" s="24">
        <f>IF(ISBLANK(HLOOKUP(AF$1, m_preprocess!$1:$1048576, $D55, FALSE)), "", HLOOKUP(AF$1, m_preprocess!$1:$1048576, $D55, FALSE))</f>
        <v>36.646803320975408</v>
      </c>
      <c r="AG55" s="24" t="str">
        <f>IF(ISBLANK(HLOOKUP(AG$1, m_preprocess!$1:$1048576, $D55, FALSE)), "", HLOOKUP(AG$1, m_preprocess!$1:$1048576, $D55, FALSE))</f>
        <v/>
      </c>
      <c r="AH55" s="24">
        <f>IF(ISBLANK(HLOOKUP(AH$1, m_preprocess!$1:$1048576, $D55, FALSE)), "", HLOOKUP(AH$1, m_preprocess!$1:$1048576, $D55, FALSE))</f>
        <v>1039182</v>
      </c>
    </row>
    <row r="56" spans="1:34">
      <c r="A56" s="27">
        <v>35612</v>
      </c>
      <c r="B56">
        <v>1997</v>
      </c>
      <c r="C56">
        <v>7</v>
      </c>
      <c r="D56">
        <v>56</v>
      </c>
      <c r="E56" s="24" t="str">
        <f>IF(ISBLANK(HLOOKUP(E$1, m_preprocess!$1:$1048576, $D56, FALSE)), "", HLOOKUP(E$1, m_preprocess!$1:$1048576, $D56, FALSE))</f>
        <v/>
      </c>
      <c r="F56" s="24">
        <f>IF(ISBLANK(HLOOKUP(F$1, m_preprocess!$1:$1048576, $D56, FALSE)), "", HLOOKUP(F$1, m_preprocess!$1:$1048576, $D56, FALSE))</f>
        <v>74.63</v>
      </c>
      <c r="G56" s="24">
        <f>IF(ISBLANK(HLOOKUP(G$1, m_preprocess!$1:$1048576, $D56, FALSE)), "", HLOOKUP(G$1, m_preprocess!$1:$1048576, $D56, FALSE))</f>
        <v>102.46651463619369</v>
      </c>
      <c r="H56" s="24">
        <f>IF(ISBLANK(HLOOKUP(H$1, m_preprocess!$1:$1048576, $D56, FALSE)), "", HLOOKUP(H$1, m_preprocess!$1:$1048576, $D56, FALSE))</f>
        <v>45.776866912841797</v>
      </c>
      <c r="I56" s="24" t="str">
        <f>IF(ISBLANK(HLOOKUP(I$1, m_preprocess!$1:$1048576, $D56, FALSE)), "", HLOOKUP(I$1, m_preprocess!$1:$1048576, $D56, FALSE))</f>
        <v/>
      </c>
      <c r="J56" s="24">
        <f>IF(ISBLANK(HLOOKUP(J$1, m_preprocess!$1:$1048576, $D56, FALSE)), "", HLOOKUP(J$1, m_preprocess!$1:$1048576, $D56, FALSE))</f>
        <v>85.268743693994239</v>
      </c>
      <c r="K56" s="24">
        <f>IF(ISBLANK(HLOOKUP(K$1, m_preprocess!$1:$1048576, $D56, FALSE)), "", HLOOKUP(K$1, m_preprocess!$1:$1048576, $D56, FALSE))</f>
        <v>35.444040973701853</v>
      </c>
      <c r="L56" s="24">
        <f>IF(ISBLANK(HLOOKUP(L$1, m_preprocess!$1:$1048576, $D56, FALSE)), "", HLOOKUP(L$1, m_preprocess!$1:$1048576, $D56, FALSE))</f>
        <v>13.443584507893201</v>
      </c>
      <c r="M56" s="24">
        <f>IF(ISBLANK(HLOOKUP(M$1, m_preprocess!$1:$1048576, $D56, FALSE)), "", HLOOKUP(M$1, m_preprocess!$1:$1048576, $D56, FALSE))</f>
        <v>35.040378039256801</v>
      </c>
      <c r="N56" s="24">
        <f>IF(ISBLANK(HLOOKUP(N$1, m_preprocess!$1:$1048576, $D56, FALSE)), "", HLOOKUP(N$1, m_preprocess!$1:$1048576, $D56, FALSE))</f>
        <v>7.9106557419399728</v>
      </c>
      <c r="O56" s="24">
        <f>IF(ISBLANK(HLOOKUP(O$1, m_preprocess!$1:$1048576, $D56, FALSE)), "", HLOOKUP(O$1, m_preprocess!$1:$1048576, $D56, FALSE))</f>
        <v>11.752600397898078</v>
      </c>
      <c r="P56" s="24">
        <f>IF(ISBLANK(HLOOKUP(P$1, m_preprocess!$1:$1048576, $D56, FALSE)), "", HLOOKUP(P$1, m_preprocess!$1:$1048576, $D56, FALSE))</f>
        <v>5.5537953114762892</v>
      </c>
      <c r="Q56" s="24">
        <f>IF(ISBLANK(HLOOKUP(Q$1, m_preprocess!$1:$1048576, $D56, FALSE)), "", HLOOKUP(Q$1, m_preprocess!$1:$1048576, $D56, FALSE))</f>
        <v>3.4209418547180857</v>
      </c>
      <c r="R56" s="24">
        <f>IF(ISBLANK(HLOOKUP(R$1, m_preprocess!$1:$1048576, $D56, FALSE)), "", HLOOKUP(R$1, m_preprocess!$1:$1048576, $D56, FALSE))</f>
        <v>23.826991088680614</v>
      </c>
      <c r="S56" s="24">
        <f>IF(ISBLANK(HLOOKUP(S$1, m_preprocess!$1:$1048576, $D56, FALSE)), "", HLOOKUP(S$1, m_preprocess!$1:$1048576, $D56, FALSE))</f>
        <v>562.72899999999993</v>
      </c>
      <c r="T56" s="24">
        <f>IF(ISBLANK(HLOOKUP(T$1, m_preprocess!$1:$1048576, $D56, FALSE)), "", HLOOKUP(T$1, m_preprocess!$1:$1048576, $D56, FALSE))</f>
        <v>5821.92</v>
      </c>
      <c r="U56" s="24">
        <f>IF(ISBLANK(HLOOKUP(U$1, m_preprocess!$1:$1048576, $D56, FALSE)), "", HLOOKUP(U$1, m_preprocess!$1:$1048576, $D56, FALSE))</f>
        <v>30673</v>
      </c>
      <c r="V56" s="24">
        <f>IF(ISBLANK(HLOOKUP(V$1, m_preprocess!$1:$1048576, $D56, FALSE)), "", HLOOKUP(V$1, m_preprocess!$1:$1048576, $D56, FALSE))</f>
        <v>44.280770560963312</v>
      </c>
      <c r="W56" s="24">
        <f>IF(ISBLANK(HLOOKUP(W$1, m_preprocess!$1:$1048576, $D56, FALSE)), "", HLOOKUP(W$1, m_preprocess!$1:$1048576, $D56, FALSE))</f>
        <v>46587.969946928075</v>
      </c>
      <c r="X56" s="24">
        <f>IF(ISBLANK(HLOOKUP(X$1, m_preprocess!$1:$1048576, $D56, FALSE)), "", HLOOKUP(X$1, m_preprocess!$1:$1048576, $D56, FALSE))</f>
        <v>90050.25852574443</v>
      </c>
      <c r="Y56" s="24" t="str">
        <f>IF(ISBLANK(HLOOKUP(Y$1, m_preprocess!$1:$1048576, $D56, FALSE)), "", HLOOKUP(Y$1, m_preprocess!$1:$1048576, $D56, FALSE))</f>
        <v/>
      </c>
      <c r="Z56" s="24" t="str">
        <f>IF(ISBLANK(HLOOKUP(Z$1, m_preprocess!$1:$1048576, $D56, FALSE)), "", HLOOKUP(Z$1, m_preprocess!$1:$1048576, $D56, FALSE))</f>
        <v/>
      </c>
      <c r="AA56" s="24" t="str">
        <f>IF(ISBLANK(HLOOKUP(AA$1, m_preprocess!$1:$1048576, $D56, FALSE)), "", HLOOKUP(AA$1, m_preprocess!$1:$1048576, $D56, FALSE))</f>
        <v/>
      </c>
      <c r="AB56" s="24" t="str">
        <f>IF(ISBLANK(HLOOKUP(AB$1, m_preprocess!$1:$1048576, $D56, FALSE)), "", HLOOKUP(AB$1, m_preprocess!$1:$1048576, $D56, FALSE))</f>
        <v/>
      </c>
      <c r="AC56" s="24" t="str">
        <f>IF(ISBLANK(HLOOKUP(AC$1, m_preprocess!$1:$1048576, $D56, FALSE)), "", HLOOKUP(AC$1, m_preprocess!$1:$1048576, $D56, FALSE))</f>
        <v/>
      </c>
      <c r="AD56" s="24">
        <f>IF(ISBLANK(HLOOKUP(AD$1, m_preprocess!$1:$1048576, $D56, FALSE)), "", HLOOKUP(AD$1, m_preprocess!$1:$1048576, $D56, FALSE))</f>
        <v>124.49893398349212</v>
      </c>
      <c r="AE56" s="24">
        <f>IF(ISBLANK(HLOOKUP(AE$1, m_preprocess!$1:$1048576, $D56, FALSE)), "", HLOOKUP(AE$1, m_preprocess!$1:$1048576, $D56, FALSE))</f>
        <v>90.354098037882352</v>
      </c>
      <c r="AF56" s="24">
        <f>IF(ISBLANK(HLOOKUP(AF$1, m_preprocess!$1:$1048576, $D56, FALSE)), "", HLOOKUP(AF$1, m_preprocess!$1:$1048576, $D56, FALSE))</f>
        <v>36.045920452172879</v>
      </c>
      <c r="AG56" s="24" t="str">
        <f>IF(ISBLANK(HLOOKUP(AG$1, m_preprocess!$1:$1048576, $D56, FALSE)), "", HLOOKUP(AG$1, m_preprocess!$1:$1048576, $D56, FALSE))</f>
        <v/>
      </c>
      <c r="AH56" s="24">
        <f>IF(ISBLANK(HLOOKUP(AH$1, m_preprocess!$1:$1048576, $D56, FALSE)), "", HLOOKUP(AH$1, m_preprocess!$1:$1048576, $D56, FALSE))</f>
        <v>1090037</v>
      </c>
    </row>
    <row r="57" spans="1:34">
      <c r="A57" s="27">
        <v>35643</v>
      </c>
      <c r="B57">
        <v>1997</v>
      </c>
      <c r="C57">
        <v>8</v>
      </c>
      <c r="D57">
        <v>57</v>
      </c>
      <c r="E57" s="24" t="str">
        <f>IF(ISBLANK(HLOOKUP(E$1, m_preprocess!$1:$1048576, $D57, FALSE)), "", HLOOKUP(E$1, m_preprocess!$1:$1048576, $D57, FALSE))</f>
        <v/>
      </c>
      <c r="F57" s="24">
        <f>IF(ISBLANK(HLOOKUP(F$1, m_preprocess!$1:$1048576, $D57, FALSE)), "", HLOOKUP(F$1, m_preprocess!$1:$1048576, $D57, FALSE))</f>
        <v>72.42</v>
      </c>
      <c r="G57" s="24">
        <f>IF(ISBLANK(HLOOKUP(G$1, m_preprocess!$1:$1048576, $D57, FALSE)), "", HLOOKUP(G$1, m_preprocess!$1:$1048576, $D57, FALSE))</f>
        <v>110.95843268801585</v>
      </c>
      <c r="H57" s="24">
        <f>IF(ISBLANK(HLOOKUP(H$1, m_preprocess!$1:$1048576, $D57, FALSE)), "", HLOOKUP(H$1, m_preprocess!$1:$1048576, $D57, FALSE))</f>
        <v>45.852195739746094</v>
      </c>
      <c r="I57" s="24" t="str">
        <f>IF(ISBLANK(HLOOKUP(I$1, m_preprocess!$1:$1048576, $D57, FALSE)), "", HLOOKUP(I$1, m_preprocess!$1:$1048576, $D57, FALSE))</f>
        <v/>
      </c>
      <c r="J57" s="24">
        <f>IF(ISBLANK(HLOOKUP(J$1, m_preprocess!$1:$1048576, $D57, FALSE)), "", HLOOKUP(J$1, m_preprocess!$1:$1048576, $D57, FALSE))</f>
        <v>85.353420618372482</v>
      </c>
      <c r="K57" s="24">
        <f>IF(ISBLANK(HLOOKUP(K$1, m_preprocess!$1:$1048576, $D57, FALSE)), "", HLOOKUP(K$1, m_preprocess!$1:$1048576, $D57, FALSE))</f>
        <v>35.192506489535113</v>
      </c>
      <c r="L57" s="24">
        <f>IF(ISBLANK(HLOOKUP(L$1, m_preprocess!$1:$1048576, $D57, FALSE)), "", HLOOKUP(L$1, m_preprocess!$1:$1048576, $D57, FALSE))</f>
        <v>13.319677203285812</v>
      </c>
      <c r="M57" s="24">
        <f>IF(ISBLANK(HLOOKUP(M$1, m_preprocess!$1:$1048576, $D57, FALSE)), "", HLOOKUP(M$1, m_preprocess!$1:$1048576, $D57, FALSE))</f>
        <v>34.343408332795804</v>
      </c>
      <c r="N57" s="24">
        <f>IF(ISBLANK(HLOOKUP(N$1, m_preprocess!$1:$1048576, $D57, FALSE)), "", HLOOKUP(N$1, m_preprocess!$1:$1048576, $D57, FALSE))</f>
        <v>8.7865406947364502</v>
      </c>
      <c r="O57" s="24">
        <f>IF(ISBLANK(HLOOKUP(O$1, m_preprocess!$1:$1048576, $D57, FALSE)), "", HLOOKUP(O$1, m_preprocess!$1:$1048576, $D57, FALSE))</f>
        <v>10.886696850934248</v>
      </c>
      <c r="P57" s="24">
        <f>IF(ISBLANK(HLOOKUP(P$1, m_preprocess!$1:$1048576, $D57, FALSE)), "", HLOOKUP(P$1, m_preprocess!$1:$1048576, $D57, FALSE))</f>
        <v>5.1886090482927898</v>
      </c>
      <c r="Q57" s="24">
        <f>IF(ISBLANK(HLOOKUP(Q$1, m_preprocess!$1:$1048576, $D57, FALSE)), "", HLOOKUP(Q$1, m_preprocess!$1:$1048576, $D57, FALSE))</f>
        <v>3.3215421321248022</v>
      </c>
      <c r="R57" s="24">
        <f>IF(ISBLANK(HLOOKUP(R$1, m_preprocess!$1:$1048576, $D57, FALSE)), "", HLOOKUP(R$1, m_preprocess!$1:$1048576, $D57, FALSE))</f>
        <v>24.712120798563845</v>
      </c>
      <c r="S57" s="24">
        <f>IF(ISBLANK(HLOOKUP(S$1, m_preprocess!$1:$1048576, $D57, FALSE)), "", HLOOKUP(S$1, m_preprocess!$1:$1048576, $D57, FALSE))</f>
        <v>585.36900000000003</v>
      </c>
      <c r="T57" s="24">
        <f>IF(ISBLANK(HLOOKUP(T$1, m_preprocess!$1:$1048576, $D57, FALSE)), "", HLOOKUP(T$1, m_preprocess!$1:$1048576, $D57, FALSE))</f>
        <v>5655.3</v>
      </c>
      <c r="U57" s="24">
        <f>IF(ISBLANK(HLOOKUP(U$1, m_preprocess!$1:$1048576, $D57, FALSE)), "", HLOOKUP(U$1, m_preprocess!$1:$1048576, $D57, FALSE))</f>
        <v>30762</v>
      </c>
      <c r="V57" s="24">
        <f>IF(ISBLANK(HLOOKUP(V$1, m_preprocess!$1:$1048576, $D57, FALSE)), "", HLOOKUP(V$1, m_preprocess!$1:$1048576, $D57, FALSE))</f>
        <v>43.736569491292883</v>
      </c>
      <c r="W57" s="24">
        <f>IF(ISBLANK(HLOOKUP(W$1, m_preprocess!$1:$1048576, $D57, FALSE)), "", HLOOKUP(W$1, m_preprocess!$1:$1048576, $D57, FALSE))</f>
        <v>46483.952744545328</v>
      </c>
      <c r="X57" s="24">
        <f>IF(ISBLANK(HLOOKUP(X$1, m_preprocess!$1:$1048576, $D57, FALSE)), "", HLOOKUP(X$1, m_preprocess!$1:$1048576, $D57, FALSE))</f>
        <v>90703.924488285149</v>
      </c>
      <c r="Y57" s="24" t="str">
        <f>IF(ISBLANK(HLOOKUP(Y$1, m_preprocess!$1:$1048576, $D57, FALSE)), "", HLOOKUP(Y$1, m_preprocess!$1:$1048576, $D57, FALSE))</f>
        <v/>
      </c>
      <c r="Z57" s="24" t="str">
        <f>IF(ISBLANK(HLOOKUP(Z$1, m_preprocess!$1:$1048576, $D57, FALSE)), "", HLOOKUP(Z$1, m_preprocess!$1:$1048576, $D57, FALSE))</f>
        <v/>
      </c>
      <c r="AA57" s="24" t="str">
        <f>IF(ISBLANK(HLOOKUP(AA$1, m_preprocess!$1:$1048576, $D57, FALSE)), "", HLOOKUP(AA$1, m_preprocess!$1:$1048576, $D57, FALSE))</f>
        <v/>
      </c>
      <c r="AB57" s="24" t="str">
        <f>IF(ISBLANK(HLOOKUP(AB$1, m_preprocess!$1:$1048576, $D57, FALSE)), "", HLOOKUP(AB$1, m_preprocess!$1:$1048576, $D57, FALSE))</f>
        <v/>
      </c>
      <c r="AC57" s="24" t="str">
        <f>IF(ISBLANK(HLOOKUP(AC$1, m_preprocess!$1:$1048576, $D57, FALSE)), "", HLOOKUP(AC$1, m_preprocess!$1:$1048576, $D57, FALSE))</f>
        <v/>
      </c>
      <c r="AD57" s="24">
        <f>IF(ISBLANK(HLOOKUP(AD$1, m_preprocess!$1:$1048576, $D57, FALSE)), "", HLOOKUP(AD$1, m_preprocess!$1:$1048576, $D57, FALSE))</f>
        <v>122.79415139166026</v>
      </c>
      <c r="AE57" s="24">
        <f>IF(ISBLANK(HLOOKUP(AE$1, m_preprocess!$1:$1048576, $D57, FALSE)), "", HLOOKUP(AE$1, m_preprocess!$1:$1048576, $D57, FALSE))</f>
        <v>87.438968268964317</v>
      </c>
      <c r="AF57" s="24">
        <f>IF(ISBLANK(HLOOKUP(AF$1, m_preprocess!$1:$1048576, $D57, FALSE)), "", HLOOKUP(AF$1, m_preprocess!$1:$1048576, $D57, FALSE))</f>
        <v>38.194836150712504</v>
      </c>
      <c r="AG57" s="24" t="str">
        <f>IF(ISBLANK(HLOOKUP(AG$1, m_preprocess!$1:$1048576, $D57, FALSE)), "", HLOOKUP(AG$1, m_preprocess!$1:$1048576, $D57, FALSE))</f>
        <v/>
      </c>
      <c r="AH57" s="24">
        <f>IF(ISBLANK(HLOOKUP(AH$1, m_preprocess!$1:$1048576, $D57, FALSE)), "", HLOOKUP(AH$1, m_preprocess!$1:$1048576, $D57, FALSE))</f>
        <v>1004227</v>
      </c>
    </row>
    <row r="58" spans="1:34">
      <c r="A58" s="27">
        <v>35674</v>
      </c>
      <c r="B58">
        <v>1997</v>
      </c>
      <c r="C58">
        <v>9</v>
      </c>
      <c r="D58">
        <v>58</v>
      </c>
      <c r="E58" s="24" t="str">
        <f>IF(ISBLANK(HLOOKUP(E$1, m_preprocess!$1:$1048576, $D58, FALSE)), "", HLOOKUP(E$1, m_preprocess!$1:$1048576, $D58, FALSE))</f>
        <v/>
      </c>
      <c r="F58" s="24">
        <f>IF(ISBLANK(HLOOKUP(F$1, m_preprocess!$1:$1048576, $D58, FALSE)), "", HLOOKUP(F$1, m_preprocess!$1:$1048576, $D58, FALSE))</f>
        <v>74.34</v>
      </c>
      <c r="G58" s="24">
        <f>IF(ISBLANK(HLOOKUP(G$1, m_preprocess!$1:$1048576, $D58, FALSE)), "", HLOOKUP(G$1, m_preprocess!$1:$1048576, $D58, FALSE))</f>
        <v>118.30143584846758</v>
      </c>
      <c r="H58" s="24">
        <f>IF(ISBLANK(HLOOKUP(H$1, m_preprocess!$1:$1048576, $D58, FALSE)), "", HLOOKUP(H$1, m_preprocess!$1:$1048576, $D58, FALSE))</f>
        <v>45.830238342285156</v>
      </c>
      <c r="I58" s="24" t="str">
        <f>IF(ISBLANK(HLOOKUP(I$1, m_preprocess!$1:$1048576, $D58, FALSE)), "", HLOOKUP(I$1, m_preprocess!$1:$1048576, $D58, FALSE))</f>
        <v/>
      </c>
      <c r="J58" s="24">
        <f>IF(ISBLANK(HLOOKUP(J$1, m_preprocess!$1:$1048576, $D58, FALSE)), "", HLOOKUP(J$1, m_preprocess!$1:$1048576, $D58, FALSE))</f>
        <v>85.968242626144871</v>
      </c>
      <c r="K58" s="24">
        <f>IF(ISBLANK(HLOOKUP(K$1, m_preprocess!$1:$1048576, $D58, FALSE)), "", HLOOKUP(K$1, m_preprocess!$1:$1048576, $D58, FALSE))</f>
        <v>33.620793829302421</v>
      </c>
      <c r="L58" s="24">
        <f>IF(ISBLANK(HLOOKUP(L$1, m_preprocess!$1:$1048576, $D58, FALSE)), "", HLOOKUP(L$1, m_preprocess!$1:$1048576, $D58, FALSE))</f>
        <v>13.103621685871925</v>
      </c>
      <c r="M58" s="24">
        <f>IF(ISBLANK(HLOOKUP(M$1, m_preprocess!$1:$1048576, $D58, FALSE)), "", HLOOKUP(M$1, m_preprocess!$1:$1048576, $D58, FALSE))</f>
        <v>35.127581683924362</v>
      </c>
      <c r="N58" s="24">
        <f>IF(ISBLANK(HLOOKUP(N$1, m_preprocess!$1:$1048576, $D58, FALSE)), "", HLOOKUP(N$1, m_preprocess!$1:$1048576, $D58, FALSE))</f>
        <v>9.0987235635280754</v>
      </c>
      <c r="O58" s="24">
        <f>IF(ISBLANK(HLOOKUP(O$1, m_preprocess!$1:$1048576, $D58, FALSE)), "", HLOOKUP(O$1, m_preprocess!$1:$1048576, $D58, FALSE))</f>
        <v>11.262314441993842</v>
      </c>
      <c r="P58" s="24">
        <f>IF(ISBLANK(HLOOKUP(P$1, m_preprocess!$1:$1048576, $D58, FALSE)), "", HLOOKUP(P$1, m_preprocess!$1:$1048576, $D58, FALSE))</f>
        <v>5.5922637599749327</v>
      </c>
      <c r="Q58" s="24">
        <f>IF(ISBLANK(HLOOKUP(Q$1, m_preprocess!$1:$1048576, $D58, FALSE)), "", HLOOKUP(Q$1, m_preprocess!$1:$1048576, $D58, FALSE))</f>
        <v>2.7929158701734509</v>
      </c>
      <c r="R58" s="24">
        <f>IF(ISBLANK(HLOOKUP(R$1, m_preprocess!$1:$1048576, $D58, FALSE)), "", HLOOKUP(R$1, m_preprocess!$1:$1048576, $D58, FALSE))</f>
        <v>22.570818686875327</v>
      </c>
      <c r="S58" s="24">
        <f>IF(ISBLANK(HLOOKUP(S$1, m_preprocess!$1:$1048576, $D58, FALSE)), "", HLOOKUP(S$1, m_preprocess!$1:$1048576, $D58, FALSE))</f>
        <v>635.61700000000008</v>
      </c>
      <c r="T58" s="24">
        <f>IF(ISBLANK(HLOOKUP(T$1, m_preprocess!$1:$1048576, $D58, FALSE)), "", HLOOKUP(T$1, m_preprocess!$1:$1048576, $D58, FALSE))</f>
        <v>5361.91</v>
      </c>
      <c r="U58" s="24">
        <f>IF(ISBLANK(HLOOKUP(U$1, m_preprocess!$1:$1048576, $D58, FALSE)), "", HLOOKUP(U$1, m_preprocess!$1:$1048576, $D58, FALSE))</f>
        <v>31352</v>
      </c>
      <c r="V58" s="24">
        <f>IF(ISBLANK(HLOOKUP(V$1, m_preprocess!$1:$1048576, $D58, FALSE)), "", HLOOKUP(V$1, m_preprocess!$1:$1048576, $D58, FALSE))</f>
        <v>44.296640662410738</v>
      </c>
      <c r="W58" s="24">
        <f>IF(ISBLANK(HLOOKUP(W$1, m_preprocess!$1:$1048576, $D58, FALSE)), "", HLOOKUP(W$1, m_preprocess!$1:$1048576, $D58, FALSE))</f>
        <v>46692.526100733783</v>
      </c>
      <c r="X58" s="24">
        <f>IF(ISBLANK(HLOOKUP(X$1, m_preprocess!$1:$1048576, $D58, FALSE)), "", HLOOKUP(X$1, m_preprocess!$1:$1048576, $D58, FALSE))</f>
        <v>91076.006823836127</v>
      </c>
      <c r="Y58" s="24" t="str">
        <f>IF(ISBLANK(HLOOKUP(Y$1, m_preprocess!$1:$1048576, $D58, FALSE)), "", HLOOKUP(Y$1, m_preprocess!$1:$1048576, $D58, FALSE))</f>
        <v/>
      </c>
      <c r="Z58" s="24" t="str">
        <f>IF(ISBLANK(HLOOKUP(Z$1, m_preprocess!$1:$1048576, $D58, FALSE)), "", HLOOKUP(Z$1, m_preprocess!$1:$1048576, $D58, FALSE))</f>
        <v/>
      </c>
      <c r="AA58" s="24" t="str">
        <f>IF(ISBLANK(HLOOKUP(AA$1, m_preprocess!$1:$1048576, $D58, FALSE)), "", HLOOKUP(AA$1, m_preprocess!$1:$1048576, $D58, FALSE))</f>
        <v/>
      </c>
      <c r="AB58" s="24" t="str">
        <f>IF(ISBLANK(HLOOKUP(AB$1, m_preprocess!$1:$1048576, $D58, FALSE)), "", HLOOKUP(AB$1, m_preprocess!$1:$1048576, $D58, FALSE))</f>
        <v/>
      </c>
      <c r="AC58" s="24" t="str">
        <f>IF(ISBLANK(HLOOKUP(AC$1, m_preprocess!$1:$1048576, $D58, FALSE)), "", HLOOKUP(AC$1, m_preprocess!$1:$1048576, $D58, FALSE))</f>
        <v/>
      </c>
      <c r="AD58" s="24">
        <f>IF(ISBLANK(HLOOKUP(AD$1, m_preprocess!$1:$1048576, $D58, FALSE)), "", HLOOKUP(AD$1, m_preprocess!$1:$1048576, $D58, FALSE))</f>
        <v>125.15211112765746</v>
      </c>
      <c r="AE58" s="24">
        <f>IF(ISBLANK(HLOOKUP(AE$1, m_preprocess!$1:$1048576, $D58, FALSE)), "", HLOOKUP(AE$1, m_preprocess!$1:$1048576, $D58, FALSE))</f>
        <v>89.095380417923508</v>
      </c>
      <c r="AF58" s="24">
        <f>IF(ISBLANK(HLOOKUP(AF$1, m_preprocess!$1:$1048576, $D58, FALSE)), "", HLOOKUP(AF$1, m_preprocess!$1:$1048576, $D58, FALSE))</f>
        <v>41.994018337327219</v>
      </c>
      <c r="AG58" s="24" t="str">
        <f>IF(ISBLANK(HLOOKUP(AG$1, m_preprocess!$1:$1048576, $D58, FALSE)), "", HLOOKUP(AG$1, m_preprocess!$1:$1048576, $D58, FALSE))</f>
        <v/>
      </c>
      <c r="AH58" s="24">
        <f>IF(ISBLANK(HLOOKUP(AH$1, m_preprocess!$1:$1048576, $D58, FALSE)), "", HLOOKUP(AH$1, m_preprocess!$1:$1048576, $D58, FALSE))</f>
        <v>1064479</v>
      </c>
    </row>
    <row r="59" spans="1:34">
      <c r="A59" s="27">
        <v>35704</v>
      </c>
      <c r="B59">
        <v>1997</v>
      </c>
      <c r="C59">
        <v>10</v>
      </c>
      <c r="D59">
        <v>59</v>
      </c>
      <c r="E59" s="24" t="str">
        <f>IF(ISBLANK(HLOOKUP(E$1, m_preprocess!$1:$1048576, $D59, FALSE)), "", HLOOKUP(E$1, m_preprocess!$1:$1048576, $D59, FALSE))</f>
        <v/>
      </c>
      <c r="F59" s="24">
        <f>IF(ISBLANK(HLOOKUP(F$1, m_preprocess!$1:$1048576, $D59, FALSE)), "", HLOOKUP(F$1, m_preprocess!$1:$1048576, $D59, FALSE))</f>
        <v>77.760000000000005</v>
      </c>
      <c r="G59" s="24">
        <f>IF(ISBLANK(HLOOKUP(G$1, m_preprocess!$1:$1048576, $D59, FALSE)), "", HLOOKUP(G$1, m_preprocess!$1:$1048576, $D59, FALSE))</f>
        <v>130.59974971204787</v>
      </c>
      <c r="H59" s="24">
        <f>IF(ISBLANK(HLOOKUP(H$1, m_preprocess!$1:$1048576, $D59, FALSE)), "", HLOOKUP(H$1, m_preprocess!$1:$1048576, $D59, FALSE))</f>
        <v>45.758441925048828</v>
      </c>
      <c r="I59" s="24" t="str">
        <f>IF(ISBLANK(HLOOKUP(I$1, m_preprocess!$1:$1048576, $D59, FALSE)), "", HLOOKUP(I$1, m_preprocess!$1:$1048576, $D59, FALSE))</f>
        <v/>
      </c>
      <c r="J59" s="24">
        <f>IF(ISBLANK(HLOOKUP(J$1, m_preprocess!$1:$1048576, $D59, FALSE)), "", HLOOKUP(J$1, m_preprocess!$1:$1048576, $D59, FALSE))</f>
        <v>85.523488614959604</v>
      </c>
      <c r="K59" s="24">
        <f>IF(ISBLANK(HLOOKUP(K$1, m_preprocess!$1:$1048576, $D59, FALSE)), "", HLOOKUP(K$1, m_preprocess!$1:$1048576, $D59, FALSE))</f>
        <v>35.229827544161687</v>
      </c>
      <c r="L59" s="24">
        <f>IF(ISBLANK(HLOOKUP(L$1, m_preprocess!$1:$1048576, $D59, FALSE)), "", HLOOKUP(L$1, m_preprocess!$1:$1048576, $D59, FALSE))</f>
        <v>12.808265080406331</v>
      </c>
      <c r="M59" s="24">
        <f>IF(ISBLANK(HLOOKUP(M$1, m_preprocess!$1:$1048576, $D59, FALSE)), "", HLOOKUP(M$1, m_preprocess!$1:$1048576, $D59, FALSE))</f>
        <v>35.99613557741273</v>
      </c>
      <c r="N59" s="24">
        <f>IF(ISBLANK(HLOOKUP(N$1, m_preprocess!$1:$1048576, $D59, FALSE)), "", HLOOKUP(N$1, m_preprocess!$1:$1048576, $D59, FALSE))</f>
        <v>9.351070996118473</v>
      </c>
      <c r="O59" s="24">
        <f>IF(ISBLANK(HLOOKUP(O$1, m_preprocess!$1:$1048576, $D59, FALSE)), "", HLOOKUP(O$1, m_preprocess!$1:$1048576, $D59, FALSE))</f>
        <v>11.374577925334737</v>
      </c>
      <c r="P59" s="24">
        <f>IF(ISBLANK(HLOOKUP(P$1, m_preprocess!$1:$1048576, $D59, FALSE)), "", HLOOKUP(P$1, m_preprocess!$1:$1048576, $D59, FALSE))</f>
        <v>6.1645966801051317</v>
      </c>
      <c r="Q59" s="24">
        <f>IF(ISBLANK(HLOOKUP(Q$1, m_preprocess!$1:$1048576, $D59, FALSE)), "", HLOOKUP(Q$1, m_preprocess!$1:$1048576, $D59, FALSE))</f>
        <v>3.157887242679446</v>
      </c>
      <c r="R59" s="24">
        <f>IF(ISBLANK(HLOOKUP(R$1, m_preprocess!$1:$1048576, $D59, FALSE)), "", HLOOKUP(R$1, m_preprocess!$1:$1048576, $D59, FALSE))</f>
        <v>24.363416958690742</v>
      </c>
      <c r="S59" s="24">
        <f>IF(ISBLANK(HLOOKUP(S$1, m_preprocess!$1:$1048576, $D59, FALSE)), "", HLOOKUP(S$1, m_preprocess!$1:$1048576, $D59, FALSE))</f>
        <v>699.82600000000002</v>
      </c>
      <c r="T59" s="24">
        <f>IF(ISBLANK(HLOOKUP(T$1, m_preprocess!$1:$1048576, $D59, FALSE)), "", HLOOKUP(T$1, m_preprocess!$1:$1048576, $D59, FALSE))</f>
        <v>5548.72</v>
      </c>
      <c r="U59" s="24">
        <f>IF(ISBLANK(HLOOKUP(U$1, m_preprocess!$1:$1048576, $D59, FALSE)), "", HLOOKUP(U$1, m_preprocess!$1:$1048576, $D59, FALSE))</f>
        <v>29407</v>
      </c>
      <c r="V59" s="24">
        <f>IF(ISBLANK(HLOOKUP(V$1, m_preprocess!$1:$1048576, $D59, FALSE)), "", HLOOKUP(V$1, m_preprocess!$1:$1048576, $D59, FALSE))</f>
        <v>44.708754448427449</v>
      </c>
      <c r="W59" s="24">
        <f>IF(ISBLANK(HLOOKUP(W$1, m_preprocess!$1:$1048576, $D59, FALSE)), "", HLOOKUP(W$1, m_preprocess!$1:$1048576, $D59, FALSE))</f>
        <v>46389.140685273342</v>
      </c>
      <c r="X59" s="24">
        <f>IF(ISBLANK(HLOOKUP(X$1, m_preprocess!$1:$1048576, $D59, FALSE)), "", HLOOKUP(X$1, m_preprocess!$1:$1048576, $D59, FALSE))</f>
        <v>89799.338157766935</v>
      </c>
      <c r="Y59" s="24" t="str">
        <f>IF(ISBLANK(HLOOKUP(Y$1, m_preprocess!$1:$1048576, $D59, FALSE)), "", HLOOKUP(Y$1, m_preprocess!$1:$1048576, $D59, FALSE))</f>
        <v/>
      </c>
      <c r="Z59" s="24" t="str">
        <f>IF(ISBLANK(HLOOKUP(Z$1, m_preprocess!$1:$1048576, $D59, FALSE)), "", HLOOKUP(Z$1, m_preprocess!$1:$1048576, $D59, FALSE))</f>
        <v/>
      </c>
      <c r="AA59" s="24" t="str">
        <f>IF(ISBLANK(HLOOKUP(AA$1, m_preprocess!$1:$1048576, $D59, FALSE)), "", HLOOKUP(AA$1, m_preprocess!$1:$1048576, $D59, FALSE))</f>
        <v/>
      </c>
      <c r="AB59" s="24" t="str">
        <f>IF(ISBLANK(HLOOKUP(AB$1, m_preprocess!$1:$1048576, $D59, FALSE)), "", HLOOKUP(AB$1, m_preprocess!$1:$1048576, $D59, FALSE))</f>
        <v/>
      </c>
      <c r="AC59" s="24" t="str">
        <f>IF(ISBLANK(HLOOKUP(AC$1, m_preprocess!$1:$1048576, $D59, FALSE)), "", HLOOKUP(AC$1, m_preprocess!$1:$1048576, $D59, FALSE))</f>
        <v/>
      </c>
      <c r="AD59" s="24">
        <f>IF(ISBLANK(HLOOKUP(AD$1, m_preprocess!$1:$1048576, $D59, FALSE)), "", HLOOKUP(AD$1, m_preprocess!$1:$1048576, $D59, FALSE))</f>
        <v>125.29590542574196</v>
      </c>
      <c r="AE59" s="24">
        <f>IF(ISBLANK(HLOOKUP(AE$1, m_preprocess!$1:$1048576, $D59, FALSE)), "", HLOOKUP(AE$1, m_preprocess!$1:$1048576, $D59, FALSE))</f>
        <v>86.582320895004401</v>
      </c>
      <c r="AF59" s="24">
        <f>IF(ISBLANK(HLOOKUP(AF$1, m_preprocess!$1:$1048576, $D59, FALSE)), "", HLOOKUP(AF$1, m_preprocess!$1:$1048576, $D59, FALSE))</f>
        <v>36.321303652172517</v>
      </c>
      <c r="AG59" s="24" t="str">
        <f>IF(ISBLANK(HLOOKUP(AG$1, m_preprocess!$1:$1048576, $D59, FALSE)), "", HLOOKUP(AG$1, m_preprocess!$1:$1048576, $D59, FALSE))</f>
        <v/>
      </c>
      <c r="AH59" s="24">
        <f>IF(ISBLANK(HLOOKUP(AH$1, m_preprocess!$1:$1048576, $D59, FALSE)), "", HLOOKUP(AH$1, m_preprocess!$1:$1048576, $D59, FALSE))</f>
        <v>1070150</v>
      </c>
    </row>
    <row r="60" spans="1:34">
      <c r="A60" s="27">
        <v>35735</v>
      </c>
      <c r="B60">
        <v>1997</v>
      </c>
      <c r="C60">
        <v>11</v>
      </c>
      <c r="D60">
        <v>60</v>
      </c>
      <c r="E60" s="24" t="str">
        <f>IF(ISBLANK(HLOOKUP(E$1, m_preprocess!$1:$1048576, $D60, FALSE)), "", HLOOKUP(E$1, m_preprocess!$1:$1048576, $D60, FALSE))</f>
        <v/>
      </c>
      <c r="F60" s="24">
        <f>IF(ISBLANK(HLOOKUP(F$1, m_preprocess!$1:$1048576, $D60, FALSE)), "", HLOOKUP(F$1, m_preprocess!$1:$1048576, $D60, FALSE))</f>
        <v>71.209999999999994</v>
      </c>
      <c r="G60" s="24">
        <f>IF(ISBLANK(HLOOKUP(G$1, m_preprocess!$1:$1048576, $D60, FALSE)), "", HLOOKUP(G$1, m_preprocess!$1:$1048576, $D60, FALSE))</f>
        <v>118.4671890034449</v>
      </c>
      <c r="H60" s="24">
        <f>IF(ISBLANK(HLOOKUP(H$1, m_preprocess!$1:$1048576, $D60, FALSE)), "", HLOOKUP(H$1, m_preprocess!$1:$1048576, $D60, FALSE))</f>
        <v>45.670009613037109</v>
      </c>
      <c r="I60" s="24" t="str">
        <f>IF(ISBLANK(HLOOKUP(I$1, m_preprocess!$1:$1048576, $D60, FALSE)), "", HLOOKUP(I$1, m_preprocess!$1:$1048576, $D60, FALSE))</f>
        <v/>
      </c>
      <c r="J60" s="24">
        <f>IF(ISBLANK(HLOOKUP(J$1, m_preprocess!$1:$1048576, $D60, FALSE)), "", HLOOKUP(J$1, m_preprocess!$1:$1048576, $D60, FALSE))</f>
        <v>87.188095920597746</v>
      </c>
      <c r="K60" s="24">
        <f>IF(ISBLANK(HLOOKUP(K$1, m_preprocess!$1:$1048576, $D60, FALSE)), "", HLOOKUP(K$1, m_preprocess!$1:$1048576, $D60, FALSE))</f>
        <v>29.512633452643925</v>
      </c>
      <c r="L60" s="24">
        <f>IF(ISBLANK(HLOOKUP(L$1, m_preprocess!$1:$1048576, $D60, FALSE)), "", HLOOKUP(L$1, m_preprocess!$1:$1048576, $D60, FALSE))</f>
        <v>9.9639953550925338</v>
      </c>
      <c r="M60" s="24">
        <f>IF(ISBLANK(HLOOKUP(M$1, m_preprocess!$1:$1048576, $D60, FALSE)), "", HLOOKUP(M$1, m_preprocess!$1:$1048576, $D60, FALSE))</f>
        <v>35.61783213742919</v>
      </c>
      <c r="N60" s="24">
        <f>IF(ISBLANK(HLOOKUP(N$1, m_preprocess!$1:$1048576, $D60, FALSE)), "", HLOOKUP(N$1, m_preprocess!$1:$1048576, $D60, FALSE))</f>
        <v>9.453364796302159</v>
      </c>
      <c r="O60" s="24">
        <f>IF(ISBLANK(HLOOKUP(O$1, m_preprocess!$1:$1048576, $D60, FALSE)), "", HLOOKUP(O$1, m_preprocess!$1:$1048576, $D60, FALSE))</f>
        <v>10.772600556169689</v>
      </c>
      <c r="P60" s="24">
        <f>IF(ISBLANK(HLOOKUP(P$1, m_preprocess!$1:$1048576, $D60, FALSE)), "", HLOOKUP(P$1, m_preprocess!$1:$1048576, $D60, FALSE))</f>
        <v>5.8913597069955133</v>
      </c>
      <c r="Q60" s="24">
        <f>IF(ISBLANK(HLOOKUP(Q$1, m_preprocess!$1:$1048576, $D60, FALSE)), "", HLOOKUP(Q$1, m_preprocess!$1:$1048576, $D60, FALSE))</f>
        <v>2.9866426820515235</v>
      </c>
      <c r="R60" s="24">
        <f>IF(ISBLANK(HLOOKUP(R$1, m_preprocess!$1:$1048576, $D60, FALSE)), "", HLOOKUP(R$1, m_preprocess!$1:$1048576, $D60, FALSE))</f>
        <v>25.172755813736902</v>
      </c>
      <c r="S60" s="24">
        <f>IF(ISBLANK(HLOOKUP(S$1, m_preprocess!$1:$1048576, $D60, FALSE)), "", HLOOKUP(S$1, m_preprocess!$1:$1048576, $D60, FALSE))</f>
        <v>618.39300000000003</v>
      </c>
      <c r="T60" s="24">
        <f>IF(ISBLANK(HLOOKUP(T$1, m_preprocess!$1:$1048576, $D60, FALSE)), "", HLOOKUP(T$1, m_preprocess!$1:$1048576, $D60, FALSE))</f>
        <v>5454.31</v>
      </c>
      <c r="U60" s="24">
        <f>IF(ISBLANK(HLOOKUP(U$1, m_preprocess!$1:$1048576, $D60, FALSE)), "", HLOOKUP(U$1, m_preprocess!$1:$1048576, $D60, FALSE))</f>
        <v>26380</v>
      </c>
      <c r="V60" s="24">
        <f>IF(ISBLANK(HLOOKUP(V$1, m_preprocess!$1:$1048576, $D60, FALSE)), "", HLOOKUP(V$1, m_preprocess!$1:$1048576, $D60, FALSE))</f>
        <v>44.82355085897931</v>
      </c>
      <c r="W60" s="24">
        <f>IF(ISBLANK(HLOOKUP(W$1, m_preprocess!$1:$1048576, $D60, FALSE)), "", HLOOKUP(W$1, m_preprocess!$1:$1048576, $D60, FALSE))</f>
        <v>46348.663333667158</v>
      </c>
      <c r="X60" s="24">
        <f>IF(ISBLANK(HLOOKUP(X$1, m_preprocess!$1:$1048576, $D60, FALSE)), "", HLOOKUP(X$1, m_preprocess!$1:$1048576, $D60, FALSE))</f>
        <v>89327.123741954114</v>
      </c>
      <c r="Y60" s="24" t="str">
        <f>IF(ISBLANK(HLOOKUP(Y$1, m_preprocess!$1:$1048576, $D60, FALSE)), "", HLOOKUP(Y$1, m_preprocess!$1:$1048576, $D60, FALSE))</f>
        <v/>
      </c>
      <c r="Z60" s="24" t="str">
        <f>IF(ISBLANK(HLOOKUP(Z$1, m_preprocess!$1:$1048576, $D60, FALSE)), "", HLOOKUP(Z$1, m_preprocess!$1:$1048576, $D60, FALSE))</f>
        <v/>
      </c>
      <c r="AA60" s="24" t="str">
        <f>IF(ISBLANK(HLOOKUP(AA$1, m_preprocess!$1:$1048576, $D60, FALSE)), "", HLOOKUP(AA$1, m_preprocess!$1:$1048576, $D60, FALSE))</f>
        <v/>
      </c>
      <c r="AB60" s="24" t="str">
        <f>IF(ISBLANK(HLOOKUP(AB$1, m_preprocess!$1:$1048576, $D60, FALSE)), "", HLOOKUP(AB$1, m_preprocess!$1:$1048576, $D60, FALSE))</f>
        <v/>
      </c>
      <c r="AC60" s="24" t="str">
        <f>IF(ISBLANK(HLOOKUP(AC$1, m_preprocess!$1:$1048576, $D60, FALSE)), "", HLOOKUP(AC$1, m_preprocess!$1:$1048576, $D60, FALSE))</f>
        <v/>
      </c>
      <c r="AD60" s="24">
        <f>IF(ISBLANK(HLOOKUP(AD$1, m_preprocess!$1:$1048576, $D60, FALSE)), "", HLOOKUP(AD$1, m_preprocess!$1:$1048576, $D60, FALSE))</f>
        <v>121.36822580563839</v>
      </c>
      <c r="AE60" s="24">
        <f>IF(ISBLANK(HLOOKUP(AE$1, m_preprocess!$1:$1048576, $D60, FALSE)), "", HLOOKUP(AE$1, m_preprocess!$1:$1048576, $D60, FALSE))</f>
        <v>90.146970755284102</v>
      </c>
      <c r="AF60" s="24">
        <f>IF(ISBLANK(HLOOKUP(AF$1, m_preprocess!$1:$1048576, $D60, FALSE)), "", HLOOKUP(AF$1, m_preprocess!$1:$1048576, $D60, FALSE))</f>
        <v>37.683632536366154</v>
      </c>
      <c r="AG60" s="24" t="str">
        <f>IF(ISBLANK(HLOOKUP(AG$1, m_preprocess!$1:$1048576, $D60, FALSE)), "", HLOOKUP(AG$1, m_preprocess!$1:$1048576, $D60, FALSE))</f>
        <v/>
      </c>
      <c r="AH60" s="24">
        <f>IF(ISBLANK(HLOOKUP(AH$1, m_preprocess!$1:$1048576, $D60, FALSE)), "", HLOOKUP(AH$1, m_preprocess!$1:$1048576, $D60, FALSE))</f>
        <v>955432</v>
      </c>
    </row>
    <row r="61" spans="1:34">
      <c r="A61" s="27">
        <v>35765</v>
      </c>
      <c r="B61">
        <v>1997</v>
      </c>
      <c r="C61">
        <v>12</v>
      </c>
      <c r="D61">
        <v>61</v>
      </c>
      <c r="E61" s="24" t="str">
        <f>IF(ISBLANK(HLOOKUP(E$1, m_preprocess!$1:$1048576, $D61, FALSE)), "", HLOOKUP(E$1, m_preprocess!$1:$1048576, $D61, FALSE))</f>
        <v/>
      </c>
      <c r="F61" s="24">
        <f>IF(ISBLANK(HLOOKUP(F$1, m_preprocess!$1:$1048576, $D61, FALSE)), "", HLOOKUP(F$1, m_preprocess!$1:$1048576, $D61, FALSE))</f>
        <v>69.260000000000005</v>
      </c>
      <c r="G61" s="24">
        <f>IF(ISBLANK(HLOOKUP(G$1, m_preprocess!$1:$1048576, $D61, FALSE)), "", HLOOKUP(G$1, m_preprocess!$1:$1048576, $D61, FALSE))</f>
        <v>106.59874565608452</v>
      </c>
      <c r="H61" s="24">
        <f>IF(ISBLANK(HLOOKUP(H$1, m_preprocess!$1:$1048576, $D61, FALSE)), "", HLOOKUP(H$1, m_preprocess!$1:$1048576, $D61, FALSE))</f>
        <v>45.747821807861328</v>
      </c>
      <c r="I61" s="24" t="str">
        <f>IF(ISBLANK(HLOOKUP(I$1, m_preprocess!$1:$1048576, $D61, FALSE)), "", HLOOKUP(I$1, m_preprocess!$1:$1048576, $D61, FALSE))</f>
        <v/>
      </c>
      <c r="J61" s="24">
        <f>IF(ISBLANK(HLOOKUP(J$1, m_preprocess!$1:$1048576, $D61, FALSE)), "", HLOOKUP(J$1, m_preprocess!$1:$1048576, $D61, FALSE))</f>
        <v>85.962277666967395</v>
      </c>
      <c r="K61" s="24">
        <f>IF(ISBLANK(HLOOKUP(K$1, m_preprocess!$1:$1048576, $D61, FALSE)), "", HLOOKUP(K$1, m_preprocess!$1:$1048576, $D61, FALSE))</f>
        <v>30.294418028334821</v>
      </c>
      <c r="L61" s="24">
        <f>IF(ISBLANK(HLOOKUP(L$1, m_preprocess!$1:$1048576, $D61, FALSE)), "", HLOOKUP(L$1, m_preprocess!$1:$1048576, $D61, FALSE))</f>
        <v>9.8087486305298661</v>
      </c>
      <c r="M61" s="24">
        <f>IF(ISBLANK(HLOOKUP(M$1, m_preprocess!$1:$1048576, $D61, FALSE)), "", HLOOKUP(M$1, m_preprocess!$1:$1048576, $D61, FALSE))</f>
        <v>33.586935861293256</v>
      </c>
      <c r="N61" s="24">
        <f>IF(ISBLANK(HLOOKUP(N$1, m_preprocess!$1:$1048576, $D61, FALSE)), "", HLOOKUP(N$1, m_preprocess!$1:$1048576, $D61, FALSE))</f>
        <v>9.1150723119442478</v>
      </c>
      <c r="O61" s="24">
        <f>IF(ISBLANK(HLOOKUP(O$1, m_preprocess!$1:$1048576, $D61, FALSE)), "", HLOOKUP(O$1, m_preprocess!$1:$1048576, $D61, FALSE))</f>
        <v>11.255507062870874</v>
      </c>
      <c r="P61" s="24">
        <f>IF(ISBLANK(HLOOKUP(P$1, m_preprocess!$1:$1048576, $D61, FALSE)), "", HLOOKUP(P$1, m_preprocess!$1:$1048576, $D61, FALSE))</f>
        <v>5.2221485881090155</v>
      </c>
      <c r="Q61" s="24">
        <f>IF(ISBLANK(HLOOKUP(Q$1, m_preprocess!$1:$1048576, $D61, FALSE)), "", HLOOKUP(Q$1, m_preprocess!$1:$1048576, $D61, FALSE))</f>
        <v>4.5379209718860523</v>
      </c>
      <c r="R61" s="24">
        <f>IF(ISBLANK(HLOOKUP(R$1, m_preprocess!$1:$1048576, $D61, FALSE)), "", HLOOKUP(R$1, m_preprocess!$1:$1048576, $D61, FALSE))</f>
        <v>31.490876353646193</v>
      </c>
      <c r="S61" s="24">
        <f>IF(ISBLANK(HLOOKUP(S$1, m_preprocess!$1:$1048576, $D61, FALSE)), "", HLOOKUP(S$1, m_preprocess!$1:$1048576, $D61, FALSE))</f>
        <v>576.83100000000002</v>
      </c>
      <c r="T61" s="24">
        <f>IF(ISBLANK(HLOOKUP(T$1, m_preprocess!$1:$1048576, $D61, FALSE)), "", HLOOKUP(T$1, m_preprocess!$1:$1048576, $D61, FALSE))</f>
        <v>5733.76</v>
      </c>
      <c r="U61" s="24">
        <f>IF(ISBLANK(HLOOKUP(U$1, m_preprocess!$1:$1048576, $D61, FALSE)), "", HLOOKUP(U$1, m_preprocess!$1:$1048576, $D61, FALSE))</f>
        <v>27543</v>
      </c>
      <c r="V61" s="24">
        <f>IF(ISBLANK(HLOOKUP(V$1, m_preprocess!$1:$1048576, $D61, FALSE)), "", HLOOKUP(V$1, m_preprocess!$1:$1048576, $D61, FALSE))</f>
        <v>43.814187398011939</v>
      </c>
      <c r="W61" s="24">
        <f>IF(ISBLANK(HLOOKUP(W$1, m_preprocess!$1:$1048576, $D61, FALSE)), "", HLOOKUP(W$1, m_preprocess!$1:$1048576, $D61, FALSE))</f>
        <v>50715.358858928441</v>
      </c>
      <c r="X61" s="24">
        <f>IF(ISBLANK(HLOOKUP(X$1, m_preprocess!$1:$1048576, $D61, FALSE)), "", HLOOKUP(X$1, m_preprocess!$1:$1048576, $D61, FALSE))</f>
        <v>93819.00887054819</v>
      </c>
      <c r="Y61" s="24" t="str">
        <f>IF(ISBLANK(HLOOKUP(Y$1, m_preprocess!$1:$1048576, $D61, FALSE)), "", HLOOKUP(Y$1, m_preprocess!$1:$1048576, $D61, FALSE))</f>
        <v/>
      </c>
      <c r="Z61" s="24" t="str">
        <f>IF(ISBLANK(HLOOKUP(Z$1, m_preprocess!$1:$1048576, $D61, FALSE)), "", HLOOKUP(Z$1, m_preprocess!$1:$1048576, $D61, FALSE))</f>
        <v/>
      </c>
      <c r="AA61" s="24" t="str">
        <f>IF(ISBLANK(HLOOKUP(AA$1, m_preprocess!$1:$1048576, $D61, FALSE)), "", HLOOKUP(AA$1, m_preprocess!$1:$1048576, $D61, FALSE))</f>
        <v/>
      </c>
      <c r="AB61" s="24" t="str">
        <f>IF(ISBLANK(HLOOKUP(AB$1, m_preprocess!$1:$1048576, $D61, FALSE)), "", HLOOKUP(AB$1, m_preprocess!$1:$1048576, $D61, FALSE))</f>
        <v/>
      </c>
      <c r="AC61" s="24" t="str">
        <f>IF(ISBLANK(HLOOKUP(AC$1, m_preprocess!$1:$1048576, $D61, FALSE)), "", HLOOKUP(AC$1, m_preprocess!$1:$1048576, $D61, FALSE))</f>
        <v/>
      </c>
      <c r="AD61" s="24">
        <f>IF(ISBLANK(HLOOKUP(AD$1, m_preprocess!$1:$1048576, $D61, FALSE)), "", HLOOKUP(AD$1, m_preprocess!$1:$1048576, $D61, FALSE))</f>
        <v>122.14523977421112</v>
      </c>
      <c r="AE61" s="24">
        <f>IF(ISBLANK(HLOOKUP(AE$1, m_preprocess!$1:$1048576, $D61, FALSE)), "", HLOOKUP(AE$1, m_preprocess!$1:$1048576, $D61, FALSE))</f>
        <v>92.913138518861246</v>
      </c>
      <c r="AF61" s="24">
        <f>IF(ISBLANK(HLOOKUP(AF$1, m_preprocess!$1:$1048576, $D61, FALSE)), "", HLOOKUP(AF$1, m_preprocess!$1:$1048576, $D61, FALSE))</f>
        <v>38.178645467222339</v>
      </c>
      <c r="AG61" s="24" t="str">
        <f>IF(ISBLANK(HLOOKUP(AG$1, m_preprocess!$1:$1048576, $D61, FALSE)), "", HLOOKUP(AG$1, m_preprocess!$1:$1048576, $D61, FALSE))</f>
        <v/>
      </c>
      <c r="AH61" s="24">
        <f>IF(ISBLANK(HLOOKUP(AH$1, m_preprocess!$1:$1048576, $D61, FALSE)), "", HLOOKUP(AH$1, m_preprocess!$1:$1048576, $D61, FALSE))</f>
        <v>1089533</v>
      </c>
    </row>
    <row r="62" spans="1:34">
      <c r="A62" s="27">
        <v>35796</v>
      </c>
      <c r="B62">
        <v>1998</v>
      </c>
      <c r="C62">
        <v>1</v>
      </c>
      <c r="D62">
        <v>62</v>
      </c>
      <c r="E62" s="24" t="str">
        <f>IF(ISBLANK(HLOOKUP(E$1, m_preprocess!$1:$1048576, $D62, FALSE)), "", HLOOKUP(E$1, m_preprocess!$1:$1048576, $D62, FALSE))</f>
        <v/>
      </c>
      <c r="F62" s="24">
        <f>IF(ISBLANK(HLOOKUP(F$1, m_preprocess!$1:$1048576, $D62, FALSE)), "", HLOOKUP(F$1, m_preprocess!$1:$1048576, $D62, FALSE))</f>
        <v>63.39</v>
      </c>
      <c r="G62" s="24">
        <f>IF(ISBLANK(HLOOKUP(G$1, m_preprocess!$1:$1048576, $D62, FALSE)), "", HLOOKUP(G$1, m_preprocess!$1:$1048576, $D62, FALSE))</f>
        <v>111.82080696007029</v>
      </c>
      <c r="H62" s="24">
        <f>IF(ISBLANK(HLOOKUP(H$1, m_preprocess!$1:$1048576, $D62, FALSE)), "", HLOOKUP(H$1, m_preprocess!$1:$1048576, $D62, FALSE))</f>
        <v>46.035385131835938</v>
      </c>
      <c r="I62" s="24" t="str">
        <f>IF(ISBLANK(HLOOKUP(I$1, m_preprocess!$1:$1048576, $D62, FALSE)), "", HLOOKUP(I$1, m_preprocess!$1:$1048576, $D62, FALSE))</f>
        <v/>
      </c>
      <c r="J62" s="24">
        <f>IF(ISBLANK(HLOOKUP(J$1, m_preprocess!$1:$1048576, $D62, FALSE)), "", HLOOKUP(J$1, m_preprocess!$1:$1048576, $D62, FALSE))</f>
        <v>87.365376238265227</v>
      </c>
      <c r="K62" s="24">
        <f>IF(ISBLANK(HLOOKUP(K$1, m_preprocess!$1:$1048576, $D62, FALSE)), "", HLOOKUP(K$1, m_preprocess!$1:$1048576, $D62, FALSE))</f>
        <v>27.249568290403985</v>
      </c>
      <c r="L62" s="24">
        <f>IF(ISBLANK(HLOOKUP(L$1, m_preprocess!$1:$1048576, $D62, FALSE)), "", HLOOKUP(L$1, m_preprocess!$1:$1048576, $D62, FALSE))</f>
        <v>8.7476417558955877</v>
      </c>
      <c r="M62" s="24">
        <f>IF(ISBLANK(HLOOKUP(M$1, m_preprocess!$1:$1048576, $D62, FALSE)), "", HLOOKUP(M$1, m_preprocess!$1:$1048576, $D62, FALSE))</f>
        <v>34.46487961939237</v>
      </c>
      <c r="N62" s="24">
        <f>IF(ISBLANK(HLOOKUP(N$1, m_preprocess!$1:$1048576, $D62, FALSE)), "", HLOOKUP(N$1, m_preprocess!$1:$1048576, $D62, FALSE))</f>
        <v>10.05257433573485</v>
      </c>
      <c r="O62" s="24">
        <f>IF(ISBLANK(HLOOKUP(O$1, m_preprocess!$1:$1048576, $D62, FALSE)), "", HLOOKUP(O$1, m_preprocess!$1:$1048576, $D62, FALSE))</f>
        <v>12.017856950600427</v>
      </c>
      <c r="P62" s="24">
        <f>IF(ISBLANK(HLOOKUP(P$1, m_preprocess!$1:$1048576, $D62, FALSE)), "", HLOOKUP(P$1, m_preprocess!$1:$1048576, $D62, FALSE))</f>
        <v>3.8767391344692634</v>
      </c>
      <c r="Q62" s="24">
        <f>IF(ISBLANK(HLOOKUP(Q$1, m_preprocess!$1:$1048576, $D62, FALSE)), "", HLOOKUP(Q$1, m_preprocess!$1:$1048576, $D62, FALSE))</f>
        <v>2.4893894049503227</v>
      </c>
      <c r="R62" s="24">
        <f>IF(ISBLANK(HLOOKUP(R$1, m_preprocess!$1:$1048576, $D62, FALSE)), "", HLOOKUP(R$1, m_preprocess!$1:$1048576, $D62, FALSE))</f>
        <v>24.482232456019688</v>
      </c>
      <c r="S62" s="24">
        <f>IF(ISBLANK(HLOOKUP(S$1, m_preprocess!$1:$1048576, $D62, FALSE)), "", HLOOKUP(S$1, m_preprocess!$1:$1048576, $D62, FALSE))</f>
        <v>605.40800000000002</v>
      </c>
      <c r="T62" s="24">
        <f>IF(ISBLANK(HLOOKUP(T$1, m_preprocess!$1:$1048576, $D62, FALSE)), "", HLOOKUP(T$1, m_preprocess!$1:$1048576, $D62, FALSE))</f>
        <v>5784.18</v>
      </c>
      <c r="U62" s="24">
        <f>IF(ISBLANK(HLOOKUP(U$1, m_preprocess!$1:$1048576, $D62, FALSE)), "", HLOOKUP(U$1, m_preprocess!$1:$1048576, $D62, FALSE))</f>
        <v>25278</v>
      </c>
      <c r="V62" s="24">
        <f>IF(ISBLANK(HLOOKUP(V$1, m_preprocess!$1:$1048576, $D62, FALSE)), "", HLOOKUP(V$1, m_preprocess!$1:$1048576, $D62, FALSE))</f>
        <v>43.03009466896885</v>
      </c>
      <c r="W62" s="24">
        <f>IF(ISBLANK(HLOOKUP(W$1, m_preprocess!$1:$1048576, $D62, FALSE)), "", HLOOKUP(W$1, m_preprocess!$1:$1048576, $D62, FALSE))</f>
        <v>47902.699763403798</v>
      </c>
      <c r="X62" s="24">
        <f>IF(ISBLANK(HLOOKUP(X$1, m_preprocess!$1:$1048576, $D62, FALSE)), "", HLOOKUP(X$1, m_preprocess!$1:$1048576, $D62, FALSE))</f>
        <v>93991.570181753297</v>
      </c>
      <c r="Y62" s="24" t="str">
        <f>IF(ISBLANK(HLOOKUP(Y$1, m_preprocess!$1:$1048576, $D62, FALSE)), "", HLOOKUP(Y$1, m_preprocess!$1:$1048576, $D62, FALSE))</f>
        <v/>
      </c>
      <c r="Z62" s="24" t="str">
        <f>IF(ISBLANK(HLOOKUP(Z$1, m_preprocess!$1:$1048576, $D62, FALSE)), "", HLOOKUP(Z$1, m_preprocess!$1:$1048576, $D62, FALSE))</f>
        <v/>
      </c>
      <c r="AA62" s="24" t="str">
        <f>IF(ISBLANK(HLOOKUP(AA$1, m_preprocess!$1:$1048576, $D62, FALSE)), "", HLOOKUP(AA$1, m_preprocess!$1:$1048576, $D62, FALSE))</f>
        <v/>
      </c>
      <c r="AB62" s="24" t="str">
        <f>IF(ISBLANK(HLOOKUP(AB$1, m_preprocess!$1:$1048576, $D62, FALSE)), "", HLOOKUP(AB$1, m_preprocess!$1:$1048576, $D62, FALSE))</f>
        <v/>
      </c>
      <c r="AC62" s="24" t="str">
        <f>IF(ISBLANK(HLOOKUP(AC$1, m_preprocess!$1:$1048576, $D62, FALSE)), "", HLOOKUP(AC$1, m_preprocess!$1:$1048576, $D62, FALSE))</f>
        <v/>
      </c>
      <c r="AD62" s="24">
        <f>IF(ISBLANK(HLOOKUP(AD$1, m_preprocess!$1:$1048576, $D62, FALSE)), "", HLOOKUP(AD$1, m_preprocess!$1:$1048576, $D62, FALSE))</f>
        <v>120.77355459389825</v>
      </c>
      <c r="AE62" s="24">
        <f>IF(ISBLANK(HLOOKUP(AE$1, m_preprocess!$1:$1048576, $D62, FALSE)), "", HLOOKUP(AE$1, m_preprocess!$1:$1048576, $D62, FALSE))</f>
        <v>90.23137738272986</v>
      </c>
      <c r="AF62" s="24">
        <f>IF(ISBLANK(HLOOKUP(AF$1, m_preprocess!$1:$1048576, $D62, FALSE)), "", HLOOKUP(AF$1, m_preprocess!$1:$1048576, $D62, FALSE))</f>
        <v>37.897951144400949</v>
      </c>
      <c r="AG62" s="24" t="str">
        <f>IF(ISBLANK(HLOOKUP(AG$1, m_preprocess!$1:$1048576, $D62, FALSE)), "", HLOOKUP(AG$1, m_preprocess!$1:$1048576, $D62, FALSE))</f>
        <v/>
      </c>
      <c r="AH62" s="24">
        <f>IF(ISBLANK(HLOOKUP(AH$1, m_preprocess!$1:$1048576, $D62, FALSE)), "", HLOOKUP(AH$1, m_preprocess!$1:$1048576, $D62, FALSE))</f>
        <v>981503</v>
      </c>
    </row>
    <row r="63" spans="1:34">
      <c r="A63" s="27">
        <v>35827</v>
      </c>
      <c r="B63">
        <v>1998</v>
      </c>
      <c r="C63">
        <v>2</v>
      </c>
      <c r="D63">
        <v>63</v>
      </c>
      <c r="E63" s="24" t="str">
        <f>IF(ISBLANK(HLOOKUP(E$1, m_preprocess!$1:$1048576, $D63, FALSE)), "", HLOOKUP(E$1, m_preprocess!$1:$1048576, $D63, FALSE))</f>
        <v/>
      </c>
      <c r="F63" s="24">
        <f>IF(ISBLANK(HLOOKUP(F$1, m_preprocess!$1:$1048576, $D63, FALSE)), "", HLOOKUP(F$1, m_preprocess!$1:$1048576, $D63, FALSE))</f>
        <v>62.85</v>
      </c>
      <c r="G63" s="24">
        <f>IF(ISBLANK(HLOOKUP(G$1, m_preprocess!$1:$1048576, $D63, FALSE)), "", HLOOKUP(G$1, m_preprocess!$1:$1048576, $D63, FALSE))</f>
        <v>100.31005835221818</v>
      </c>
      <c r="H63" s="24">
        <f>IF(ISBLANK(HLOOKUP(H$1, m_preprocess!$1:$1048576, $D63, FALSE)), "", HLOOKUP(H$1, m_preprocess!$1:$1048576, $D63, FALSE))</f>
        <v>46.195903778076172</v>
      </c>
      <c r="I63" s="24" t="str">
        <f>IF(ISBLANK(HLOOKUP(I$1, m_preprocess!$1:$1048576, $D63, FALSE)), "", HLOOKUP(I$1, m_preprocess!$1:$1048576, $D63, FALSE))</f>
        <v/>
      </c>
      <c r="J63" s="24">
        <f>IF(ISBLANK(HLOOKUP(J$1, m_preprocess!$1:$1048576, $D63, FALSE)), "", HLOOKUP(J$1, m_preprocess!$1:$1048576, $D63, FALSE))</f>
        <v>86.334695174531376</v>
      </c>
      <c r="K63" s="24">
        <f>IF(ISBLANK(HLOOKUP(K$1, m_preprocess!$1:$1048576, $D63, FALSE)), "", HLOOKUP(K$1, m_preprocess!$1:$1048576, $D63, FALSE))</f>
        <v>29.339252733074453</v>
      </c>
      <c r="L63" s="24">
        <f>IF(ISBLANK(HLOOKUP(L$1, m_preprocess!$1:$1048576, $D63, FALSE)), "", HLOOKUP(L$1, m_preprocess!$1:$1048576, $D63, FALSE))</f>
        <v>7.7201270281739216</v>
      </c>
      <c r="M63" s="24">
        <f>IF(ISBLANK(HLOOKUP(M$1, m_preprocess!$1:$1048576, $D63, FALSE)), "", HLOOKUP(M$1, m_preprocess!$1:$1048576, $D63, FALSE))</f>
        <v>30.701131429440235</v>
      </c>
      <c r="N63" s="24">
        <f>IF(ISBLANK(HLOOKUP(N$1, m_preprocess!$1:$1048576, $D63, FALSE)), "", HLOOKUP(N$1, m_preprocess!$1:$1048576, $D63, FALSE))</f>
        <v>9.0600111329196551</v>
      </c>
      <c r="O63" s="24">
        <f>IF(ISBLANK(HLOOKUP(O$1, m_preprocess!$1:$1048576, $D63, FALSE)), "", HLOOKUP(O$1, m_preprocess!$1:$1048576, $D63, FALSE))</f>
        <v>10.345584904385658</v>
      </c>
      <c r="P63" s="24">
        <f>IF(ISBLANK(HLOOKUP(P$1, m_preprocess!$1:$1048576, $D63, FALSE)), "", HLOOKUP(P$1, m_preprocess!$1:$1048576, $D63, FALSE))</f>
        <v>4.0486380039371959</v>
      </c>
      <c r="Q63" s="24">
        <f>IF(ISBLANK(HLOOKUP(Q$1, m_preprocess!$1:$1048576, $D63, FALSE)), "", HLOOKUP(Q$1, m_preprocess!$1:$1048576, $D63, FALSE))</f>
        <v>2.3660106429581753</v>
      </c>
      <c r="R63" s="24">
        <f>IF(ISBLANK(HLOOKUP(R$1, m_preprocess!$1:$1048576, $D63, FALSE)), "", HLOOKUP(R$1, m_preprocess!$1:$1048576, $D63, FALSE))</f>
        <v>23.68396135847965</v>
      </c>
      <c r="S63" s="24">
        <f>IF(ISBLANK(HLOOKUP(S$1, m_preprocess!$1:$1048576, $D63, FALSE)), "", HLOOKUP(S$1, m_preprocess!$1:$1048576, $D63, FALSE))</f>
        <v>557.97799999999995</v>
      </c>
      <c r="T63" s="24">
        <f>IF(ISBLANK(HLOOKUP(T$1, m_preprocess!$1:$1048576, $D63, FALSE)), "", HLOOKUP(T$1, m_preprocess!$1:$1048576, $D63, FALSE))</f>
        <v>5217.24</v>
      </c>
      <c r="U63" s="24">
        <f>IF(ISBLANK(HLOOKUP(U$1, m_preprocess!$1:$1048576, $D63, FALSE)), "", HLOOKUP(U$1, m_preprocess!$1:$1048576, $D63, FALSE))</f>
        <v>26603</v>
      </c>
      <c r="V63" s="24">
        <f>IF(ISBLANK(HLOOKUP(V$1, m_preprocess!$1:$1048576, $D63, FALSE)), "", HLOOKUP(V$1, m_preprocess!$1:$1048576, $D63, FALSE))</f>
        <v>43.082688354180284</v>
      </c>
      <c r="W63" s="24">
        <f>IF(ISBLANK(HLOOKUP(W$1, m_preprocess!$1:$1048576, $D63, FALSE)), "", HLOOKUP(W$1, m_preprocess!$1:$1048576, $D63, FALSE))</f>
        <v>46708.421958442719</v>
      </c>
      <c r="X63" s="24">
        <f>IF(ISBLANK(HLOOKUP(X$1, m_preprocess!$1:$1048576, $D63, FALSE)), "", HLOOKUP(X$1, m_preprocess!$1:$1048576, $D63, FALSE))</f>
        <v>92938.555484124314</v>
      </c>
      <c r="Y63" s="24" t="str">
        <f>IF(ISBLANK(HLOOKUP(Y$1, m_preprocess!$1:$1048576, $D63, FALSE)), "", HLOOKUP(Y$1, m_preprocess!$1:$1048576, $D63, FALSE))</f>
        <v/>
      </c>
      <c r="Z63" s="24" t="str">
        <f>IF(ISBLANK(HLOOKUP(Z$1, m_preprocess!$1:$1048576, $D63, FALSE)), "", HLOOKUP(Z$1, m_preprocess!$1:$1048576, $D63, FALSE))</f>
        <v/>
      </c>
      <c r="AA63" s="24" t="str">
        <f>IF(ISBLANK(HLOOKUP(AA$1, m_preprocess!$1:$1048576, $D63, FALSE)), "", HLOOKUP(AA$1, m_preprocess!$1:$1048576, $D63, FALSE))</f>
        <v/>
      </c>
      <c r="AB63" s="24" t="str">
        <f>IF(ISBLANK(HLOOKUP(AB$1, m_preprocess!$1:$1048576, $D63, FALSE)), "", HLOOKUP(AB$1, m_preprocess!$1:$1048576, $D63, FALSE))</f>
        <v/>
      </c>
      <c r="AC63" s="24" t="str">
        <f>IF(ISBLANK(HLOOKUP(AC$1, m_preprocess!$1:$1048576, $D63, FALSE)), "", HLOOKUP(AC$1, m_preprocess!$1:$1048576, $D63, FALSE))</f>
        <v/>
      </c>
      <c r="AD63" s="24">
        <f>IF(ISBLANK(HLOOKUP(AD$1, m_preprocess!$1:$1048576, $D63, FALSE)), "", HLOOKUP(AD$1, m_preprocess!$1:$1048576, $D63, FALSE))</f>
        <v>122.45095297900765</v>
      </c>
      <c r="AE63" s="24">
        <f>IF(ISBLANK(HLOOKUP(AE$1, m_preprocess!$1:$1048576, $D63, FALSE)), "", HLOOKUP(AE$1, m_preprocess!$1:$1048576, $D63, FALSE))</f>
        <v>85.040036845526615</v>
      </c>
      <c r="AF63" s="24">
        <f>IF(ISBLANK(HLOOKUP(AF$1, m_preprocess!$1:$1048576, $D63, FALSE)), "", HLOOKUP(AF$1, m_preprocess!$1:$1048576, $D63, FALSE))</f>
        <v>36.680844946780418</v>
      </c>
      <c r="AG63" s="24" t="str">
        <f>IF(ISBLANK(HLOOKUP(AG$1, m_preprocess!$1:$1048576, $D63, FALSE)), "", HLOOKUP(AG$1, m_preprocess!$1:$1048576, $D63, FALSE))</f>
        <v/>
      </c>
      <c r="AH63" s="24">
        <f>IF(ISBLANK(HLOOKUP(AH$1, m_preprocess!$1:$1048576, $D63, FALSE)), "", HLOOKUP(AH$1, m_preprocess!$1:$1048576, $D63, FALSE))</f>
        <v>889530</v>
      </c>
    </row>
    <row r="64" spans="1:34">
      <c r="A64" s="27">
        <v>35855</v>
      </c>
      <c r="B64">
        <v>1998</v>
      </c>
      <c r="C64">
        <v>3</v>
      </c>
      <c r="D64">
        <v>64</v>
      </c>
      <c r="E64" s="24" t="str">
        <f>IF(ISBLANK(HLOOKUP(E$1, m_preprocess!$1:$1048576, $D64, FALSE)), "", HLOOKUP(E$1, m_preprocess!$1:$1048576, $D64, FALSE))</f>
        <v/>
      </c>
      <c r="F64" s="24">
        <f>IF(ISBLANK(HLOOKUP(F$1, m_preprocess!$1:$1048576, $D64, FALSE)), "", HLOOKUP(F$1, m_preprocess!$1:$1048576, $D64, FALSE))</f>
        <v>71.66</v>
      </c>
      <c r="G64" s="24">
        <f>IF(ISBLANK(HLOOKUP(G$1, m_preprocess!$1:$1048576, $D64, FALSE)), "", HLOOKUP(G$1, m_preprocess!$1:$1048576, $D64, FALSE))</f>
        <v>119.88082669516346</v>
      </c>
      <c r="H64" s="24">
        <f>IF(ISBLANK(HLOOKUP(H$1, m_preprocess!$1:$1048576, $D64, FALSE)), "", HLOOKUP(H$1, m_preprocess!$1:$1048576, $D64, FALSE))</f>
        <v>46.137870788574219</v>
      </c>
      <c r="I64" s="24" t="str">
        <f>IF(ISBLANK(HLOOKUP(I$1, m_preprocess!$1:$1048576, $D64, FALSE)), "", HLOOKUP(I$1, m_preprocess!$1:$1048576, $D64, FALSE))</f>
        <v/>
      </c>
      <c r="J64" s="24">
        <f>IF(ISBLANK(HLOOKUP(J$1, m_preprocess!$1:$1048576, $D64, FALSE)), "", HLOOKUP(J$1, m_preprocess!$1:$1048576, $D64, FALSE))</f>
        <v>85.361747894621814</v>
      </c>
      <c r="K64" s="24">
        <f>IF(ISBLANK(HLOOKUP(K$1, m_preprocess!$1:$1048576, $D64, FALSE)), "", HLOOKUP(K$1, m_preprocess!$1:$1048576, $D64, FALSE))</f>
        <v>35.398231268709061</v>
      </c>
      <c r="L64" s="24">
        <f>IF(ISBLANK(HLOOKUP(L$1, m_preprocess!$1:$1048576, $D64, FALSE)), "", HLOOKUP(L$1, m_preprocess!$1:$1048576, $D64, FALSE))</f>
        <v>9.2776552263158134</v>
      </c>
      <c r="M64" s="24">
        <f>IF(ISBLANK(HLOOKUP(M$1, m_preprocess!$1:$1048576, $D64, FALSE)), "", HLOOKUP(M$1, m_preprocess!$1:$1048576, $D64, FALSE))</f>
        <v>36.348235659359467</v>
      </c>
      <c r="N64" s="24">
        <f>IF(ISBLANK(HLOOKUP(N$1, m_preprocess!$1:$1048576, $D64, FALSE)), "", HLOOKUP(N$1, m_preprocess!$1:$1048576, $D64, FALSE))</f>
        <v>10.066586966405927</v>
      </c>
      <c r="O64" s="24">
        <f>IF(ISBLANK(HLOOKUP(O$1, m_preprocess!$1:$1048576, $D64, FALSE)), "", HLOOKUP(O$1, m_preprocess!$1:$1048576, $D64, FALSE))</f>
        <v>11.516444011460777</v>
      </c>
      <c r="P64" s="24">
        <f>IF(ISBLANK(HLOOKUP(P$1, m_preprocess!$1:$1048576, $D64, FALSE)), "", HLOOKUP(P$1, m_preprocess!$1:$1048576, $D64, FALSE))</f>
        <v>5.504550484031884</v>
      </c>
      <c r="Q64" s="24">
        <f>IF(ISBLANK(HLOOKUP(Q$1, m_preprocess!$1:$1048576, $D64, FALSE)), "", HLOOKUP(Q$1, m_preprocess!$1:$1048576, $D64, FALSE))</f>
        <v>2.9476869581437128</v>
      </c>
      <c r="R64" s="24">
        <f>IF(ISBLANK(HLOOKUP(R$1, m_preprocess!$1:$1048576, $D64, FALSE)), "", HLOOKUP(R$1, m_preprocess!$1:$1048576, $D64, FALSE))</f>
        <v>26.67674036455108</v>
      </c>
      <c r="S64" s="24">
        <f>IF(ISBLANK(HLOOKUP(S$1, m_preprocess!$1:$1048576, $D64, FALSE)), "", HLOOKUP(S$1, m_preprocess!$1:$1048576, $D64, FALSE))</f>
        <v>619.43200000000002</v>
      </c>
      <c r="T64" s="24">
        <f>IF(ISBLANK(HLOOKUP(T$1, m_preprocess!$1:$1048576, $D64, FALSE)), "", HLOOKUP(T$1, m_preprocess!$1:$1048576, $D64, FALSE))</f>
        <v>5825.54</v>
      </c>
      <c r="U64" s="24">
        <f>IF(ISBLANK(HLOOKUP(U$1, m_preprocess!$1:$1048576, $D64, FALSE)), "", HLOOKUP(U$1, m_preprocess!$1:$1048576, $D64, FALSE))</f>
        <v>30578</v>
      </c>
      <c r="V64" s="24">
        <f>IF(ISBLANK(HLOOKUP(V$1, m_preprocess!$1:$1048576, $D64, FALSE)), "", HLOOKUP(V$1, m_preprocess!$1:$1048576, $D64, FALSE))</f>
        <v>43.162294168480599</v>
      </c>
      <c r="W64" s="24">
        <f>IF(ISBLANK(HLOOKUP(W$1, m_preprocess!$1:$1048576, $D64, FALSE)), "", HLOOKUP(W$1, m_preprocess!$1:$1048576, $D64, FALSE))</f>
        <v>47309.092435308987</v>
      </c>
      <c r="X64" s="24">
        <f>IF(ISBLANK(HLOOKUP(X$1, m_preprocess!$1:$1048576, $D64, FALSE)), "", HLOOKUP(X$1, m_preprocess!$1:$1048576, $D64, FALSE))</f>
        <v>94085.925937007167</v>
      </c>
      <c r="Y64" s="24" t="str">
        <f>IF(ISBLANK(HLOOKUP(Y$1, m_preprocess!$1:$1048576, $D64, FALSE)), "", HLOOKUP(Y$1, m_preprocess!$1:$1048576, $D64, FALSE))</f>
        <v/>
      </c>
      <c r="Z64" s="24" t="str">
        <f>IF(ISBLANK(HLOOKUP(Z$1, m_preprocess!$1:$1048576, $D64, FALSE)), "", HLOOKUP(Z$1, m_preprocess!$1:$1048576, $D64, FALSE))</f>
        <v/>
      </c>
      <c r="AA64" s="24" t="str">
        <f>IF(ISBLANK(HLOOKUP(AA$1, m_preprocess!$1:$1048576, $D64, FALSE)), "", HLOOKUP(AA$1, m_preprocess!$1:$1048576, $D64, FALSE))</f>
        <v/>
      </c>
      <c r="AB64" s="24" t="str">
        <f>IF(ISBLANK(HLOOKUP(AB$1, m_preprocess!$1:$1048576, $D64, FALSE)), "", HLOOKUP(AB$1, m_preprocess!$1:$1048576, $D64, FALSE))</f>
        <v/>
      </c>
      <c r="AC64" s="24" t="str">
        <f>IF(ISBLANK(HLOOKUP(AC$1, m_preprocess!$1:$1048576, $D64, FALSE)), "", HLOOKUP(AC$1, m_preprocess!$1:$1048576, $D64, FALSE))</f>
        <v/>
      </c>
      <c r="AD64" s="24">
        <f>IF(ISBLANK(HLOOKUP(AD$1, m_preprocess!$1:$1048576, $D64, FALSE)), "", HLOOKUP(AD$1, m_preprocess!$1:$1048576, $D64, FALSE))</f>
        <v>122.72332476783406</v>
      </c>
      <c r="AE64" s="24">
        <f>IF(ISBLANK(HLOOKUP(AE$1, m_preprocess!$1:$1048576, $D64, FALSE)), "", HLOOKUP(AE$1, m_preprocess!$1:$1048576, $D64, FALSE))</f>
        <v>84.269636392775325</v>
      </c>
      <c r="AF64" s="24">
        <f>IF(ISBLANK(HLOOKUP(AF$1, m_preprocess!$1:$1048576, $D64, FALSE)), "", HLOOKUP(AF$1, m_preprocess!$1:$1048576, $D64, FALSE))</f>
        <v>39.595750205759657</v>
      </c>
      <c r="AG64" s="24" t="str">
        <f>IF(ISBLANK(HLOOKUP(AG$1, m_preprocess!$1:$1048576, $D64, FALSE)), "", HLOOKUP(AG$1, m_preprocess!$1:$1048576, $D64, FALSE))</f>
        <v/>
      </c>
      <c r="AH64" s="24">
        <f>IF(ISBLANK(HLOOKUP(AH$1, m_preprocess!$1:$1048576, $D64, FALSE)), "", HLOOKUP(AH$1, m_preprocess!$1:$1048576, $D64, FALSE))</f>
        <v>992968</v>
      </c>
    </row>
    <row r="65" spans="1:34">
      <c r="A65" s="27">
        <v>35886</v>
      </c>
      <c r="B65">
        <v>1998</v>
      </c>
      <c r="C65">
        <v>4</v>
      </c>
      <c r="D65">
        <v>65</v>
      </c>
      <c r="E65" s="24" t="str">
        <f>IF(ISBLANK(HLOOKUP(E$1, m_preprocess!$1:$1048576, $D65, FALSE)), "", HLOOKUP(E$1, m_preprocess!$1:$1048576, $D65, FALSE))</f>
        <v/>
      </c>
      <c r="F65" s="24">
        <f>IF(ISBLANK(HLOOKUP(F$1, m_preprocess!$1:$1048576, $D65, FALSE)), "", HLOOKUP(F$1, m_preprocess!$1:$1048576, $D65, FALSE))</f>
        <v>71.569999999999993</v>
      </c>
      <c r="G65" s="24">
        <f>IF(ISBLANK(HLOOKUP(G$1, m_preprocess!$1:$1048576, $D65, FALSE)), "", HLOOKUP(G$1, m_preprocess!$1:$1048576, $D65, FALSE))</f>
        <v>105.12161544571126</v>
      </c>
      <c r="H65" s="24">
        <f>IF(ISBLANK(HLOOKUP(H$1, m_preprocess!$1:$1048576, $D65, FALSE)), "", HLOOKUP(H$1, m_preprocess!$1:$1048576, $D65, FALSE))</f>
        <v>46.143077850341797</v>
      </c>
      <c r="I65" s="24" t="str">
        <f>IF(ISBLANK(HLOOKUP(I$1, m_preprocess!$1:$1048576, $D65, FALSE)), "", HLOOKUP(I$1, m_preprocess!$1:$1048576, $D65, FALSE))</f>
        <v/>
      </c>
      <c r="J65" s="24">
        <f>IF(ISBLANK(HLOOKUP(J$1, m_preprocess!$1:$1048576, $D65, FALSE)), "", HLOOKUP(J$1, m_preprocess!$1:$1048576, $D65, FALSE))</f>
        <v>83.406843162034875</v>
      </c>
      <c r="K65" s="24">
        <f>IF(ISBLANK(HLOOKUP(K$1, m_preprocess!$1:$1048576, $D65, FALSE)), "", HLOOKUP(K$1, m_preprocess!$1:$1048576, $D65, FALSE))</f>
        <v>40.142382494759502</v>
      </c>
      <c r="L65" s="24">
        <f>IF(ISBLANK(HLOOKUP(L$1, m_preprocess!$1:$1048576, $D65, FALSE)), "", HLOOKUP(L$1, m_preprocess!$1:$1048576, $D65, FALSE))</f>
        <v>11.452013537426009</v>
      </c>
      <c r="M65" s="24">
        <f>IF(ISBLANK(HLOOKUP(M$1, m_preprocess!$1:$1048576, $D65, FALSE)), "", HLOOKUP(M$1, m_preprocess!$1:$1048576, $D65, FALSE))</f>
        <v>36.83800911122426</v>
      </c>
      <c r="N65" s="24">
        <f>IF(ISBLANK(HLOOKUP(N$1, m_preprocess!$1:$1048576, $D65, FALSE)), "", HLOOKUP(N$1, m_preprocess!$1:$1048576, $D65, FALSE))</f>
        <v>10.449924523021357</v>
      </c>
      <c r="O65" s="24">
        <f>IF(ISBLANK(HLOOKUP(O$1, m_preprocess!$1:$1048576, $D65, FALSE)), "", HLOOKUP(O$1, m_preprocess!$1:$1048576, $D65, FALSE))</f>
        <v>11.52859149690468</v>
      </c>
      <c r="P65" s="24">
        <f>IF(ISBLANK(HLOOKUP(P$1, m_preprocess!$1:$1048576, $D65, FALSE)), "", HLOOKUP(P$1, m_preprocess!$1:$1048576, $D65, FALSE))</f>
        <v>5.450645850822907</v>
      </c>
      <c r="Q65" s="24">
        <f>IF(ISBLANK(HLOOKUP(Q$1, m_preprocess!$1:$1048576, $D65, FALSE)), "", HLOOKUP(Q$1, m_preprocess!$1:$1048576, $D65, FALSE))</f>
        <v>3.2269195497304057</v>
      </c>
      <c r="R65" s="24">
        <f>IF(ISBLANK(HLOOKUP(R$1, m_preprocess!$1:$1048576, $D65, FALSE)), "", HLOOKUP(R$1, m_preprocess!$1:$1048576, $D65, FALSE))</f>
        <v>25.398067372120884</v>
      </c>
      <c r="S65" s="24">
        <f>IF(ISBLANK(HLOOKUP(S$1, m_preprocess!$1:$1048576, $D65, FALSE)), "", HLOOKUP(S$1, m_preprocess!$1:$1048576, $D65, FALSE))</f>
        <v>538.61599999999999</v>
      </c>
      <c r="T65" s="24">
        <f>IF(ISBLANK(HLOOKUP(T$1, m_preprocess!$1:$1048576, $D65, FALSE)), "", HLOOKUP(T$1, m_preprocess!$1:$1048576, $D65, FALSE))</f>
        <v>5542.6</v>
      </c>
      <c r="U65" s="24">
        <f>IF(ISBLANK(HLOOKUP(U$1, m_preprocess!$1:$1048576, $D65, FALSE)), "", HLOOKUP(U$1, m_preprocess!$1:$1048576, $D65, FALSE))</f>
        <v>32352</v>
      </c>
      <c r="V65" s="24">
        <f>IF(ISBLANK(HLOOKUP(V$1, m_preprocess!$1:$1048576, $D65, FALSE)), "", HLOOKUP(V$1, m_preprocess!$1:$1048576, $D65, FALSE))</f>
        <v>43.353936623529606</v>
      </c>
      <c r="W65" s="24">
        <f>IF(ISBLANK(HLOOKUP(W$1, m_preprocess!$1:$1048576, $D65, FALSE)), "", HLOOKUP(W$1, m_preprocess!$1:$1048576, $D65, FALSE))</f>
        <v>48295.388016027042</v>
      </c>
      <c r="X65" s="24">
        <f>IF(ISBLANK(HLOOKUP(X$1, m_preprocess!$1:$1048576, $D65, FALSE)), "", HLOOKUP(X$1, m_preprocess!$1:$1048576, $D65, FALSE))</f>
        <v>95071.561183331534</v>
      </c>
      <c r="Y65" s="24" t="str">
        <f>IF(ISBLANK(HLOOKUP(Y$1, m_preprocess!$1:$1048576, $D65, FALSE)), "", HLOOKUP(Y$1, m_preprocess!$1:$1048576, $D65, FALSE))</f>
        <v/>
      </c>
      <c r="Z65" s="24" t="str">
        <f>IF(ISBLANK(HLOOKUP(Z$1, m_preprocess!$1:$1048576, $D65, FALSE)), "", HLOOKUP(Z$1, m_preprocess!$1:$1048576, $D65, FALSE))</f>
        <v/>
      </c>
      <c r="AA65" s="24" t="str">
        <f>IF(ISBLANK(HLOOKUP(AA$1, m_preprocess!$1:$1048576, $D65, FALSE)), "", HLOOKUP(AA$1, m_preprocess!$1:$1048576, $D65, FALSE))</f>
        <v/>
      </c>
      <c r="AB65" s="24" t="str">
        <f>IF(ISBLANK(HLOOKUP(AB$1, m_preprocess!$1:$1048576, $D65, FALSE)), "", HLOOKUP(AB$1, m_preprocess!$1:$1048576, $D65, FALSE))</f>
        <v/>
      </c>
      <c r="AC65" s="24" t="str">
        <f>IF(ISBLANK(HLOOKUP(AC$1, m_preprocess!$1:$1048576, $D65, FALSE)), "", HLOOKUP(AC$1, m_preprocess!$1:$1048576, $D65, FALSE))</f>
        <v/>
      </c>
      <c r="AD65" s="24">
        <f>IF(ISBLANK(HLOOKUP(AD$1, m_preprocess!$1:$1048576, $D65, FALSE)), "", HLOOKUP(AD$1, m_preprocess!$1:$1048576, $D65, FALSE))</f>
        <v>122.86444625569624</v>
      </c>
      <c r="AE65" s="24">
        <f>IF(ISBLANK(HLOOKUP(AE$1, m_preprocess!$1:$1048576, $D65, FALSE)), "", HLOOKUP(AE$1, m_preprocess!$1:$1048576, $D65, FALSE))</f>
        <v>84.506482002069475</v>
      </c>
      <c r="AF65" s="24">
        <f>IF(ISBLANK(HLOOKUP(AF$1, m_preprocess!$1:$1048576, $D65, FALSE)), "", HLOOKUP(AF$1, m_preprocess!$1:$1048576, $D65, FALSE))</f>
        <v>34.69446620514374</v>
      </c>
      <c r="AG65" s="24" t="str">
        <f>IF(ISBLANK(HLOOKUP(AG$1, m_preprocess!$1:$1048576, $D65, FALSE)), "", HLOOKUP(AG$1, m_preprocess!$1:$1048576, $D65, FALSE))</f>
        <v/>
      </c>
      <c r="AH65" s="24">
        <f>IF(ISBLANK(HLOOKUP(AH$1, m_preprocess!$1:$1048576, $D65, FALSE)), "", HLOOKUP(AH$1, m_preprocess!$1:$1048576, $D65, FALSE))</f>
        <v>936164</v>
      </c>
    </row>
    <row r="66" spans="1:34">
      <c r="A66" s="27">
        <v>35916</v>
      </c>
      <c r="B66">
        <v>1998</v>
      </c>
      <c r="C66">
        <v>5</v>
      </c>
      <c r="D66">
        <v>66</v>
      </c>
      <c r="E66" s="24" t="str">
        <f>IF(ISBLANK(HLOOKUP(E$1, m_preprocess!$1:$1048576, $D66, FALSE)), "", HLOOKUP(E$1, m_preprocess!$1:$1048576, $D66, FALSE))</f>
        <v/>
      </c>
      <c r="F66" s="24">
        <f>IF(ISBLANK(HLOOKUP(F$1, m_preprocess!$1:$1048576, $D66, FALSE)), "", HLOOKUP(F$1, m_preprocess!$1:$1048576, $D66, FALSE))</f>
        <v>70.290000000000006</v>
      </c>
      <c r="G66" s="24">
        <f>IF(ISBLANK(HLOOKUP(G$1, m_preprocess!$1:$1048576, $D66, FALSE)), "", HLOOKUP(G$1, m_preprocess!$1:$1048576, $D66, FALSE))</f>
        <v>101.49544377551096</v>
      </c>
      <c r="H66" s="24">
        <f>IF(ISBLANK(HLOOKUP(H$1, m_preprocess!$1:$1048576, $D66, FALSE)), "", HLOOKUP(H$1, m_preprocess!$1:$1048576, $D66, FALSE))</f>
        <v>46.109756469726563</v>
      </c>
      <c r="I66" s="24" t="str">
        <f>IF(ISBLANK(HLOOKUP(I$1, m_preprocess!$1:$1048576, $D66, FALSE)), "", HLOOKUP(I$1, m_preprocess!$1:$1048576, $D66, FALSE))</f>
        <v/>
      </c>
      <c r="J66" s="24">
        <f>IF(ISBLANK(HLOOKUP(J$1, m_preprocess!$1:$1048576, $D66, FALSE)), "", HLOOKUP(J$1, m_preprocess!$1:$1048576, $D66, FALSE))</f>
        <v>83.607841976064364</v>
      </c>
      <c r="K66" s="24">
        <f>IF(ISBLANK(HLOOKUP(K$1, m_preprocess!$1:$1048576, $D66, FALSE)), "", HLOOKUP(K$1, m_preprocess!$1:$1048576, $D66, FALSE))</f>
        <v>41.528412053878057</v>
      </c>
      <c r="L66" s="24">
        <f>IF(ISBLANK(HLOOKUP(L$1, m_preprocess!$1:$1048576, $D66, FALSE)), "", HLOOKUP(L$1, m_preprocess!$1:$1048576, $D66, FALSE))</f>
        <v>12.858051466201884</v>
      </c>
      <c r="M66" s="24">
        <f>IF(ISBLANK(HLOOKUP(M$1, m_preprocess!$1:$1048576, $D66, FALSE)), "", HLOOKUP(M$1, m_preprocess!$1:$1048576, $D66, FALSE))</f>
        <v>35.449923976698678</v>
      </c>
      <c r="N66" s="24">
        <f>IF(ISBLANK(HLOOKUP(N$1, m_preprocess!$1:$1048576, $D66, FALSE)), "", HLOOKUP(N$1, m_preprocess!$1:$1048576, $D66, FALSE))</f>
        <v>9.8026870042395835</v>
      </c>
      <c r="O66" s="24">
        <f>IF(ISBLANK(HLOOKUP(O$1, m_preprocess!$1:$1048576, $D66, FALSE)), "", HLOOKUP(O$1, m_preprocess!$1:$1048576, $D66, FALSE))</f>
        <v>10.873890571574472</v>
      </c>
      <c r="P66" s="24">
        <f>IF(ISBLANK(HLOOKUP(P$1, m_preprocess!$1:$1048576, $D66, FALSE)), "", HLOOKUP(P$1, m_preprocess!$1:$1048576, $D66, FALSE))</f>
        <v>5.274050906533283</v>
      </c>
      <c r="Q66" s="24">
        <f>IF(ISBLANK(HLOOKUP(Q$1, m_preprocess!$1:$1048576, $D66, FALSE)), "", HLOOKUP(Q$1, m_preprocess!$1:$1048576, $D66, FALSE))</f>
        <v>3.6196244087643032</v>
      </c>
      <c r="R66" s="24">
        <f>IF(ISBLANK(HLOOKUP(R$1, m_preprocess!$1:$1048576, $D66, FALSE)), "", HLOOKUP(R$1, m_preprocess!$1:$1048576, $D66, FALSE))</f>
        <v>26.441757522629356</v>
      </c>
      <c r="S66" s="24">
        <f>IF(ISBLANK(HLOOKUP(S$1, m_preprocess!$1:$1048576, $D66, FALSE)), "", HLOOKUP(S$1, m_preprocess!$1:$1048576, $D66, FALSE))</f>
        <v>528.42200000000003</v>
      </c>
      <c r="T66" s="24">
        <f>IF(ISBLANK(HLOOKUP(T$1, m_preprocess!$1:$1048576, $D66, FALSE)), "", HLOOKUP(T$1, m_preprocess!$1:$1048576, $D66, FALSE))</f>
        <v>5775.81</v>
      </c>
      <c r="U66" s="24">
        <f>IF(ISBLANK(HLOOKUP(U$1, m_preprocess!$1:$1048576, $D66, FALSE)), "", HLOOKUP(U$1, m_preprocess!$1:$1048576, $D66, FALSE))</f>
        <v>31125</v>
      </c>
      <c r="V66" s="24">
        <f>IF(ISBLANK(HLOOKUP(V$1, m_preprocess!$1:$1048576, $D66, FALSE)), "", HLOOKUP(V$1, m_preprocess!$1:$1048576, $D66, FALSE))</f>
        <v>43.683863850663613</v>
      </c>
      <c r="W66" s="24">
        <f>IF(ISBLANK(HLOOKUP(W$1, m_preprocess!$1:$1048576, $D66, FALSE)), "", HLOOKUP(W$1, m_preprocess!$1:$1048576, $D66, FALSE))</f>
        <v>50128.38252031451</v>
      </c>
      <c r="X66" s="24">
        <f>IF(ISBLANK(HLOOKUP(X$1, m_preprocess!$1:$1048576, $D66, FALSE)), "", HLOOKUP(X$1, m_preprocess!$1:$1048576, $D66, FALSE))</f>
        <v>98768.719657477894</v>
      </c>
      <c r="Y66" s="24" t="str">
        <f>IF(ISBLANK(HLOOKUP(Y$1, m_preprocess!$1:$1048576, $D66, FALSE)), "", HLOOKUP(Y$1, m_preprocess!$1:$1048576, $D66, FALSE))</f>
        <v/>
      </c>
      <c r="Z66" s="24" t="str">
        <f>IF(ISBLANK(HLOOKUP(Z$1, m_preprocess!$1:$1048576, $D66, FALSE)), "", HLOOKUP(Z$1, m_preprocess!$1:$1048576, $D66, FALSE))</f>
        <v/>
      </c>
      <c r="AA66" s="24" t="str">
        <f>IF(ISBLANK(HLOOKUP(AA$1, m_preprocess!$1:$1048576, $D66, FALSE)), "", HLOOKUP(AA$1, m_preprocess!$1:$1048576, $D66, FALSE))</f>
        <v/>
      </c>
      <c r="AB66" s="24" t="str">
        <f>IF(ISBLANK(HLOOKUP(AB$1, m_preprocess!$1:$1048576, $D66, FALSE)), "", HLOOKUP(AB$1, m_preprocess!$1:$1048576, $D66, FALSE))</f>
        <v/>
      </c>
      <c r="AC66" s="24" t="str">
        <f>IF(ISBLANK(HLOOKUP(AC$1, m_preprocess!$1:$1048576, $D66, FALSE)), "", HLOOKUP(AC$1, m_preprocess!$1:$1048576, $D66, FALSE))</f>
        <v/>
      </c>
      <c r="AD66" s="24">
        <f>IF(ISBLANK(HLOOKUP(AD$1, m_preprocess!$1:$1048576, $D66, FALSE)), "", HLOOKUP(AD$1, m_preprocess!$1:$1048576, $D66, FALSE))</f>
        <v>118.60256675995431</v>
      </c>
      <c r="AE66" s="24">
        <f>IF(ISBLANK(HLOOKUP(AE$1, m_preprocess!$1:$1048576, $D66, FALSE)), "", HLOOKUP(AE$1, m_preprocess!$1:$1048576, $D66, FALSE))</f>
        <v>102.01146592258057</v>
      </c>
      <c r="AF66" s="24">
        <f>IF(ISBLANK(HLOOKUP(AF$1, m_preprocess!$1:$1048576, $D66, FALSE)), "", HLOOKUP(AF$1, m_preprocess!$1:$1048576, $D66, FALSE))</f>
        <v>37.469084834232817</v>
      </c>
      <c r="AG66" s="24" t="str">
        <f>IF(ISBLANK(HLOOKUP(AG$1, m_preprocess!$1:$1048576, $D66, FALSE)), "", HLOOKUP(AG$1, m_preprocess!$1:$1048576, $D66, FALSE))</f>
        <v/>
      </c>
      <c r="AH66" s="24">
        <f>IF(ISBLANK(HLOOKUP(AH$1, m_preprocess!$1:$1048576, $D66, FALSE)), "", HLOOKUP(AH$1, m_preprocess!$1:$1048576, $D66, FALSE))</f>
        <v>912879</v>
      </c>
    </row>
    <row r="67" spans="1:34">
      <c r="A67" s="27">
        <v>35947</v>
      </c>
      <c r="B67">
        <v>1998</v>
      </c>
      <c r="C67">
        <v>6</v>
      </c>
      <c r="D67">
        <v>67</v>
      </c>
      <c r="E67" s="24" t="str">
        <f>IF(ISBLANK(HLOOKUP(E$1, m_preprocess!$1:$1048576, $D67, FALSE)), "", HLOOKUP(E$1, m_preprocess!$1:$1048576, $D67, FALSE))</f>
        <v/>
      </c>
      <c r="F67" s="24">
        <f>IF(ISBLANK(HLOOKUP(F$1, m_preprocess!$1:$1048576, $D67, FALSE)), "", HLOOKUP(F$1, m_preprocess!$1:$1048576, $D67, FALSE))</f>
        <v>73.66</v>
      </c>
      <c r="G67" s="24">
        <f>IF(ISBLANK(HLOOKUP(G$1, m_preprocess!$1:$1048576, $D67, FALSE)), "", HLOOKUP(G$1, m_preprocess!$1:$1048576, $D67, FALSE))</f>
        <v>101.81111506864295</v>
      </c>
      <c r="H67" s="24">
        <f>IF(ISBLANK(HLOOKUP(H$1, m_preprocess!$1:$1048576, $D67, FALSE)), "", HLOOKUP(H$1, m_preprocess!$1:$1048576, $D67, FALSE))</f>
        <v>46.197780609130859</v>
      </c>
      <c r="I67" s="24" t="str">
        <f>IF(ISBLANK(HLOOKUP(I$1, m_preprocess!$1:$1048576, $D67, FALSE)), "", HLOOKUP(I$1, m_preprocess!$1:$1048576, $D67, FALSE))</f>
        <v/>
      </c>
      <c r="J67" s="24">
        <f>IF(ISBLANK(HLOOKUP(J$1, m_preprocess!$1:$1048576, $D67, FALSE)), "", HLOOKUP(J$1, m_preprocess!$1:$1048576, $D67, FALSE))</f>
        <v>82.688396077077968</v>
      </c>
      <c r="K67" s="24">
        <f>IF(ISBLANK(HLOOKUP(K$1, m_preprocess!$1:$1048576, $D67, FALSE)), "", HLOOKUP(K$1, m_preprocess!$1:$1048576, $D67, FALSE))</f>
        <v>42.843732885865265</v>
      </c>
      <c r="L67" s="24">
        <f>IF(ISBLANK(HLOOKUP(L$1, m_preprocess!$1:$1048576, $D67, FALSE)), "", HLOOKUP(L$1, m_preprocess!$1:$1048576, $D67, FALSE))</f>
        <v>13.921878942454018</v>
      </c>
      <c r="M67" s="24">
        <f>IF(ISBLANK(HLOOKUP(M$1, m_preprocess!$1:$1048576, $D67, FALSE)), "", HLOOKUP(M$1, m_preprocess!$1:$1048576, $D67, FALSE))</f>
        <v>38.108289347770949</v>
      </c>
      <c r="N67" s="24">
        <f>IF(ISBLANK(HLOOKUP(N$1, m_preprocess!$1:$1048576, $D67, FALSE)), "", HLOOKUP(N$1, m_preprocess!$1:$1048576, $D67, FALSE))</f>
        <v>10.042462937391273</v>
      </c>
      <c r="O67" s="24">
        <f>IF(ISBLANK(HLOOKUP(O$1, m_preprocess!$1:$1048576, $D67, FALSE)), "", HLOOKUP(O$1, m_preprocess!$1:$1048576, $D67, FALSE))</f>
        <v>11.830290603880918</v>
      </c>
      <c r="P67" s="24">
        <f>IF(ISBLANK(HLOOKUP(P$1, m_preprocess!$1:$1048576, $D67, FALSE)), "", HLOOKUP(P$1, m_preprocess!$1:$1048576, $D67, FALSE))</f>
        <v>5.8539750586836092</v>
      </c>
      <c r="Q67" s="24">
        <f>IF(ISBLANK(HLOOKUP(Q$1, m_preprocess!$1:$1048576, $D67, FALSE)), "", HLOOKUP(Q$1, m_preprocess!$1:$1048576, $D67, FALSE))</f>
        <v>3.344316500984974</v>
      </c>
      <c r="R67" s="24">
        <f>IF(ISBLANK(HLOOKUP(R$1, m_preprocess!$1:$1048576, $D67, FALSE)), "", HLOOKUP(R$1, m_preprocess!$1:$1048576, $D67, FALSE))</f>
        <v>24.873878893066998</v>
      </c>
      <c r="S67" s="24">
        <f>IF(ISBLANK(HLOOKUP(S$1, m_preprocess!$1:$1048576, $D67, FALSE)), "", HLOOKUP(S$1, m_preprocess!$1:$1048576, $D67, FALSE))</f>
        <v>560.12599999999998</v>
      </c>
      <c r="T67" s="24">
        <f>IF(ISBLANK(HLOOKUP(T$1, m_preprocess!$1:$1048576, $D67, FALSE)), "", HLOOKUP(T$1, m_preprocess!$1:$1048576, $D67, FALSE))</f>
        <v>5941.42</v>
      </c>
      <c r="U67" s="24">
        <f>IF(ISBLANK(HLOOKUP(U$1, m_preprocess!$1:$1048576, $D67, FALSE)), "", HLOOKUP(U$1, m_preprocess!$1:$1048576, $D67, FALSE))</f>
        <v>29123</v>
      </c>
      <c r="V67" s="24">
        <f>IF(ISBLANK(HLOOKUP(V$1, m_preprocess!$1:$1048576, $D67, FALSE)), "", HLOOKUP(V$1, m_preprocess!$1:$1048576, $D67, FALSE))</f>
        <v>43.296236184021033</v>
      </c>
      <c r="W67" s="24">
        <f>IF(ISBLANK(HLOOKUP(W$1, m_preprocess!$1:$1048576, $D67, FALSE)), "", HLOOKUP(W$1, m_preprocess!$1:$1048576, $D67, FALSE))</f>
        <v>50643.863505546367</v>
      </c>
      <c r="X67" s="24">
        <f>IF(ISBLANK(HLOOKUP(X$1, m_preprocess!$1:$1048576, $D67, FALSE)), "", HLOOKUP(X$1, m_preprocess!$1:$1048576, $D67, FALSE))</f>
        <v>101005.49493725534</v>
      </c>
      <c r="Y67" s="24" t="str">
        <f>IF(ISBLANK(HLOOKUP(Y$1, m_preprocess!$1:$1048576, $D67, FALSE)), "", HLOOKUP(Y$1, m_preprocess!$1:$1048576, $D67, FALSE))</f>
        <v/>
      </c>
      <c r="Z67" s="24" t="str">
        <f>IF(ISBLANK(HLOOKUP(Z$1, m_preprocess!$1:$1048576, $D67, FALSE)), "", HLOOKUP(Z$1, m_preprocess!$1:$1048576, $D67, FALSE))</f>
        <v/>
      </c>
      <c r="AA67" s="24" t="str">
        <f>IF(ISBLANK(HLOOKUP(AA$1, m_preprocess!$1:$1048576, $D67, FALSE)), "", HLOOKUP(AA$1, m_preprocess!$1:$1048576, $D67, FALSE))</f>
        <v/>
      </c>
      <c r="AB67" s="24" t="str">
        <f>IF(ISBLANK(HLOOKUP(AB$1, m_preprocess!$1:$1048576, $D67, FALSE)), "", HLOOKUP(AB$1, m_preprocess!$1:$1048576, $D67, FALSE))</f>
        <v/>
      </c>
      <c r="AC67" s="24" t="str">
        <f>IF(ISBLANK(HLOOKUP(AC$1, m_preprocess!$1:$1048576, $D67, FALSE)), "", HLOOKUP(AC$1, m_preprocess!$1:$1048576, $D67, FALSE))</f>
        <v/>
      </c>
      <c r="AD67" s="24">
        <f>IF(ISBLANK(HLOOKUP(AD$1, m_preprocess!$1:$1048576, $D67, FALSE)), "", HLOOKUP(AD$1, m_preprocess!$1:$1048576, $D67, FALSE))</f>
        <v>120.10382993457134</v>
      </c>
      <c r="AE67" s="24">
        <f>IF(ISBLANK(HLOOKUP(AE$1, m_preprocess!$1:$1048576, $D67, FALSE)), "", HLOOKUP(AE$1, m_preprocess!$1:$1048576, $D67, FALSE))</f>
        <v>99.961189931000021</v>
      </c>
      <c r="AF67" s="24">
        <f>IF(ISBLANK(HLOOKUP(AF$1, m_preprocess!$1:$1048576, $D67, FALSE)), "", HLOOKUP(AF$1, m_preprocess!$1:$1048576, $D67, FALSE))</f>
        <v>40.859858186064343</v>
      </c>
      <c r="AG67" s="24" t="str">
        <f>IF(ISBLANK(HLOOKUP(AG$1, m_preprocess!$1:$1048576, $D67, FALSE)), "", HLOOKUP(AG$1, m_preprocess!$1:$1048576, $D67, FALSE))</f>
        <v/>
      </c>
      <c r="AH67" s="24">
        <f>IF(ISBLANK(HLOOKUP(AH$1, m_preprocess!$1:$1048576, $D67, FALSE)), "", HLOOKUP(AH$1, m_preprocess!$1:$1048576, $D67, FALSE))</f>
        <v>909223</v>
      </c>
    </row>
    <row r="68" spans="1:34">
      <c r="A68" s="27">
        <v>35977</v>
      </c>
      <c r="B68">
        <v>1998</v>
      </c>
      <c r="C68">
        <v>7</v>
      </c>
      <c r="D68">
        <v>68</v>
      </c>
      <c r="E68" s="24" t="str">
        <f>IF(ISBLANK(HLOOKUP(E$1, m_preprocess!$1:$1048576, $D68, FALSE)), "", HLOOKUP(E$1, m_preprocess!$1:$1048576, $D68, FALSE))</f>
        <v/>
      </c>
      <c r="F68" s="24">
        <f>IF(ISBLANK(HLOOKUP(F$1, m_preprocess!$1:$1048576, $D68, FALSE)), "", HLOOKUP(F$1, m_preprocess!$1:$1048576, $D68, FALSE))</f>
        <v>76.27</v>
      </c>
      <c r="G68" s="24">
        <f>IF(ISBLANK(HLOOKUP(G$1, m_preprocess!$1:$1048576, $D68, FALSE)), "", HLOOKUP(G$1, m_preprocess!$1:$1048576, $D68, FALSE))</f>
        <v>108.20523548097698</v>
      </c>
      <c r="H68" s="24">
        <f>IF(ISBLANK(HLOOKUP(H$1, m_preprocess!$1:$1048576, $D68, FALSE)), "", HLOOKUP(H$1, m_preprocess!$1:$1048576, $D68, FALSE))</f>
        <v>46.342166900634766</v>
      </c>
      <c r="I68" s="24" t="str">
        <f>IF(ISBLANK(HLOOKUP(I$1, m_preprocess!$1:$1048576, $D68, FALSE)), "", HLOOKUP(I$1, m_preprocess!$1:$1048576, $D68, FALSE))</f>
        <v/>
      </c>
      <c r="J68" s="24">
        <f>IF(ISBLANK(HLOOKUP(J$1, m_preprocess!$1:$1048576, $D68, FALSE)), "", HLOOKUP(J$1, m_preprocess!$1:$1048576, $D68, FALSE))</f>
        <v>81.741104058223101</v>
      </c>
      <c r="K68" s="24">
        <f>IF(ISBLANK(HLOOKUP(K$1, m_preprocess!$1:$1048576, $D68, FALSE)), "", HLOOKUP(K$1, m_preprocess!$1:$1048576, $D68, FALSE))</f>
        <v>39.074351959884929</v>
      </c>
      <c r="L68" s="24">
        <f>IF(ISBLANK(HLOOKUP(L$1, m_preprocess!$1:$1048576, $D68, FALSE)), "", HLOOKUP(L$1, m_preprocess!$1:$1048576, $D68, FALSE))</f>
        <v>13.436315733188282</v>
      </c>
      <c r="M68" s="24">
        <f>IF(ISBLANK(HLOOKUP(M$1, m_preprocess!$1:$1048576, $D68, FALSE)), "", HLOOKUP(M$1, m_preprocess!$1:$1048576, $D68, FALSE))</f>
        <v>40.934008919586205</v>
      </c>
      <c r="N68" s="24">
        <f>IF(ISBLANK(HLOOKUP(N$1, m_preprocess!$1:$1048576, $D68, FALSE)), "", HLOOKUP(N$1, m_preprocess!$1:$1048576, $D68, FALSE))</f>
        <v>11.010262621343358</v>
      </c>
      <c r="O68" s="24">
        <f>IF(ISBLANK(HLOOKUP(O$1, m_preprocess!$1:$1048576, $D68, FALSE)), "", HLOOKUP(O$1, m_preprocess!$1:$1048576, $D68, FALSE))</f>
        <v>12.284989593356707</v>
      </c>
      <c r="P68" s="24">
        <f>IF(ISBLANK(HLOOKUP(P$1, m_preprocess!$1:$1048576, $D68, FALSE)), "", HLOOKUP(P$1, m_preprocess!$1:$1048576, $D68, FALSE))</f>
        <v>5.9691805254364283</v>
      </c>
      <c r="Q68" s="24">
        <f>IF(ISBLANK(HLOOKUP(Q$1, m_preprocess!$1:$1048576, $D68, FALSE)), "", HLOOKUP(Q$1, m_preprocess!$1:$1048576, $D68, FALSE))</f>
        <v>3.5539986801468282</v>
      </c>
      <c r="R68" s="24">
        <f>IF(ISBLANK(HLOOKUP(R$1, m_preprocess!$1:$1048576, $D68, FALSE)), "", HLOOKUP(R$1, m_preprocess!$1:$1048576, $D68, FALSE))</f>
        <v>26.292922439570045</v>
      </c>
      <c r="S68" s="24">
        <f>IF(ISBLANK(HLOOKUP(S$1, m_preprocess!$1:$1048576, $D68, FALSE)), "", HLOOKUP(S$1, m_preprocess!$1:$1048576, $D68, FALSE))</f>
        <v>572.61200000000008</v>
      </c>
      <c r="T68" s="24">
        <f>IF(ISBLANK(HLOOKUP(T$1, m_preprocess!$1:$1048576, $D68, FALSE)), "", HLOOKUP(T$1, m_preprocess!$1:$1048576, $D68, FALSE))</f>
        <v>6054.28</v>
      </c>
      <c r="U68" s="24">
        <f>IF(ISBLANK(HLOOKUP(U$1, m_preprocess!$1:$1048576, $D68, FALSE)), "", HLOOKUP(U$1, m_preprocess!$1:$1048576, $D68, FALSE))</f>
        <v>29047</v>
      </c>
      <c r="V68" s="24">
        <f>IF(ISBLANK(HLOOKUP(V$1, m_preprocess!$1:$1048576, $D68, FALSE)), "", HLOOKUP(V$1, m_preprocess!$1:$1048576, $D68, FALSE))</f>
        <v>43.151460204571116</v>
      </c>
      <c r="W68" s="24">
        <f>IF(ISBLANK(HLOOKUP(W$1, m_preprocess!$1:$1048576, $D68, FALSE)), "", HLOOKUP(W$1, m_preprocess!$1:$1048576, $D68, FALSE))</f>
        <v>50006.250525075418</v>
      </c>
      <c r="X68" s="24">
        <f>IF(ISBLANK(HLOOKUP(X$1, m_preprocess!$1:$1048576, $D68, FALSE)), "", HLOOKUP(X$1, m_preprocess!$1:$1048576, $D68, FALSE))</f>
        <v>101920.19760395157</v>
      </c>
      <c r="Y68" s="24" t="str">
        <f>IF(ISBLANK(HLOOKUP(Y$1, m_preprocess!$1:$1048576, $D68, FALSE)), "", HLOOKUP(Y$1, m_preprocess!$1:$1048576, $D68, FALSE))</f>
        <v/>
      </c>
      <c r="Z68" s="24" t="str">
        <f>IF(ISBLANK(HLOOKUP(Z$1, m_preprocess!$1:$1048576, $D68, FALSE)), "", HLOOKUP(Z$1, m_preprocess!$1:$1048576, $D68, FALSE))</f>
        <v/>
      </c>
      <c r="AA68" s="24">
        <f>IF(ISBLANK(HLOOKUP(AA$1, m_preprocess!$1:$1048576, $D68, FALSE)), "", HLOOKUP(AA$1, m_preprocess!$1:$1048576, $D68, FALSE))</f>
        <v>41.390728476821188</v>
      </c>
      <c r="AB68" s="24" t="str">
        <f>IF(ISBLANK(HLOOKUP(AB$1, m_preprocess!$1:$1048576, $D68, FALSE)), "", HLOOKUP(AB$1, m_preprocess!$1:$1048576, $D68, FALSE))</f>
        <v/>
      </c>
      <c r="AC68" s="24" t="str">
        <f>IF(ISBLANK(HLOOKUP(AC$1, m_preprocess!$1:$1048576, $D68, FALSE)), "", HLOOKUP(AC$1, m_preprocess!$1:$1048576, $D68, FALSE))</f>
        <v/>
      </c>
      <c r="AD68" s="24">
        <f>IF(ISBLANK(HLOOKUP(AD$1, m_preprocess!$1:$1048576, $D68, FALSE)), "", HLOOKUP(AD$1, m_preprocess!$1:$1048576, $D68, FALSE))</f>
        <v>119.62673952260337</v>
      </c>
      <c r="AE68" s="24">
        <f>IF(ISBLANK(HLOOKUP(AE$1, m_preprocess!$1:$1048576, $D68, FALSE)), "", HLOOKUP(AE$1, m_preprocess!$1:$1048576, $D68, FALSE))</f>
        <v>94.749556814095712</v>
      </c>
      <c r="AF68" s="24">
        <f>IF(ISBLANK(HLOOKUP(AF$1, m_preprocess!$1:$1048576, $D68, FALSE)), "", HLOOKUP(AF$1, m_preprocess!$1:$1048576, $D68, FALSE))</f>
        <v>38.426760573761776</v>
      </c>
      <c r="AG68" s="24" t="str">
        <f>IF(ISBLANK(HLOOKUP(AG$1, m_preprocess!$1:$1048576, $D68, FALSE)), "", HLOOKUP(AG$1, m_preprocess!$1:$1048576, $D68, FALSE))</f>
        <v/>
      </c>
      <c r="AH68" s="24">
        <f>IF(ISBLANK(HLOOKUP(AH$1, m_preprocess!$1:$1048576, $D68, FALSE)), "", HLOOKUP(AH$1, m_preprocess!$1:$1048576, $D68, FALSE))</f>
        <v>895015</v>
      </c>
    </row>
    <row r="69" spans="1:34">
      <c r="A69" s="27">
        <v>36008</v>
      </c>
      <c r="B69">
        <v>1998</v>
      </c>
      <c r="C69">
        <v>8</v>
      </c>
      <c r="D69">
        <v>69</v>
      </c>
      <c r="E69" s="24" t="str">
        <f>IF(ISBLANK(HLOOKUP(E$1, m_preprocess!$1:$1048576, $D69, FALSE)), "", HLOOKUP(E$1, m_preprocess!$1:$1048576, $D69, FALSE))</f>
        <v/>
      </c>
      <c r="F69" s="24">
        <f>IF(ISBLANK(HLOOKUP(F$1, m_preprocess!$1:$1048576, $D69, FALSE)), "", HLOOKUP(F$1, m_preprocess!$1:$1048576, $D69, FALSE))</f>
        <v>74.41</v>
      </c>
      <c r="G69" s="24">
        <f>IF(ISBLANK(HLOOKUP(G$1, m_preprocess!$1:$1048576, $D69, FALSE)), "", HLOOKUP(G$1, m_preprocess!$1:$1048576, $D69, FALSE))</f>
        <v>118.62505714955719</v>
      </c>
      <c r="H69" s="24">
        <f>IF(ISBLANK(HLOOKUP(H$1, m_preprocess!$1:$1048576, $D69, FALSE)), "", HLOOKUP(H$1, m_preprocess!$1:$1048576, $D69, FALSE))</f>
        <v>46.351524353027344</v>
      </c>
      <c r="I69" s="24" t="str">
        <f>IF(ISBLANK(HLOOKUP(I$1, m_preprocess!$1:$1048576, $D69, FALSE)), "", HLOOKUP(I$1, m_preprocess!$1:$1048576, $D69, FALSE))</f>
        <v/>
      </c>
      <c r="J69" s="24">
        <f>IF(ISBLANK(HLOOKUP(J$1, m_preprocess!$1:$1048576, $D69, FALSE)), "", HLOOKUP(J$1, m_preprocess!$1:$1048576, $D69, FALSE))</f>
        <v>80.257896339187639</v>
      </c>
      <c r="K69" s="24">
        <f>IF(ISBLANK(HLOOKUP(K$1, m_preprocess!$1:$1048576, $D69, FALSE)), "", HLOOKUP(K$1, m_preprocess!$1:$1048576, $D69, FALSE))</f>
        <v>40.169343665147274</v>
      </c>
      <c r="L69" s="24">
        <f>IF(ISBLANK(HLOOKUP(L$1, m_preprocess!$1:$1048576, $D69, FALSE)), "", HLOOKUP(L$1, m_preprocess!$1:$1048576, $D69, FALSE))</f>
        <v>13.948795083346415</v>
      </c>
      <c r="M69" s="24">
        <f>IF(ISBLANK(HLOOKUP(M$1, m_preprocess!$1:$1048576, $D69, FALSE)), "", HLOOKUP(M$1, m_preprocess!$1:$1048576, $D69, FALSE))</f>
        <v>37.321595618084743</v>
      </c>
      <c r="N69" s="24">
        <f>IF(ISBLANK(HLOOKUP(N$1, m_preprocess!$1:$1048576, $D69, FALSE)), "", HLOOKUP(N$1, m_preprocess!$1:$1048576, $D69, FALSE))</f>
        <v>8.9363759289074363</v>
      </c>
      <c r="O69" s="24">
        <f>IF(ISBLANK(HLOOKUP(O$1, m_preprocess!$1:$1048576, $D69, FALSE)), "", HLOOKUP(O$1, m_preprocess!$1:$1048576, $D69, FALSE))</f>
        <v>11.352715503164363</v>
      </c>
      <c r="P69" s="24">
        <f>IF(ISBLANK(HLOOKUP(P$1, m_preprocess!$1:$1048576, $D69, FALSE)), "", HLOOKUP(P$1, m_preprocess!$1:$1048576, $D69, FALSE))</f>
        <v>6.0146710419561753</v>
      </c>
      <c r="Q69" s="24">
        <f>IF(ISBLANK(HLOOKUP(Q$1, m_preprocess!$1:$1048576, $D69, FALSE)), "", HLOOKUP(Q$1, m_preprocess!$1:$1048576, $D69, FALSE))</f>
        <v>3.2447692303387425</v>
      </c>
      <c r="R69" s="24">
        <f>IF(ISBLANK(HLOOKUP(R$1, m_preprocess!$1:$1048576, $D69, FALSE)), "", HLOOKUP(R$1, m_preprocess!$1:$1048576, $D69, FALSE))</f>
        <v>26.728311901118396</v>
      </c>
      <c r="S69" s="24">
        <f>IF(ISBLANK(HLOOKUP(S$1, m_preprocess!$1:$1048576, $D69, FALSE)), "", HLOOKUP(S$1, m_preprocess!$1:$1048576, $D69, FALSE))</f>
        <v>612.18600000000004</v>
      </c>
      <c r="T69" s="24">
        <f>IF(ISBLANK(HLOOKUP(T$1, m_preprocess!$1:$1048576, $D69, FALSE)), "", HLOOKUP(T$1, m_preprocess!$1:$1048576, $D69, FALSE))</f>
        <v>6054.28</v>
      </c>
      <c r="U69" s="24">
        <f>IF(ISBLANK(HLOOKUP(U$1, m_preprocess!$1:$1048576, $D69, FALSE)), "", HLOOKUP(U$1, m_preprocess!$1:$1048576, $D69, FALSE))</f>
        <v>27882</v>
      </c>
      <c r="V69" s="24">
        <f>IF(ISBLANK(HLOOKUP(V$1, m_preprocess!$1:$1048576, $D69, FALSE)), "", HLOOKUP(V$1, m_preprocess!$1:$1048576, $D69, FALSE))</f>
        <v>43.118501180287524</v>
      </c>
      <c r="W69" s="24">
        <f>IF(ISBLANK(HLOOKUP(W$1, m_preprocess!$1:$1048576, $D69, FALSE)), "", HLOOKUP(W$1, m_preprocess!$1:$1048576, $D69, FALSE))</f>
        <v>49423.304763123255</v>
      </c>
      <c r="X69" s="24">
        <f>IF(ISBLANK(HLOOKUP(X$1, m_preprocess!$1:$1048576, $D69, FALSE)), "", HLOOKUP(X$1, m_preprocess!$1:$1048576, $D69, FALSE))</f>
        <v>98981.551920316706</v>
      </c>
      <c r="Y69" s="24" t="str">
        <f>IF(ISBLANK(HLOOKUP(Y$1, m_preprocess!$1:$1048576, $D69, FALSE)), "", HLOOKUP(Y$1, m_preprocess!$1:$1048576, $D69, FALSE))</f>
        <v/>
      </c>
      <c r="Z69" s="24" t="str">
        <f>IF(ISBLANK(HLOOKUP(Z$1, m_preprocess!$1:$1048576, $D69, FALSE)), "", HLOOKUP(Z$1, m_preprocess!$1:$1048576, $D69, FALSE))</f>
        <v/>
      </c>
      <c r="AA69" s="24">
        <f>IF(ISBLANK(HLOOKUP(AA$1, m_preprocess!$1:$1048576, $D69, FALSE)), "", HLOOKUP(AA$1, m_preprocess!$1:$1048576, $D69, FALSE))</f>
        <v>42.904290429042902</v>
      </c>
      <c r="AB69" s="24" t="str">
        <f>IF(ISBLANK(HLOOKUP(AB$1, m_preprocess!$1:$1048576, $D69, FALSE)), "", HLOOKUP(AB$1, m_preprocess!$1:$1048576, $D69, FALSE))</f>
        <v/>
      </c>
      <c r="AC69" s="24" t="str">
        <f>IF(ISBLANK(HLOOKUP(AC$1, m_preprocess!$1:$1048576, $D69, FALSE)), "", HLOOKUP(AC$1, m_preprocess!$1:$1048576, $D69, FALSE))</f>
        <v/>
      </c>
      <c r="AD69" s="24">
        <f>IF(ISBLANK(HLOOKUP(AD$1, m_preprocess!$1:$1048576, $D69, FALSE)), "", HLOOKUP(AD$1, m_preprocess!$1:$1048576, $D69, FALSE))</f>
        <v>114.70733851919128</v>
      </c>
      <c r="AE69" s="24">
        <f>IF(ISBLANK(HLOOKUP(AE$1, m_preprocess!$1:$1048576, $D69, FALSE)), "", HLOOKUP(AE$1, m_preprocess!$1:$1048576, $D69, FALSE))</f>
        <v>90.360665976596891</v>
      </c>
      <c r="AF69" s="24">
        <f>IF(ISBLANK(HLOOKUP(AF$1, m_preprocess!$1:$1048576, $D69, FALSE)), "", HLOOKUP(AF$1, m_preprocess!$1:$1048576, $D69, FALSE))</f>
        <v>37.763090050471618</v>
      </c>
      <c r="AG69" s="24" t="str">
        <f>IF(ISBLANK(HLOOKUP(AG$1, m_preprocess!$1:$1048576, $D69, FALSE)), "", HLOOKUP(AG$1, m_preprocess!$1:$1048576, $D69, FALSE))</f>
        <v/>
      </c>
      <c r="AH69" s="24">
        <f>IF(ISBLANK(HLOOKUP(AH$1, m_preprocess!$1:$1048576, $D69, FALSE)), "", HLOOKUP(AH$1, m_preprocess!$1:$1048576, $D69, FALSE))</f>
        <v>871195</v>
      </c>
    </row>
    <row r="70" spans="1:34">
      <c r="A70" s="27">
        <v>36039</v>
      </c>
      <c r="B70">
        <v>1998</v>
      </c>
      <c r="C70">
        <v>9</v>
      </c>
      <c r="D70">
        <v>70</v>
      </c>
      <c r="E70" s="24" t="str">
        <f>IF(ISBLANK(HLOOKUP(E$1, m_preprocess!$1:$1048576, $D70, FALSE)), "", HLOOKUP(E$1, m_preprocess!$1:$1048576, $D70, FALSE))</f>
        <v/>
      </c>
      <c r="F70" s="24">
        <f>IF(ISBLANK(HLOOKUP(F$1, m_preprocess!$1:$1048576, $D70, FALSE)), "", HLOOKUP(F$1, m_preprocess!$1:$1048576, $D70, FALSE))</f>
        <v>73.709999999999994</v>
      </c>
      <c r="G70" s="24">
        <f>IF(ISBLANK(HLOOKUP(G$1, m_preprocess!$1:$1048576, $D70, FALSE)), "", HLOOKUP(G$1, m_preprocess!$1:$1048576, $D70, FALSE))</f>
        <v>120.13794475842425</v>
      </c>
      <c r="H70" s="24">
        <f>IF(ISBLANK(HLOOKUP(H$1, m_preprocess!$1:$1048576, $D70, FALSE)), "", HLOOKUP(H$1, m_preprocess!$1:$1048576, $D70, FALSE))</f>
        <v>46.337192535400391</v>
      </c>
      <c r="I70" s="24" t="str">
        <f>IF(ISBLANK(HLOOKUP(I$1, m_preprocess!$1:$1048576, $D70, FALSE)), "", HLOOKUP(I$1, m_preprocess!$1:$1048576, $D70, FALSE))</f>
        <v/>
      </c>
      <c r="J70" s="24">
        <f>IF(ISBLANK(HLOOKUP(J$1, m_preprocess!$1:$1048576, $D70, FALSE)), "", HLOOKUP(J$1, m_preprocess!$1:$1048576, $D70, FALSE))</f>
        <v>79.67396831968216</v>
      </c>
      <c r="K70" s="24">
        <f>IF(ISBLANK(HLOOKUP(K$1, m_preprocess!$1:$1048576, $D70, FALSE)), "", HLOOKUP(K$1, m_preprocess!$1:$1048576, $D70, FALSE))</f>
        <v>39.219755366763273</v>
      </c>
      <c r="L70" s="24">
        <f>IF(ISBLANK(HLOOKUP(L$1, m_preprocess!$1:$1048576, $D70, FALSE)), "", HLOOKUP(L$1, m_preprocess!$1:$1048576, $D70, FALSE))</f>
        <v>13.588097457256442</v>
      </c>
      <c r="M70" s="24">
        <f>IF(ISBLANK(HLOOKUP(M$1, m_preprocess!$1:$1048576, $D70, FALSE)), "", HLOOKUP(M$1, m_preprocess!$1:$1048576, $D70, FALSE))</f>
        <v>36.184634221600994</v>
      </c>
      <c r="N70" s="24">
        <f>IF(ISBLANK(HLOOKUP(N$1, m_preprocess!$1:$1048576, $D70, FALSE)), "", HLOOKUP(N$1, m_preprocess!$1:$1048576, $D70, FALSE))</f>
        <v>8.5523792321337027</v>
      </c>
      <c r="O70" s="24">
        <f>IF(ISBLANK(HLOOKUP(O$1, m_preprocess!$1:$1048576, $D70, FALSE)), "", HLOOKUP(O$1, m_preprocess!$1:$1048576, $D70, FALSE))</f>
        <v>11.225796469833192</v>
      </c>
      <c r="P70" s="24">
        <f>IF(ISBLANK(HLOOKUP(P$1, m_preprocess!$1:$1048576, $D70, FALSE)), "", HLOOKUP(P$1, m_preprocess!$1:$1048576, $D70, FALSE))</f>
        <v>6.1562994943718872</v>
      </c>
      <c r="Q70" s="24">
        <f>IF(ISBLANK(HLOOKUP(Q$1, m_preprocess!$1:$1048576, $D70, FALSE)), "", HLOOKUP(Q$1, m_preprocess!$1:$1048576, $D70, FALSE))</f>
        <v>2.7515693770742233</v>
      </c>
      <c r="R70" s="24">
        <f>IF(ISBLANK(HLOOKUP(R$1, m_preprocess!$1:$1048576, $D70, FALSE)), "", HLOOKUP(R$1, m_preprocess!$1:$1048576, $D70, FALSE))</f>
        <v>24.59508091970234</v>
      </c>
      <c r="S70" s="24">
        <f>IF(ISBLANK(HLOOKUP(S$1, m_preprocess!$1:$1048576, $D70, FALSE)), "", HLOOKUP(S$1, m_preprocess!$1:$1048576, $D70, FALSE))</f>
        <v>632.25599999999997</v>
      </c>
      <c r="T70" s="24">
        <f>IF(ISBLANK(HLOOKUP(T$1, m_preprocess!$1:$1048576, $D70, FALSE)), "", HLOOKUP(T$1, m_preprocess!$1:$1048576, $D70, FALSE))</f>
        <v>5623.96</v>
      </c>
      <c r="U70" s="24">
        <f>IF(ISBLANK(HLOOKUP(U$1, m_preprocess!$1:$1048576, $D70, FALSE)), "", HLOOKUP(U$1, m_preprocess!$1:$1048576, $D70, FALSE))</f>
        <v>24671</v>
      </c>
      <c r="V70" s="24">
        <f>IF(ISBLANK(HLOOKUP(V$1, m_preprocess!$1:$1048576, $D70, FALSE)), "", HLOOKUP(V$1, m_preprocess!$1:$1048576, $D70, FALSE))</f>
        <v>44.077907843286241</v>
      </c>
      <c r="W70" s="24">
        <f>IF(ISBLANK(HLOOKUP(W$1, m_preprocess!$1:$1048576, $D70, FALSE)), "", HLOOKUP(W$1, m_preprocess!$1:$1048576, $D70, FALSE))</f>
        <v>48335.148882593967</v>
      </c>
      <c r="X70" s="24">
        <f>IF(ISBLANK(HLOOKUP(X$1, m_preprocess!$1:$1048576, $D70, FALSE)), "", HLOOKUP(X$1, m_preprocess!$1:$1048576, $D70, FALSE))</f>
        <v>95682.240494238213</v>
      </c>
      <c r="Y70" s="24" t="str">
        <f>IF(ISBLANK(HLOOKUP(Y$1, m_preprocess!$1:$1048576, $D70, FALSE)), "", HLOOKUP(Y$1, m_preprocess!$1:$1048576, $D70, FALSE))</f>
        <v/>
      </c>
      <c r="Z70" s="24" t="str">
        <f>IF(ISBLANK(HLOOKUP(Z$1, m_preprocess!$1:$1048576, $D70, FALSE)), "", HLOOKUP(Z$1, m_preprocess!$1:$1048576, $D70, FALSE))</f>
        <v/>
      </c>
      <c r="AA70" s="24">
        <f>IF(ISBLANK(HLOOKUP(AA$1, m_preprocess!$1:$1048576, $D70, FALSE)), "", HLOOKUP(AA$1, m_preprocess!$1:$1048576, $D70, FALSE))</f>
        <v>37.886313465783665</v>
      </c>
      <c r="AB70" s="24" t="str">
        <f>IF(ISBLANK(HLOOKUP(AB$1, m_preprocess!$1:$1048576, $D70, FALSE)), "", HLOOKUP(AB$1, m_preprocess!$1:$1048576, $D70, FALSE))</f>
        <v/>
      </c>
      <c r="AC70" s="24" t="str">
        <f>IF(ISBLANK(HLOOKUP(AC$1, m_preprocess!$1:$1048576, $D70, FALSE)), "", HLOOKUP(AC$1, m_preprocess!$1:$1048576, $D70, FALSE))</f>
        <v/>
      </c>
      <c r="AD70" s="24">
        <f>IF(ISBLANK(HLOOKUP(AD$1, m_preprocess!$1:$1048576, $D70, FALSE)), "", HLOOKUP(AD$1, m_preprocess!$1:$1048576, $D70, FALSE))</f>
        <v>115.0038269341355</v>
      </c>
      <c r="AE70" s="24">
        <f>IF(ISBLANK(HLOOKUP(AE$1, m_preprocess!$1:$1048576, $D70, FALSE)), "", HLOOKUP(AE$1, m_preprocess!$1:$1048576, $D70, FALSE))</f>
        <v>85.89632847025068</v>
      </c>
      <c r="AF70" s="24">
        <f>IF(ISBLANK(HLOOKUP(AF$1, m_preprocess!$1:$1048576, $D70, FALSE)), "", HLOOKUP(AF$1, m_preprocess!$1:$1048576, $D70, FALSE))</f>
        <v>40.360587452535448</v>
      </c>
      <c r="AG70" s="24" t="str">
        <f>IF(ISBLANK(HLOOKUP(AG$1, m_preprocess!$1:$1048576, $D70, FALSE)), "", HLOOKUP(AG$1, m_preprocess!$1:$1048576, $D70, FALSE))</f>
        <v/>
      </c>
      <c r="AH70" s="24">
        <f>IF(ISBLANK(HLOOKUP(AH$1, m_preprocess!$1:$1048576, $D70, FALSE)), "", HLOOKUP(AH$1, m_preprocess!$1:$1048576, $D70, FALSE))</f>
        <v>908890</v>
      </c>
    </row>
    <row r="71" spans="1:34">
      <c r="A71" s="27">
        <v>36069</v>
      </c>
      <c r="B71">
        <v>1998</v>
      </c>
      <c r="C71">
        <v>10</v>
      </c>
      <c r="D71">
        <v>71</v>
      </c>
      <c r="E71" s="24" t="str">
        <f>IF(ISBLANK(HLOOKUP(E$1, m_preprocess!$1:$1048576, $D71, FALSE)), "", HLOOKUP(E$1, m_preprocess!$1:$1048576, $D71, FALSE))</f>
        <v/>
      </c>
      <c r="F71" s="24">
        <f>IF(ISBLANK(HLOOKUP(F$1, m_preprocess!$1:$1048576, $D71, FALSE)), "", HLOOKUP(F$1, m_preprocess!$1:$1048576, $D71, FALSE))</f>
        <v>73.47</v>
      </c>
      <c r="G71" s="24">
        <f>IF(ISBLANK(HLOOKUP(G$1, m_preprocess!$1:$1048576, $D71, FALSE)), "", HLOOKUP(G$1, m_preprocess!$1:$1048576, $D71, FALSE))</f>
        <v>122.12197277703001</v>
      </c>
      <c r="H71" s="24">
        <f>IF(ISBLANK(HLOOKUP(H$1, m_preprocess!$1:$1048576, $D71, FALSE)), "", HLOOKUP(H$1, m_preprocess!$1:$1048576, $D71, FALSE))</f>
        <v>46.167667388916016</v>
      </c>
      <c r="I71" s="24" t="str">
        <f>IF(ISBLANK(HLOOKUP(I$1, m_preprocess!$1:$1048576, $D71, FALSE)), "", HLOOKUP(I$1, m_preprocess!$1:$1048576, $D71, FALSE))</f>
        <v/>
      </c>
      <c r="J71" s="24">
        <f>IF(ISBLANK(HLOOKUP(J$1, m_preprocess!$1:$1048576, $D71, FALSE)), "", HLOOKUP(J$1, m_preprocess!$1:$1048576, $D71, FALSE))</f>
        <v>80.133492525419484</v>
      </c>
      <c r="K71" s="24">
        <f>IF(ISBLANK(HLOOKUP(K$1, m_preprocess!$1:$1048576, $D71, FALSE)), "", HLOOKUP(K$1, m_preprocess!$1:$1048576, $D71, FALSE))</f>
        <v>34.262665083998613</v>
      </c>
      <c r="L71" s="24">
        <f>IF(ISBLANK(HLOOKUP(L$1, m_preprocess!$1:$1048576, $D71, FALSE)), "", HLOOKUP(L$1, m_preprocess!$1:$1048576, $D71, FALSE))</f>
        <v>13.33416857278576</v>
      </c>
      <c r="M71" s="24">
        <f>IF(ISBLANK(HLOOKUP(M$1, m_preprocess!$1:$1048576, $D71, FALSE)), "", HLOOKUP(M$1, m_preprocess!$1:$1048576, $D71, FALSE))</f>
        <v>35.299124832971508</v>
      </c>
      <c r="N71" s="24">
        <f>IF(ISBLANK(HLOOKUP(N$1, m_preprocess!$1:$1048576, $D71, FALSE)), "", HLOOKUP(N$1, m_preprocess!$1:$1048576, $D71, FALSE))</f>
        <v>9.0431070494269363</v>
      </c>
      <c r="O71" s="24">
        <f>IF(ISBLANK(HLOOKUP(O$1, m_preprocess!$1:$1048576, $D71, FALSE)), "", HLOOKUP(O$1, m_preprocess!$1:$1048576, $D71, FALSE))</f>
        <v>10.778402150679369</v>
      </c>
      <c r="P71" s="24">
        <f>IF(ISBLANK(HLOOKUP(P$1, m_preprocess!$1:$1048576, $D71, FALSE)), "", HLOOKUP(P$1, m_preprocess!$1:$1048576, $D71, FALSE))</f>
        <v>6.1466307246580687</v>
      </c>
      <c r="Q71" s="24">
        <f>IF(ISBLANK(HLOOKUP(Q$1, m_preprocess!$1:$1048576, $D71, FALSE)), "", HLOOKUP(Q$1, m_preprocess!$1:$1048576, $D71, FALSE))</f>
        <v>3.3421658213783729</v>
      </c>
      <c r="R71" s="24">
        <f>IF(ISBLANK(HLOOKUP(R$1, m_preprocess!$1:$1048576, $D71, FALSE)), "", HLOOKUP(R$1, m_preprocess!$1:$1048576, $D71, FALSE))</f>
        <v>27.498898510622983</v>
      </c>
      <c r="S71" s="24">
        <f>IF(ISBLANK(HLOOKUP(S$1, m_preprocess!$1:$1048576, $D71, FALSE)), "", HLOOKUP(S$1, m_preprocess!$1:$1048576, $D71, FALSE))</f>
        <v>655.55399999999997</v>
      </c>
      <c r="T71" s="24">
        <f>IF(ISBLANK(HLOOKUP(T$1, m_preprocess!$1:$1048576, $D71, FALSE)), "", HLOOKUP(T$1, m_preprocess!$1:$1048576, $D71, FALSE))</f>
        <v>5728.43</v>
      </c>
      <c r="U71" s="24">
        <f>IF(ISBLANK(HLOOKUP(U$1, m_preprocess!$1:$1048576, $D71, FALSE)), "", HLOOKUP(U$1, m_preprocess!$1:$1048576, $D71, FALSE))</f>
        <v>22142</v>
      </c>
      <c r="V71" s="24">
        <f>IF(ISBLANK(HLOOKUP(V$1, m_preprocess!$1:$1048576, $D71, FALSE)), "", HLOOKUP(V$1, m_preprocess!$1:$1048576, $D71, FALSE))</f>
        <v>45.253364243491788</v>
      </c>
      <c r="W71" s="24">
        <f>IF(ISBLANK(HLOOKUP(W$1, m_preprocess!$1:$1048576, $D71, FALSE)), "", HLOOKUP(W$1, m_preprocess!$1:$1048576, $D71, FALSE))</f>
        <v>45904.354002533022</v>
      </c>
      <c r="X71" s="24">
        <f>IF(ISBLANK(HLOOKUP(X$1, m_preprocess!$1:$1048576, $D71, FALSE)), "", HLOOKUP(X$1, m_preprocess!$1:$1048576, $D71, FALSE))</f>
        <v>93771.881754878661</v>
      </c>
      <c r="Y71" s="24" t="str">
        <f>IF(ISBLANK(HLOOKUP(Y$1, m_preprocess!$1:$1048576, $D71, FALSE)), "", HLOOKUP(Y$1, m_preprocess!$1:$1048576, $D71, FALSE))</f>
        <v/>
      </c>
      <c r="Z71" s="24" t="str">
        <f>IF(ISBLANK(HLOOKUP(Z$1, m_preprocess!$1:$1048576, $D71, FALSE)), "", HLOOKUP(Z$1, m_preprocess!$1:$1048576, $D71, FALSE))</f>
        <v/>
      </c>
      <c r="AA71" s="24">
        <f>IF(ISBLANK(HLOOKUP(AA$1, m_preprocess!$1:$1048576, $D71, FALSE)), "", HLOOKUP(AA$1, m_preprocess!$1:$1048576, $D71, FALSE))</f>
        <v>39.313399778516064</v>
      </c>
      <c r="AB71" s="24" t="str">
        <f>IF(ISBLANK(HLOOKUP(AB$1, m_preprocess!$1:$1048576, $D71, FALSE)), "", HLOOKUP(AB$1, m_preprocess!$1:$1048576, $D71, FALSE))</f>
        <v/>
      </c>
      <c r="AC71" s="24" t="str">
        <f>IF(ISBLANK(HLOOKUP(AC$1, m_preprocess!$1:$1048576, $D71, FALSE)), "", HLOOKUP(AC$1, m_preprocess!$1:$1048576, $D71, FALSE))</f>
        <v/>
      </c>
      <c r="AD71" s="24">
        <f>IF(ISBLANK(HLOOKUP(AD$1, m_preprocess!$1:$1048576, $D71, FALSE)), "", HLOOKUP(AD$1, m_preprocess!$1:$1048576, $D71, FALSE))</f>
        <v>116.34207514286419</v>
      </c>
      <c r="AE71" s="24">
        <f>IF(ISBLANK(HLOOKUP(AE$1, m_preprocess!$1:$1048576, $D71, FALSE)), "", HLOOKUP(AE$1, m_preprocess!$1:$1048576, $D71, FALSE))</f>
        <v>86.066952899031776</v>
      </c>
      <c r="AF71" s="24">
        <f>IF(ISBLANK(HLOOKUP(AF$1, m_preprocess!$1:$1048576, $D71, FALSE)), "", HLOOKUP(AF$1, m_preprocess!$1:$1048576, $D71, FALSE))</f>
        <v>35.383713233304753</v>
      </c>
      <c r="AG71" s="24" t="str">
        <f>IF(ISBLANK(HLOOKUP(AG$1, m_preprocess!$1:$1048576, $D71, FALSE)), "", HLOOKUP(AG$1, m_preprocess!$1:$1048576, $D71, FALSE))</f>
        <v/>
      </c>
      <c r="AH71" s="24">
        <f>IF(ISBLANK(HLOOKUP(AH$1, m_preprocess!$1:$1048576, $D71, FALSE)), "", HLOOKUP(AH$1, m_preprocess!$1:$1048576, $D71, FALSE))</f>
        <v>953602</v>
      </c>
    </row>
    <row r="72" spans="1:34">
      <c r="A72" s="27">
        <v>36100</v>
      </c>
      <c r="B72">
        <v>1998</v>
      </c>
      <c r="C72">
        <v>11</v>
      </c>
      <c r="D72">
        <v>72</v>
      </c>
      <c r="E72" s="24" t="str">
        <f>IF(ISBLANK(HLOOKUP(E$1, m_preprocess!$1:$1048576, $D72, FALSE)), "", HLOOKUP(E$1, m_preprocess!$1:$1048576, $D72, FALSE))</f>
        <v/>
      </c>
      <c r="F72" s="24">
        <f>IF(ISBLANK(HLOOKUP(F$1, m_preprocess!$1:$1048576, $D72, FALSE)), "", HLOOKUP(F$1, m_preprocess!$1:$1048576, $D72, FALSE))</f>
        <v>69.61</v>
      </c>
      <c r="G72" s="24">
        <f>IF(ISBLANK(HLOOKUP(G$1, m_preprocess!$1:$1048576, $D72, FALSE)), "", HLOOKUP(G$1, m_preprocess!$1:$1048576, $D72, FALSE))</f>
        <v>115.63874623705786</v>
      </c>
      <c r="H72" s="24">
        <f>IF(ISBLANK(HLOOKUP(H$1, m_preprocess!$1:$1048576, $D72, FALSE)), "", HLOOKUP(H$1, m_preprocess!$1:$1048576, $D72, FALSE))</f>
        <v>46.058048248291016</v>
      </c>
      <c r="I72" s="24" t="str">
        <f>IF(ISBLANK(HLOOKUP(I$1, m_preprocess!$1:$1048576, $D72, FALSE)), "", HLOOKUP(I$1, m_preprocess!$1:$1048576, $D72, FALSE))</f>
        <v/>
      </c>
      <c r="J72" s="24">
        <f>IF(ISBLANK(HLOOKUP(J$1, m_preprocess!$1:$1048576, $D72, FALSE)), "", HLOOKUP(J$1, m_preprocess!$1:$1048576, $D72, FALSE))</f>
        <v>80.610489849513996</v>
      </c>
      <c r="K72" s="24">
        <f>IF(ISBLANK(HLOOKUP(K$1, m_preprocess!$1:$1048576, $D72, FALSE)), "", HLOOKUP(K$1, m_preprocess!$1:$1048576, $D72, FALSE))</f>
        <v>31.770407294731584</v>
      </c>
      <c r="L72" s="24">
        <f>IF(ISBLANK(HLOOKUP(L$1, m_preprocess!$1:$1048576, $D72, FALSE)), "", HLOOKUP(L$1, m_preprocess!$1:$1048576, $D72, FALSE))</f>
        <v>12.842607578706584</v>
      </c>
      <c r="M72" s="24">
        <f>IF(ISBLANK(HLOOKUP(M$1, m_preprocess!$1:$1048576, $D72, FALSE)), "", HLOOKUP(M$1, m_preprocess!$1:$1048576, $D72, FALSE))</f>
        <v>33.385575652034071</v>
      </c>
      <c r="N72" s="24">
        <f>IF(ISBLANK(HLOOKUP(N$1, m_preprocess!$1:$1048576, $D72, FALSE)), "", HLOOKUP(N$1, m_preprocess!$1:$1048576, $D72, FALSE))</f>
        <v>9.7470487700811752</v>
      </c>
      <c r="O72" s="24">
        <f>IF(ISBLANK(HLOOKUP(O$1, m_preprocess!$1:$1048576, $D72, FALSE)), "", HLOOKUP(O$1, m_preprocess!$1:$1048576, $D72, FALSE))</f>
        <v>10.135956495529555</v>
      </c>
      <c r="P72" s="24">
        <f>IF(ISBLANK(HLOOKUP(P$1, m_preprocess!$1:$1048576, $D72, FALSE)), "", HLOOKUP(P$1, m_preprocess!$1:$1048576, $D72, FALSE))</f>
        <v>5.8528742628576085</v>
      </c>
      <c r="Q72" s="24">
        <f>IF(ISBLANK(HLOOKUP(Q$1, m_preprocess!$1:$1048576, $D72, FALSE)), "", HLOOKUP(Q$1, m_preprocess!$1:$1048576, $D72, FALSE))</f>
        <v>3.091750636769194</v>
      </c>
      <c r="R72" s="24">
        <f>IF(ISBLANK(HLOOKUP(R$1, m_preprocess!$1:$1048576, $D72, FALSE)), "", HLOOKUP(R$1, m_preprocess!$1:$1048576, $D72, FALSE))</f>
        <v>25.795187707374978</v>
      </c>
      <c r="S72" s="24">
        <f>IF(ISBLANK(HLOOKUP(S$1, m_preprocess!$1:$1048576, $D72, FALSE)), "", HLOOKUP(S$1, m_preprocess!$1:$1048576, $D72, FALSE))</f>
        <v>628.57299999999998</v>
      </c>
      <c r="T72" s="24">
        <f>IF(ISBLANK(HLOOKUP(T$1, m_preprocess!$1:$1048576, $D72, FALSE)), "", HLOOKUP(T$1, m_preprocess!$1:$1048576, $D72, FALSE))</f>
        <v>5665.16</v>
      </c>
      <c r="U72" s="24">
        <f>IF(ISBLANK(HLOOKUP(U$1, m_preprocess!$1:$1048576, $D72, FALSE)), "", HLOOKUP(U$1, m_preprocess!$1:$1048576, $D72, FALSE))</f>
        <v>21143</v>
      </c>
      <c r="V72" s="24">
        <f>IF(ISBLANK(HLOOKUP(V$1, m_preprocess!$1:$1048576, $D72, FALSE)), "", HLOOKUP(V$1, m_preprocess!$1:$1048576, $D72, FALSE))</f>
        <v>44.931272320453417</v>
      </c>
      <c r="W72" s="24">
        <f>IF(ISBLANK(HLOOKUP(W$1, m_preprocess!$1:$1048576, $D72, FALSE)), "", HLOOKUP(W$1, m_preprocess!$1:$1048576, $D72, FALSE))</f>
        <v>47005.359217068675</v>
      </c>
      <c r="X72" s="24">
        <f>IF(ISBLANK(HLOOKUP(X$1, m_preprocess!$1:$1048576, $D72, FALSE)), "", HLOOKUP(X$1, m_preprocess!$1:$1048576, $D72, FALSE))</f>
        <v>95169.000195544373</v>
      </c>
      <c r="Y72" s="24" t="str">
        <f>IF(ISBLANK(HLOOKUP(Y$1, m_preprocess!$1:$1048576, $D72, FALSE)), "", HLOOKUP(Y$1, m_preprocess!$1:$1048576, $D72, FALSE))</f>
        <v/>
      </c>
      <c r="Z72" s="24" t="str">
        <f>IF(ISBLANK(HLOOKUP(Z$1, m_preprocess!$1:$1048576, $D72, FALSE)), "", HLOOKUP(Z$1, m_preprocess!$1:$1048576, $D72, FALSE))</f>
        <v/>
      </c>
      <c r="AA72" s="24">
        <f>IF(ISBLANK(HLOOKUP(AA$1, m_preprocess!$1:$1048576, $D72, FALSE)), "", HLOOKUP(AA$1, m_preprocess!$1:$1048576, $D72, FALSE))</f>
        <v>41</v>
      </c>
      <c r="AB72" s="24" t="str">
        <f>IF(ISBLANK(HLOOKUP(AB$1, m_preprocess!$1:$1048576, $D72, FALSE)), "", HLOOKUP(AB$1, m_preprocess!$1:$1048576, $D72, FALSE))</f>
        <v/>
      </c>
      <c r="AC72" s="24" t="str">
        <f>IF(ISBLANK(HLOOKUP(AC$1, m_preprocess!$1:$1048576, $D72, FALSE)), "", HLOOKUP(AC$1, m_preprocess!$1:$1048576, $D72, FALSE))</f>
        <v/>
      </c>
      <c r="AD72" s="24">
        <f>IF(ISBLANK(HLOOKUP(AD$1, m_preprocess!$1:$1048576, $D72, FALSE)), "", HLOOKUP(AD$1, m_preprocess!$1:$1048576, $D72, FALSE))</f>
        <v>114.43385349757165</v>
      </c>
      <c r="AE72" s="24">
        <f>IF(ISBLANK(HLOOKUP(AE$1, m_preprocess!$1:$1048576, $D72, FALSE)), "", HLOOKUP(AE$1, m_preprocess!$1:$1048576, $D72, FALSE))</f>
        <v>87.505067723957353</v>
      </c>
      <c r="AF72" s="24">
        <f>IF(ISBLANK(HLOOKUP(AF$1, m_preprocess!$1:$1048576, $D72, FALSE)), "", HLOOKUP(AF$1, m_preprocess!$1:$1048576, $D72, FALSE))</f>
        <v>38.274978739148189</v>
      </c>
      <c r="AG72" s="24" t="str">
        <f>IF(ISBLANK(HLOOKUP(AG$1, m_preprocess!$1:$1048576, $D72, FALSE)), "", HLOOKUP(AG$1, m_preprocess!$1:$1048576, $D72, FALSE))</f>
        <v/>
      </c>
      <c r="AH72" s="24">
        <f>IF(ISBLANK(HLOOKUP(AH$1, m_preprocess!$1:$1048576, $D72, FALSE)), "", HLOOKUP(AH$1, m_preprocess!$1:$1048576, $D72, FALSE))</f>
        <v>965913</v>
      </c>
    </row>
    <row r="73" spans="1:34">
      <c r="A73" s="27">
        <v>36130</v>
      </c>
      <c r="B73">
        <v>1998</v>
      </c>
      <c r="C73">
        <v>12</v>
      </c>
      <c r="D73">
        <v>73</v>
      </c>
      <c r="E73" s="24" t="str">
        <f>IF(ISBLANK(HLOOKUP(E$1, m_preprocess!$1:$1048576, $D73, FALSE)), "", HLOOKUP(E$1, m_preprocess!$1:$1048576, $D73, FALSE))</f>
        <v/>
      </c>
      <c r="F73" s="24">
        <f>IF(ISBLANK(HLOOKUP(F$1, m_preprocess!$1:$1048576, $D73, FALSE)), "", HLOOKUP(F$1, m_preprocess!$1:$1048576, $D73, FALSE))</f>
        <v>65.14</v>
      </c>
      <c r="G73" s="24">
        <f>IF(ISBLANK(HLOOKUP(G$1, m_preprocess!$1:$1048576, $D73, FALSE)), "", HLOOKUP(G$1, m_preprocess!$1:$1048576, $D73, FALSE))</f>
        <v>109.6556214802028</v>
      </c>
      <c r="H73" s="24">
        <f>IF(ISBLANK(HLOOKUP(H$1, m_preprocess!$1:$1048576, $D73, FALSE)), "", HLOOKUP(H$1, m_preprocess!$1:$1048576, $D73, FALSE))</f>
        <v>46.051807403564453</v>
      </c>
      <c r="I73" s="24" t="str">
        <f>IF(ISBLANK(HLOOKUP(I$1, m_preprocess!$1:$1048576, $D73, FALSE)), "", HLOOKUP(I$1, m_preprocess!$1:$1048576, $D73, FALSE))</f>
        <v/>
      </c>
      <c r="J73" s="24">
        <f>IF(ISBLANK(HLOOKUP(J$1, m_preprocess!$1:$1048576, $D73, FALSE)), "", HLOOKUP(J$1, m_preprocess!$1:$1048576, $D73, FALSE))</f>
        <v>80.24289633698281</v>
      </c>
      <c r="K73" s="24">
        <f>IF(ISBLANK(HLOOKUP(K$1, m_preprocess!$1:$1048576, $D73, FALSE)), "", HLOOKUP(K$1, m_preprocess!$1:$1048576, $D73, FALSE))</f>
        <v>32.981265526279515</v>
      </c>
      <c r="L73" s="24">
        <f>IF(ISBLANK(HLOOKUP(L$1, m_preprocess!$1:$1048576, $D73, FALSE)), "", HLOOKUP(L$1, m_preprocess!$1:$1048576, $D73, FALSE))</f>
        <v>13.253312067672598</v>
      </c>
      <c r="M73" s="24">
        <f>IF(ISBLANK(HLOOKUP(M$1, m_preprocess!$1:$1048576, $D73, FALSE)), "", HLOOKUP(M$1, m_preprocess!$1:$1048576, $D73, FALSE))</f>
        <v>29.854012651838392</v>
      </c>
      <c r="N73" s="24">
        <f>IF(ISBLANK(HLOOKUP(N$1, m_preprocess!$1:$1048576, $D73, FALSE)), "", HLOOKUP(N$1, m_preprocess!$1:$1048576, $D73, FALSE))</f>
        <v>8.2346380052530641</v>
      </c>
      <c r="O73" s="24">
        <f>IF(ISBLANK(HLOOKUP(O$1, m_preprocess!$1:$1048576, $D73, FALSE)), "", HLOOKUP(O$1, m_preprocess!$1:$1048576, $D73, FALSE))</f>
        <v>9.4952995636500344</v>
      </c>
      <c r="P73" s="24">
        <f>IF(ISBLANK(HLOOKUP(P$1, m_preprocess!$1:$1048576, $D73, FALSE)), "", HLOOKUP(P$1, m_preprocess!$1:$1048576, $D73, FALSE))</f>
        <v>5.5688577917802888</v>
      </c>
      <c r="Q73" s="24">
        <f>IF(ISBLANK(HLOOKUP(Q$1, m_preprocess!$1:$1048576, $D73, FALSE)), "", HLOOKUP(Q$1, m_preprocess!$1:$1048576, $D73, FALSE))</f>
        <v>4.82717210319076</v>
      </c>
      <c r="R73" s="24">
        <f>IF(ISBLANK(HLOOKUP(R$1, m_preprocess!$1:$1048576, $D73, FALSE)), "", HLOOKUP(R$1, m_preprocess!$1:$1048576, $D73, FALSE))</f>
        <v>33.553905636294282</v>
      </c>
      <c r="S73" s="24">
        <f>IF(ISBLANK(HLOOKUP(S$1, m_preprocess!$1:$1048576, $D73, FALSE)), "", HLOOKUP(S$1, m_preprocess!$1:$1048576, $D73, FALSE))</f>
        <v>586.16499999999996</v>
      </c>
      <c r="T73" s="24">
        <f>IF(ISBLANK(HLOOKUP(T$1, m_preprocess!$1:$1048576, $D73, FALSE)), "", HLOOKUP(T$1, m_preprocess!$1:$1048576, $D73, FALSE))</f>
        <v>5995.46</v>
      </c>
      <c r="U73" s="24">
        <f>IF(ISBLANK(HLOOKUP(U$1, m_preprocess!$1:$1048576, $D73, FALSE)), "", HLOOKUP(U$1, m_preprocess!$1:$1048576, $D73, FALSE))</f>
        <v>22026</v>
      </c>
      <c r="V73" s="24">
        <f>IF(ISBLANK(HLOOKUP(V$1, m_preprocess!$1:$1048576, $D73, FALSE)), "", HLOOKUP(V$1, m_preprocess!$1:$1048576, $D73, FALSE))</f>
        <v>45.133588443531636</v>
      </c>
      <c r="W73" s="24">
        <f>IF(ISBLANK(HLOOKUP(W$1, m_preprocess!$1:$1048576, $D73, FALSE)), "", HLOOKUP(W$1, m_preprocess!$1:$1048576, $D73, FALSE))</f>
        <v>51586.192463232692</v>
      </c>
      <c r="X73" s="24">
        <f>IF(ISBLANK(HLOOKUP(X$1, m_preprocess!$1:$1048576, $D73, FALSE)), "", HLOOKUP(X$1, m_preprocess!$1:$1048576, $D73, FALSE))</f>
        <v>99902.841156325623</v>
      </c>
      <c r="Y73" s="24" t="str">
        <f>IF(ISBLANK(HLOOKUP(Y$1, m_preprocess!$1:$1048576, $D73, FALSE)), "", HLOOKUP(Y$1, m_preprocess!$1:$1048576, $D73, FALSE))</f>
        <v/>
      </c>
      <c r="Z73" s="24" t="str">
        <f>IF(ISBLANK(HLOOKUP(Z$1, m_preprocess!$1:$1048576, $D73, FALSE)), "", HLOOKUP(Z$1, m_preprocess!$1:$1048576, $D73, FALSE))</f>
        <v/>
      </c>
      <c r="AA73" s="24">
        <f>IF(ISBLANK(HLOOKUP(AA$1, m_preprocess!$1:$1048576, $D73, FALSE)), "", HLOOKUP(AA$1, m_preprocess!$1:$1048576, $D73, FALSE))</f>
        <v>43.438538205980059</v>
      </c>
      <c r="AB73" s="24" t="str">
        <f>IF(ISBLANK(HLOOKUP(AB$1, m_preprocess!$1:$1048576, $D73, FALSE)), "", HLOOKUP(AB$1, m_preprocess!$1:$1048576, $D73, FALSE))</f>
        <v/>
      </c>
      <c r="AC73" s="24" t="str">
        <f>IF(ISBLANK(HLOOKUP(AC$1, m_preprocess!$1:$1048576, $D73, FALSE)), "", HLOOKUP(AC$1, m_preprocess!$1:$1048576, $D73, FALSE))</f>
        <v/>
      </c>
      <c r="AD73" s="24">
        <f>IF(ISBLANK(HLOOKUP(AD$1, m_preprocess!$1:$1048576, $D73, FALSE)), "", HLOOKUP(AD$1, m_preprocess!$1:$1048576, $D73, FALSE))</f>
        <v>112.71035950931824</v>
      </c>
      <c r="AE73" s="24">
        <f>IF(ISBLANK(HLOOKUP(AE$1, m_preprocess!$1:$1048576, $D73, FALSE)), "", HLOOKUP(AE$1, m_preprocess!$1:$1048576, $D73, FALSE))</f>
        <v>92.978187011365463</v>
      </c>
      <c r="AF73" s="24">
        <f>IF(ISBLANK(HLOOKUP(AF$1, m_preprocess!$1:$1048576, $D73, FALSE)), "", HLOOKUP(AF$1, m_preprocess!$1:$1048576, $D73, FALSE))</f>
        <v>34.250585451243666</v>
      </c>
      <c r="AG73" s="24" t="str">
        <f>IF(ISBLANK(HLOOKUP(AG$1, m_preprocess!$1:$1048576, $D73, FALSE)), "", HLOOKUP(AG$1, m_preprocess!$1:$1048576, $D73, FALSE))</f>
        <v/>
      </c>
      <c r="AH73" s="24">
        <f>IF(ISBLANK(HLOOKUP(AH$1, m_preprocess!$1:$1048576, $D73, FALSE)), "", HLOOKUP(AH$1, m_preprocess!$1:$1048576, $D73, FALSE))</f>
        <v>1050844</v>
      </c>
    </row>
    <row r="74" spans="1:34">
      <c r="A74" s="27">
        <v>36161</v>
      </c>
      <c r="B74">
        <v>1999</v>
      </c>
      <c r="C74">
        <v>1</v>
      </c>
      <c r="D74">
        <v>74</v>
      </c>
      <c r="E74" s="24" t="str">
        <f>IF(ISBLANK(HLOOKUP(E$1, m_preprocess!$1:$1048576, $D74, FALSE)), "", HLOOKUP(E$1, m_preprocess!$1:$1048576, $D74, FALSE))</f>
        <v/>
      </c>
      <c r="F74" s="24">
        <f>IF(ISBLANK(HLOOKUP(F$1, m_preprocess!$1:$1048576, $D74, FALSE)), "", HLOOKUP(F$1, m_preprocess!$1:$1048576, $D74, FALSE))</f>
        <v>60.14</v>
      </c>
      <c r="G74" s="24">
        <f>IF(ISBLANK(HLOOKUP(G$1, m_preprocess!$1:$1048576, $D74, FALSE)), "", HLOOKUP(G$1, m_preprocess!$1:$1048576, $D74, FALSE))</f>
        <v>92.571524876517458</v>
      </c>
      <c r="H74" s="24">
        <f>IF(ISBLANK(HLOOKUP(H$1, m_preprocess!$1:$1048576, $D74, FALSE)), "", HLOOKUP(H$1, m_preprocess!$1:$1048576, $D74, FALSE))</f>
        <v>46.268901824951172</v>
      </c>
      <c r="I74" s="24" t="str">
        <f>IF(ISBLANK(HLOOKUP(I$1, m_preprocess!$1:$1048576, $D74, FALSE)), "", HLOOKUP(I$1, m_preprocess!$1:$1048576, $D74, FALSE))</f>
        <v/>
      </c>
      <c r="J74" s="24">
        <f>IF(ISBLANK(HLOOKUP(J$1, m_preprocess!$1:$1048576, $D74, FALSE)), "", HLOOKUP(J$1, m_preprocess!$1:$1048576, $D74, FALSE))</f>
        <v>80.131653060839383</v>
      </c>
      <c r="K74" s="24">
        <f>IF(ISBLANK(HLOOKUP(K$1, m_preprocess!$1:$1048576, $D74, FALSE)), "", HLOOKUP(K$1, m_preprocess!$1:$1048576, $D74, FALSE))</f>
        <v>26.847780190709191</v>
      </c>
      <c r="L74" s="24">
        <f>IF(ISBLANK(HLOOKUP(L$1, m_preprocess!$1:$1048576, $D74, FALSE)), "", HLOOKUP(L$1, m_preprocess!$1:$1048576, $D74, FALSE))</f>
        <v>10.776808443074664</v>
      </c>
      <c r="M74" s="24">
        <f>IF(ISBLANK(HLOOKUP(M$1, m_preprocess!$1:$1048576, $D74, FALSE)), "", HLOOKUP(M$1, m_preprocess!$1:$1048576, $D74, FALSE))</f>
        <v>26.570052492025127</v>
      </c>
      <c r="N74" s="24">
        <f>IF(ISBLANK(HLOOKUP(N$1, m_preprocess!$1:$1048576, $D74, FALSE)), "", HLOOKUP(N$1, m_preprocess!$1:$1048576, $D74, FALSE))</f>
        <v>7.405677358259366</v>
      </c>
      <c r="O74" s="24">
        <f>IF(ISBLANK(HLOOKUP(O$1, m_preprocess!$1:$1048576, $D74, FALSE)), "", HLOOKUP(O$1, m_preprocess!$1:$1048576, $D74, FALSE))</f>
        <v>8.9483072479504884</v>
      </c>
      <c r="P74" s="24">
        <f>IF(ISBLANK(HLOOKUP(P$1, m_preprocess!$1:$1048576, $D74, FALSE)), "", HLOOKUP(P$1, m_preprocess!$1:$1048576, $D74, FALSE))</f>
        <v>4.1253679537675145</v>
      </c>
      <c r="Q74" s="24">
        <f>IF(ISBLANK(HLOOKUP(Q$1, m_preprocess!$1:$1048576, $D74, FALSE)), "", HLOOKUP(Q$1, m_preprocess!$1:$1048576, $D74, FALSE))</f>
        <v>2.8075012562746746</v>
      </c>
      <c r="R74" s="24">
        <f>IF(ISBLANK(HLOOKUP(R$1, m_preprocess!$1:$1048576, $D74, FALSE)), "", HLOOKUP(R$1, m_preprocess!$1:$1048576, $D74, FALSE))</f>
        <v>24.67849797516142</v>
      </c>
      <c r="S74" s="24">
        <f>IF(ISBLANK(HLOOKUP(S$1, m_preprocess!$1:$1048576, $D74, FALSE)), "", HLOOKUP(S$1, m_preprocess!$1:$1048576, $D74, FALSE))</f>
        <v>591.02099999999996</v>
      </c>
      <c r="T74" s="24">
        <f>IF(ISBLANK(HLOOKUP(T$1, m_preprocess!$1:$1048576, $D74, FALSE)), "", HLOOKUP(T$1, m_preprocess!$1:$1048576, $D74, FALSE))</f>
        <v>5886.07</v>
      </c>
      <c r="U74" s="24">
        <f>IF(ISBLANK(HLOOKUP(U$1, m_preprocess!$1:$1048576, $D74, FALSE)), "", HLOOKUP(U$1, m_preprocess!$1:$1048576, $D74, FALSE))</f>
        <v>19812</v>
      </c>
      <c r="V74" s="24">
        <f>IF(ISBLANK(HLOOKUP(V$1, m_preprocess!$1:$1048576, $D74, FALSE)), "", HLOOKUP(V$1, m_preprocess!$1:$1048576, $D74, FALSE))</f>
        <v>44.764637666033835</v>
      </c>
      <c r="W74" s="24">
        <f>IF(ISBLANK(HLOOKUP(W$1, m_preprocess!$1:$1048576, $D74, FALSE)), "", HLOOKUP(W$1, m_preprocess!$1:$1048576, $D74, FALSE))</f>
        <v>46883.390999247888</v>
      </c>
      <c r="X74" s="24">
        <f>IF(ISBLANK(HLOOKUP(X$1, m_preprocess!$1:$1048576, $D74, FALSE)), "", HLOOKUP(X$1, m_preprocess!$1:$1048576, $D74, FALSE))</f>
        <v>94238.623424894759</v>
      </c>
      <c r="Y74" s="24" t="str">
        <f>IF(ISBLANK(HLOOKUP(Y$1, m_preprocess!$1:$1048576, $D74, FALSE)), "", HLOOKUP(Y$1, m_preprocess!$1:$1048576, $D74, FALSE))</f>
        <v/>
      </c>
      <c r="Z74" s="24" t="str">
        <f>IF(ISBLANK(HLOOKUP(Z$1, m_preprocess!$1:$1048576, $D74, FALSE)), "", HLOOKUP(Z$1, m_preprocess!$1:$1048576, $D74, FALSE))</f>
        <v/>
      </c>
      <c r="AA74" s="24">
        <f>IF(ISBLANK(HLOOKUP(AA$1, m_preprocess!$1:$1048576, $D74, FALSE)), "", HLOOKUP(AA$1, m_preprocess!$1:$1048576, $D74, FALSE))</f>
        <v>37.68</v>
      </c>
      <c r="AB74" s="24" t="str">
        <f>IF(ISBLANK(HLOOKUP(AB$1, m_preprocess!$1:$1048576, $D74, FALSE)), "", HLOOKUP(AB$1, m_preprocess!$1:$1048576, $D74, FALSE))</f>
        <v/>
      </c>
      <c r="AC74" s="24" t="str">
        <f>IF(ISBLANK(HLOOKUP(AC$1, m_preprocess!$1:$1048576, $D74, FALSE)), "", HLOOKUP(AC$1, m_preprocess!$1:$1048576, $D74, FALSE))</f>
        <v/>
      </c>
      <c r="AD74" s="24">
        <f>IF(ISBLANK(HLOOKUP(AD$1, m_preprocess!$1:$1048576, $D74, FALSE)), "", HLOOKUP(AD$1, m_preprocess!$1:$1048576, $D74, FALSE))</f>
        <v>108.04369467952257</v>
      </c>
      <c r="AE74" s="24">
        <f>IF(ISBLANK(HLOOKUP(AE$1, m_preprocess!$1:$1048576, $D74, FALSE)), "", HLOOKUP(AE$1, m_preprocess!$1:$1048576, $D74, FALSE))</f>
        <v>90.335332035393776</v>
      </c>
      <c r="AF74" s="24">
        <f>IF(ISBLANK(HLOOKUP(AF$1, m_preprocess!$1:$1048576, $D74, FALSE)), "", HLOOKUP(AF$1, m_preprocess!$1:$1048576, $D74, FALSE))</f>
        <v>35.886003075495566</v>
      </c>
      <c r="AG74" s="24" t="str">
        <f>IF(ISBLANK(HLOOKUP(AG$1, m_preprocess!$1:$1048576, $D74, FALSE)), "", HLOOKUP(AG$1, m_preprocess!$1:$1048576, $D74, FALSE))</f>
        <v/>
      </c>
      <c r="AH74" s="24">
        <f>IF(ISBLANK(HLOOKUP(AH$1, m_preprocess!$1:$1048576, $D74, FALSE)), "", HLOOKUP(AH$1, m_preprocess!$1:$1048576, $D74, FALSE))</f>
        <v>948672</v>
      </c>
    </row>
    <row r="75" spans="1:34">
      <c r="A75" s="27">
        <v>36192</v>
      </c>
      <c r="B75">
        <v>1999</v>
      </c>
      <c r="C75">
        <v>2</v>
      </c>
      <c r="D75">
        <v>75</v>
      </c>
      <c r="E75" s="24" t="str">
        <f>IF(ISBLANK(HLOOKUP(E$1, m_preprocess!$1:$1048576, $D75, FALSE)), "", HLOOKUP(E$1, m_preprocess!$1:$1048576, $D75, FALSE))</f>
        <v/>
      </c>
      <c r="F75" s="24">
        <f>IF(ISBLANK(HLOOKUP(F$1, m_preprocess!$1:$1048576, $D75, FALSE)), "", HLOOKUP(F$1, m_preprocess!$1:$1048576, $D75, FALSE))</f>
        <v>57.92</v>
      </c>
      <c r="G75" s="24">
        <f>IF(ISBLANK(HLOOKUP(G$1, m_preprocess!$1:$1048576, $D75, FALSE)), "", HLOOKUP(G$1, m_preprocess!$1:$1048576, $D75, FALSE))</f>
        <v>96.533815504744666</v>
      </c>
      <c r="H75" s="24">
        <f>IF(ISBLANK(HLOOKUP(H$1, m_preprocess!$1:$1048576, $D75, FALSE)), "", HLOOKUP(H$1, m_preprocess!$1:$1048576, $D75, FALSE))</f>
        <v>46.194572448730469</v>
      </c>
      <c r="I75" s="24" t="str">
        <f>IF(ISBLANK(HLOOKUP(I$1, m_preprocess!$1:$1048576, $D75, FALSE)), "", HLOOKUP(I$1, m_preprocess!$1:$1048576, $D75, FALSE))</f>
        <v/>
      </c>
      <c r="J75" s="24">
        <f>IF(ISBLANK(HLOOKUP(J$1, m_preprocess!$1:$1048576, $D75, FALSE)), "", HLOOKUP(J$1, m_preprocess!$1:$1048576, $D75, FALSE))</f>
        <v>78.630358997239824</v>
      </c>
      <c r="K75" s="24">
        <f>IF(ISBLANK(HLOOKUP(K$1, m_preprocess!$1:$1048576, $D75, FALSE)), "", HLOOKUP(K$1, m_preprocess!$1:$1048576, $D75, FALSE))</f>
        <v>27.096148167230329</v>
      </c>
      <c r="L75" s="24">
        <f>IF(ISBLANK(HLOOKUP(L$1, m_preprocess!$1:$1048576, $D75, FALSE)), "", HLOOKUP(L$1, m_preprocess!$1:$1048576, $D75, FALSE))</f>
        <v>8.8635066665844171</v>
      </c>
      <c r="M75" s="24">
        <f>IF(ISBLANK(HLOOKUP(M$1, m_preprocess!$1:$1048576, $D75, FALSE)), "", HLOOKUP(M$1, m_preprocess!$1:$1048576, $D75, FALSE))</f>
        <v>25.944080104461516</v>
      </c>
      <c r="N75" s="24">
        <f>IF(ISBLANK(HLOOKUP(N$1, m_preprocess!$1:$1048576, $D75, FALSE)), "", HLOOKUP(N$1, m_preprocess!$1:$1048576, $D75, FALSE))</f>
        <v>7.3841934035730548</v>
      </c>
      <c r="O75" s="24">
        <f>IF(ISBLANK(HLOOKUP(O$1, m_preprocess!$1:$1048576, $D75, FALSE)), "", HLOOKUP(O$1, m_preprocess!$1:$1048576, $D75, FALSE))</f>
        <v>8.36623926339057</v>
      </c>
      <c r="P75" s="24">
        <f>IF(ISBLANK(HLOOKUP(P$1, m_preprocess!$1:$1048576, $D75, FALSE)), "", HLOOKUP(P$1, m_preprocess!$1:$1048576, $D75, FALSE))</f>
        <v>4.112937454030571</v>
      </c>
      <c r="Q75" s="24">
        <f>IF(ISBLANK(HLOOKUP(Q$1, m_preprocess!$1:$1048576, $D75, FALSE)), "", HLOOKUP(Q$1, m_preprocess!$1:$1048576, $D75, FALSE))</f>
        <v>2.4764814119011067</v>
      </c>
      <c r="R75" s="24">
        <f>IF(ISBLANK(HLOOKUP(R$1, m_preprocess!$1:$1048576, $D75, FALSE)), "", HLOOKUP(R$1, m_preprocess!$1:$1048576, $D75, FALSE))</f>
        <v>24.202691804126136</v>
      </c>
      <c r="S75" s="24">
        <f>IF(ISBLANK(HLOOKUP(S$1, m_preprocess!$1:$1048576, $D75, FALSE)), "", HLOOKUP(S$1, m_preprocess!$1:$1048576, $D75, FALSE))</f>
        <v>580.41899999999998</v>
      </c>
      <c r="T75" s="24">
        <f>IF(ISBLANK(HLOOKUP(T$1, m_preprocess!$1:$1048576, $D75, FALSE)), "", HLOOKUP(T$1, m_preprocess!$1:$1048576, $D75, FALSE))</f>
        <v>5629.33</v>
      </c>
      <c r="U75" s="24">
        <f>IF(ISBLANK(HLOOKUP(U$1, m_preprocess!$1:$1048576, $D75, FALSE)), "", HLOOKUP(U$1, m_preprocess!$1:$1048576, $D75, FALSE))</f>
        <v>16684</v>
      </c>
      <c r="V75" s="24">
        <f>IF(ISBLANK(HLOOKUP(V$1, m_preprocess!$1:$1048576, $D75, FALSE)), "", HLOOKUP(V$1, m_preprocess!$1:$1048576, $D75, FALSE))</f>
        <v>44.182657516539095</v>
      </c>
      <c r="W75" s="24">
        <f>IF(ISBLANK(HLOOKUP(W$1, m_preprocess!$1:$1048576, $D75, FALSE)), "", HLOOKUP(W$1, m_preprocess!$1:$1048576, $D75, FALSE))</f>
        <v>46685.889302440526</v>
      </c>
      <c r="X75" s="24">
        <f>IF(ISBLANK(HLOOKUP(X$1, m_preprocess!$1:$1048576, $D75, FALSE)), "", HLOOKUP(X$1, m_preprocess!$1:$1048576, $D75, FALSE))</f>
        <v>93577.317995802761</v>
      </c>
      <c r="Y75" s="24" t="str">
        <f>IF(ISBLANK(HLOOKUP(Y$1, m_preprocess!$1:$1048576, $D75, FALSE)), "", HLOOKUP(Y$1, m_preprocess!$1:$1048576, $D75, FALSE))</f>
        <v/>
      </c>
      <c r="Z75" s="24" t="str">
        <f>IF(ISBLANK(HLOOKUP(Z$1, m_preprocess!$1:$1048576, $D75, FALSE)), "", HLOOKUP(Z$1, m_preprocess!$1:$1048576, $D75, FALSE))</f>
        <v/>
      </c>
      <c r="AA75" s="24">
        <f>IF(ISBLANK(HLOOKUP(AA$1, m_preprocess!$1:$1048576, $D75, FALSE)), "", HLOOKUP(AA$1, m_preprocess!$1:$1048576, $D75, FALSE))</f>
        <v>43.083333333333336</v>
      </c>
      <c r="AB75" s="24" t="str">
        <f>IF(ISBLANK(HLOOKUP(AB$1, m_preprocess!$1:$1048576, $D75, FALSE)), "", HLOOKUP(AB$1, m_preprocess!$1:$1048576, $D75, FALSE))</f>
        <v/>
      </c>
      <c r="AC75" s="24" t="str">
        <f>IF(ISBLANK(HLOOKUP(AC$1, m_preprocess!$1:$1048576, $D75, FALSE)), "", HLOOKUP(AC$1, m_preprocess!$1:$1048576, $D75, FALSE))</f>
        <v/>
      </c>
      <c r="AD75" s="24">
        <f>IF(ISBLANK(HLOOKUP(AD$1, m_preprocess!$1:$1048576, $D75, FALSE)), "", HLOOKUP(AD$1, m_preprocess!$1:$1048576, $D75, FALSE))</f>
        <v>107.76922161442938</v>
      </c>
      <c r="AE75" s="24">
        <f>IF(ISBLANK(HLOOKUP(AE$1, m_preprocess!$1:$1048576, $D75, FALSE)), "", HLOOKUP(AE$1, m_preprocess!$1:$1048576, $D75, FALSE))</f>
        <v>81.251518529059396</v>
      </c>
      <c r="AF75" s="24">
        <f>IF(ISBLANK(HLOOKUP(AF$1, m_preprocess!$1:$1048576, $D75, FALSE)), "", HLOOKUP(AF$1, m_preprocess!$1:$1048576, $D75, FALSE))</f>
        <v>32.391342272313246</v>
      </c>
      <c r="AG75" s="24" t="str">
        <f>IF(ISBLANK(HLOOKUP(AG$1, m_preprocess!$1:$1048576, $D75, FALSE)), "", HLOOKUP(AG$1, m_preprocess!$1:$1048576, $D75, FALSE))</f>
        <v/>
      </c>
      <c r="AH75" s="24">
        <f>IF(ISBLANK(HLOOKUP(AH$1, m_preprocess!$1:$1048576, $D75, FALSE)), "", HLOOKUP(AH$1, m_preprocess!$1:$1048576, $D75, FALSE))</f>
        <v>927260</v>
      </c>
    </row>
    <row r="76" spans="1:34">
      <c r="A76" s="27">
        <v>36220</v>
      </c>
      <c r="B76">
        <v>1999</v>
      </c>
      <c r="C76">
        <v>3</v>
      </c>
      <c r="D76">
        <v>76</v>
      </c>
      <c r="E76" s="24" t="str">
        <f>IF(ISBLANK(HLOOKUP(E$1, m_preprocess!$1:$1048576, $D76, FALSE)), "", HLOOKUP(E$1, m_preprocess!$1:$1048576, $D76, FALSE))</f>
        <v/>
      </c>
      <c r="F76" s="24">
        <f>IF(ISBLANK(HLOOKUP(F$1, m_preprocess!$1:$1048576, $D76, FALSE)), "", HLOOKUP(F$1, m_preprocess!$1:$1048576, $D76, FALSE))</f>
        <v>65.98</v>
      </c>
      <c r="G76" s="24">
        <f>IF(ISBLANK(HLOOKUP(G$1, m_preprocess!$1:$1048576, $D76, FALSE)), "", HLOOKUP(G$1, m_preprocess!$1:$1048576, $D76, FALSE))</f>
        <v>111.85544621387842</v>
      </c>
      <c r="H76" s="24">
        <f>IF(ISBLANK(HLOOKUP(H$1, m_preprocess!$1:$1048576, $D76, FALSE)), "", HLOOKUP(H$1, m_preprocess!$1:$1048576, $D76, FALSE))</f>
        <v>45.847740173339844</v>
      </c>
      <c r="I76" s="24" t="str">
        <f>IF(ISBLANK(HLOOKUP(I$1, m_preprocess!$1:$1048576, $D76, FALSE)), "", HLOOKUP(I$1, m_preprocess!$1:$1048576, $D76, FALSE))</f>
        <v/>
      </c>
      <c r="J76" s="24">
        <f>IF(ISBLANK(HLOOKUP(J$1, m_preprocess!$1:$1048576, $D76, FALSE)), "", HLOOKUP(J$1, m_preprocess!$1:$1048576, $D76, FALSE))</f>
        <v>78.584834057641473</v>
      </c>
      <c r="K76" s="24">
        <f>IF(ISBLANK(HLOOKUP(K$1, m_preprocess!$1:$1048576, $D76, FALSE)), "", HLOOKUP(K$1, m_preprocess!$1:$1048576, $D76, FALSE))</f>
        <v>35.508726419511198</v>
      </c>
      <c r="L76" s="24">
        <f>IF(ISBLANK(HLOOKUP(L$1, m_preprocess!$1:$1048576, $D76, FALSE)), "", HLOOKUP(L$1, m_preprocess!$1:$1048576, $D76, FALSE))</f>
        <v>11.461920993935069</v>
      </c>
      <c r="M76" s="24">
        <f>IF(ISBLANK(HLOOKUP(M$1, m_preprocess!$1:$1048576, $D76, FALSE)), "", HLOOKUP(M$1, m_preprocess!$1:$1048576, $D76, FALSE))</f>
        <v>29.029458066493838</v>
      </c>
      <c r="N76" s="24">
        <f>IF(ISBLANK(HLOOKUP(N$1, m_preprocess!$1:$1048576, $D76, FALSE)), "", HLOOKUP(N$1, m_preprocess!$1:$1048576, $D76, FALSE))</f>
        <v>6.8385969325863583</v>
      </c>
      <c r="O76" s="24">
        <f>IF(ISBLANK(HLOOKUP(O$1, m_preprocess!$1:$1048576, $D76, FALSE)), "", HLOOKUP(O$1, m_preprocess!$1:$1048576, $D76, FALSE))</f>
        <v>10.082187202737169</v>
      </c>
      <c r="P76" s="24">
        <f>IF(ISBLANK(HLOOKUP(P$1, m_preprocess!$1:$1048576, $D76, FALSE)), "", HLOOKUP(P$1, m_preprocess!$1:$1048576, $D76, FALSE))</f>
        <v>5.5164114364638079</v>
      </c>
      <c r="Q76" s="24">
        <f>IF(ISBLANK(HLOOKUP(Q$1, m_preprocess!$1:$1048576, $D76, FALSE)), "", HLOOKUP(Q$1, m_preprocess!$1:$1048576, $D76, FALSE))</f>
        <v>2.9968761705707188</v>
      </c>
      <c r="R76" s="24">
        <f>IF(ISBLANK(HLOOKUP(R$1, m_preprocess!$1:$1048576, $D76, FALSE)), "", HLOOKUP(R$1, m_preprocess!$1:$1048576, $D76, FALSE))</f>
        <v>27.326864863200793</v>
      </c>
      <c r="S76" s="24">
        <f>IF(ISBLANK(HLOOKUP(S$1, m_preprocess!$1:$1048576, $D76, FALSE)), "", HLOOKUP(S$1, m_preprocess!$1:$1048576, $D76, FALSE))</f>
        <v>629.98</v>
      </c>
      <c r="T76" s="24">
        <f>IF(ISBLANK(HLOOKUP(T$1, m_preprocess!$1:$1048576, $D76, FALSE)), "", HLOOKUP(T$1, m_preprocess!$1:$1048576, $D76, FALSE))</f>
        <v>6189.21</v>
      </c>
      <c r="U76" s="24">
        <f>IF(ISBLANK(HLOOKUP(U$1, m_preprocess!$1:$1048576, $D76, FALSE)), "", HLOOKUP(U$1, m_preprocess!$1:$1048576, $D76, FALSE))</f>
        <v>18645</v>
      </c>
      <c r="V76" s="24">
        <f>IF(ISBLANK(HLOOKUP(V$1, m_preprocess!$1:$1048576, $D76, FALSE)), "", HLOOKUP(V$1, m_preprocess!$1:$1048576, $D76, FALSE))</f>
        <v>44.01269387748205</v>
      </c>
      <c r="W76" s="24">
        <f>IF(ISBLANK(HLOOKUP(W$1, m_preprocess!$1:$1048576, $D76, FALSE)), "", HLOOKUP(W$1, m_preprocess!$1:$1048576, $D76, FALSE))</f>
        <v>46566.127364189262</v>
      </c>
      <c r="X76" s="24">
        <f>IF(ISBLANK(HLOOKUP(X$1, m_preprocess!$1:$1048576, $D76, FALSE)), "", HLOOKUP(X$1, m_preprocess!$1:$1048576, $D76, FALSE))</f>
        <v>95278.033154011966</v>
      </c>
      <c r="Y76" s="24" t="str">
        <f>IF(ISBLANK(HLOOKUP(Y$1, m_preprocess!$1:$1048576, $D76, FALSE)), "", HLOOKUP(Y$1, m_preprocess!$1:$1048576, $D76, FALSE))</f>
        <v/>
      </c>
      <c r="Z76" s="24" t="str">
        <f>IF(ISBLANK(HLOOKUP(Z$1, m_preprocess!$1:$1048576, $D76, FALSE)), "", HLOOKUP(Z$1, m_preprocess!$1:$1048576, $D76, FALSE))</f>
        <v/>
      </c>
      <c r="AA76" s="24">
        <f>IF(ISBLANK(HLOOKUP(AA$1, m_preprocess!$1:$1048576, $D76, FALSE)), "", HLOOKUP(AA$1, m_preprocess!$1:$1048576, $D76, FALSE))</f>
        <v>40.888888888888886</v>
      </c>
      <c r="AB76" s="24" t="str">
        <f>IF(ISBLANK(HLOOKUP(AB$1, m_preprocess!$1:$1048576, $D76, FALSE)), "", HLOOKUP(AB$1, m_preprocess!$1:$1048576, $D76, FALSE))</f>
        <v/>
      </c>
      <c r="AC76" s="24" t="str">
        <f>IF(ISBLANK(HLOOKUP(AC$1, m_preprocess!$1:$1048576, $D76, FALSE)), "", HLOOKUP(AC$1, m_preprocess!$1:$1048576, $D76, FALSE))</f>
        <v/>
      </c>
      <c r="AD76" s="24">
        <f>IF(ISBLANK(HLOOKUP(AD$1, m_preprocess!$1:$1048576, $D76, FALSE)), "", HLOOKUP(AD$1, m_preprocess!$1:$1048576, $D76, FALSE))</f>
        <v>108.50349252514746</v>
      </c>
      <c r="AE76" s="24">
        <f>IF(ISBLANK(HLOOKUP(AE$1, m_preprocess!$1:$1048576, $D76, FALSE)), "", HLOOKUP(AE$1, m_preprocess!$1:$1048576, $D76, FALSE))</f>
        <v>85.168779978835531</v>
      </c>
      <c r="AF76" s="24">
        <f>IF(ISBLANK(HLOOKUP(AF$1, m_preprocess!$1:$1048576, $D76, FALSE)), "", HLOOKUP(AF$1, m_preprocess!$1:$1048576, $D76, FALSE))</f>
        <v>36.561008636467584</v>
      </c>
      <c r="AG76" s="24" t="str">
        <f>IF(ISBLANK(HLOOKUP(AG$1, m_preprocess!$1:$1048576, $D76, FALSE)), "", HLOOKUP(AG$1, m_preprocess!$1:$1048576, $D76, FALSE))</f>
        <v/>
      </c>
      <c r="AH76" s="24">
        <f>IF(ISBLANK(HLOOKUP(AH$1, m_preprocess!$1:$1048576, $D76, FALSE)), "", HLOOKUP(AH$1, m_preprocess!$1:$1048576, $D76, FALSE))</f>
        <v>1074506</v>
      </c>
    </row>
    <row r="77" spans="1:34">
      <c r="A77" s="27">
        <v>36251</v>
      </c>
      <c r="B77">
        <v>1999</v>
      </c>
      <c r="C77">
        <v>4</v>
      </c>
      <c r="D77">
        <v>77</v>
      </c>
      <c r="E77" s="24" t="str">
        <f>IF(ISBLANK(HLOOKUP(E$1, m_preprocess!$1:$1048576, $D77, FALSE)), "", HLOOKUP(E$1, m_preprocess!$1:$1048576, $D77, FALSE))</f>
        <v/>
      </c>
      <c r="F77" s="24">
        <f>IF(ISBLANK(HLOOKUP(F$1, m_preprocess!$1:$1048576, $D77, FALSE)), "", HLOOKUP(F$1, m_preprocess!$1:$1048576, $D77, FALSE))</f>
        <v>64.14</v>
      </c>
      <c r="G77" s="24">
        <f>IF(ISBLANK(HLOOKUP(G$1, m_preprocess!$1:$1048576, $D77, FALSE)), "", HLOOKUP(G$1, m_preprocess!$1:$1048576, $D77, FALSE))</f>
        <v>102.83894132488713</v>
      </c>
      <c r="H77" s="24">
        <f>IF(ISBLANK(HLOOKUP(H$1, m_preprocess!$1:$1048576, $D77, FALSE)), "", HLOOKUP(H$1, m_preprocess!$1:$1048576, $D77, FALSE))</f>
        <v>45.802837371826172</v>
      </c>
      <c r="I77" s="24" t="str">
        <f>IF(ISBLANK(HLOOKUP(I$1, m_preprocess!$1:$1048576, $D77, FALSE)), "", HLOOKUP(I$1, m_preprocess!$1:$1048576, $D77, FALSE))</f>
        <v/>
      </c>
      <c r="J77" s="24">
        <f>IF(ISBLANK(HLOOKUP(J$1, m_preprocess!$1:$1048576, $D77, FALSE)), "", HLOOKUP(J$1, m_preprocess!$1:$1048576, $D77, FALSE))</f>
        <v>78.484315601211208</v>
      </c>
      <c r="K77" s="24">
        <f>IF(ISBLANK(HLOOKUP(K$1, m_preprocess!$1:$1048576, $D77, FALSE)), "", HLOOKUP(K$1, m_preprocess!$1:$1048576, $D77, FALSE))</f>
        <v>35.797167870723811</v>
      </c>
      <c r="L77" s="24">
        <f>IF(ISBLANK(HLOOKUP(L$1, m_preprocess!$1:$1048576, $D77, FALSE)), "", HLOOKUP(L$1, m_preprocess!$1:$1048576, $D77, FALSE))</f>
        <v>11.618709861032167</v>
      </c>
      <c r="M77" s="24">
        <f>IF(ISBLANK(HLOOKUP(M$1, m_preprocess!$1:$1048576, $D77, FALSE)), "", HLOOKUP(M$1, m_preprocess!$1:$1048576, $D77, FALSE))</f>
        <v>25.872061431113568</v>
      </c>
      <c r="N77" s="24">
        <f>IF(ISBLANK(HLOOKUP(N$1, m_preprocess!$1:$1048576, $D77, FALSE)), "", HLOOKUP(N$1, m_preprocess!$1:$1048576, $D77, FALSE))</f>
        <v>6.4110453662723845</v>
      </c>
      <c r="O77" s="24">
        <f>IF(ISBLANK(HLOOKUP(O$1, m_preprocess!$1:$1048576, $D77, FALSE)), "", HLOOKUP(O$1, m_preprocess!$1:$1048576, $D77, FALSE))</f>
        <v>8.9021672598946893</v>
      </c>
      <c r="P77" s="24">
        <f>IF(ISBLANK(HLOOKUP(P$1, m_preprocess!$1:$1048576, $D77, FALSE)), "", HLOOKUP(P$1, m_preprocess!$1:$1048576, $D77, FALSE))</f>
        <v>4.7219136546190104</v>
      </c>
      <c r="Q77" s="24">
        <f>IF(ISBLANK(HLOOKUP(Q$1, m_preprocess!$1:$1048576, $D77, FALSE)), "", HLOOKUP(Q$1, m_preprocess!$1:$1048576, $D77, FALSE))</f>
        <v>3.4190021619998237</v>
      </c>
      <c r="R77" s="24">
        <f>IF(ISBLANK(HLOOKUP(R$1, m_preprocess!$1:$1048576, $D77, FALSE)), "", HLOOKUP(R$1, m_preprocess!$1:$1048576, $D77, FALSE))</f>
        <v>25.760260012314546</v>
      </c>
      <c r="S77" s="24">
        <f>IF(ISBLANK(HLOOKUP(S$1, m_preprocess!$1:$1048576, $D77, FALSE)), "", HLOOKUP(S$1, m_preprocess!$1:$1048576, $D77, FALSE))</f>
        <v>579.303</v>
      </c>
      <c r="T77" s="24">
        <f>IF(ISBLANK(HLOOKUP(T$1, m_preprocess!$1:$1048576, $D77, FALSE)), "", HLOOKUP(T$1, m_preprocess!$1:$1048576, $D77, FALSE))</f>
        <v>5537.75</v>
      </c>
      <c r="U77" s="24">
        <f>IF(ISBLANK(HLOOKUP(U$1, m_preprocess!$1:$1048576, $D77, FALSE)), "", HLOOKUP(U$1, m_preprocess!$1:$1048576, $D77, FALSE))</f>
        <v>17030</v>
      </c>
      <c r="V77" s="24">
        <f>IF(ISBLANK(HLOOKUP(V$1, m_preprocess!$1:$1048576, $D77, FALSE)), "", HLOOKUP(V$1, m_preprocess!$1:$1048576, $D77, FALSE))</f>
        <v>44.018208460205152</v>
      </c>
      <c r="W77" s="24">
        <f>IF(ISBLANK(HLOOKUP(W$1, m_preprocess!$1:$1048576, $D77, FALSE)), "", HLOOKUP(W$1, m_preprocess!$1:$1048576, $D77, FALSE))</f>
        <v>46023.096319217271</v>
      </c>
      <c r="X77" s="24">
        <f>IF(ISBLANK(HLOOKUP(X$1, m_preprocess!$1:$1048576, $D77, FALSE)), "", HLOOKUP(X$1, m_preprocess!$1:$1048576, $D77, FALSE))</f>
        <v>94629.213925578049</v>
      </c>
      <c r="Y77" s="24" t="str">
        <f>IF(ISBLANK(HLOOKUP(Y$1, m_preprocess!$1:$1048576, $D77, FALSE)), "", HLOOKUP(Y$1, m_preprocess!$1:$1048576, $D77, FALSE))</f>
        <v/>
      </c>
      <c r="Z77" s="24" t="str">
        <f>IF(ISBLANK(HLOOKUP(Z$1, m_preprocess!$1:$1048576, $D77, FALSE)), "", HLOOKUP(Z$1, m_preprocess!$1:$1048576, $D77, FALSE))</f>
        <v/>
      </c>
      <c r="AA77" s="24">
        <f>IF(ISBLANK(HLOOKUP(AA$1, m_preprocess!$1:$1048576, $D77, FALSE)), "", HLOOKUP(AA$1, m_preprocess!$1:$1048576, $D77, FALSE))</f>
        <v>37.76301218161683</v>
      </c>
      <c r="AB77" s="24" t="str">
        <f>IF(ISBLANK(HLOOKUP(AB$1, m_preprocess!$1:$1048576, $D77, FALSE)), "", HLOOKUP(AB$1, m_preprocess!$1:$1048576, $D77, FALSE))</f>
        <v/>
      </c>
      <c r="AC77" s="24" t="str">
        <f>IF(ISBLANK(HLOOKUP(AC$1, m_preprocess!$1:$1048576, $D77, FALSE)), "", HLOOKUP(AC$1, m_preprocess!$1:$1048576, $D77, FALSE))</f>
        <v/>
      </c>
      <c r="AD77" s="24">
        <f>IF(ISBLANK(HLOOKUP(AD$1, m_preprocess!$1:$1048576, $D77, FALSE)), "", HLOOKUP(AD$1, m_preprocess!$1:$1048576, $D77, FALSE))</f>
        <v>112.9016732125546</v>
      </c>
      <c r="AE77" s="24">
        <f>IF(ISBLANK(HLOOKUP(AE$1, m_preprocess!$1:$1048576, $D77, FALSE)), "", HLOOKUP(AE$1, m_preprocess!$1:$1048576, $D77, FALSE))</f>
        <v>83.13069599094554</v>
      </c>
      <c r="AF77" s="24">
        <f>IF(ISBLANK(HLOOKUP(AF$1, m_preprocess!$1:$1048576, $D77, FALSE)), "", HLOOKUP(AF$1, m_preprocess!$1:$1048576, $D77, FALSE))</f>
        <v>33.248667625703519</v>
      </c>
      <c r="AG77" s="24" t="str">
        <f>IF(ISBLANK(HLOOKUP(AG$1, m_preprocess!$1:$1048576, $D77, FALSE)), "", HLOOKUP(AG$1, m_preprocess!$1:$1048576, $D77, FALSE))</f>
        <v/>
      </c>
      <c r="AH77" s="24">
        <f>IF(ISBLANK(HLOOKUP(AH$1, m_preprocess!$1:$1048576, $D77, FALSE)), "", HLOOKUP(AH$1, m_preprocess!$1:$1048576, $D77, FALSE))</f>
        <v>963026</v>
      </c>
    </row>
    <row r="78" spans="1:34">
      <c r="A78" s="27">
        <v>36281</v>
      </c>
      <c r="B78">
        <v>1999</v>
      </c>
      <c r="C78">
        <v>5</v>
      </c>
      <c r="D78">
        <v>78</v>
      </c>
      <c r="E78" s="24" t="str">
        <f>IF(ISBLANK(HLOOKUP(E$1, m_preprocess!$1:$1048576, $D78, FALSE)), "", HLOOKUP(E$1, m_preprocess!$1:$1048576, $D78, FALSE))</f>
        <v/>
      </c>
      <c r="F78" s="24">
        <f>IF(ISBLANK(HLOOKUP(F$1, m_preprocess!$1:$1048576, $D78, FALSE)), "", HLOOKUP(F$1, m_preprocess!$1:$1048576, $D78, FALSE))</f>
        <v>63.96</v>
      </c>
      <c r="G78" s="24">
        <f>IF(ISBLANK(HLOOKUP(G$1, m_preprocess!$1:$1048576, $D78, FALSE)), "", HLOOKUP(G$1, m_preprocess!$1:$1048576, $D78, FALSE))</f>
        <v>104.89372137762862</v>
      </c>
      <c r="H78" s="24">
        <f>IF(ISBLANK(HLOOKUP(H$1, m_preprocess!$1:$1048576, $D78, FALSE)), "", HLOOKUP(H$1, m_preprocess!$1:$1048576, $D78, FALSE))</f>
        <v>45.577323913574219</v>
      </c>
      <c r="I78" s="24" t="str">
        <f>IF(ISBLANK(HLOOKUP(I$1, m_preprocess!$1:$1048576, $D78, FALSE)), "", HLOOKUP(I$1, m_preprocess!$1:$1048576, $D78, FALSE))</f>
        <v/>
      </c>
      <c r="J78" s="24">
        <f>IF(ISBLANK(HLOOKUP(J$1, m_preprocess!$1:$1048576, $D78, FALSE)), "", HLOOKUP(J$1, m_preprocess!$1:$1048576, $D78, FALSE))</f>
        <v>77.900599684295386</v>
      </c>
      <c r="K78" s="24">
        <f>IF(ISBLANK(HLOOKUP(K$1, m_preprocess!$1:$1048576, $D78, FALSE)), "", HLOOKUP(K$1, m_preprocess!$1:$1048576, $D78, FALSE))</f>
        <v>39.266670297578088</v>
      </c>
      <c r="L78" s="24">
        <f>IF(ISBLANK(HLOOKUP(L$1, m_preprocess!$1:$1048576, $D78, FALSE)), "", HLOOKUP(L$1, m_preprocess!$1:$1048576, $D78, FALSE))</f>
        <v>13.402044688625512</v>
      </c>
      <c r="M78" s="24">
        <f>IF(ISBLANK(HLOOKUP(M$1, m_preprocess!$1:$1048576, $D78, FALSE)), "", HLOOKUP(M$1, m_preprocess!$1:$1048576, $D78, FALSE))</f>
        <v>26.60417990910085</v>
      </c>
      <c r="N78" s="24">
        <f>IF(ISBLANK(HLOOKUP(N$1, m_preprocess!$1:$1048576, $D78, FALSE)), "", HLOOKUP(N$1, m_preprocess!$1:$1048576, $D78, FALSE))</f>
        <v>7.2098914601998896</v>
      </c>
      <c r="O78" s="24">
        <f>IF(ISBLANK(HLOOKUP(O$1, m_preprocess!$1:$1048576, $D78, FALSE)), "", HLOOKUP(O$1, m_preprocess!$1:$1048576, $D78, FALSE))</f>
        <v>8.5659335548102238</v>
      </c>
      <c r="P78" s="24">
        <f>IF(ISBLANK(HLOOKUP(P$1, m_preprocess!$1:$1048576, $D78, FALSE)), "", HLOOKUP(P$1, m_preprocess!$1:$1048576, $D78, FALSE))</f>
        <v>4.575526576869211</v>
      </c>
      <c r="Q78" s="24">
        <f>IF(ISBLANK(HLOOKUP(Q$1, m_preprocess!$1:$1048576, $D78, FALSE)), "", HLOOKUP(Q$1, m_preprocess!$1:$1048576, $D78, FALSE))</f>
        <v>3.4885769138509093</v>
      </c>
      <c r="R78" s="24">
        <f>IF(ISBLANK(HLOOKUP(R$1, m_preprocess!$1:$1048576, $D78, FALSE)), "", HLOOKUP(R$1, m_preprocess!$1:$1048576, $D78, FALSE))</f>
        <v>25.783808681448384</v>
      </c>
      <c r="S78" s="24">
        <f>IF(ISBLANK(HLOOKUP(S$1, m_preprocess!$1:$1048576, $D78, FALSE)), "", HLOOKUP(S$1, m_preprocess!$1:$1048576, $D78, FALSE))</f>
        <v>588.25199999999995</v>
      </c>
      <c r="T78" s="24">
        <f>IF(ISBLANK(HLOOKUP(T$1, m_preprocess!$1:$1048576, $D78, FALSE)), "", HLOOKUP(T$1, m_preprocess!$1:$1048576, $D78, FALSE))</f>
        <v>5912.12</v>
      </c>
      <c r="U78" s="24">
        <f>IF(ISBLANK(HLOOKUP(U$1, m_preprocess!$1:$1048576, $D78, FALSE)), "", HLOOKUP(U$1, m_preprocess!$1:$1048576, $D78, FALSE))</f>
        <v>21667</v>
      </c>
      <c r="V78" s="24">
        <f>IF(ISBLANK(HLOOKUP(V$1, m_preprocess!$1:$1048576, $D78, FALSE)), "", HLOOKUP(V$1, m_preprocess!$1:$1048576, $D78, FALSE))</f>
        <v>44.079513077202797</v>
      </c>
      <c r="W78" s="24">
        <f>IF(ISBLANK(HLOOKUP(W$1, m_preprocess!$1:$1048576, $D78, FALSE)), "", HLOOKUP(W$1, m_preprocess!$1:$1048576, $D78, FALSE))</f>
        <v>47405.087214861967</v>
      </c>
      <c r="X78" s="24">
        <f>IF(ISBLANK(HLOOKUP(X$1, m_preprocess!$1:$1048576, $D78, FALSE)), "", HLOOKUP(X$1, m_preprocess!$1:$1048576, $D78, FALSE))</f>
        <v>94033.180255819549</v>
      </c>
      <c r="Y78" s="24" t="str">
        <f>IF(ISBLANK(HLOOKUP(Y$1, m_preprocess!$1:$1048576, $D78, FALSE)), "", HLOOKUP(Y$1, m_preprocess!$1:$1048576, $D78, FALSE))</f>
        <v/>
      </c>
      <c r="Z78" s="24" t="str">
        <f>IF(ISBLANK(HLOOKUP(Z$1, m_preprocess!$1:$1048576, $D78, FALSE)), "", HLOOKUP(Z$1, m_preprocess!$1:$1048576, $D78, FALSE))</f>
        <v/>
      </c>
      <c r="AA78" s="24">
        <f>IF(ISBLANK(HLOOKUP(AA$1, m_preprocess!$1:$1048576, $D78, FALSE)), "", HLOOKUP(AA$1, m_preprocess!$1:$1048576, $D78, FALSE))</f>
        <v>43.267108167770424</v>
      </c>
      <c r="AB78" s="24" t="str">
        <f>IF(ISBLANK(HLOOKUP(AB$1, m_preprocess!$1:$1048576, $D78, FALSE)), "", HLOOKUP(AB$1, m_preprocess!$1:$1048576, $D78, FALSE))</f>
        <v/>
      </c>
      <c r="AC78" s="24" t="str">
        <f>IF(ISBLANK(HLOOKUP(AC$1, m_preprocess!$1:$1048576, $D78, FALSE)), "", HLOOKUP(AC$1, m_preprocess!$1:$1048576, $D78, FALSE))</f>
        <v/>
      </c>
      <c r="AD78" s="24">
        <f>IF(ISBLANK(HLOOKUP(AD$1, m_preprocess!$1:$1048576, $D78, FALSE)), "", HLOOKUP(AD$1, m_preprocess!$1:$1048576, $D78, FALSE))</f>
        <v>113.75082835820601</v>
      </c>
      <c r="AE78" s="24">
        <f>IF(ISBLANK(HLOOKUP(AE$1, m_preprocess!$1:$1048576, $D78, FALSE)), "", HLOOKUP(AE$1, m_preprocess!$1:$1048576, $D78, FALSE))</f>
        <v>91.416280658792616</v>
      </c>
      <c r="AF78" s="24">
        <f>IF(ISBLANK(HLOOKUP(AF$1, m_preprocess!$1:$1048576, $D78, FALSE)), "", HLOOKUP(AF$1, m_preprocess!$1:$1048576, $D78, FALSE))</f>
        <v>31.559196340652388</v>
      </c>
      <c r="AG78" s="24" t="str">
        <f>IF(ISBLANK(HLOOKUP(AG$1, m_preprocess!$1:$1048576, $D78, FALSE)), "", HLOOKUP(AG$1, m_preprocess!$1:$1048576, $D78, FALSE))</f>
        <v/>
      </c>
      <c r="AH78" s="24">
        <f>IF(ISBLANK(HLOOKUP(AH$1, m_preprocess!$1:$1048576, $D78, FALSE)), "", HLOOKUP(AH$1, m_preprocess!$1:$1048576, $D78, FALSE))</f>
        <v>1006152</v>
      </c>
    </row>
    <row r="79" spans="1:34">
      <c r="A79" s="27">
        <v>36312</v>
      </c>
      <c r="B79">
        <v>1999</v>
      </c>
      <c r="C79">
        <v>6</v>
      </c>
      <c r="D79">
        <v>79</v>
      </c>
      <c r="E79" s="24" t="str">
        <f>IF(ISBLANK(HLOOKUP(E$1, m_preprocess!$1:$1048576, $D79, FALSE)), "", HLOOKUP(E$1, m_preprocess!$1:$1048576, $D79, FALSE))</f>
        <v/>
      </c>
      <c r="F79" s="24">
        <f>IF(ISBLANK(HLOOKUP(F$1, m_preprocess!$1:$1048576, $D79, FALSE)), "", HLOOKUP(F$1, m_preprocess!$1:$1048576, $D79, FALSE))</f>
        <v>64.13</v>
      </c>
      <c r="G79" s="24">
        <f>IF(ISBLANK(HLOOKUP(G$1, m_preprocess!$1:$1048576, $D79, FALSE)), "", HLOOKUP(G$1, m_preprocess!$1:$1048576, $D79, FALSE))</f>
        <v>101.69117004325878</v>
      </c>
      <c r="H79" s="24">
        <f>IF(ISBLANK(HLOOKUP(H$1, m_preprocess!$1:$1048576, $D79, FALSE)), "", HLOOKUP(H$1, m_preprocess!$1:$1048576, $D79, FALSE))</f>
        <v>45.574554443359375</v>
      </c>
      <c r="I79" s="24" t="str">
        <f>IF(ISBLANK(HLOOKUP(I$1, m_preprocess!$1:$1048576, $D79, FALSE)), "", HLOOKUP(I$1, m_preprocess!$1:$1048576, $D79, FALSE))</f>
        <v/>
      </c>
      <c r="J79" s="24">
        <f>IF(ISBLANK(HLOOKUP(J$1, m_preprocess!$1:$1048576, $D79, FALSE)), "", HLOOKUP(J$1, m_preprocess!$1:$1048576, $D79, FALSE))</f>
        <v>77.67225079769392</v>
      </c>
      <c r="K79" s="24">
        <f>IF(ISBLANK(HLOOKUP(K$1, m_preprocess!$1:$1048576, $D79, FALSE)), "", HLOOKUP(K$1, m_preprocess!$1:$1048576, $D79, FALSE))</f>
        <v>37.783145993830772</v>
      </c>
      <c r="L79" s="24">
        <f>IF(ISBLANK(HLOOKUP(L$1, m_preprocess!$1:$1048576, $D79, FALSE)), "", HLOOKUP(L$1, m_preprocess!$1:$1048576, $D79, FALSE))</f>
        <v>12.725692003272112</v>
      </c>
      <c r="M79" s="24">
        <f>IF(ISBLANK(HLOOKUP(M$1, m_preprocess!$1:$1048576, $D79, FALSE)), "", HLOOKUP(M$1, m_preprocess!$1:$1048576, $D79, FALSE))</f>
        <v>30.490670578974125</v>
      </c>
      <c r="N79" s="24">
        <f>IF(ISBLANK(HLOOKUP(N$1, m_preprocess!$1:$1048576, $D79, FALSE)), "", HLOOKUP(N$1, m_preprocess!$1:$1048576, $D79, FALSE))</f>
        <v>9.0999513370944136</v>
      </c>
      <c r="O79" s="24">
        <f>IF(ISBLANK(HLOOKUP(O$1, m_preprocess!$1:$1048576, $D79, FALSE)), "", HLOOKUP(O$1, m_preprocess!$1:$1048576, $D79, FALSE))</f>
        <v>9.5780073721287433</v>
      </c>
      <c r="P79" s="24">
        <f>IF(ISBLANK(HLOOKUP(P$1, m_preprocess!$1:$1048576, $D79, FALSE)), "", HLOOKUP(P$1, m_preprocess!$1:$1048576, $D79, FALSE))</f>
        <v>5.1027644491830504</v>
      </c>
      <c r="Q79" s="24">
        <f>IF(ISBLANK(HLOOKUP(Q$1, m_preprocess!$1:$1048576, $D79, FALSE)), "", HLOOKUP(Q$1, m_preprocess!$1:$1048576, $D79, FALSE))</f>
        <v>3.5721687680420415</v>
      </c>
      <c r="R79" s="24">
        <f>IF(ISBLANK(HLOOKUP(R$1, m_preprocess!$1:$1048576, $D79, FALSE)), "", HLOOKUP(R$1, m_preprocess!$1:$1048576, $D79, FALSE))</f>
        <v>25.094617247906939</v>
      </c>
      <c r="S79" s="24">
        <f>IF(ISBLANK(HLOOKUP(S$1, m_preprocess!$1:$1048576, $D79, FALSE)), "", HLOOKUP(S$1, m_preprocess!$1:$1048576, $D79, FALSE))</f>
        <v>591.86599999999999</v>
      </c>
      <c r="T79" s="24">
        <f>IF(ISBLANK(HLOOKUP(T$1, m_preprocess!$1:$1048576, $D79, FALSE)), "", HLOOKUP(T$1, m_preprocess!$1:$1048576, $D79, FALSE))</f>
        <v>6074.65</v>
      </c>
      <c r="U79" s="24">
        <f>IF(ISBLANK(HLOOKUP(U$1, m_preprocess!$1:$1048576, $D79, FALSE)), "", HLOOKUP(U$1, m_preprocess!$1:$1048576, $D79, FALSE))</f>
        <v>23241</v>
      </c>
      <c r="V79" s="24">
        <f>IF(ISBLANK(HLOOKUP(V$1, m_preprocess!$1:$1048576, $D79, FALSE)), "", HLOOKUP(V$1, m_preprocess!$1:$1048576, $D79, FALSE))</f>
        <v>43.664343432488707</v>
      </c>
      <c r="W79" s="24">
        <f>IF(ISBLANK(HLOOKUP(W$1, m_preprocess!$1:$1048576, $D79, FALSE)), "", HLOOKUP(W$1, m_preprocess!$1:$1048576, $D79, FALSE))</f>
        <v>49020.630433097467</v>
      </c>
      <c r="X79" s="24">
        <f>IF(ISBLANK(HLOOKUP(X$1, m_preprocess!$1:$1048576, $D79, FALSE)), "", HLOOKUP(X$1, m_preprocess!$1:$1048576, $D79, FALSE))</f>
        <v>96821.98201202511</v>
      </c>
      <c r="Y79" s="24" t="str">
        <f>IF(ISBLANK(HLOOKUP(Y$1, m_preprocess!$1:$1048576, $D79, FALSE)), "", HLOOKUP(Y$1, m_preprocess!$1:$1048576, $D79, FALSE))</f>
        <v/>
      </c>
      <c r="Z79" s="24" t="str">
        <f>IF(ISBLANK(HLOOKUP(Z$1, m_preprocess!$1:$1048576, $D79, FALSE)), "", HLOOKUP(Z$1, m_preprocess!$1:$1048576, $D79, FALSE))</f>
        <v/>
      </c>
      <c r="AA79" s="24">
        <f>IF(ISBLANK(HLOOKUP(AA$1, m_preprocess!$1:$1048576, $D79, FALSE)), "", HLOOKUP(AA$1, m_preprocess!$1:$1048576, $D79, FALSE))</f>
        <v>41.16997792494481</v>
      </c>
      <c r="AB79" s="24" t="str">
        <f>IF(ISBLANK(HLOOKUP(AB$1, m_preprocess!$1:$1048576, $D79, FALSE)), "", HLOOKUP(AB$1, m_preprocess!$1:$1048576, $D79, FALSE))</f>
        <v/>
      </c>
      <c r="AC79" s="24" t="str">
        <f>IF(ISBLANK(HLOOKUP(AC$1, m_preprocess!$1:$1048576, $D79, FALSE)), "", HLOOKUP(AC$1, m_preprocess!$1:$1048576, $D79, FALSE))</f>
        <v/>
      </c>
      <c r="AD79" s="24">
        <f>IF(ISBLANK(HLOOKUP(AD$1, m_preprocess!$1:$1048576, $D79, FALSE)), "", HLOOKUP(AD$1, m_preprocess!$1:$1048576, $D79, FALSE))</f>
        <v>113.93746681120329</v>
      </c>
      <c r="AE79" s="24">
        <f>IF(ISBLANK(HLOOKUP(AE$1, m_preprocess!$1:$1048576, $D79, FALSE)), "", HLOOKUP(AE$1, m_preprocess!$1:$1048576, $D79, FALSE))</f>
        <v>91.697703485040464</v>
      </c>
      <c r="AF79" s="24">
        <f>IF(ISBLANK(HLOOKUP(AF$1, m_preprocess!$1:$1048576, $D79, FALSE)), "", HLOOKUP(AF$1, m_preprocess!$1:$1048576, $D79, FALSE))</f>
        <v>35.126954451296122</v>
      </c>
      <c r="AG79" s="24" t="str">
        <f>IF(ISBLANK(HLOOKUP(AG$1, m_preprocess!$1:$1048576, $D79, FALSE)), "", HLOOKUP(AG$1, m_preprocess!$1:$1048576, $D79, FALSE))</f>
        <v/>
      </c>
      <c r="AH79" s="24">
        <f>IF(ISBLANK(HLOOKUP(AH$1, m_preprocess!$1:$1048576, $D79, FALSE)), "", HLOOKUP(AH$1, m_preprocess!$1:$1048576, $D79, FALSE))</f>
        <v>977610</v>
      </c>
    </row>
    <row r="80" spans="1:34">
      <c r="A80" s="27">
        <v>36342</v>
      </c>
      <c r="B80">
        <v>1999</v>
      </c>
      <c r="C80">
        <v>7</v>
      </c>
      <c r="D80">
        <v>80</v>
      </c>
      <c r="E80" s="24" t="str">
        <f>IF(ISBLANK(HLOOKUP(E$1, m_preprocess!$1:$1048576, $D80, FALSE)), "", HLOOKUP(E$1, m_preprocess!$1:$1048576, $D80, FALSE))</f>
        <v/>
      </c>
      <c r="F80" s="24">
        <f>IF(ISBLANK(HLOOKUP(F$1, m_preprocess!$1:$1048576, $D80, FALSE)), "", HLOOKUP(F$1, m_preprocess!$1:$1048576, $D80, FALSE))</f>
        <v>65.48</v>
      </c>
      <c r="G80" s="24">
        <f>IF(ISBLANK(HLOOKUP(G$1, m_preprocess!$1:$1048576, $D80, FALSE)), "", HLOOKUP(G$1, m_preprocess!$1:$1048576, $D80, FALSE))</f>
        <v>91.841334724176988</v>
      </c>
      <c r="H80" s="24">
        <f>IF(ISBLANK(HLOOKUP(H$1, m_preprocess!$1:$1048576, $D80, FALSE)), "", HLOOKUP(H$1, m_preprocess!$1:$1048576, $D80, FALSE))</f>
        <v>45.659267425537109</v>
      </c>
      <c r="I80" s="24" t="str">
        <f>IF(ISBLANK(HLOOKUP(I$1, m_preprocess!$1:$1048576, $D80, FALSE)), "", HLOOKUP(I$1, m_preprocess!$1:$1048576, $D80, FALSE))</f>
        <v/>
      </c>
      <c r="J80" s="24">
        <f>IF(ISBLANK(HLOOKUP(J$1, m_preprocess!$1:$1048576, $D80, FALSE)), "", HLOOKUP(J$1, m_preprocess!$1:$1048576, $D80, FALSE))</f>
        <v>76.949828835897605</v>
      </c>
      <c r="K80" s="24">
        <f>IF(ISBLANK(HLOOKUP(K$1, m_preprocess!$1:$1048576, $D80, FALSE)), "", HLOOKUP(K$1, m_preprocess!$1:$1048576, $D80, FALSE))</f>
        <v>34.703495791888585</v>
      </c>
      <c r="L80" s="24">
        <f>IF(ISBLANK(HLOOKUP(L$1, m_preprocess!$1:$1048576, $D80, FALSE)), "", HLOOKUP(L$1, m_preprocess!$1:$1048576, $D80, FALSE))</f>
        <v>12.193686920157775</v>
      </c>
      <c r="M80" s="24">
        <f>IF(ISBLANK(HLOOKUP(M$1, m_preprocess!$1:$1048576, $D80, FALSE)), "", HLOOKUP(M$1, m_preprocess!$1:$1048576, $D80, FALSE))</f>
        <v>31.343347394284155</v>
      </c>
      <c r="N80" s="24">
        <f>IF(ISBLANK(HLOOKUP(N$1, m_preprocess!$1:$1048576, $D80, FALSE)), "", HLOOKUP(N$1, m_preprocess!$1:$1048576, $D80, FALSE))</f>
        <v>7.9014585700010036</v>
      </c>
      <c r="O80" s="24">
        <f>IF(ISBLANK(HLOOKUP(O$1, m_preprocess!$1:$1048576, $D80, FALSE)), "", HLOOKUP(O$1, m_preprocess!$1:$1048576, $D80, FALSE))</f>
        <v>9.5704109199855054</v>
      </c>
      <c r="P80" s="24">
        <f>IF(ISBLANK(HLOOKUP(P$1, m_preprocess!$1:$1048576, $D80, FALSE)), "", HLOOKUP(P$1, m_preprocess!$1:$1048576, $D80, FALSE))</f>
        <v>5.0499553285546215</v>
      </c>
      <c r="Q80" s="24">
        <f>IF(ISBLANK(HLOOKUP(Q$1, m_preprocess!$1:$1048576, $D80, FALSE)), "", HLOOKUP(Q$1, m_preprocess!$1:$1048576, $D80, FALSE))</f>
        <v>3.9444347260655026</v>
      </c>
      <c r="R80" s="24">
        <f>IF(ISBLANK(HLOOKUP(R$1, m_preprocess!$1:$1048576, $D80, FALSE)), "", HLOOKUP(R$1, m_preprocess!$1:$1048576, $D80, FALSE))</f>
        <v>27.187996435214316</v>
      </c>
      <c r="S80" s="24">
        <f>IF(ISBLANK(HLOOKUP(S$1, m_preprocess!$1:$1048576, $D80, FALSE)), "", HLOOKUP(S$1, m_preprocess!$1:$1048576, $D80, FALSE))</f>
        <v>526.49</v>
      </c>
      <c r="T80" s="24">
        <f>IF(ISBLANK(HLOOKUP(T$1, m_preprocess!$1:$1048576, $D80, FALSE)), "", HLOOKUP(T$1, m_preprocess!$1:$1048576, $D80, FALSE))</f>
        <v>6330.33</v>
      </c>
      <c r="U80" s="24">
        <f>IF(ISBLANK(HLOOKUP(U$1, m_preprocess!$1:$1048576, $D80, FALSE)), "", HLOOKUP(U$1, m_preprocess!$1:$1048576, $D80, FALSE))</f>
        <v>26048</v>
      </c>
      <c r="V80" s="24">
        <f>IF(ISBLANK(HLOOKUP(V$1, m_preprocess!$1:$1048576, $D80, FALSE)), "", HLOOKUP(V$1, m_preprocess!$1:$1048576, $D80, FALSE))</f>
        <v>43.586504746996205</v>
      </c>
      <c r="W80" s="24">
        <f>IF(ISBLANK(HLOOKUP(W$1, m_preprocess!$1:$1048576, $D80, FALSE)), "", HLOOKUP(W$1, m_preprocess!$1:$1048576, $D80, FALSE))</f>
        <v>48700.375317067243</v>
      </c>
      <c r="X80" s="24">
        <f>IF(ISBLANK(HLOOKUP(X$1, m_preprocess!$1:$1048576, $D80, FALSE)), "", HLOOKUP(X$1, m_preprocess!$1:$1048576, $D80, FALSE))</f>
        <v>97312.289724581206</v>
      </c>
      <c r="Y80" s="24" t="str">
        <f>IF(ISBLANK(HLOOKUP(Y$1, m_preprocess!$1:$1048576, $D80, FALSE)), "", HLOOKUP(Y$1, m_preprocess!$1:$1048576, $D80, FALSE))</f>
        <v/>
      </c>
      <c r="Z80" s="24" t="str">
        <f>IF(ISBLANK(HLOOKUP(Z$1, m_preprocess!$1:$1048576, $D80, FALSE)), "", HLOOKUP(Z$1, m_preprocess!$1:$1048576, $D80, FALSE))</f>
        <v/>
      </c>
      <c r="AA80" s="24">
        <f>IF(ISBLANK(HLOOKUP(AA$1, m_preprocess!$1:$1048576, $D80, FALSE)), "", HLOOKUP(AA$1, m_preprocess!$1:$1048576, $D80, FALSE))</f>
        <v>42.916666666666664</v>
      </c>
      <c r="AB80" s="24" t="str">
        <f>IF(ISBLANK(HLOOKUP(AB$1, m_preprocess!$1:$1048576, $D80, FALSE)), "", HLOOKUP(AB$1, m_preprocess!$1:$1048576, $D80, FALSE))</f>
        <v/>
      </c>
      <c r="AC80" s="24" t="str">
        <f>IF(ISBLANK(HLOOKUP(AC$1, m_preprocess!$1:$1048576, $D80, FALSE)), "", HLOOKUP(AC$1, m_preprocess!$1:$1048576, $D80, FALSE))</f>
        <v/>
      </c>
      <c r="AD80" s="24">
        <f>IF(ISBLANK(HLOOKUP(AD$1, m_preprocess!$1:$1048576, $D80, FALSE)), "", HLOOKUP(AD$1, m_preprocess!$1:$1048576, $D80, FALSE))</f>
        <v>113.70920682265698</v>
      </c>
      <c r="AE80" s="24">
        <f>IF(ISBLANK(HLOOKUP(AE$1, m_preprocess!$1:$1048576, $D80, FALSE)), "", HLOOKUP(AE$1, m_preprocess!$1:$1048576, $D80, FALSE))</f>
        <v>89.237695190245788</v>
      </c>
      <c r="AF80" s="24">
        <f>IF(ISBLANK(HLOOKUP(AF$1, m_preprocess!$1:$1048576, $D80, FALSE)), "", HLOOKUP(AF$1, m_preprocess!$1:$1048576, $D80, FALSE))</f>
        <v>31.767941024361214</v>
      </c>
      <c r="AG80" s="24" t="str">
        <f>IF(ISBLANK(HLOOKUP(AG$1, m_preprocess!$1:$1048576, $D80, FALSE)), "", HLOOKUP(AG$1, m_preprocess!$1:$1048576, $D80, FALSE))</f>
        <v/>
      </c>
      <c r="AH80" s="24">
        <f>IF(ISBLANK(HLOOKUP(AH$1, m_preprocess!$1:$1048576, $D80, FALSE)), "", HLOOKUP(AH$1, m_preprocess!$1:$1048576, $D80, FALSE))</f>
        <v>981162</v>
      </c>
    </row>
    <row r="81" spans="1:34">
      <c r="A81" s="27">
        <v>36373</v>
      </c>
      <c r="B81">
        <v>1999</v>
      </c>
      <c r="C81">
        <v>8</v>
      </c>
      <c r="D81">
        <v>81</v>
      </c>
      <c r="E81" s="24" t="str">
        <f>IF(ISBLANK(HLOOKUP(E$1, m_preprocess!$1:$1048576, $D81, FALSE)), "", HLOOKUP(E$1, m_preprocess!$1:$1048576, $D81, FALSE))</f>
        <v/>
      </c>
      <c r="F81" s="24">
        <f>IF(ISBLANK(HLOOKUP(F$1, m_preprocess!$1:$1048576, $D81, FALSE)), "", HLOOKUP(F$1, m_preprocess!$1:$1048576, $D81, FALSE))</f>
        <v>68.81</v>
      </c>
      <c r="G81" s="24">
        <f>IF(ISBLANK(HLOOKUP(G$1, m_preprocess!$1:$1048576, $D81, FALSE)), "", HLOOKUP(G$1, m_preprocess!$1:$1048576, $D81, FALSE))</f>
        <v>106.49258013235621</v>
      </c>
      <c r="H81" s="24">
        <f>IF(ISBLANK(HLOOKUP(H$1, m_preprocess!$1:$1048576, $D81, FALSE)), "", HLOOKUP(H$1, m_preprocess!$1:$1048576, $D81, FALSE))</f>
        <v>45.487392425537109</v>
      </c>
      <c r="I81" s="24" t="str">
        <f>IF(ISBLANK(HLOOKUP(I$1, m_preprocess!$1:$1048576, $D81, FALSE)), "", HLOOKUP(I$1, m_preprocess!$1:$1048576, $D81, FALSE))</f>
        <v/>
      </c>
      <c r="J81" s="24">
        <f>IF(ISBLANK(HLOOKUP(J$1, m_preprocess!$1:$1048576, $D81, FALSE)), "", HLOOKUP(J$1, m_preprocess!$1:$1048576, $D81, FALSE))</f>
        <v>78.477999583305447</v>
      </c>
      <c r="K81" s="24">
        <f>IF(ISBLANK(HLOOKUP(K$1, m_preprocess!$1:$1048576, $D81, FALSE)), "", HLOOKUP(K$1, m_preprocess!$1:$1048576, $D81, FALSE))</f>
        <v>36.4439018970943</v>
      </c>
      <c r="L81" s="24">
        <f>IF(ISBLANK(HLOOKUP(L$1, m_preprocess!$1:$1048576, $D81, FALSE)), "", HLOOKUP(L$1, m_preprocess!$1:$1048576, $D81, FALSE))</f>
        <v>14.14757964599046</v>
      </c>
      <c r="M81" s="24">
        <f>IF(ISBLANK(HLOOKUP(M$1, m_preprocess!$1:$1048576, $D81, FALSE)), "", HLOOKUP(M$1, m_preprocess!$1:$1048576, $D81, FALSE))</f>
        <v>31.759845883844015</v>
      </c>
      <c r="N81" s="24">
        <f>IF(ISBLANK(HLOOKUP(N$1, m_preprocess!$1:$1048576, $D81, FALSE)), "", HLOOKUP(N$1, m_preprocess!$1:$1048576, $D81, FALSE))</f>
        <v>8.5647406926196119</v>
      </c>
      <c r="O81" s="24">
        <f>IF(ISBLANK(HLOOKUP(O$1, m_preprocess!$1:$1048576, $D81, FALSE)), "", HLOOKUP(O$1, m_preprocess!$1:$1048576, $D81, FALSE))</f>
        <v>10.147060986445339</v>
      </c>
      <c r="P81" s="24">
        <f>IF(ISBLANK(HLOOKUP(P$1, m_preprocess!$1:$1048576, $D81, FALSE)), "", HLOOKUP(P$1, m_preprocess!$1:$1048576, $D81, FALSE))</f>
        <v>5.384064633023935</v>
      </c>
      <c r="Q81" s="24">
        <f>IF(ISBLANK(HLOOKUP(Q$1, m_preprocess!$1:$1048576, $D81, FALSE)), "", HLOOKUP(Q$1, m_preprocess!$1:$1048576, $D81, FALSE))</f>
        <v>3.3239979681735874</v>
      </c>
      <c r="R81" s="24">
        <f>IF(ISBLANK(HLOOKUP(R$1, m_preprocess!$1:$1048576, $D81, FALSE)), "", HLOOKUP(R$1, m_preprocess!$1:$1048576, $D81, FALSE))</f>
        <v>25.796818358425487</v>
      </c>
      <c r="S81" s="24">
        <f>IF(ISBLANK(HLOOKUP(S$1, m_preprocess!$1:$1048576, $D81, FALSE)), "", HLOOKUP(S$1, m_preprocess!$1:$1048576, $D81, FALSE))</f>
        <v>592.91200000000003</v>
      </c>
      <c r="T81" s="24">
        <f>IF(ISBLANK(HLOOKUP(T$1, m_preprocess!$1:$1048576, $D81, FALSE)), "", HLOOKUP(T$1, m_preprocess!$1:$1048576, $D81, FALSE))</f>
        <v>6070</v>
      </c>
      <c r="U81" s="24">
        <f>IF(ISBLANK(HLOOKUP(U$1, m_preprocess!$1:$1048576, $D81, FALSE)), "", HLOOKUP(U$1, m_preprocess!$1:$1048576, $D81, FALSE))</f>
        <v>27521</v>
      </c>
      <c r="V81" s="24">
        <f>IF(ISBLANK(HLOOKUP(V$1, m_preprocess!$1:$1048576, $D81, FALSE)), "", HLOOKUP(V$1, m_preprocess!$1:$1048576, $D81, FALSE))</f>
        <v>44.410926392232568</v>
      </c>
      <c r="W81" s="24">
        <f>IF(ISBLANK(HLOOKUP(W$1, m_preprocess!$1:$1048576, $D81, FALSE)), "", HLOOKUP(W$1, m_preprocess!$1:$1048576, $D81, FALSE))</f>
        <v>47128.299504358474</v>
      </c>
      <c r="X81" s="24">
        <f>IF(ISBLANK(HLOOKUP(X$1, m_preprocess!$1:$1048576, $D81, FALSE)), "", HLOOKUP(X$1, m_preprocess!$1:$1048576, $D81, FALSE))</f>
        <v>95411.00121330496</v>
      </c>
      <c r="Y81" s="24" t="str">
        <f>IF(ISBLANK(HLOOKUP(Y$1, m_preprocess!$1:$1048576, $D81, FALSE)), "", HLOOKUP(Y$1, m_preprocess!$1:$1048576, $D81, FALSE))</f>
        <v/>
      </c>
      <c r="Z81" s="24" t="str">
        <f>IF(ISBLANK(HLOOKUP(Z$1, m_preprocess!$1:$1048576, $D81, FALSE)), "", HLOOKUP(Z$1, m_preprocess!$1:$1048576, $D81, FALSE))</f>
        <v/>
      </c>
      <c r="AA81" s="24">
        <f>IF(ISBLANK(HLOOKUP(AA$1, m_preprocess!$1:$1048576, $D81, FALSE)), "", HLOOKUP(AA$1, m_preprocess!$1:$1048576, $D81, FALSE))</f>
        <v>41.389811738648945</v>
      </c>
      <c r="AB81" s="24" t="str">
        <f>IF(ISBLANK(HLOOKUP(AB$1, m_preprocess!$1:$1048576, $D81, FALSE)), "", HLOOKUP(AB$1, m_preprocess!$1:$1048576, $D81, FALSE))</f>
        <v/>
      </c>
      <c r="AC81" s="24" t="str">
        <f>IF(ISBLANK(HLOOKUP(AC$1, m_preprocess!$1:$1048576, $D81, FALSE)), "", HLOOKUP(AC$1, m_preprocess!$1:$1048576, $D81, FALSE))</f>
        <v/>
      </c>
      <c r="AD81" s="24">
        <f>IF(ISBLANK(HLOOKUP(AD$1, m_preprocess!$1:$1048576, $D81, FALSE)), "", HLOOKUP(AD$1, m_preprocess!$1:$1048576, $D81, FALSE))</f>
        <v>116.67075418661886</v>
      </c>
      <c r="AE81" s="24">
        <f>IF(ISBLANK(HLOOKUP(AE$1, m_preprocess!$1:$1048576, $D81, FALSE)), "", HLOOKUP(AE$1, m_preprocess!$1:$1048576, $D81, FALSE))</f>
        <v>87.718936617916839</v>
      </c>
      <c r="AF81" s="24">
        <f>IF(ISBLANK(HLOOKUP(AF$1, m_preprocess!$1:$1048576, $D81, FALSE)), "", HLOOKUP(AF$1, m_preprocess!$1:$1048576, $D81, FALSE))</f>
        <v>35.275682771368558</v>
      </c>
      <c r="AG81" s="24" t="str">
        <f>IF(ISBLANK(HLOOKUP(AG$1, m_preprocess!$1:$1048576, $D81, FALSE)), "", HLOOKUP(AG$1, m_preprocess!$1:$1048576, $D81, FALSE))</f>
        <v/>
      </c>
      <c r="AH81" s="24">
        <f>IF(ISBLANK(HLOOKUP(AH$1, m_preprocess!$1:$1048576, $D81, FALSE)), "", HLOOKUP(AH$1, m_preprocess!$1:$1048576, $D81, FALSE))</f>
        <v>1021676</v>
      </c>
    </row>
    <row r="82" spans="1:34">
      <c r="A82" s="27">
        <v>36404</v>
      </c>
      <c r="B82">
        <v>1999</v>
      </c>
      <c r="C82">
        <v>9</v>
      </c>
      <c r="D82">
        <v>82</v>
      </c>
      <c r="E82" s="24" t="str">
        <f>IF(ISBLANK(HLOOKUP(E$1, m_preprocess!$1:$1048576, $D82, FALSE)), "", HLOOKUP(E$1, m_preprocess!$1:$1048576, $D82, FALSE))</f>
        <v/>
      </c>
      <c r="F82" s="24">
        <f>IF(ISBLANK(HLOOKUP(F$1, m_preprocess!$1:$1048576, $D82, FALSE)), "", HLOOKUP(F$1, m_preprocess!$1:$1048576, $D82, FALSE))</f>
        <v>70.41</v>
      </c>
      <c r="G82" s="24">
        <f>IF(ISBLANK(HLOOKUP(G$1, m_preprocess!$1:$1048576, $D82, FALSE)), "", HLOOKUP(G$1, m_preprocess!$1:$1048576, $D82, FALSE))</f>
        <v>112.62870206824196</v>
      </c>
      <c r="H82" s="24">
        <f>IF(ISBLANK(HLOOKUP(H$1, m_preprocess!$1:$1048576, $D82, FALSE)), "", HLOOKUP(H$1, m_preprocess!$1:$1048576, $D82, FALSE))</f>
        <v>45.396770477294922</v>
      </c>
      <c r="I82" s="24" t="str">
        <f>IF(ISBLANK(HLOOKUP(I$1, m_preprocess!$1:$1048576, $D82, FALSE)), "", HLOOKUP(I$1, m_preprocess!$1:$1048576, $D82, FALSE))</f>
        <v/>
      </c>
      <c r="J82" s="24">
        <f>IF(ISBLANK(HLOOKUP(J$1, m_preprocess!$1:$1048576, $D82, FALSE)), "", HLOOKUP(J$1, m_preprocess!$1:$1048576, $D82, FALSE))</f>
        <v>79.913403497332183</v>
      </c>
      <c r="K82" s="24">
        <f>IF(ISBLANK(HLOOKUP(K$1, m_preprocess!$1:$1048576, $D82, FALSE)), "", HLOOKUP(K$1, m_preprocess!$1:$1048576, $D82, FALSE))</f>
        <v>32.418045949197641</v>
      </c>
      <c r="L82" s="24">
        <f>IF(ISBLANK(HLOOKUP(L$1, m_preprocess!$1:$1048576, $D82, FALSE)), "", HLOOKUP(L$1, m_preprocess!$1:$1048576, $D82, FALSE))</f>
        <v>12.129337657869398</v>
      </c>
      <c r="M82" s="24">
        <f>IF(ISBLANK(HLOOKUP(M$1, m_preprocess!$1:$1048576, $D82, FALSE)), "", HLOOKUP(M$1, m_preprocess!$1:$1048576, $D82, FALSE))</f>
        <v>30.497400256350364</v>
      </c>
      <c r="N82" s="24">
        <f>IF(ISBLANK(HLOOKUP(N$1, m_preprocess!$1:$1048576, $D82, FALSE)), "", HLOOKUP(N$1, m_preprocess!$1:$1048576, $D82, FALSE))</f>
        <v>8.9436542769447716</v>
      </c>
      <c r="O82" s="24">
        <f>IF(ISBLANK(HLOOKUP(O$1, m_preprocess!$1:$1048576, $D82, FALSE)), "", HLOOKUP(O$1, m_preprocess!$1:$1048576, $D82, FALSE))</f>
        <v>9.2571919648608265</v>
      </c>
      <c r="P82" s="24">
        <f>IF(ISBLANK(HLOOKUP(P$1, m_preprocess!$1:$1048576, $D82, FALSE)), "", HLOOKUP(P$1, m_preprocess!$1:$1048576, $D82, FALSE))</f>
        <v>5.5485720166528578</v>
      </c>
      <c r="Q82" s="24">
        <f>IF(ISBLANK(HLOOKUP(Q$1, m_preprocess!$1:$1048576, $D82, FALSE)), "", HLOOKUP(Q$1, m_preprocess!$1:$1048576, $D82, FALSE))</f>
        <v>2.9539546225445656</v>
      </c>
      <c r="R82" s="24">
        <f>IF(ISBLANK(HLOOKUP(R$1, m_preprocess!$1:$1048576, $D82, FALSE)), "", HLOOKUP(R$1, m_preprocess!$1:$1048576, $D82, FALSE))</f>
        <v>24.522427218843323</v>
      </c>
      <c r="S82" s="24">
        <f>IF(ISBLANK(HLOOKUP(S$1, m_preprocess!$1:$1048576, $D82, FALSE)), "", HLOOKUP(S$1, m_preprocess!$1:$1048576, $D82, FALSE))</f>
        <v>602.63400000000001</v>
      </c>
      <c r="T82" s="24">
        <f>IF(ISBLANK(HLOOKUP(T$1, m_preprocess!$1:$1048576, $D82, FALSE)), "", HLOOKUP(T$1, m_preprocess!$1:$1048576, $D82, FALSE))</f>
        <v>5746.63</v>
      </c>
      <c r="U82" s="24">
        <f>IF(ISBLANK(HLOOKUP(U$1, m_preprocess!$1:$1048576, $D82, FALSE)), "", HLOOKUP(U$1, m_preprocess!$1:$1048576, $D82, FALSE))</f>
        <v>27099</v>
      </c>
      <c r="V82" s="24">
        <f>IF(ISBLANK(HLOOKUP(V$1, m_preprocess!$1:$1048576, $D82, FALSE)), "", HLOOKUP(V$1, m_preprocess!$1:$1048576, $D82, FALSE))</f>
        <v>44.662031295154698</v>
      </c>
      <c r="W82" s="24">
        <f>IF(ISBLANK(HLOOKUP(W$1, m_preprocess!$1:$1048576, $D82, FALSE)), "", HLOOKUP(W$1, m_preprocess!$1:$1048576, $D82, FALSE))</f>
        <v>46284.559248017315</v>
      </c>
      <c r="X82" s="24">
        <f>IF(ISBLANK(HLOOKUP(X$1, m_preprocess!$1:$1048576, $D82, FALSE)), "", HLOOKUP(X$1, m_preprocess!$1:$1048576, $D82, FALSE))</f>
        <v>93353.035210832633</v>
      </c>
      <c r="Y82" s="24" t="str">
        <f>IF(ISBLANK(HLOOKUP(Y$1, m_preprocess!$1:$1048576, $D82, FALSE)), "", HLOOKUP(Y$1, m_preprocess!$1:$1048576, $D82, FALSE))</f>
        <v/>
      </c>
      <c r="Z82" s="24" t="str">
        <f>IF(ISBLANK(HLOOKUP(Z$1, m_preprocess!$1:$1048576, $D82, FALSE)), "", HLOOKUP(Z$1, m_preprocess!$1:$1048576, $D82, FALSE))</f>
        <v/>
      </c>
      <c r="AA82" s="24">
        <f>IF(ISBLANK(HLOOKUP(AA$1, m_preprocess!$1:$1048576, $D82, FALSE)), "", HLOOKUP(AA$1, m_preprocess!$1:$1048576, $D82, FALSE))</f>
        <v>45.238095238095241</v>
      </c>
      <c r="AB82" s="24" t="str">
        <f>IF(ISBLANK(HLOOKUP(AB$1, m_preprocess!$1:$1048576, $D82, FALSE)), "", HLOOKUP(AB$1, m_preprocess!$1:$1048576, $D82, FALSE))</f>
        <v/>
      </c>
      <c r="AC82" s="24" t="str">
        <f>IF(ISBLANK(HLOOKUP(AC$1, m_preprocess!$1:$1048576, $D82, FALSE)), "", HLOOKUP(AC$1, m_preprocess!$1:$1048576, $D82, FALSE))</f>
        <v/>
      </c>
      <c r="AD82" s="24">
        <f>IF(ISBLANK(HLOOKUP(AD$1, m_preprocess!$1:$1048576, $D82, FALSE)), "", HLOOKUP(AD$1, m_preprocess!$1:$1048576, $D82, FALSE))</f>
        <v>119.65926275677295</v>
      </c>
      <c r="AE82" s="24">
        <f>IF(ISBLANK(HLOOKUP(AE$1, m_preprocess!$1:$1048576, $D82, FALSE)), "", HLOOKUP(AE$1, m_preprocess!$1:$1048576, $D82, FALSE))</f>
        <v>86.382431100276619</v>
      </c>
      <c r="AF82" s="24">
        <f>IF(ISBLANK(HLOOKUP(AF$1, m_preprocess!$1:$1048576, $D82, FALSE)), "", HLOOKUP(AF$1, m_preprocess!$1:$1048576, $D82, FALSE))</f>
        <v>36.380015388451724</v>
      </c>
      <c r="AG82" s="24" t="str">
        <f>IF(ISBLANK(HLOOKUP(AG$1, m_preprocess!$1:$1048576, $D82, FALSE)), "", HLOOKUP(AG$1, m_preprocess!$1:$1048576, $D82, FALSE))</f>
        <v/>
      </c>
      <c r="AH82" s="24">
        <f>IF(ISBLANK(HLOOKUP(AH$1, m_preprocess!$1:$1048576, $D82, FALSE)), "", HLOOKUP(AH$1, m_preprocess!$1:$1048576, $D82, FALSE))</f>
        <v>1025461</v>
      </c>
    </row>
    <row r="83" spans="1:34">
      <c r="A83" s="27">
        <v>36434</v>
      </c>
      <c r="B83">
        <v>1999</v>
      </c>
      <c r="C83">
        <v>10</v>
      </c>
      <c r="D83">
        <v>83</v>
      </c>
      <c r="E83" s="24" t="str">
        <f>IF(ISBLANK(HLOOKUP(E$1, m_preprocess!$1:$1048576, $D83, FALSE)), "", HLOOKUP(E$1, m_preprocess!$1:$1048576, $D83, FALSE))</f>
        <v/>
      </c>
      <c r="F83" s="24">
        <f>IF(ISBLANK(HLOOKUP(F$1, m_preprocess!$1:$1048576, $D83, FALSE)), "", HLOOKUP(F$1, m_preprocess!$1:$1048576, $D83, FALSE))</f>
        <v>69.89</v>
      </c>
      <c r="G83" s="24">
        <f>IF(ISBLANK(HLOOKUP(G$1, m_preprocess!$1:$1048576, $D83, FALSE)), "", HLOOKUP(G$1, m_preprocess!$1:$1048576, $D83, FALSE))</f>
        <v>113.10561387647246</v>
      </c>
      <c r="H83" s="24">
        <f>IF(ISBLANK(HLOOKUP(H$1, m_preprocess!$1:$1048576, $D83, FALSE)), "", HLOOKUP(H$1, m_preprocess!$1:$1048576, $D83, FALSE))</f>
        <v>45.389667510986328</v>
      </c>
      <c r="I83" s="24" t="str">
        <f>IF(ISBLANK(HLOOKUP(I$1, m_preprocess!$1:$1048576, $D83, FALSE)), "", HLOOKUP(I$1, m_preprocess!$1:$1048576, $D83, FALSE))</f>
        <v/>
      </c>
      <c r="J83" s="24">
        <f>IF(ISBLANK(HLOOKUP(J$1, m_preprocess!$1:$1048576, $D83, FALSE)), "", HLOOKUP(J$1, m_preprocess!$1:$1048576, $D83, FALSE))</f>
        <v>80.301604979311705</v>
      </c>
      <c r="K83" s="24">
        <f>IF(ISBLANK(HLOOKUP(K$1, m_preprocess!$1:$1048576, $D83, FALSE)), "", HLOOKUP(K$1, m_preprocess!$1:$1048576, $D83, FALSE))</f>
        <v>32.221830836306715</v>
      </c>
      <c r="L83" s="24">
        <f>IF(ISBLANK(HLOOKUP(L$1, m_preprocess!$1:$1048576, $D83, FALSE)), "", HLOOKUP(L$1, m_preprocess!$1:$1048576, $D83, FALSE))</f>
        <v>11.911603429799248</v>
      </c>
      <c r="M83" s="24">
        <f>IF(ISBLANK(HLOOKUP(M$1, m_preprocess!$1:$1048576, $D83, FALSE)), "", HLOOKUP(M$1, m_preprocess!$1:$1048576, $D83, FALSE))</f>
        <v>30.123685671407692</v>
      </c>
      <c r="N83" s="24">
        <f>IF(ISBLANK(HLOOKUP(N$1, m_preprocess!$1:$1048576, $D83, FALSE)), "", HLOOKUP(N$1, m_preprocess!$1:$1048576, $D83, FALSE))</f>
        <v>7.3065706826394567</v>
      </c>
      <c r="O83" s="24">
        <f>IF(ISBLANK(HLOOKUP(O$1, m_preprocess!$1:$1048576, $D83, FALSE)), "", HLOOKUP(O$1, m_preprocess!$1:$1048576, $D83, FALSE))</f>
        <v>9.9038408981018407</v>
      </c>
      <c r="P83" s="24">
        <f>IF(ISBLANK(HLOOKUP(P$1, m_preprocess!$1:$1048576, $D83, FALSE)), "", HLOOKUP(P$1, m_preprocess!$1:$1048576, $D83, FALSE))</f>
        <v>5.7288612399836696</v>
      </c>
      <c r="Q83" s="24">
        <f>IF(ISBLANK(HLOOKUP(Q$1, m_preprocess!$1:$1048576, $D83, FALSE)), "", HLOOKUP(Q$1, m_preprocess!$1:$1048576, $D83, FALSE))</f>
        <v>3.4545307026549028</v>
      </c>
      <c r="R83" s="24">
        <f>IF(ISBLANK(HLOOKUP(R$1, m_preprocess!$1:$1048576, $D83, FALSE)), "", HLOOKUP(R$1, m_preprocess!$1:$1048576, $D83, FALSE))</f>
        <v>27.260080715517731</v>
      </c>
      <c r="S83" s="24">
        <f>IF(ISBLANK(HLOOKUP(S$1, m_preprocess!$1:$1048576, $D83, FALSE)), "", HLOOKUP(S$1, m_preprocess!$1:$1048576, $D83, FALSE))</f>
        <v>621.07000000000005</v>
      </c>
      <c r="T83" s="24">
        <f>IF(ISBLANK(HLOOKUP(T$1, m_preprocess!$1:$1048576, $D83, FALSE)), "", HLOOKUP(T$1, m_preprocess!$1:$1048576, $D83, FALSE))</f>
        <v>6002.12</v>
      </c>
      <c r="U83" s="24">
        <f>IF(ISBLANK(HLOOKUP(U$1, m_preprocess!$1:$1048576, $D83, FALSE)), "", HLOOKUP(U$1, m_preprocess!$1:$1048576, $D83, FALSE))</f>
        <v>27320</v>
      </c>
      <c r="V83" s="24">
        <f>IF(ISBLANK(HLOOKUP(V$1, m_preprocess!$1:$1048576, $D83, FALSE)), "", HLOOKUP(V$1, m_preprocess!$1:$1048576, $D83, FALSE))</f>
        <v>45.139107102071378</v>
      </c>
      <c r="W83" s="24">
        <f>IF(ISBLANK(HLOOKUP(W$1, m_preprocess!$1:$1048576, $D83, FALSE)), "", HLOOKUP(W$1, m_preprocess!$1:$1048576, $D83, FALSE))</f>
        <v>45608.310618158466</v>
      </c>
      <c r="X83" s="24">
        <f>IF(ISBLANK(HLOOKUP(X$1, m_preprocess!$1:$1048576, $D83, FALSE)), "", HLOOKUP(X$1, m_preprocess!$1:$1048576, $D83, FALSE))</f>
        <v>92269.007118906578</v>
      </c>
      <c r="Y83" s="24" t="str">
        <f>IF(ISBLANK(HLOOKUP(Y$1, m_preprocess!$1:$1048576, $D83, FALSE)), "", HLOOKUP(Y$1, m_preprocess!$1:$1048576, $D83, FALSE))</f>
        <v/>
      </c>
      <c r="Z83" s="24" t="str">
        <f>IF(ISBLANK(HLOOKUP(Z$1, m_preprocess!$1:$1048576, $D83, FALSE)), "", HLOOKUP(Z$1, m_preprocess!$1:$1048576, $D83, FALSE))</f>
        <v/>
      </c>
      <c r="AA83" s="24">
        <f>IF(ISBLANK(HLOOKUP(AA$1, m_preprocess!$1:$1048576, $D83, FALSE)), "", HLOOKUP(AA$1, m_preprocess!$1:$1048576, $D83, FALSE))</f>
        <v>44.213732004429687</v>
      </c>
      <c r="AB83" s="24" t="str">
        <f>IF(ISBLANK(HLOOKUP(AB$1, m_preprocess!$1:$1048576, $D83, FALSE)), "", HLOOKUP(AB$1, m_preprocess!$1:$1048576, $D83, FALSE))</f>
        <v/>
      </c>
      <c r="AC83" s="24" t="str">
        <f>IF(ISBLANK(HLOOKUP(AC$1, m_preprocess!$1:$1048576, $D83, FALSE)), "", HLOOKUP(AC$1, m_preprocess!$1:$1048576, $D83, FALSE))</f>
        <v/>
      </c>
      <c r="AD83" s="24">
        <f>IF(ISBLANK(HLOOKUP(AD$1, m_preprocess!$1:$1048576, $D83, FALSE)), "", HLOOKUP(AD$1, m_preprocess!$1:$1048576, $D83, FALSE))</f>
        <v>118.7678199828387</v>
      </c>
      <c r="AE83" s="24">
        <f>IF(ISBLANK(HLOOKUP(AE$1, m_preprocess!$1:$1048576, $D83, FALSE)), "", HLOOKUP(AE$1, m_preprocess!$1:$1048576, $D83, FALSE))</f>
        <v>83.618575626079178</v>
      </c>
      <c r="AF83" s="24">
        <f>IF(ISBLANK(HLOOKUP(AF$1, m_preprocess!$1:$1048576, $D83, FALSE)), "", HLOOKUP(AF$1, m_preprocess!$1:$1048576, $D83, FALSE))</f>
        <v>34.750722877584799</v>
      </c>
      <c r="AG83" s="24" t="str">
        <f>IF(ISBLANK(HLOOKUP(AG$1, m_preprocess!$1:$1048576, $D83, FALSE)), "", HLOOKUP(AG$1, m_preprocess!$1:$1048576, $D83, FALSE))</f>
        <v/>
      </c>
      <c r="AH83" s="24">
        <f>IF(ISBLANK(HLOOKUP(AH$1, m_preprocess!$1:$1048576, $D83, FALSE)), "", HLOOKUP(AH$1, m_preprocess!$1:$1048576, $D83, FALSE))</f>
        <v>1021556</v>
      </c>
    </row>
    <row r="84" spans="1:34">
      <c r="A84" s="27">
        <v>36465</v>
      </c>
      <c r="B84">
        <v>1999</v>
      </c>
      <c r="C84">
        <v>11</v>
      </c>
      <c r="D84">
        <v>84</v>
      </c>
      <c r="E84" s="24" t="str">
        <f>IF(ISBLANK(HLOOKUP(E$1, m_preprocess!$1:$1048576, $D84, FALSE)), "", HLOOKUP(E$1, m_preprocess!$1:$1048576, $D84, FALSE))</f>
        <v/>
      </c>
      <c r="F84" s="24">
        <f>IF(ISBLANK(HLOOKUP(F$1, m_preprocess!$1:$1048576, $D84, FALSE)), "", HLOOKUP(F$1, m_preprocess!$1:$1048576, $D84, FALSE))</f>
        <v>70.430000000000007</v>
      </c>
      <c r="G84" s="24">
        <f>IF(ISBLANK(HLOOKUP(G$1, m_preprocess!$1:$1048576, $D84, FALSE)), "", HLOOKUP(G$1, m_preprocess!$1:$1048576, $D84, FALSE))</f>
        <v>115.24034341723355</v>
      </c>
      <c r="H84" s="24">
        <f>IF(ISBLANK(HLOOKUP(H$1, m_preprocess!$1:$1048576, $D84, FALSE)), "", HLOOKUP(H$1, m_preprocess!$1:$1048576, $D84, FALSE))</f>
        <v>45.246196746826172</v>
      </c>
      <c r="I84" s="24" t="str">
        <f>IF(ISBLANK(HLOOKUP(I$1, m_preprocess!$1:$1048576, $D84, FALSE)), "", HLOOKUP(I$1, m_preprocess!$1:$1048576, $D84, FALSE))</f>
        <v/>
      </c>
      <c r="J84" s="24">
        <f>IF(ISBLANK(HLOOKUP(J$1, m_preprocess!$1:$1048576, $D84, FALSE)), "", HLOOKUP(J$1, m_preprocess!$1:$1048576, $D84, FALSE))</f>
        <v>80.271675581156686</v>
      </c>
      <c r="K84" s="24">
        <f>IF(ISBLANK(HLOOKUP(K$1, m_preprocess!$1:$1048576, $D84, FALSE)), "", HLOOKUP(K$1, m_preprocess!$1:$1048576, $D84, FALSE))</f>
        <v>33.469052837680316</v>
      </c>
      <c r="L84" s="24">
        <f>IF(ISBLANK(HLOOKUP(L$1, m_preprocess!$1:$1048576, $D84, FALSE)), "", HLOOKUP(L$1, m_preprocess!$1:$1048576, $D84, FALSE))</f>
        <v>12.25681263515205</v>
      </c>
      <c r="M84" s="24">
        <f>IF(ISBLANK(HLOOKUP(M$1, m_preprocess!$1:$1048576, $D84, FALSE)), "", HLOOKUP(M$1, m_preprocess!$1:$1048576, $D84, FALSE))</f>
        <v>31.303365142477929</v>
      </c>
      <c r="N84" s="24">
        <f>IF(ISBLANK(HLOOKUP(N$1, m_preprocess!$1:$1048576, $D84, FALSE)), "", HLOOKUP(N$1, m_preprocess!$1:$1048576, $D84, FALSE))</f>
        <v>7.5834085989675408</v>
      </c>
      <c r="O84" s="24">
        <f>IF(ISBLANK(HLOOKUP(O$1, m_preprocess!$1:$1048576, $D84, FALSE)), "", HLOOKUP(O$1, m_preprocess!$1:$1048576, $D84, FALSE))</f>
        <v>10.220403477222145</v>
      </c>
      <c r="P84" s="24">
        <f>IF(ISBLANK(HLOOKUP(P$1, m_preprocess!$1:$1048576, $D84, FALSE)), "", HLOOKUP(P$1, m_preprocess!$1:$1048576, $D84, FALSE))</f>
        <v>6.2458625672701418</v>
      </c>
      <c r="Q84" s="24">
        <f>IF(ISBLANK(HLOOKUP(Q$1, m_preprocess!$1:$1048576, $D84, FALSE)), "", HLOOKUP(Q$1, m_preprocess!$1:$1048576, $D84, FALSE))</f>
        <v>3.0101977578823536</v>
      </c>
      <c r="R84" s="24">
        <f>IF(ISBLANK(HLOOKUP(R$1, m_preprocess!$1:$1048576, $D84, FALSE)), "", HLOOKUP(R$1, m_preprocess!$1:$1048576, $D84, FALSE))</f>
        <v>24.794304950696056</v>
      </c>
      <c r="S84" s="24">
        <f>IF(ISBLANK(HLOOKUP(S$1, m_preprocess!$1:$1048576, $D84, FALSE)), "", HLOOKUP(S$1, m_preprocess!$1:$1048576, $D84, FALSE))</f>
        <v>632.18399999999997</v>
      </c>
      <c r="T84" s="24">
        <f>IF(ISBLANK(HLOOKUP(T$1, m_preprocess!$1:$1048576, $D84, FALSE)), "", HLOOKUP(T$1, m_preprocess!$1:$1048576, $D84, FALSE))</f>
        <v>5936</v>
      </c>
      <c r="U84" s="24">
        <f>IF(ISBLANK(HLOOKUP(U$1, m_preprocess!$1:$1048576, $D84, FALSE)), "", HLOOKUP(U$1, m_preprocess!$1:$1048576, $D84, FALSE))</f>
        <v>23908</v>
      </c>
      <c r="V84" s="24">
        <f>IF(ISBLANK(HLOOKUP(V$1, m_preprocess!$1:$1048576, $D84, FALSE)), "", HLOOKUP(V$1, m_preprocess!$1:$1048576, $D84, FALSE))</f>
        <v>44.691901965038326</v>
      </c>
      <c r="W84" s="24">
        <f>IF(ISBLANK(HLOOKUP(W$1, m_preprocess!$1:$1048576, $D84, FALSE)), "", HLOOKUP(W$1, m_preprocess!$1:$1048576, $D84, FALSE))</f>
        <v>45988.052429135016</v>
      </c>
      <c r="X84" s="24">
        <f>IF(ISBLANK(HLOOKUP(X$1, m_preprocess!$1:$1048576, $D84, FALSE)), "", HLOOKUP(X$1, m_preprocess!$1:$1048576, $D84, FALSE))</f>
        <v>93441.819914036605</v>
      </c>
      <c r="Y84" s="24" t="str">
        <f>IF(ISBLANK(HLOOKUP(Y$1, m_preprocess!$1:$1048576, $D84, FALSE)), "", HLOOKUP(Y$1, m_preprocess!$1:$1048576, $D84, FALSE))</f>
        <v/>
      </c>
      <c r="Z84" s="24" t="str">
        <f>IF(ISBLANK(HLOOKUP(Z$1, m_preprocess!$1:$1048576, $D84, FALSE)), "", HLOOKUP(Z$1, m_preprocess!$1:$1048576, $D84, FALSE))</f>
        <v/>
      </c>
      <c r="AA84" s="24">
        <f>IF(ISBLANK(HLOOKUP(AA$1, m_preprocess!$1:$1048576, $D84, FALSE)), "", HLOOKUP(AA$1, m_preprocess!$1:$1048576, $D84, FALSE))</f>
        <v>51.793598233995588</v>
      </c>
      <c r="AB84" s="24" t="str">
        <f>IF(ISBLANK(HLOOKUP(AB$1, m_preprocess!$1:$1048576, $D84, FALSE)), "", HLOOKUP(AB$1, m_preprocess!$1:$1048576, $D84, FALSE))</f>
        <v/>
      </c>
      <c r="AC84" s="24" t="str">
        <f>IF(ISBLANK(HLOOKUP(AC$1, m_preprocess!$1:$1048576, $D84, FALSE)), "", HLOOKUP(AC$1, m_preprocess!$1:$1048576, $D84, FALSE))</f>
        <v/>
      </c>
      <c r="AD84" s="24">
        <f>IF(ISBLANK(HLOOKUP(AD$1, m_preprocess!$1:$1048576, $D84, FALSE)), "", HLOOKUP(AD$1, m_preprocess!$1:$1048576, $D84, FALSE))</f>
        <v>121.58829713631431</v>
      </c>
      <c r="AE84" s="24">
        <f>IF(ISBLANK(HLOOKUP(AE$1, m_preprocess!$1:$1048576, $D84, FALSE)), "", HLOOKUP(AE$1, m_preprocess!$1:$1048576, $D84, FALSE))</f>
        <v>88.055370315063513</v>
      </c>
      <c r="AF84" s="24">
        <f>IF(ISBLANK(HLOOKUP(AF$1, m_preprocess!$1:$1048576, $D84, FALSE)), "", HLOOKUP(AF$1, m_preprocess!$1:$1048576, $D84, FALSE))</f>
        <v>35.617989843158369</v>
      </c>
      <c r="AG84" s="24" t="str">
        <f>IF(ISBLANK(HLOOKUP(AG$1, m_preprocess!$1:$1048576, $D84, FALSE)), "", HLOOKUP(AG$1, m_preprocess!$1:$1048576, $D84, FALSE))</f>
        <v/>
      </c>
      <c r="AH84" s="24">
        <f>IF(ISBLANK(HLOOKUP(AH$1, m_preprocess!$1:$1048576, $D84, FALSE)), "", HLOOKUP(AH$1, m_preprocess!$1:$1048576, $D84, FALSE))</f>
        <v>1098031</v>
      </c>
    </row>
    <row r="85" spans="1:34">
      <c r="A85" s="27">
        <v>36495</v>
      </c>
      <c r="B85">
        <v>1999</v>
      </c>
      <c r="C85">
        <v>12</v>
      </c>
      <c r="D85">
        <v>85</v>
      </c>
      <c r="E85" s="24" t="str">
        <f>IF(ISBLANK(HLOOKUP(E$1, m_preprocess!$1:$1048576, $D85, FALSE)), "", HLOOKUP(E$1, m_preprocess!$1:$1048576, $D85, FALSE))</f>
        <v/>
      </c>
      <c r="F85" s="24">
        <f>IF(ISBLANK(HLOOKUP(F$1, m_preprocess!$1:$1048576, $D85, FALSE)), "", HLOOKUP(F$1, m_preprocess!$1:$1048576, $D85, FALSE))</f>
        <v>69.44</v>
      </c>
      <c r="G85" s="24">
        <f>IF(ISBLANK(HLOOKUP(G$1, m_preprocess!$1:$1048576, $D85, FALSE)), "", HLOOKUP(G$1, m_preprocess!$1:$1048576, $D85, FALSE))</f>
        <v>105.18769262211822</v>
      </c>
      <c r="H85" s="24">
        <f>IF(ISBLANK(HLOOKUP(H$1, m_preprocess!$1:$1048576, $D85, FALSE)), "", HLOOKUP(H$1, m_preprocess!$1:$1048576, $D85, FALSE))</f>
        <v>45.218063354492188</v>
      </c>
      <c r="I85" s="24" t="str">
        <f>IF(ISBLANK(HLOOKUP(I$1, m_preprocess!$1:$1048576, $D85, FALSE)), "", HLOOKUP(I$1, m_preprocess!$1:$1048576, $D85, FALSE))</f>
        <v/>
      </c>
      <c r="J85" s="24">
        <f>IF(ISBLANK(HLOOKUP(J$1, m_preprocess!$1:$1048576, $D85, FALSE)), "", HLOOKUP(J$1, m_preprocess!$1:$1048576, $D85, FALSE))</f>
        <v>80.006015499037744</v>
      </c>
      <c r="K85" s="24">
        <f>IF(ISBLANK(HLOOKUP(K$1, m_preprocess!$1:$1048576, $D85, FALSE)), "", HLOOKUP(K$1, m_preprocess!$1:$1048576, $D85, FALSE))</f>
        <v>35.095932471541651</v>
      </c>
      <c r="L85" s="24">
        <f>IF(ISBLANK(HLOOKUP(L$1, m_preprocess!$1:$1048576, $D85, FALSE)), "", HLOOKUP(L$1, m_preprocess!$1:$1048576, $D85, FALSE))</f>
        <v>11.351464129639282</v>
      </c>
      <c r="M85" s="24">
        <f>IF(ISBLANK(HLOOKUP(M$1, m_preprocess!$1:$1048576, $D85, FALSE)), "", HLOOKUP(M$1, m_preprocess!$1:$1048576, $D85, FALSE))</f>
        <v>31.486270438526265</v>
      </c>
      <c r="N85" s="24">
        <f>IF(ISBLANK(HLOOKUP(N$1, m_preprocess!$1:$1048576, $D85, FALSE)), "", HLOOKUP(N$1, m_preprocess!$1:$1048576, $D85, FALSE))</f>
        <v>8.2013246541311844</v>
      </c>
      <c r="O85" s="24">
        <f>IF(ISBLANK(HLOOKUP(O$1, m_preprocess!$1:$1048576, $D85, FALSE)), "", HLOOKUP(O$1, m_preprocess!$1:$1048576, $D85, FALSE))</f>
        <v>10.026478036697146</v>
      </c>
      <c r="P85" s="24">
        <f>IF(ISBLANK(HLOOKUP(P$1, m_preprocess!$1:$1048576, $D85, FALSE)), "", HLOOKUP(P$1, m_preprocess!$1:$1048576, $D85, FALSE))</f>
        <v>5.610431737647863</v>
      </c>
      <c r="Q85" s="24">
        <f>IF(ISBLANK(HLOOKUP(Q$1, m_preprocess!$1:$1048576, $D85, FALSE)), "", HLOOKUP(Q$1, m_preprocess!$1:$1048576, $D85, FALSE))</f>
        <v>4.8299282144798683</v>
      </c>
      <c r="R85" s="24">
        <f>IF(ISBLANK(HLOOKUP(R$1, m_preprocess!$1:$1048576, $D85, FALSE)), "", HLOOKUP(R$1, m_preprocess!$1:$1048576, $D85, FALSE))</f>
        <v>32.978281009282881</v>
      </c>
      <c r="S85" s="24">
        <f>IF(ISBLANK(HLOOKUP(S$1, m_preprocess!$1:$1048576, $D85, FALSE)), "", HLOOKUP(S$1, m_preprocess!$1:$1048576, $D85, FALSE))</f>
        <v>531.12199999999996</v>
      </c>
      <c r="T85" s="24">
        <f>IF(ISBLANK(HLOOKUP(T$1, m_preprocess!$1:$1048576, $D85, FALSE)), "", HLOOKUP(T$1, m_preprocess!$1:$1048576, $D85, FALSE))</f>
        <v>6365.38</v>
      </c>
      <c r="U85" s="24">
        <f>IF(ISBLANK(HLOOKUP(U$1, m_preprocess!$1:$1048576, $D85, FALSE)), "", HLOOKUP(U$1, m_preprocess!$1:$1048576, $D85, FALSE))</f>
        <v>25063</v>
      </c>
      <c r="V85" s="24">
        <f>IF(ISBLANK(HLOOKUP(V$1, m_preprocess!$1:$1048576, $D85, FALSE)), "", HLOOKUP(V$1, m_preprocess!$1:$1048576, $D85, FALSE))</f>
        <v>44.435100239089252</v>
      </c>
      <c r="W85" s="24">
        <f>IF(ISBLANK(HLOOKUP(W$1, m_preprocess!$1:$1048576, $D85, FALSE)), "", HLOOKUP(W$1, m_preprocess!$1:$1048576, $D85, FALSE))</f>
        <v>50506.744038035285</v>
      </c>
      <c r="X85" s="24">
        <f>IF(ISBLANK(HLOOKUP(X$1, m_preprocess!$1:$1048576, $D85, FALSE)), "", HLOOKUP(X$1, m_preprocess!$1:$1048576, $D85, FALSE))</f>
        <v>96357.606418987489</v>
      </c>
      <c r="Y85" s="24" t="str">
        <f>IF(ISBLANK(HLOOKUP(Y$1, m_preprocess!$1:$1048576, $D85, FALSE)), "", HLOOKUP(Y$1, m_preprocess!$1:$1048576, $D85, FALSE))</f>
        <v/>
      </c>
      <c r="Z85" s="24" t="str">
        <f>IF(ISBLANK(HLOOKUP(Z$1, m_preprocess!$1:$1048576, $D85, FALSE)), "", HLOOKUP(Z$1, m_preprocess!$1:$1048576, $D85, FALSE))</f>
        <v/>
      </c>
      <c r="AA85" s="24">
        <f>IF(ISBLANK(HLOOKUP(AA$1, m_preprocess!$1:$1048576, $D85, FALSE)), "", HLOOKUP(AA$1, m_preprocess!$1:$1048576, $D85, FALSE))</f>
        <v>52.388888888888886</v>
      </c>
      <c r="AB85" s="24" t="str">
        <f>IF(ISBLANK(HLOOKUP(AB$1, m_preprocess!$1:$1048576, $D85, FALSE)), "", HLOOKUP(AB$1, m_preprocess!$1:$1048576, $D85, FALSE))</f>
        <v/>
      </c>
      <c r="AC85" s="24" t="str">
        <f>IF(ISBLANK(HLOOKUP(AC$1, m_preprocess!$1:$1048576, $D85, FALSE)), "", HLOOKUP(AC$1, m_preprocess!$1:$1048576, $D85, FALSE))</f>
        <v/>
      </c>
      <c r="AD85" s="24">
        <f>IF(ISBLANK(HLOOKUP(AD$1, m_preprocess!$1:$1048576, $D85, FALSE)), "", HLOOKUP(AD$1, m_preprocess!$1:$1048576, $D85, FALSE))</f>
        <v>119.66457015079607</v>
      </c>
      <c r="AE85" s="24">
        <f>IF(ISBLANK(HLOOKUP(AE$1, m_preprocess!$1:$1048576, $D85, FALSE)), "", HLOOKUP(AE$1, m_preprocess!$1:$1048576, $D85, FALSE))</f>
        <v>85.944071008382167</v>
      </c>
      <c r="AF85" s="24">
        <f>IF(ISBLANK(HLOOKUP(AF$1, m_preprocess!$1:$1048576, $D85, FALSE)), "", HLOOKUP(AF$1, m_preprocess!$1:$1048576, $D85, FALSE))</f>
        <v>32.738836588695499</v>
      </c>
      <c r="AG85" s="24" t="str">
        <f>IF(ISBLANK(HLOOKUP(AG$1, m_preprocess!$1:$1048576, $D85, FALSE)), "", HLOOKUP(AG$1, m_preprocess!$1:$1048576, $D85, FALSE))</f>
        <v/>
      </c>
      <c r="AH85" s="24">
        <f>IF(ISBLANK(HLOOKUP(AH$1, m_preprocess!$1:$1048576, $D85, FALSE)), "", HLOOKUP(AH$1, m_preprocess!$1:$1048576, $D85, FALSE))</f>
        <v>1099917</v>
      </c>
    </row>
    <row r="86" spans="1:34">
      <c r="A86" s="27">
        <v>36526</v>
      </c>
      <c r="B86">
        <v>2000</v>
      </c>
      <c r="C86">
        <v>1</v>
      </c>
      <c r="D86">
        <v>86</v>
      </c>
      <c r="E86" s="24" t="str">
        <f>IF(ISBLANK(HLOOKUP(E$1, m_preprocess!$1:$1048576, $D86, FALSE)), "", HLOOKUP(E$1, m_preprocess!$1:$1048576, $D86, FALSE))</f>
        <v/>
      </c>
      <c r="F86" s="24">
        <f>IF(ISBLANK(HLOOKUP(F$1, m_preprocess!$1:$1048576, $D86, FALSE)), "", HLOOKUP(F$1, m_preprocess!$1:$1048576, $D86, FALSE))</f>
        <v>61.09</v>
      </c>
      <c r="G86" s="24">
        <f>IF(ISBLANK(HLOOKUP(G$1, m_preprocess!$1:$1048576, $D86, FALSE)), "", HLOOKUP(G$1, m_preprocess!$1:$1048576, $D86, FALSE))</f>
        <v>96.380584112403184</v>
      </c>
      <c r="H86" s="24">
        <f>IF(ISBLANK(HLOOKUP(H$1, m_preprocess!$1:$1048576, $D86, FALSE)), "", HLOOKUP(H$1, m_preprocess!$1:$1048576, $D86, FALSE))</f>
        <v>45.600257873535156</v>
      </c>
      <c r="I86" s="24" t="str">
        <f>IF(ISBLANK(HLOOKUP(I$1, m_preprocess!$1:$1048576, $D86, FALSE)), "", HLOOKUP(I$1, m_preprocess!$1:$1048576, $D86, FALSE))</f>
        <v/>
      </c>
      <c r="J86" s="24">
        <f>IF(ISBLANK(HLOOKUP(J$1, m_preprocess!$1:$1048576, $D86, FALSE)), "", HLOOKUP(J$1, m_preprocess!$1:$1048576, $D86, FALSE))</f>
        <v>87.250125175025559</v>
      </c>
      <c r="K86" s="24">
        <f>IF(ISBLANK(HLOOKUP(K$1, m_preprocess!$1:$1048576, $D86, FALSE)), "", HLOOKUP(K$1, m_preprocess!$1:$1048576, $D86, FALSE))</f>
        <v>29.96124380542723</v>
      </c>
      <c r="L86" s="24">
        <f>IF(ISBLANK(HLOOKUP(L$1, m_preprocess!$1:$1048576, $D86, FALSE)), "", HLOOKUP(L$1, m_preprocess!$1:$1048576, $D86, FALSE))</f>
        <v>9.7383719718284851</v>
      </c>
      <c r="M86" s="24">
        <f>IF(ISBLANK(HLOOKUP(M$1, m_preprocess!$1:$1048576, $D86, FALSE)), "", HLOOKUP(M$1, m_preprocess!$1:$1048576, $D86, FALSE))</f>
        <v>27.382302232719645</v>
      </c>
      <c r="N86" s="24">
        <f>IF(ISBLANK(HLOOKUP(N$1, m_preprocess!$1:$1048576, $D86, FALSE)), "", HLOOKUP(N$1, m_preprocess!$1:$1048576, $D86, FALSE))</f>
        <v>7.2236830120373972</v>
      </c>
      <c r="O86" s="24">
        <f>IF(ISBLANK(HLOOKUP(O$1, m_preprocess!$1:$1048576, $D86, FALSE)), "", HLOOKUP(O$1, m_preprocess!$1:$1048576, $D86, FALSE))</f>
        <v>9.7539400758207382</v>
      </c>
      <c r="P86" s="24">
        <f>IF(ISBLANK(HLOOKUP(P$1, m_preprocess!$1:$1048576, $D86, FALSE)), "", HLOOKUP(P$1, m_preprocess!$1:$1048576, $D86, FALSE))</f>
        <v>4.4342195462942149</v>
      </c>
      <c r="Q86" s="24">
        <f>IF(ISBLANK(HLOOKUP(Q$1, m_preprocess!$1:$1048576, $D86, FALSE)), "", HLOOKUP(Q$1, m_preprocess!$1:$1048576, $D86, FALSE))</f>
        <v>2.7938438495967071</v>
      </c>
      <c r="R86" s="24">
        <f>IF(ISBLANK(HLOOKUP(R$1, m_preprocess!$1:$1048576, $D86, FALSE)), "", HLOOKUP(R$1, m_preprocess!$1:$1048576, $D86, FALSE))</f>
        <v>24.531856883406615</v>
      </c>
      <c r="S86" s="24">
        <f>IF(ISBLANK(HLOOKUP(S$1, m_preprocess!$1:$1048576, $D86, FALSE)), "", HLOOKUP(S$1, m_preprocess!$1:$1048576, $D86, FALSE))</f>
        <v>515.923</v>
      </c>
      <c r="T86" s="24">
        <f>IF(ISBLANK(HLOOKUP(T$1, m_preprocess!$1:$1048576, $D86, FALSE)), "", HLOOKUP(T$1, m_preprocess!$1:$1048576, $D86, FALSE))</f>
        <v>6484.91</v>
      </c>
      <c r="U86" s="24">
        <f>IF(ISBLANK(HLOOKUP(U$1, m_preprocess!$1:$1048576, $D86, FALSE)), "", HLOOKUP(U$1, m_preprocess!$1:$1048576, $D86, FALSE))</f>
        <v>22822</v>
      </c>
      <c r="V86" s="24">
        <f>IF(ISBLANK(HLOOKUP(V$1, m_preprocess!$1:$1048576, $D86, FALSE)), "", HLOOKUP(V$1, m_preprocess!$1:$1048576, $D86, FALSE))</f>
        <v>44.599900740844511</v>
      </c>
      <c r="W86" s="24">
        <f>IF(ISBLANK(HLOOKUP(W$1, m_preprocess!$1:$1048576, $D86, FALSE)), "", HLOOKUP(W$1, m_preprocess!$1:$1048576, $D86, FALSE))</f>
        <v>46971.80015824212</v>
      </c>
      <c r="X86" s="24">
        <f>IF(ISBLANK(HLOOKUP(X$1, m_preprocess!$1:$1048576, $D86, FALSE)), "", HLOOKUP(X$1, m_preprocess!$1:$1048576, $D86, FALSE))</f>
        <v>93925.981995065362</v>
      </c>
      <c r="Y86" s="24" t="str">
        <f>IF(ISBLANK(HLOOKUP(Y$1, m_preprocess!$1:$1048576, $D86, FALSE)), "", HLOOKUP(Y$1, m_preprocess!$1:$1048576, $D86, FALSE))</f>
        <v/>
      </c>
      <c r="Z86" s="24" t="str">
        <f>IF(ISBLANK(HLOOKUP(Z$1, m_preprocess!$1:$1048576, $D86, FALSE)), "", HLOOKUP(Z$1, m_preprocess!$1:$1048576, $D86, FALSE))</f>
        <v/>
      </c>
      <c r="AA86" s="24">
        <f>IF(ISBLANK(HLOOKUP(AA$1, m_preprocess!$1:$1048576, $D86, FALSE)), "", HLOOKUP(AA$1, m_preprocess!$1:$1048576, $D86, FALSE))</f>
        <v>49.083333333333336</v>
      </c>
      <c r="AB86" s="24" t="str">
        <f>IF(ISBLANK(HLOOKUP(AB$1, m_preprocess!$1:$1048576, $D86, FALSE)), "", HLOOKUP(AB$1, m_preprocess!$1:$1048576, $D86, FALSE))</f>
        <v/>
      </c>
      <c r="AC86" s="24" t="str">
        <f>IF(ISBLANK(HLOOKUP(AC$1, m_preprocess!$1:$1048576, $D86, FALSE)), "", HLOOKUP(AC$1, m_preprocess!$1:$1048576, $D86, FALSE))</f>
        <v/>
      </c>
      <c r="AD86" s="24">
        <f>IF(ISBLANK(HLOOKUP(AD$1, m_preprocess!$1:$1048576, $D86, FALSE)), "", HLOOKUP(AD$1, m_preprocess!$1:$1048576, $D86, FALSE))</f>
        <v>118.0460981702705</v>
      </c>
      <c r="AE86" s="24">
        <f>IF(ISBLANK(HLOOKUP(AE$1, m_preprocess!$1:$1048576, $D86, FALSE)), "", HLOOKUP(AE$1, m_preprocess!$1:$1048576, $D86, FALSE))</f>
        <v>90.143791574820042</v>
      </c>
      <c r="AF86" s="24">
        <f>IF(ISBLANK(HLOOKUP(AF$1, m_preprocess!$1:$1048576, $D86, FALSE)), "", HLOOKUP(AF$1, m_preprocess!$1:$1048576, $D86, FALSE))</f>
        <v>36.197783014029156</v>
      </c>
      <c r="AG86" s="24" t="str">
        <f>IF(ISBLANK(HLOOKUP(AG$1, m_preprocess!$1:$1048576, $D86, FALSE)), "", HLOOKUP(AG$1, m_preprocess!$1:$1048576, $D86, FALSE))</f>
        <v/>
      </c>
      <c r="AH86" s="24">
        <f>IF(ISBLANK(HLOOKUP(AH$1, m_preprocess!$1:$1048576, $D86, FALSE)), "", HLOOKUP(AH$1, m_preprocess!$1:$1048576, $D86, FALSE))</f>
        <v>1041838</v>
      </c>
    </row>
    <row r="87" spans="1:34">
      <c r="A87" s="27">
        <v>36557</v>
      </c>
      <c r="B87">
        <v>2000</v>
      </c>
      <c r="C87">
        <v>2</v>
      </c>
      <c r="D87">
        <v>87</v>
      </c>
      <c r="E87" s="24" t="str">
        <f>IF(ISBLANK(HLOOKUP(E$1, m_preprocess!$1:$1048576, $D87, FALSE)), "", HLOOKUP(E$1, m_preprocess!$1:$1048576, $D87, FALSE))</f>
        <v/>
      </c>
      <c r="F87" s="24">
        <f>IF(ISBLANK(HLOOKUP(F$1, m_preprocess!$1:$1048576, $D87, FALSE)), "", HLOOKUP(F$1, m_preprocess!$1:$1048576, $D87, FALSE))</f>
        <v>59.93</v>
      </c>
      <c r="G87" s="24">
        <f>IF(ISBLANK(HLOOKUP(G$1, m_preprocess!$1:$1048576, $D87, FALSE)), "", HLOOKUP(G$1, m_preprocess!$1:$1048576, $D87, FALSE))</f>
        <v>95.165695173768981</v>
      </c>
      <c r="H87" s="24">
        <f>IF(ISBLANK(HLOOKUP(H$1, m_preprocess!$1:$1048576, $D87, FALSE)), "", HLOOKUP(H$1, m_preprocess!$1:$1048576, $D87, FALSE))</f>
        <v>45.602127075195313</v>
      </c>
      <c r="I87" s="24" t="str">
        <f>IF(ISBLANK(HLOOKUP(I$1, m_preprocess!$1:$1048576, $D87, FALSE)), "", HLOOKUP(I$1, m_preprocess!$1:$1048576, $D87, FALSE))</f>
        <v/>
      </c>
      <c r="J87" s="24">
        <f>IF(ISBLANK(HLOOKUP(J$1, m_preprocess!$1:$1048576, $D87, FALSE)), "", HLOOKUP(J$1, m_preprocess!$1:$1048576, $D87, FALSE))</f>
        <v>87.472554253629355</v>
      </c>
      <c r="K87" s="24">
        <f>IF(ISBLANK(HLOOKUP(K$1, m_preprocess!$1:$1048576, $D87, FALSE)), "", HLOOKUP(K$1, m_preprocess!$1:$1048576, $D87, FALSE))</f>
        <v>29.968954851509423</v>
      </c>
      <c r="L87" s="24">
        <f>IF(ISBLANK(HLOOKUP(L$1, m_preprocess!$1:$1048576, $D87, FALSE)), "", HLOOKUP(L$1, m_preprocess!$1:$1048576, $D87, FALSE))</f>
        <v>9.0903514297049419</v>
      </c>
      <c r="M87" s="24">
        <f>IF(ISBLANK(HLOOKUP(M$1, m_preprocess!$1:$1048576, $D87, FALSE)), "", HLOOKUP(M$1, m_preprocess!$1:$1048576, $D87, FALSE))</f>
        <v>28.043848259492123</v>
      </c>
      <c r="N87" s="24">
        <f>IF(ISBLANK(HLOOKUP(N$1, m_preprocess!$1:$1048576, $D87, FALSE)), "", HLOOKUP(N$1, m_preprocess!$1:$1048576, $D87, FALSE))</f>
        <v>6.3774409371001868</v>
      </c>
      <c r="O87" s="24">
        <f>IF(ISBLANK(HLOOKUP(O$1, m_preprocess!$1:$1048576, $D87, FALSE)), "", HLOOKUP(O$1, m_preprocess!$1:$1048576, $D87, FALSE))</f>
        <v>9.6542373111703217</v>
      </c>
      <c r="P87" s="24">
        <f>IF(ISBLANK(HLOOKUP(P$1, m_preprocess!$1:$1048576, $D87, FALSE)), "", HLOOKUP(P$1, m_preprocess!$1:$1048576, $D87, FALSE))</f>
        <v>4.6587889095593891</v>
      </c>
      <c r="Q87" s="24">
        <f>IF(ISBLANK(HLOOKUP(Q$1, m_preprocess!$1:$1048576, $D87, FALSE)), "", HLOOKUP(Q$1, m_preprocess!$1:$1048576, $D87, FALSE))</f>
        <v>2.6468063606106043</v>
      </c>
      <c r="R87" s="24">
        <f>IF(ISBLANK(HLOOKUP(R$1, m_preprocess!$1:$1048576, $D87, FALSE)), "", HLOOKUP(R$1, m_preprocess!$1:$1048576, $D87, FALSE))</f>
        <v>24.243693680713356</v>
      </c>
      <c r="S87" s="24">
        <f>IF(ISBLANK(HLOOKUP(S$1, m_preprocess!$1:$1048576, $D87, FALSE)), "", HLOOKUP(S$1, m_preprocess!$1:$1048576, $D87, FALSE))</f>
        <v>508.851</v>
      </c>
      <c r="T87" s="24">
        <f>IF(ISBLANK(HLOOKUP(T$1, m_preprocess!$1:$1048576, $D87, FALSE)), "", HLOOKUP(T$1, m_preprocess!$1:$1048576, $D87, FALSE))</f>
        <v>6242.16</v>
      </c>
      <c r="U87" s="24">
        <f>IF(ISBLANK(HLOOKUP(U$1, m_preprocess!$1:$1048576, $D87, FALSE)), "", HLOOKUP(U$1, m_preprocess!$1:$1048576, $D87, FALSE))</f>
        <v>19699</v>
      </c>
      <c r="V87" s="24">
        <f>IF(ISBLANK(HLOOKUP(V$1, m_preprocess!$1:$1048576, $D87, FALSE)), "", HLOOKUP(V$1, m_preprocess!$1:$1048576, $D87, FALSE))</f>
        <v>44.212407141896044</v>
      </c>
      <c r="W87" s="24">
        <f>IF(ISBLANK(HLOOKUP(W$1, m_preprocess!$1:$1048576, $D87, FALSE)), "", HLOOKUP(W$1, m_preprocess!$1:$1048576, $D87, FALSE))</f>
        <v>45079.530067297754</v>
      </c>
      <c r="X87" s="24">
        <f>IF(ISBLANK(HLOOKUP(X$1, m_preprocess!$1:$1048576, $D87, FALSE)), "", HLOOKUP(X$1, m_preprocess!$1:$1048576, $D87, FALSE))</f>
        <v>91919.494275060584</v>
      </c>
      <c r="Y87" s="24" t="str">
        <f>IF(ISBLANK(HLOOKUP(Y$1, m_preprocess!$1:$1048576, $D87, FALSE)), "", HLOOKUP(Y$1, m_preprocess!$1:$1048576, $D87, FALSE))</f>
        <v/>
      </c>
      <c r="Z87" s="24" t="str">
        <f>IF(ISBLANK(HLOOKUP(Z$1, m_preprocess!$1:$1048576, $D87, FALSE)), "", HLOOKUP(Z$1, m_preprocess!$1:$1048576, $D87, FALSE))</f>
        <v/>
      </c>
      <c r="AA87" s="24">
        <f>IF(ISBLANK(HLOOKUP(AA$1, m_preprocess!$1:$1048576, $D87, FALSE)), "", HLOOKUP(AA$1, m_preprocess!$1:$1048576, $D87, FALSE))</f>
        <v>49.613686534216335</v>
      </c>
      <c r="AB87" s="24" t="str">
        <f>IF(ISBLANK(HLOOKUP(AB$1, m_preprocess!$1:$1048576, $D87, FALSE)), "", HLOOKUP(AB$1, m_preprocess!$1:$1048576, $D87, FALSE))</f>
        <v/>
      </c>
      <c r="AC87" s="24" t="str">
        <f>IF(ISBLANK(HLOOKUP(AC$1, m_preprocess!$1:$1048576, $D87, FALSE)), "", HLOOKUP(AC$1, m_preprocess!$1:$1048576, $D87, FALSE))</f>
        <v/>
      </c>
      <c r="AD87" s="24">
        <f>IF(ISBLANK(HLOOKUP(AD$1, m_preprocess!$1:$1048576, $D87, FALSE)), "", HLOOKUP(AD$1, m_preprocess!$1:$1048576, $D87, FALSE))</f>
        <v>119.06662528645059</v>
      </c>
      <c r="AE87" s="24">
        <f>IF(ISBLANK(HLOOKUP(AE$1, m_preprocess!$1:$1048576, $D87, FALSE)), "", HLOOKUP(AE$1, m_preprocess!$1:$1048576, $D87, FALSE))</f>
        <v>81.999226310738592</v>
      </c>
      <c r="AF87" s="24">
        <f>IF(ISBLANK(HLOOKUP(AF$1, m_preprocess!$1:$1048576, $D87, FALSE)), "", HLOOKUP(AF$1, m_preprocess!$1:$1048576, $D87, FALSE))</f>
        <v>30.237742469255075</v>
      </c>
      <c r="AG87" s="24" t="str">
        <f>IF(ISBLANK(HLOOKUP(AG$1, m_preprocess!$1:$1048576, $D87, FALSE)), "", HLOOKUP(AG$1, m_preprocess!$1:$1048576, $D87, FALSE))</f>
        <v/>
      </c>
      <c r="AH87" s="24">
        <f>IF(ISBLANK(HLOOKUP(AH$1, m_preprocess!$1:$1048576, $D87, FALSE)), "", HLOOKUP(AH$1, m_preprocess!$1:$1048576, $D87, FALSE))</f>
        <v>1005183</v>
      </c>
    </row>
    <row r="88" spans="1:34">
      <c r="A88" s="27">
        <v>36586</v>
      </c>
      <c r="B88">
        <v>2000</v>
      </c>
      <c r="C88">
        <v>3</v>
      </c>
      <c r="D88">
        <v>88</v>
      </c>
      <c r="E88" s="24" t="str">
        <f>IF(ISBLANK(HLOOKUP(E$1, m_preprocess!$1:$1048576, $D88, FALSE)), "", HLOOKUP(E$1, m_preprocess!$1:$1048576, $D88, FALSE))</f>
        <v/>
      </c>
      <c r="F88" s="24">
        <f>IF(ISBLANK(HLOOKUP(F$1, m_preprocess!$1:$1048576, $D88, FALSE)), "", HLOOKUP(F$1, m_preprocess!$1:$1048576, $D88, FALSE))</f>
        <v>68.709999999999994</v>
      </c>
      <c r="G88" s="24">
        <f>IF(ISBLANK(HLOOKUP(G$1, m_preprocess!$1:$1048576, $D88, FALSE)), "", HLOOKUP(G$1, m_preprocess!$1:$1048576, $D88, FALSE))</f>
        <v>105.67441690159028</v>
      </c>
      <c r="H88" s="24">
        <f>IF(ISBLANK(HLOOKUP(H$1, m_preprocess!$1:$1048576, $D88, FALSE)), "", HLOOKUP(H$1, m_preprocess!$1:$1048576, $D88, FALSE))</f>
        <v>45.361186981201172</v>
      </c>
      <c r="I88" s="24" t="str">
        <f>IF(ISBLANK(HLOOKUP(I$1, m_preprocess!$1:$1048576, $D88, FALSE)), "", HLOOKUP(I$1, m_preprocess!$1:$1048576, $D88, FALSE))</f>
        <v/>
      </c>
      <c r="J88" s="24">
        <f>IF(ISBLANK(HLOOKUP(J$1, m_preprocess!$1:$1048576, $D88, FALSE)), "", HLOOKUP(J$1, m_preprocess!$1:$1048576, $D88, FALSE))</f>
        <v>87.122413754103263</v>
      </c>
      <c r="K88" s="24">
        <f>IF(ISBLANK(HLOOKUP(K$1, m_preprocess!$1:$1048576, $D88, FALSE)), "", HLOOKUP(K$1, m_preprocess!$1:$1048576, $D88, FALSE))</f>
        <v>35.698179742930755</v>
      </c>
      <c r="L88" s="24">
        <f>IF(ISBLANK(HLOOKUP(L$1, m_preprocess!$1:$1048576, $D88, FALSE)), "", HLOOKUP(L$1, m_preprocess!$1:$1048576, $D88, FALSE))</f>
        <v>9.5574494230157345</v>
      </c>
      <c r="M88" s="24">
        <f>IF(ISBLANK(HLOOKUP(M$1, m_preprocess!$1:$1048576, $D88, FALSE)), "", HLOOKUP(M$1, m_preprocess!$1:$1048576, $D88, FALSE))</f>
        <v>30.462992973869579</v>
      </c>
      <c r="N88" s="24">
        <f>IF(ISBLANK(HLOOKUP(N$1, m_preprocess!$1:$1048576, $D88, FALSE)), "", HLOOKUP(N$1, m_preprocess!$1:$1048576, $D88, FALSE))</f>
        <v>6.7701616181348188</v>
      </c>
      <c r="O88" s="24">
        <f>IF(ISBLANK(HLOOKUP(O$1, m_preprocess!$1:$1048576, $D88, FALSE)), "", HLOOKUP(O$1, m_preprocess!$1:$1048576, $D88, FALSE))</f>
        <v>10.510646683704838</v>
      </c>
      <c r="P88" s="24">
        <f>IF(ISBLANK(HLOOKUP(P$1, m_preprocess!$1:$1048576, $D88, FALSE)), "", HLOOKUP(P$1, m_preprocess!$1:$1048576, $D88, FALSE))</f>
        <v>5.5519251990086946</v>
      </c>
      <c r="Q88" s="24">
        <f>IF(ISBLANK(HLOOKUP(Q$1, m_preprocess!$1:$1048576, $D88, FALSE)), "", HLOOKUP(Q$1, m_preprocess!$1:$1048576, $D88, FALSE))</f>
        <v>2.9915442921773083</v>
      </c>
      <c r="R88" s="24">
        <f>IF(ISBLANK(HLOOKUP(R$1, m_preprocess!$1:$1048576, $D88, FALSE)), "", HLOOKUP(R$1, m_preprocess!$1:$1048576, $D88, FALSE))</f>
        <v>26.677189917924764</v>
      </c>
      <c r="S88" s="24">
        <f>IF(ISBLANK(HLOOKUP(S$1, m_preprocess!$1:$1048576, $D88, FALSE)), "", HLOOKUP(S$1, m_preprocess!$1:$1048576, $D88, FALSE))</f>
        <v>542.20699999999999</v>
      </c>
      <c r="T88" s="24">
        <f>IF(ISBLANK(HLOOKUP(T$1, m_preprocess!$1:$1048576, $D88, FALSE)), "", HLOOKUP(T$1, m_preprocess!$1:$1048576, $D88, FALSE))</f>
        <v>6491.52</v>
      </c>
      <c r="U88" s="24">
        <f>IF(ISBLANK(HLOOKUP(U$1, m_preprocess!$1:$1048576, $D88, FALSE)), "", HLOOKUP(U$1, m_preprocess!$1:$1048576, $D88, FALSE))</f>
        <v>22626</v>
      </c>
      <c r="V88" s="24">
        <f>IF(ISBLANK(HLOOKUP(V$1, m_preprocess!$1:$1048576, $D88, FALSE)), "", HLOOKUP(V$1, m_preprocess!$1:$1048576, $D88, FALSE))</f>
        <v>44.401672821555231</v>
      </c>
      <c r="W88" s="24">
        <f>IF(ISBLANK(HLOOKUP(W$1, m_preprocess!$1:$1048576, $D88, FALSE)), "", HLOOKUP(W$1, m_preprocess!$1:$1048576, $D88, FALSE))</f>
        <v>45675.681134681268</v>
      </c>
      <c r="X88" s="24">
        <f>IF(ISBLANK(HLOOKUP(X$1, m_preprocess!$1:$1048576, $D88, FALSE)), "", HLOOKUP(X$1, m_preprocess!$1:$1048576, $D88, FALSE))</f>
        <v>93013.91769559629</v>
      </c>
      <c r="Y88" s="24" t="str">
        <f>IF(ISBLANK(HLOOKUP(Y$1, m_preprocess!$1:$1048576, $D88, FALSE)), "", HLOOKUP(Y$1, m_preprocess!$1:$1048576, $D88, FALSE))</f>
        <v/>
      </c>
      <c r="Z88" s="24" t="str">
        <f>IF(ISBLANK(HLOOKUP(Z$1, m_preprocess!$1:$1048576, $D88, FALSE)), "", HLOOKUP(Z$1, m_preprocess!$1:$1048576, $D88, FALSE))</f>
        <v/>
      </c>
      <c r="AA88" s="24">
        <f>IF(ISBLANK(HLOOKUP(AA$1, m_preprocess!$1:$1048576, $D88, FALSE)), "", HLOOKUP(AA$1, m_preprocess!$1:$1048576, $D88, FALSE))</f>
        <v>45.474613686534212</v>
      </c>
      <c r="AB88" s="24" t="str">
        <f>IF(ISBLANK(HLOOKUP(AB$1, m_preprocess!$1:$1048576, $D88, FALSE)), "", HLOOKUP(AB$1, m_preprocess!$1:$1048576, $D88, FALSE))</f>
        <v/>
      </c>
      <c r="AC88" s="24" t="str">
        <f>IF(ISBLANK(HLOOKUP(AC$1, m_preprocess!$1:$1048576, $D88, FALSE)), "", HLOOKUP(AC$1, m_preprocess!$1:$1048576, $D88, FALSE))</f>
        <v/>
      </c>
      <c r="AD88" s="24">
        <f>IF(ISBLANK(HLOOKUP(AD$1, m_preprocess!$1:$1048576, $D88, FALSE)), "", HLOOKUP(AD$1, m_preprocess!$1:$1048576, $D88, FALSE))</f>
        <v>119.63177316690755</v>
      </c>
      <c r="AE88" s="24">
        <f>IF(ISBLANK(HLOOKUP(AE$1, m_preprocess!$1:$1048576, $D88, FALSE)), "", HLOOKUP(AE$1, m_preprocess!$1:$1048576, $D88, FALSE))</f>
        <v>84.0563763033838</v>
      </c>
      <c r="AF88" s="24">
        <f>IF(ISBLANK(HLOOKUP(AF$1, m_preprocess!$1:$1048576, $D88, FALSE)), "", HLOOKUP(AF$1, m_preprocess!$1:$1048576, $D88, FALSE))</f>
        <v>35.61065240928194</v>
      </c>
      <c r="AG88" s="24" t="str">
        <f>IF(ISBLANK(HLOOKUP(AG$1, m_preprocess!$1:$1048576, $D88, FALSE)), "", HLOOKUP(AG$1, m_preprocess!$1:$1048576, $D88, FALSE))</f>
        <v/>
      </c>
      <c r="AH88" s="24">
        <f>IF(ISBLANK(HLOOKUP(AH$1, m_preprocess!$1:$1048576, $D88, FALSE)), "", HLOOKUP(AH$1, m_preprocess!$1:$1048576, $D88, FALSE))</f>
        <v>1137095</v>
      </c>
    </row>
    <row r="89" spans="1:34">
      <c r="A89" s="27">
        <v>36617</v>
      </c>
      <c r="B89">
        <v>2000</v>
      </c>
      <c r="C89">
        <v>4</v>
      </c>
      <c r="D89">
        <v>89</v>
      </c>
      <c r="E89" s="24" t="str">
        <f>IF(ISBLANK(HLOOKUP(E$1, m_preprocess!$1:$1048576, $D89, FALSE)), "", HLOOKUP(E$1, m_preprocess!$1:$1048576, $D89, FALSE))</f>
        <v/>
      </c>
      <c r="F89" s="24">
        <f>IF(ISBLANK(HLOOKUP(F$1, m_preprocess!$1:$1048576, $D89, FALSE)), "", HLOOKUP(F$1, m_preprocess!$1:$1048576, $D89, FALSE))</f>
        <v>62.99</v>
      </c>
      <c r="G89" s="24">
        <f>IF(ISBLANK(HLOOKUP(G$1, m_preprocess!$1:$1048576, $D89, FALSE)), "", HLOOKUP(G$1, m_preprocess!$1:$1048576, $D89, FALSE))</f>
        <v>85.156636236404182</v>
      </c>
      <c r="H89" s="24">
        <f>IF(ISBLANK(HLOOKUP(H$1, m_preprocess!$1:$1048576, $D89, FALSE)), "", HLOOKUP(H$1, m_preprocess!$1:$1048576, $D89, FALSE))</f>
        <v>45.310184478759766</v>
      </c>
      <c r="I89" s="24" t="str">
        <f>IF(ISBLANK(HLOOKUP(I$1, m_preprocess!$1:$1048576, $D89, FALSE)), "", HLOOKUP(I$1, m_preprocess!$1:$1048576, $D89, FALSE))</f>
        <v/>
      </c>
      <c r="J89" s="24">
        <f>IF(ISBLANK(HLOOKUP(J$1, m_preprocess!$1:$1048576, $D89, FALSE)), "", HLOOKUP(J$1, m_preprocess!$1:$1048576, $D89, FALSE))</f>
        <v>86.66043847954235</v>
      </c>
      <c r="K89" s="24">
        <f>IF(ISBLANK(HLOOKUP(K$1, m_preprocess!$1:$1048576, $D89, FALSE)), "", HLOOKUP(K$1, m_preprocess!$1:$1048576, $D89, FALSE))</f>
        <v>38.178416062614716</v>
      </c>
      <c r="L89" s="24">
        <f>IF(ISBLANK(HLOOKUP(L$1, m_preprocess!$1:$1048576, $D89, FALSE)), "", HLOOKUP(L$1, m_preprocess!$1:$1048576, $D89, FALSE))</f>
        <v>10.745822180636226</v>
      </c>
      <c r="M89" s="24">
        <f>IF(ISBLANK(HLOOKUP(M$1, m_preprocess!$1:$1048576, $D89, FALSE)), "", HLOOKUP(M$1, m_preprocess!$1:$1048576, $D89, FALSE))</f>
        <v>27.121708983608066</v>
      </c>
      <c r="N89" s="24">
        <f>IF(ISBLANK(HLOOKUP(N$1, m_preprocess!$1:$1048576, $D89, FALSE)), "", HLOOKUP(N$1, m_preprocess!$1:$1048576, $D89, FALSE))</f>
        <v>5.8569892715066789</v>
      </c>
      <c r="O89" s="24">
        <f>IF(ISBLANK(HLOOKUP(O$1, m_preprocess!$1:$1048576, $D89, FALSE)), "", HLOOKUP(O$1, m_preprocess!$1:$1048576, $D89, FALSE))</f>
        <v>9.022601979545815</v>
      </c>
      <c r="P89" s="24">
        <f>IF(ISBLANK(HLOOKUP(P$1, m_preprocess!$1:$1048576, $D89, FALSE)), "", HLOOKUP(P$1, m_preprocess!$1:$1048576, $D89, FALSE))</f>
        <v>4.9205870498537605</v>
      </c>
      <c r="Q89" s="24">
        <f>IF(ISBLANK(HLOOKUP(Q$1, m_preprocess!$1:$1048576, $D89, FALSE)), "", HLOOKUP(Q$1, m_preprocess!$1:$1048576, $D89, FALSE))</f>
        <v>3.4539696052962028</v>
      </c>
      <c r="R89" s="24">
        <f>IF(ISBLANK(HLOOKUP(R$1, m_preprocess!$1:$1048576, $D89, FALSE)), "", HLOOKUP(R$1, m_preprocess!$1:$1048576, $D89, FALSE))</f>
        <v>27.134120378087072</v>
      </c>
      <c r="S89" s="24">
        <f>IF(ISBLANK(HLOOKUP(S$1, m_preprocess!$1:$1048576, $D89, FALSE)), "", HLOOKUP(S$1, m_preprocess!$1:$1048576, $D89, FALSE))</f>
        <v>455.15899999999999</v>
      </c>
      <c r="T89" s="24">
        <f>IF(ISBLANK(HLOOKUP(T$1, m_preprocess!$1:$1048576, $D89, FALSE)), "", HLOOKUP(T$1, m_preprocess!$1:$1048576, $D89, FALSE))</f>
        <v>6044.89</v>
      </c>
      <c r="U89" s="24">
        <f>IF(ISBLANK(HLOOKUP(U$1, m_preprocess!$1:$1048576, $D89, FALSE)), "", HLOOKUP(U$1, m_preprocess!$1:$1048576, $D89, FALSE))</f>
        <v>18819</v>
      </c>
      <c r="V89" s="24">
        <f>IF(ISBLANK(HLOOKUP(V$1, m_preprocess!$1:$1048576, $D89, FALSE)), "", HLOOKUP(V$1, m_preprocess!$1:$1048576, $D89, FALSE))</f>
        <v>44.232308086796017</v>
      </c>
      <c r="W89" s="24">
        <f>IF(ISBLANK(HLOOKUP(W$1, m_preprocess!$1:$1048576, $D89, FALSE)), "", HLOOKUP(W$1, m_preprocess!$1:$1048576, $D89, FALSE))</f>
        <v>45342.691275359728</v>
      </c>
      <c r="X89" s="24">
        <f>IF(ISBLANK(HLOOKUP(X$1, m_preprocess!$1:$1048576, $D89, FALSE)), "", HLOOKUP(X$1, m_preprocess!$1:$1048576, $D89, FALSE))</f>
        <v>91999.592462575238</v>
      </c>
      <c r="Y89" s="24" t="str">
        <f>IF(ISBLANK(HLOOKUP(Y$1, m_preprocess!$1:$1048576, $D89, FALSE)), "", HLOOKUP(Y$1, m_preprocess!$1:$1048576, $D89, FALSE))</f>
        <v/>
      </c>
      <c r="Z89" s="24" t="str">
        <f>IF(ISBLANK(HLOOKUP(Z$1, m_preprocess!$1:$1048576, $D89, FALSE)), "", HLOOKUP(Z$1, m_preprocess!$1:$1048576, $D89, FALSE))</f>
        <v/>
      </c>
      <c r="AA89" s="24">
        <f>IF(ISBLANK(HLOOKUP(AA$1, m_preprocess!$1:$1048576, $D89, FALSE)), "", HLOOKUP(AA$1, m_preprocess!$1:$1048576, $D89, FALSE))</f>
        <v>45.764576457645767</v>
      </c>
      <c r="AB89" s="24" t="str">
        <f>IF(ISBLANK(HLOOKUP(AB$1, m_preprocess!$1:$1048576, $D89, FALSE)), "", HLOOKUP(AB$1, m_preprocess!$1:$1048576, $D89, FALSE))</f>
        <v/>
      </c>
      <c r="AC89" s="24" t="str">
        <f>IF(ISBLANK(HLOOKUP(AC$1, m_preprocess!$1:$1048576, $D89, FALSE)), "", HLOOKUP(AC$1, m_preprocess!$1:$1048576, $D89, FALSE))</f>
        <v/>
      </c>
      <c r="AD89" s="24">
        <f>IF(ISBLANK(HLOOKUP(AD$1, m_preprocess!$1:$1048576, $D89, FALSE)), "", HLOOKUP(AD$1, m_preprocess!$1:$1048576, $D89, FALSE))</f>
        <v>114.68310632312658</v>
      </c>
      <c r="AE89" s="24">
        <f>IF(ISBLANK(HLOOKUP(AE$1, m_preprocess!$1:$1048576, $D89, FALSE)), "", HLOOKUP(AE$1, m_preprocess!$1:$1048576, $D89, FALSE))</f>
        <v>85.909431225881164</v>
      </c>
      <c r="AF89" s="24">
        <f>IF(ISBLANK(HLOOKUP(AF$1, m_preprocess!$1:$1048576, $D89, FALSE)), "", HLOOKUP(AF$1, m_preprocess!$1:$1048576, $D89, FALSE))</f>
        <v>34.420580499977909</v>
      </c>
      <c r="AG89" s="24" t="str">
        <f>IF(ISBLANK(HLOOKUP(AG$1, m_preprocess!$1:$1048576, $D89, FALSE)), "", HLOOKUP(AG$1, m_preprocess!$1:$1048576, $D89, FALSE))</f>
        <v/>
      </c>
      <c r="AH89" s="24">
        <f>IF(ISBLANK(HLOOKUP(AH$1, m_preprocess!$1:$1048576, $D89, FALSE)), "", HLOOKUP(AH$1, m_preprocess!$1:$1048576, $D89, FALSE))</f>
        <v>934731</v>
      </c>
    </row>
    <row r="90" spans="1:34">
      <c r="A90" s="27">
        <v>36647</v>
      </c>
      <c r="B90">
        <v>2000</v>
      </c>
      <c r="C90">
        <v>5</v>
      </c>
      <c r="D90">
        <v>90</v>
      </c>
      <c r="E90" s="24" t="str">
        <f>IF(ISBLANK(HLOOKUP(E$1, m_preprocess!$1:$1048576, $D90, FALSE)), "", HLOOKUP(E$1, m_preprocess!$1:$1048576, $D90, FALSE))</f>
        <v/>
      </c>
      <c r="F90" s="24">
        <f>IF(ISBLANK(HLOOKUP(F$1, m_preprocess!$1:$1048576, $D90, FALSE)), "", HLOOKUP(F$1, m_preprocess!$1:$1048576, $D90, FALSE))</f>
        <v>66.09</v>
      </c>
      <c r="G90" s="24">
        <f>IF(ISBLANK(HLOOKUP(G$1, m_preprocess!$1:$1048576, $D90, FALSE)), "", HLOOKUP(G$1, m_preprocess!$1:$1048576, $D90, FALSE))</f>
        <v>84.272232025112132</v>
      </c>
      <c r="H90" s="24">
        <f>IF(ISBLANK(HLOOKUP(H$1, m_preprocess!$1:$1048576, $D90, FALSE)), "", HLOOKUP(H$1, m_preprocess!$1:$1048576, $D90, FALSE))</f>
        <v>45.134063720703125</v>
      </c>
      <c r="I90" s="24" t="str">
        <f>IF(ISBLANK(HLOOKUP(I$1, m_preprocess!$1:$1048576, $D90, FALSE)), "", HLOOKUP(I$1, m_preprocess!$1:$1048576, $D90, FALSE))</f>
        <v/>
      </c>
      <c r="J90" s="24">
        <f>IF(ISBLANK(HLOOKUP(J$1, m_preprocess!$1:$1048576, $D90, FALSE)), "", HLOOKUP(J$1, m_preprocess!$1:$1048576, $D90, FALSE))</f>
        <v>86.522082187610792</v>
      </c>
      <c r="K90" s="24">
        <f>IF(ISBLANK(HLOOKUP(K$1, m_preprocess!$1:$1048576, $D90, FALSE)), "", HLOOKUP(K$1, m_preprocess!$1:$1048576, $D90, FALSE))</f>
        <v>42.44517654726581</v>
      </c>
      <c r="L90" s="24">
        <f>IF(ISBLANK(HLOOKUP(L$1, m_preprocess!$1:$1048576, $D90, FALSE)), "", HLOOKUP(L$1, m_preprocess!$1:$1048576, $D90, FALSE))</f>
        <v>10.870348711035733</v>
      </c>
      <c r="M90" s="24">
        <f>IF(ISBLANK(HLOOKUP(M$1, m_preprocess!$1:$1048576, $D90, FALSE)), "", HLOOKUP(M$1, m_preprocess!$1:$1048576, $D90, FALSE))</f>
        <v>31.284107872565112</v>
      </c>
      <c r="N90" s="24">
        <f>IF(ISBLANK(HLOOKUP(N$1, m_preprocess!$1:$1048576, $D90, FALSE)), "", HLOOKUP(N$1, m_preprocess!$1:$1048576, $D90, FALSE))</f>
        <v>6.8747269035769456</v>
      </c>
      <c r="O90" s="24">
        <f>IF(ISBLANK(HLOOKUP(O$1, m_preprocess!$1:$1048576, $D90, FALSE)), "", HLOOKUP(O$1, m_preprocess!$1:$1048576, $D90, FALSE))</f>
        <v>10.516018442013188</v>
      </c>
      <c r="P90" s="24">
        <f>IF(ISBLANK(HLOOKUP(P$1, m_preprocess!$1:$1048576, $D90, FALSE)), "", HLOOKUP(P$1, m_preprocess!$1:$1048576, $D90, FALSE))</f>
        <v>5.5454450736059648</v>
      </c>
      <c r="Q90" s="24">
        <f>IF(ISBLANK(HLOOKUP(Q$1, m_preprocess!$1:$1048576, $D90, FALSE)), "", HLOOKUP(Q$1, m_preprocess!$1:$1048576, $D90, FALSE))</f>
        <v>3.2481010552735619</v>
      </c>
      <c r="R90" s="24">
        <f>IF(ISBLANK(HLOOKUP(R$1, m_preprocess!$1:$1048576, $D90, FALSE)), "", HLOOKUP(R$1, m_preprocess!$1:$1048576, $D90, FALSE))</f>
        <v>24.922351485138474</v>
      </c>
      <c r="S90" s="24">
        <f>IF(ISBLANK(HLOOKUP(S$1, m_preprocess!$1:$1048576, $D90, FALSE)), "", HLOOKUP(S$1, m_preprocess!$1:$1048576, $D90, FALSE))</f>
        <v>458.899</v>
      </c>
      <c r="T90" s="24">
        <f>IF(ISBLANK(HLOOKUP(T$1, m_preprocess!$1:$1048576, $D90, FALSE)), "", HLOOKUP(T$1, m_preprocess!$1:$1048576, $D90, FALSE))</f>
        <v>6489.09</v>
      </c>
      <c r="U90" s="24">
        <f>IF(ISBLANK(HLOOKUP(U$1, m_preprocess!$1:$1048576, $D90, FALSE)), "", HLOOKUP(U$1, m_preprocess!$1:$1048576, $D90, FALSE))</f>
        <v>21329</v>
      </c>
      <c r="V90" s="24">
        <f>IF(ISBLANK(HLOOKUP(V$1, m_preprocess!$1:$1048576, $D90, FALSE)), "", HLOOKUP(V$1, m_preprocess!$1:$1048576, $D90, FALSE))</f>
        <v>43.684786701123521</v>
      </c>
      <c r="W90" s="24">
        <f>IF(ISBLANK(HLOOKUP(W$1, m_preprocess!$1:$1048576, $D90, FALSE)), "", HLOOKUP(W$1, m_preprocess!$1:$1048576, $D90, FALSE))</f>
        <v>46984.820100151264</v>
      </c>
      <c r="X90" s="24">
        <f>IF(ISBLANK(HLOOKUP(X$1, m_preprocess!$1:$1048576, $D90, FALSE)), "", HLOOKUP(X$1, m_preprocess!$1:$1048576, $D90, FALSE))</f>
        <v>93563.12762878809</v>
      </c>
      <c r="Y90" s="24" t="str">
        <f>IF(ISBLANK(HLOOKUP(Y$1, m_preprocess!$1:$1048576, $D90, FALSE)), "", HLOOKUP(Y$1, m_preprocess!$1:$1048576, $D90, FALSE))</f>
        <v/>
      </c>
      <c r="Z90" s="24" t="str">
        <f>IF(ISBLANK(HLOOKUP(Z$1, m_preprocess!$1:$1048576, $D90, FALSE)), "", HLOOKUP(Z$1, m_preprocess!$1:$1048576, $D90, FALSE))</f>
        <v/>
      </c>
      <c r="AA90" s="24">
        <f>IF(ISBLANK(HLOOKUP(AA$1, m_preprocess!$1:$1048576, $D90, FALSE)), "", HLOOKUP(AA$1, m_preprocess!$1:$1048576, $D90, FALSE))</f>
        <v>44.388888888888886</v>
      </c>
      <c r="AB90" s="24" t="str">
        <f>IF(ISBLANK(HLOOKUP(AB$1, m_preprocess!$1:$1048576, $D90, FALSE)), "", HLOOKUP(AB$1, m_preprocess!$1:$1048576, $D90, FALSE))</f>
        <v/>
      </c>
      <c r="AC90" s="24" t="str">
        <f>IF(ISBLANK(HLOOKUP(AC$1, m_preprocess!$1:$1048576, $D90, FALSE)), "", HLOOKUP(AC$1, m_preprocess!$1:$1048576, $D90, FALSE))</f>
        <v/>
      </c>
      <c r="AD90" s="24">
        <f>IF(ISBLANK(HLOOKUP(AD$1, m_preprocess!$1:$1048576, $D90, FALSE)), "", HLOOKUP(AD$1, m_preprocess!$1:$1048576, $D90, FALSE))</f>
        <v>112.07874650009497</v>
      </c>
      <c r="AE90" s="24">
        <f>IF(ISBLANK(HLOOKUP(AE$1, m_preprocess!$1:$1048576, $D90, FALSE)), "", HLOOKUP(AE$1, m_preprocess!$1:$1048576, $D90, FALSE))</f>
        <v>96.187272930591959</v>
      </c>
      <c r="AF90" s="24">
        <f>IF(ISBLANK(HLOOKUP(AF$1, m_preprocess!$1:$1048576, $D90, FALSE)), "", HLOOKUP(AF$1, m_preprocess!$1:$1048576, $D90, FALSE))</f>
        <v>34.292904799087033</v>
      </c>
      <c r="AG90" s="24" t="str">
        <f>IF(ISBLANK(HLOOKUP(AG$1, m_preprocess!$1:$1048576, $D90, FALSE)), "", HLOOKUP(AG$1, m_preprocess!$1:$1048576, $D90, FALSE))</f>
        <v/>
      </c>
      <c r="AH90" s="24">
        <f>IF(ISBLANK(HLOOKUP(AH$1, m_preprocess!$1:$1048576, $D90, FALSE)), "", HLOOKUP(AH$1, m_preprocess!$1:$1048576, $D90, FALSE))</f>
        <v>1079383</v>
      </c>
    </row>
    <row r="91" spans="1:34">
      <c r="A91" s="27">
        <v>36678</v>
      </c>
      <c r="B91">
        <v>2000</v>
      </c>
      <c r="C91">
        <v>6</v>
      </c>
      <c r="D91">
        <v>91</v>
      </c>
      <c r="E91" s="24" t="str">
        <f>IF(ISBLANK(HLOOKUP(E$1, m_preprocess!$1:$1048576, $D91, FALSE)), "", HLOOKUP(E$1, m_preprocess!$1:$1048576, $D91, FALSE))</f>
        <v/>
      </c>
      <c r="F91" s="24">
        <f>IF(ISBLANK(HLOOKUP(F$1, m_preprocess!$1:$1048576, $D91, FALSE)), "", HLOOKUP(F$1, m_preprocess!$1:$1048576, $D91, FALSE))</f>
        <v>64.52</v>
      </c>
      <c r="G91" s="24">
        <f>IF(ISBLANK(HLOOKUP(G$1, m_preprocess!$1:$1048576, $D91, FALSE)), "", HLOOKUP(G$1, m_preprocess!$1:$1048576, $D91, FALSE))</f>
        <v>81.310118906918731</v>
      </c>
      <c r="H91" s="24">
        <f>IF(ISBLANK(HLOOKUP(H$1, m_preprocess!$1:$1048576, $D91, FALSE)), "", HLOOKUP(H$1, m_preprocess!$1:$1048576, $D91, FALSE))</f>
        <v>45.050613403320313</v>
      </c>
      <c r="I91" s="24" t="str">
        <f>IF(ISBLANK(HLOOKUP(I$1, m_preprocess!$1:$1048576, $D91, FALSE)), "", HLOOKUP(I$1, m_preprocess!$1:$1048576, $D91, FALSE))</f>
        <v/>
      </c>
      <c r="J91" s="24">
        <f>IF(ISBLANK(HLOOKUP(J$1, m_preprocess!$1:$1048576, $D91, FALSE)), "", HLOOKUP(J$1, m_preprocess!$1:$1048576, $D91, FALSE))</f>
        <v>84.444862604410389</v>
      </c>
      <c r="K91" s="24">
        <f>IF(ISBLANK(HLOOKUP(K$1, m_preprocess!$1:$1048576, $D91, FALSE)), "", HLOOKUP(K$1, m_preprocess!$1:$1048576, $D91, FALSE))</f>
        <v>39.34117422671428</v>
      </c>
      <c r="L91" s="24">
        <f>IF(ISBLANK(HLOOKUP(L$1, m_preprocess!$1:$1048576, $D91, FALSE)), "", HLOOKUP(L$1, m_preprocess!$1:$1048576, $D91, FALSE))</f>
        <v>11.534963566962835</v>
      </c>
      <c r="M91" s="24">
        <f>IF(ISBLANK(HLOOKUP(M$1, m_preprocess!$1:$1048576, $D91, FALSE)), "", HLOOKUP(M$1, m_preprocess!$1:$1048576, $D91, FALSE))</f>
        <v>30.269112520752465</v>
      </c>
      <c r="N91" s="24">
        <f>IF(ISBLANK(HLOOKUP(N$1, m_preprocess!$1:$1048576, $D91, FALSE)), "", HLOOKUP(N$1, m_preprocess!$1:$1048576, $D91, FALSE))</f>
        <v>7.0923225352020092</v>
      </c>
      <c r="O91" s="24">
        <f>IF(ISBLANK(HLOOKUP(O$1, m_preprocess!$1:$1048576, $D91, FALSE)), "", HLOOKUP(O$1, m_preprocess!$1:$1048576, $D91, FALSE))</f>
        <v>10.051724477873789</v>
      </c>
      <c r="P91" s="24">
        <f>IF(ISBLANK(HLOOKUP(P$1, m_preprocess!$1:$1048576, $D91, FALSE)), "", HLOOKUP(P$1, m_preprocess!$1:$1048576, $D91, FALSE))</f>
        <v>5.2339781160186254</v>
      </c>
      <c r="Q91" s="24">
        <f>IF(ISBLANK(HLOOKUP(Q$1, m_preprocess!$1:$1048576, $D91, FALSE)), "", HLOOKUP(Q$1, m_preprocess!$1:$1048576, $D91, FALSE))</f>
        <v>3.669206421678092</v>
      </c>
      <c r="R91" s="24">
        <f>IF(ISBLANK(HLOOKUP(R$1, m_preprocess!$1:$1048576, $D91, FALSE)), "", HLOOKUP(R$1, m_preprocess!$1:$1048576, $D91, FALSE))</f>
        <v>25.20245373432185</v>
      </c>
      <c r="S91" s="24">
        <f>IF(ISBLANK(HLOOKUP(S$1, m_preprocess!$1:$1048576, $D91, FALSE)), "", HLOOKUP(S$1, m_preprocess!$1:$1048576, $D91, FALSE))</f>
        <v>441.62099999999998</v>
      </c>
      <c r="T91" s="24">
        <f>IF(ISBLANK(HLOOKUP(T$1, m_preprocess!$1:$1048576, $D91, FALSE)), "", HLOOKUP(T$1, m_preprocess!$1:$1048576, $D91, FALSE))</f>
        <v>6827.39</v>
      </c>
      <c r="U91" s="24">
        <f>IF(ISBLANK(HLOOKUP(U$1, m_preprocess!$1:$1048576, $D91, FALSE)), "", HLOOKUP(U$1, m_preprocess!$1:$1048576, $D91, FALSE))</f>
        <v>18571</v>
      </c>
      <c r="V91" s="24">
        <f>IF(ISBLANK(HLOOKUP(V$1, m_preprocess!$1:$1048576, $D91, FALSE)), "", HLOOKUP(V$1, m_preprocess!$1:$1048576, $D91, FALSE))</f>
        <v>44.626745686440167</v>
      </c>
      <c r="W91" s="24">
        <f>IF(ISBLANK(HLOOKUP(W$1, m_preprocess!$1:$1048576, $D91, FALSE)), "", HLOOKUP(W$1, m_preprocess!$1:$1048576, $D91, FALSE))</f>
        <v>47595.583300869504</v>
      </c>
      <c r="X91" s="24">
        <f>IF(ISBLANK(HLOOKUP(X$1, m_preprocess!$1:$1048576, $D91, FALSE)), "", HLOOKUP(X$1, m_preprocess!$1:$1048576, $D91, FALSE))</f>
        <v>95506.138495239458</v>
      </c>
      <c r="Y91" s="24" t="str">
        <f>IF(ISBLANK(HLOOKUP(Y$1, m_preprocess!$1:$1048576, $D91, FALSE)), "", HLOOKUP(Y$1, m_preprocess!$1:$1048576, $D91, FALSE))</f>
        <v/>
      </c>
      <c r="Z91" s="24" t="str">
        <f>IF(ISBLANK(HLOOKUP(Z$1, m_preprocess!$1:$1048576, $D91, FALSE)), "", HLOOKUP(Z$1, m_preprocess!$1:$1048576, $D91, FALSE))</f>
        <v/>
      </c>
      <c r="AA91" s="24">
        <f>IF(ISBLANK(HLOOKUP(AA$1, m_preprocess!$1:$1048576, $D91, FALSE)), "", HLOOKUP(AA$1, m_preprocess!$1:$1048576, $D91, FALSE))</f>
        <v>45.348837209302332</v>
      </c>
      <c r="AB91" s="24" t="str">
        <f>IF(ISBLANK(HLOOKUP(AB$1, m_preprocess!$1:$1048576, $D91, FALSE)), "", HLOOKUP(AB$1, m_preprocess!$1:$1048576, $D91, FALSE))</f>
        <v/>
      </c>
      <c r="AC91" s="24" t="str">
        <f>IF(ISBLANK(HLOOKUP(AC$1, m_preprocess!$1:$1048576, $D91, FALSE)), "", HLOOKUP(AC$1, m_preprocess!$1:$1048576, $D91, FALSE))</f>
        <v/>
      </c>
      <c r="AD91" s="24">
        <f>IF(ISBLANK(HLOOKUP(AD$1, m_preprocess!$1:$1048576, $D91, FALSE)), "", HLOOKUP(AD$1, m_preprocess!$1:$1048576, $D91, FALSE))</f>
        <v>113.67647791443599</v>
      </c>
      <c r="AE91" s="24">
        <f>IF(ISBLANK(HLOOKUP(AE$1, m_preprocess!$1:$1048576, $D91, FALSE)), "", HLOOKUP(AE$1, m_preprocess!$1:$1048576, $D91, FALSE))</f>
        <v>107.08566956303511</v>
      </c>
      <c r="AF91" s="24">
        <f>IF(ISBLANK(HLOOKUP(AF$1, m_preprocess!$1:$1048576, $D91, FALSE)), "", HLOOKUP(AF$1, m_preprocess!$1:$1048576, $D91, FALSE))</f>
        <v>37.95612811420618</v>
      </c>
      <c r="AG91" s="24" t="str">
        <f>IF(ISBLANK(HLOOKUP(AG$1, m_preprocess!$1:$1048576, $D91, FALSE)), "", HLOOKUP(AG$1, m_preprocess!$1:$1048576, $D91, FALSE))</f>
        <v/>
      </c>
      <c r="AH91" s="24">
        <f>IF(ISBLANK(HLOOKUP(AH$1, m_preprocess!$1:$1048576, $D91, FALSE)), "", HLOOKUP(AH$1, m_preprocess!$1:$1048576, $D91, FALSE))</f>
        <v>1042738</v>
      </c>
    </row>
    <row r="92" spans="1:34">
      <c r="A92" s="27">
        <v>36708</v>
      </c>
      <c r="B92">
        <v>2000</v>
      </c>
      <c r="C92">
        <v>7</v>
      </c>
      <c r="D92">
        <v>92</v>
      </c>
      <c r="E92" s="24" t="str">
        <f>IF(ISBLANK(HLOOKUP(E$1, m_preprocess!$1:$1048576, $D92, FALSE)), "", HLOOKUP(E$1, m_preprocess!$1:$1048576, $D92, FALSE))</f>
        <v/>
      </c>
      <c r="F92" s="24">
        <f>IF(ISBLANK(HLOOKUP(F$1, m_preprocess!$1:$1048576, $D92, FALSE)), "", HLOOKUP(F$1, m_preprocess!$1:$1048576, $D92, FALSE))</f>
        <v>67.42</v>
      </c>
      <c r="G92" s="24">
        <f>IF(ISBLANK(HLOOKUP(G$1, m_preprocess!$1:$1048576, $D92, FALSE)), "", HLOOKUP(G$1, m_preprocess!$1:$1048576, $D92, FALSE))</f>
        <v>83.114292139101138</v>
      </c>
      <c r="H92" s="24">
        <f>IF(ISBLANK(HLOOKUP(H$1, m_preprocess!$1:$1048576, $D92, FALSE)), "", HLOOKUP(H$1, m_preprocess!$1:$1048576, $D92, FALSE))</f>
        <v>45.246273040771484</v>
      </c>
      <c r="I92" s="24" t="str">
        <f>IF(ISBLANK(HLOOKUP(I$1, m_preprocess!$1:$1048576, $D92, FALSE)), "", HLOOKUP(I$1, m_preprocess!$1:$1048576, $D92, FALSE))</f>
        <v/>
      </c>
      <c r="J92" s="24">
        <f>IF(ISBLANK(HLOOKUP(J$1, m_preprocess!$1:$1048576, $D92, FALSE)), "", HLOOKUP(J$1, m_preprocess!$1:$1048576, $D92, FALSE))</f>
        <v>83.652740869718912</v>
      </c>
      <c r="K92" s="24">
        <f>IF(ISBLANK(HLOOKUP(K$1, m_preprocess!$1:$1048576, $D92, FALSE)), "", HLOOKUP(K$1, m_preprocess!$1:$1048576, $D92, FALSE))</f>
        <v>39.545915988009497</v>
      </c>
      <c r="L92" s="24">
        <f>IF(ISBLANK(HLOOKUP(L$1, m_preprocess!$1:$1048576, $D92, FALSE)), "", HLOOKUP(L$1, m_preprocess!$1:$1048576, $D92, FALSE))</f>
        <v>12.972403926665699</v>
      </c>
      <c r="M92" s="24">
        <f>IF(ISBLANK(HLOOKUP(M$1, m_preprocess!$1:$1048576, $D92, FALSE)), "", HLOOKUP(M$1, m_preprocess!$1:$1048576, $D92, FALSE))</f>
        <v>30.807143443579001</v>
      </c>
      <c r="N92" s="24">
        <f>IF(ISBLANK(HLOOKUP(N$1, m_preprocess!$1:$1048576, $D92, FALSE)), "", HLOOKUP(N$1, m_preprocess!$1:$1048576, $D92, FALSE))</f>
        <v>7.3197540838687196</v>
      </c>
      <c r="O92" s="24">
        <f>IF(ISBLANK(HLOOKUP(O$1, m_preprocess!$1:$1048576, $D92, FALSE)), "", HLOOKUP(O$1, m_preprocess!$1:$1048576, $D92, FALSE))</f>
        <v>9.4916830442302764</v>
      </c>
      <c r="P92" s="24">
        <f>IF(ISBLANK(HLOOKUP(P$1, m_preprocess!$1:$1048576, $D92, FALSE)), "", HLOOKUP(P$1, m_preprocess!$1:$1048576, $D92, FALSE))</f>
        <v>5.5358870929238488</v>
      </c>
      <c r="Q92" s="24">
        <f>IF(ISBLANK(HLOOKUP(Q$1, m_preprocess!$1:$1048576, $D92, FALSE)), "", HLOOKUP(Q$1, m_preprocess!$1:$1048576, $D92, FALSE))</f>
        <v>4.1373573428095121</v>
      </c>
      <c r="R92" s="24">
        <f>IF(ISBLANK(HLOOKUP(R$1, m_preprocess!$1:$1048576, $D92, FALSE)), "", HLOOKUP(R$1, m_preprocess!$1:$1048576, $D92, FALSE))</f>
        <v>27.312658412471286</v>
      </c>
      <c r="S92" s="24">
        <f>IF(ISBLANK(HLOOKUP(S$1, m_preprocess!$1:$1048576, $D92, FALSE)), "", HLOOKUP(S$1, m_preprocess!$1:$1048576, $D92, FALSE))</f>
        <v>460.59</v>
      </c>
      <c r="T92" s="24">
        <f>IF(ISBLANK(HLOOKUP(T$1, m_preprocess!$1:$1048576, $D92, FALSE)), "", HLOOKUP(T$1, m_preprocess!$1:$1048576, $D92, FALSE))</f>
        <v>6858.06</v>
      </c>
      <c r="U92" s="24">
        <f>IF(ISBLANK(HLOOKUP(U$1, m_preprocess!$1:$1048576, $D92, FALSE)), "", HLOOKUP(U$1, m_preprocess!$1:$1048576, $D92, FALSE))</f>
        <v>18421</v>
      </c>
      <c r="V92" s="24">
        <f>IF(ISBLANK(HLOOKUP(V$1, m_preprocess!$1:$1048576, $D92, FALSE)), "", HLOOKUP(V$1, m_preprocess!$1:$1048576, $D92, FALSE))</f>
        <v>44.284240078859121</v>
      </c>
      <c r="W92" s="24">
        <f>IF(ISBLANK(HLOOKUP(W$1, m_preprocess!$1:$1048576, $D92, FALSE)), "", HLOOKUP(W$1, m_preprocess!$1:$1048576, $D92, FALSE))</f>
        <v>47003.402826009587</v>
      </c>
      <c r="X92" s="24">
        <f>IF(ISBLANK(HLOOKUP(X$1, m_preprocess!$1:$1048576, $D92, FALSE)), "", HLOOKUP(X$1, m_preprocess!$1:$1048576, $D92, FALSE))</f>
        <v>95370.725766133139</v>
      </c>
      <c r="Y92" s="24" t="str">
        <f>IF(ISBLANK(HLOOKUP(Y$1, m_preprocess!$1:$1048576, $D92, FALSE)), "", HLOOKUP(Y$1, m_preprocess!$1:$1048576, $D92, FALSE))</f>
        <v/>
      </c>
      <c r="Z92" s="24" t="str">
        <f>IF(ISBLANK(HLOOKUP(Z$1, m_preprocess!$1:$1048576, $D92, FALSE)), "", HLOOKUP(Z$1, m_preprocess!$1:$1048576, $D92, FALSE))</f>
        <v/>
      </c>
      <c r="AA92" s="24">
        <f>IF(ISBLANK(HLOOKUP(AA$1, m_preprocess!$1:$1048576, $D92, FALSE)), "", HLOOKUP(AA$1, m_preprocess!$1:$1048576, $D92, FALSE))</f>
        <v>40.974529346622369</v>
      </c>
      <c r="AB92" s="24" t="str">
        <f>IF(ISBLANK(HLOOKUP(AB$1, m_preprocess!$1:$1048576, $D92, FALSE)), "", HLOOKUP(AB$1, m_preprocess!$1:$1048576, $D92, FALSE))</f>
        <v/>
      </c>
      <c r="AC92" s="24" t="str">
        <f>IF(ISBLANK(HLOOKUP(AC$1, m_preprocess!$1:$1048576, $D92, FALSE)), "", HLOOKUP(AC$1, m_preprocess!$1:$1048576, $D92, FALSE))</f>
        <v/>
      </c>
      <c r="AD92" s="24">
        <f>IF(ISBLANK(HLOOKUP(AD$1, m_preprocess!$1:$1048576, $D92, FALSE)), "", HLOOKUP(AD$1, m_preprocess!$1:$1048576, $D92, FALSE))</f>
        <v>113.15695079084378</v>
      </c>
      <c r="AE92" s="24">
        <f>IF(ISBLANK(HLOOKUP(AE$1, m_preprocess!$1:$1048576, $D92, FALSE)), "", HLOOKUP(AE$1, m_preprocess!$1:$1048576, $D92, FALSE))</f>
        <v>93.397389306342419</v>
      </c>
      <c r="AF92" s="24">
        <f>IF(ISBLANK(HLOOKUP(AF$1, m_preprocess!$1:$1048576, $D92, FALSE)), "", HLOOKUP(AF$1, m_preprocess!$1:$1048576, $D92, FALSE))</f>
        <v>36.032223608581262</v>
      </c>
      <c r="AG92" s="24" t="str">
        <f>IF(ISBLANK(HLOOKUP(AG$1, m_preprocess!$1:$1048576, $D92, FALSE)), "", HLOOKUP(AG$1, m_preprocess!$1:$1048576, $D92, FALSE))</f>
        <v/>
      </c>
      <c r="AH92" s="24">
        <f>IF(ISBLANK(HLOOKUP(AH$1, m_preprocess!$1:$1048576, $D92, FALSE)), "", HLOOKUP(AH$1, m_preprocess!$1:$1048576, $D92, FALSE))</f>
        <v>1020005</v>
      </c>
    </row>
    <row r="93" spans="1:34">
      <c r="A93" s="27">
        <v>36739</v>
      </c>
      <c r="B93">
        <v>2000</v>
      </c>
      <c r="C93">
        <v>8</v>
      </c>
      <c r="D93">
        <v>93</v>
      </c>
      <c r="E93" s="24" t="str">
        <f>IF(ISBLANK(HLOOKUP(E$1, m_preprocess!$1:$1048576, $D93, FALSE)), "", HLOOKUP(E$1, m_preprocess!$1:$1048576, $D93, FALSE))</f>
        <v/>
      </c>
      <c r="F93" s="24">
        <f>IF(ISBLANK(HLOOKUP(F$1, m_preprocess!$1:$1048576, $D93, FALSE)), "", HLOOKUP(F$1, m_preprocess!$1:$1048576, $D93, FALSE))</f>
        <v>68.2</v>
      </c>
      <c r="G93" s="24">
        <f>IF(ISBLANK(HLOOKUP(G$1, m_preprocess!$1:$1048576, $D93, FALSE)), "", HLOOKUP(G$1, m_preprocess!$1:$1048576, $D93, FALSE))</f>
        <v>98.173266337972237</v>
      </c>
      <c r="H93" s="24">
        <f>IF(ISBLANK(HLOOKUP(H$1, m_preprocess!$1:$1048576, $D93, FALSE)), "", HLOOKUP(H$1, m_preprocess!$1:$1048576, $D93, FALSE))</f>
        <v>45.148929595947266</v>
      </c>
      <c r="I93" s="24" t="str">
        <f>IF(ISBLANK(HLOOKUP(I$1, m_preprocess!$1:$1048576, $D93, FALSE)), "", HLOOKUP(I$1, m_preprocess!$1:$1048576, $D93, FALSE))</f>
        <v/>
      </c>
      <c r="J93" s="24">
        <f>IF(ISBLANK(HLOOKUP(J$1, m_preprocess!$1:$1048576, $D93, FALSE)), "", HLOOKUP(J$1, m_preprocess!$1:$1048576, $D93, FALSE))</f>
        <v>83.317031190719717</v>
      </c>
      <c r="K93" s="24">
        <f>IF(ISBLANK(HLOOKUP(K$1, m_preprocess!$1:$1048576, $D93, FALSE)), "", HLOOKUP(K$1, m_preprocess!$1:$1048576, $D93, FALSE))</f>
        <v>36.705807940366796</v>
      </c>
      <c r="L93" s="24">
        <f>IF(ISBLANK(HLOOKUP(L$1, m_preprocess!$1:$1048576, $D93, FALSE)), "", HLOOKUP(L$1, m_preprocess!$1:$1048576, $D93, FALSE))</f>
        <v>11.428749939823863</v>
      </c>
      <c r="M93" s="24">
        <f>IF(ISBLANK(HLOOKUP(M$1, m_preprocess!$1:$1048576, $D93, FALSE)), "", HLOOKUP(M$1, m_preprocess!$1:$1048576, $D93, FALSE))</f>
        <v>32.006723121016705</v>
      </c>
      <c r="N93" s="24">
        <f>IF(ISBLANK(HLOOKUP(N$1, m_preprocess!$1:$1048576, $D93, FALSE)), "", HLOOKUP(N$1, m_preprocess!$1:$1048576, $D93, FALSE))</f>
        <v>8.1449995785109373</v>
      </c>
      <c r="O93" s="24">
        <f>IF(ISBLANK(HLOOKUP(O$1, m_preprocess!$1:$1048576, $D93, FALSE)), "", HLOOKUP(O$1, m_preprocess!$1:$1048576, $D93, FALSE))</f>
        <v>10.056741001034094</v>
      </c>
      <c r="P93" s="24">
        <f>IF(ISBLANK(HLOOKUP(P$1, m_preprocess!$1:$1048576, $D93, FALSE)), "", HLOOKUP(P$1, m_preprocess!$1:$1048576, $D93, FALSE))</f>
        <v>5.5867813404182822</v>
      </c>
      <c r="Q93" s="24">
        <f>IF(ISBLANK(HLOOKUP(Q$1, m_preprocess!$1:$1048576, $D93, FALSE)), "", HLOOKUP(Q$1, m_preprocess!$1:$1048576, $D93, FALSE))</f>
        <v>3.1916592771877133</v>
      </c>
      <c r="R93" s="24">
        <f>IF(ISBLANK(HLOOKUP(R$1, m_preprocess!$1:$1048576, $D93, FALSE)), "", HLOOKUP(R$1, m_preprocess!$1:$1048576, $D93, FALSE))</f>
        <v>25.632191291283249</v>
      </c>
      <c r="S93" s="24">
        <f>IF(ISBLANK(HLOOKUP(S$1, m_preprocess!$1:$1048576, $D93, FALSE)), "", HLOOKUP(S$1, m_preprocess!$1:$1048576, $D93, FALSE))</f>
        <v>538.57000000000005</v>
      </c>
      <c r="T93" s="24">
        <f>IF(ISBLANK(HLOOKUP(T$1, m_preprocess!$1:$1048576, $D93, FALSE)), "", HLOOKUP(T$1, m_preprocess!$1:$1048576, $D93, FALSE))</f>
        <v>6498.6</v>
      </c>
      <c r="U93" s="24">
        <f>IF(ISBLANK(HLOOKUP(U$1, m_preprocess!$1:$1048576, $D93, FALSE)), "", HLOOKUP(U$1, m_preprocess!$1:$1048576, $D93, FALSE))</f>
        <v>18915</v>
      </c>
      <c r="V93" s="24">
        <f>IF(ISBLANK(HLOOKUP(V$1, m_preprocess!$1:$1048576, $D93, FALSE)), "", HLOOKUP(V$1, m_preprocess!$1:$1048576, $D93, FALSE))</f>
        <v>43.778973601896048</v>
      </c>
      <c r="W93" s="24">
        <f>IF(ISBLANK(HLOOKUP(W$1, m_preprocess!$1:$1048576, $D93, FALSE)), "", HLOOKUP(W$1, m_preprocess!$1:$1048576, $D93, FALSE))</f>
        <v>46429.577250889393</v>
      </c>
      <c r="X93" s="24">
        <f>IF(ISBLANK(HLOOKUP(X$1, m_preprocess!$1:$1048576, $D93, FALSE)), "", HLOOKUP(X$1, m_preprocess!$1:$1048576, $D93, FALSE))</f>
        <v>94570.078464346749</v>
      </c>
      <c r="Y93" s="24" t="str">
        <f>IF(ISBLANK(HLOOKUP(Y$1, m_preprocess!$1:$1048576, $D93, FALSE)), "", HLOOKUP(Y$1, m_preprocess!$1:$1048576, $D93, FALSE))</f>
        <v/>
      </c>
      <c r="Z93" s="24" t="str">
        <f>IF(ISBLANK(HLOOKUP(Z$1, m_preprocess!$1:$1048576, $D93, FALSE)), "", HLOOKUP(Z$1, m_preprocess!$1:$1048576, $D93, FALSE))</f>
        <v/>
      </c>
      <c r="AA93" s="24">
        <f>IF(ISBLANK(HLOOKUP(AA$1, m_preprocess!$1:$1048576, $D93, FALSE)), "", HLOOKUP(AA$1, m_preprocess!$1:$1048576, $D93, FALSE))</f>
        <v>42</v>
      </c>
      <c r="AB93" s="24" t="str">
        <f>IF(ISBLANK(HLOOKUP(AB$1, m_preprocess!$1:$1048576, $D93, FALSE)), "", HLOOKUP(AB$1, m_preprocess!$1:$1048576, $D93, FALSE))</f>
        <v/>
      </c>
      <c r="AC93" s="24" t="str">
        <f>IF(ISBLANK(HLOOKUP(AC$1, m_preprocess!$1:$1048576, $D93, FALSE)), "", HLOOKUP(AC$1, m_preprocess!$1:$1048576, $D93, FALSE))</f>
        <v/>
      </c>
      <c r="AD93" s="24">
        <f>IF(ISBLANK(HLOOKUP(AD$1, m_preprocess!$1:$1048576, $D93, FALSE)), "", HLOOKUP(AD$1, m_preprocess!$1:$1048576, $D93, FALSE))</f>
        <v>117.04456902488572</v>
      </c>
      <c r="AE93" s="24">
        <f>IF(ISBLANK(HLOOKUP(AE$1, m_preprocess!$1:$1048576, $D93, FALSE)), "", HLOOKUP(AE$1, m_preprocess!$1:$1048576, $D93, FALSE))</f>
        <v>93.218381062743703</v>
      </c>
      <c r="AF93" s="24">
        <f>IF(ISBLANK(HLOOKUP(AF$1, m_preprocess!$1:$1048576, $D93, FALSE)), "", HLOOKUP(AF$1, m_preprocess!$1:$1048576, $D93, FALSE))</f>
        <v>36.325442930483504</v>
      </c>
      <c r="AG93" s="24" t="str">
        <f>IF(ISBLANK(HLOOKUP(AG$1, m_preprocess!$1:$1048576, $D93, FALSE)), "", HLOOKUP(AG$1, m_preprocess!$1:$1048576, $D93, FALSE))</f>
        <v/>
      </c>
      <c r="AH93" s="24">
        <f>IF(ISBLANK(HLOOKUP(AH$1, m_preprocess!$1:$1048576, $D93, FALSE)), "", HLOOKUP(AH$1, m_preprocess!$1:$1048576, $D93, FALSE))</f>
        <v>1040549.5</v>
      </c>
    </row>
    <row r="94" spans="1:34">
      <c r="A94" s="27">
        <v>36770</v>
      </c>
      <c r="B94">
        <v>2000</v>
      </c>
      <c r="C94">
        <v>9</v>
      </c>
      <c r="D94">
        <v>94</v>
      </c>
      <c r="E94" s="24" t="str">
        <f>IF(ISBLANK(HLOOKUP(E$1, m_preprocess!$1:$1048576, $D94, FALSE)), "", HLOOKUP(E$1, m_preprocess!$1:$1048576, $D94, FALSE))</f>
        <v/>
      </c>
      <c r="F94" s="24">
        <f>IF(ISBLANK(HLOOKUP(F$1, m_preprocess!$1:$1048576, $D94, FALSE)), "", HLOOKUP(F$1, m_preprocess!$1:$1048576, $D94, FALSE))</f>
        <v>68.31</v>
      </c>
      <c r="G94" s="24">
        <f>IF(ISBLANK(HLOOKUP(G$1, m_preprocess!$1:$1048576, $D94, FALSE)), "", HLOOKUP(G$1, m_preprocess!$1:$1048576, $D94, FALSE))</f>
        <v>100.67368901565239</v>
      </c>
      <c r="H94" s="24">
        <f>IF(ISBLANK(HLOOKUP(H$1, m_preprocess!$1:$1048576, $D94, FALSE)), "", HLOOKUP(H$1, m_preprocess!$1:$1048576, $D94, FALSE))</f>
        <v>45.079597473144531</v>
      </c>
      <c r="I94" s="24" t="str">
        <f>IF(ISBLANK(HLOOKUP(I$1, m_preprocess!$1:$1048576, $D94, FALSE)), "", HLOOKUP(I$1, m_preprocess!$1:$1048576, $D94, FALSE))</f>
        <v/>
      </c>
      <c r="J94" s="24">
        <f>IF(ISBLANK(HLOOKUP(J$1, m_preprocess!$1:$1048576, $D94, FALSE)), "", HLOOKUP(J$1, m_preprocess!$1:$1048576, $D94, FALSE))</f>
        <v>83.798477035226441</v>
      </c>
      <c r="K94" s="24">
        <f>IF(ISBLANK(HLOOKUP(K$1, m_preprocess!$1:$1048576, $D94, FALSE)), "", HLOOKUP(K$1, m_preprocess!$1:$1048576, $D94, FALSE))</f>
        <v>34.825999035668588</v>
      </c>
      <c r="L94" s="24">
        <f>IF(ISBLANK(HLOOKUP(L$1, m_preprocess!$1:$1048576, $D94, FALSE)), "", HLOOKUP(L$1, m_preprocess!$1:$1048576, $D94, FALSE))</f>
        <v>11.252466670265546</v>
      </c>
      <c r="M94" s="24">
        <f>IF(ISBLANK(HLOOKUP(M$1, m_preprocess!$1:$1048576, $D94, FALSE)), "", HLOOKUP(M$1, m_preprocess!$1:$1048576, $D94, FALSE))</f>
        <v>28.17918602694996</v>
      </c>
      <c r="N94" s="24">
        <f>IF(ISBLANK(HLOOKUP(N$1, m_preprocess!$1:$1048576, $D94, FALSE)), "", HLOOKUP(N$1, m_preprocess!$1:$1048576, $D94, FALSE))</f>
        <v>6.3748539466182432</v>
      </c>
      <c r="O94" s="24">
        <f>IF(ISBLANK(HLOOKUP(O$1, m_preprocess!$1:$1048576, $D94, FALSE)), "", HLOOKUP(O$1, m_preprocess!$1:$1048576, $D94, FALSE))</f>
        <v>9.1579048715744591</v>
      </c>
      <c r="P94" s="24">
        <f>IF(ISBLANK(HLOOKUP(P$1, m_preprocess!$1:$1048576, $D94, FALSE)), "", HLOOKUP(P$1, m_preprocess!$1:$1048576, $D94, FALSE))</f>
        <v>5.7836025040187273</v>
      </c>
      <c r="Q94" s="24">
        <f>IF(ISBLANK(HLOOKUP(Q$1, m_preprocess!$1:$1048576, $D94, FALSE)), "", HLOOKUP(Q$1, m_preprocess!$1:$1048576, $D94, FALSE))</f>
        <v>2.9991394683713244</v>
      </c>
      <c r="R94" s="24">
        <f>IF(ISBLANK(HLOOKUP(R$1, m_preprocess!$1:$1048576, $D94, FALSE)), "", HLOOKUP(R$1, m_preprocess!$1:$1048576, $D94, FALSE))</f>
        <v>25.823345044141046</v>
      </c>
      <c r="S94" s="24">
        <f>IF(ISBLANK(HLOOKUP(S$1, m_preprocess!$1:$1048576, $D94, FALSE)), "", HLOOKUP(S$1, m_preprocess!$1:$1048576, $D94, FALSE))</f>
        <v>552.66999999999996</v>
      </c>
      <c r="T94" s="24">
        <f>IF(ISBLANK(HLOOKUP(T$1, m_preprocess!$1:$1048576, $D94, FALSE)), "", HLOOKUP(T$1, m_preprocess!$1:$1048576, $D94, FALSE))</f>
        <v>6067.94</v>
      </c>
      <c r="U94" s="24">
        <f>IF(ISBLANK(HLOOKUP(U$1, m_preprocess!$1:$1048576, $D94, FALSE)), "", HLOOKUP(U$1, m_preprocess!$1:$1048576, $D94, FALSE))</f>
        <v>18632</v>
      </c>
      <c r="V94" s="24">
        <f>IF(ISBLANK(HLOOKUP(V$1, m_preprocess!$1:$1048576, $D94, FALSE)), "", HLOOKUP(V$1, m_preprocess!$1:$1048576, $D94, FALSE))</f>
        <v>43.519345055825326</v>
      </c>
      <c r="W94" s="24">
        <f>IF(ISBLANK(HLOOKUP(W$1, m_preprocess!$1:$1048576, $D94, FALSE)), "", HLOOKUP(W$1, m_preprocess!$1:$1048576, $D94, FALSE))</f>
        <v>47254.829388351362</v>
      </c>
      <c r="X94" s="24">
        <f>IF(ISBLANK(HLOOKUP(X$1, m_preprocess!$1:$1048576, $D94, FALSE)), "", HLOOKUP(X$1, m_preprocess!$1:$1048576, $D94, FALSE))</f>
        <v>94608.963401453802</v>
      </c>
      <c r="Y94" s="24" t="str">
        <f>IF(ISBLANK(HLOOKUP(Y$1, m_preprocess!$1:$1048576, $D94, FALSE)), "", HLOOKUP(Y$1, m_preprocess!$1:$1048576, $D94, FALSE))</f>
        <v/>
      </c>
      <c r="Z94" s="24" t="str">
        <f>IF(ISBLANK(HLOOKUP(Z$1, m_preprocess!$1:$1048576, $D94, FALSE)), "", HLOOKUP(Z$1, m_preprocess!$1:$1048576, $D94, FALSE))</f>
        <v/>
      </c>
      <c r="AA94" s="24">
        <f>IF(ISBLANK(HLOOKUP(AA$1, m_preprocess!$1:$1048576, $D94, FALSE)), "", HLOOKUP(AA$1, m_preprocess!$1:$1048576, $D94, FALSE))</f>
        <v>40.642303433001111</v>
      </c>
      <c r="AB94" s="24" t="str">
        <f>IF(ISBLANK(HLOOKUP(AB$1, m_preprocess!$1:$1048576, $D94, FALSE)), "", HLOOKUP(AB$1, m_preprocess!$1:$1048576, $D94, FALSE))</f>
        <v/>
      </c>
      <c r="AC94" s="24" t="str">
        <f>IF(ISBLANK(HLOOKUP(AC$1, m_preprocess!$1:$1048576, $D94, FALSE)), "", HLOOKUP(AC$1, m_preprocess!$1:$1048576, $D94, FALSE))</f>
        <v/>
      </c>
      <c r="AD94" s="24">
        <f>IF(ISBLANK(HLOOKUP(AD$1, m_preprocess!$1:$1048576, $D94, FALSE)), "", HLOOKUP(AD$1, m_preprocess!$1:$1048576, $D94, FALSE))</f>
        <v>117.05946127872051</v>
      </c>
      <c r="AE94" s="24">
        <f>IF(ISBLANK(HLOOKUP(AE$1, m_preprocess!$1:$1048576, $D94, FALSE)), "", HLOOKUP(AE$1, m_preprocess!$1:$1048576, $D94, FALSE))</f>
        <v>90.32612534119788</v>
      </c>
      <c r="AF94" s="24">
        <f>IF(ISBLANK(HLOOKUP(AF$1, m_preprocess!$1:$1048576, $D94, FALSE)), "", HLOOKUP(AF$1, m_preprocess!$1:$1048576, $D94, FALSE))</f>
        <v>36.97747081555125</v>
      </c>
      <c r="AG94" s="24" t="str">
        <f>IF(ISBLANK(HLOOKUP(AG$1, m_preprocess!$1:$1048576, $D94, FALSE)), "", HLOOKUP(AG$1, m_preprocess!$1:$1048576, $D94, FALSE))</f>
        <v/>
      </c>
      <c r="AH94" s="24">
        <f>IF(ISBLANK(HLOOKUP(AH$1, m_preprocess!$1:$1048576, $D94, FALSE)), "", HLOOKUP(AH$1, m_preprocess!$1:$1048576, $D94, FALSE))</f>
        <v>1003889</v>
      </c>
    </row>
    <row r="95" spans="1:34">
      <c r="A95" s="27">
        <v>36800</v>
      </c>
      <c r="B95">
        <v>2000</v>
      </c>
      <c r="C95">
        <v>10</v>
      </c>
      <c r="D95">
        <v>95</v>
      </c>
      <c r="E95" s="24" t="str">
        <f>IF(ISBLANK(HLOOKUP(E$1, m_preprocess!$1:$1048576, $D95, FALSE)), "", HLOOKUP(E$1, m_preprocess!$1:$1048576, $D95, FALSE))</f>
        <v/>
      </c>
      <c r="F95" s="24">
        <f>IF(ISBLANK(HLOOKUP(F$1, m_preprocess!$1:$1048576, $D95, FALSE)), "", HLOOKUP(F$1, m_preprocess!$1:$1048576, $D95, FALSE))</f>
        <v>68.400000000000006</v>
      </c>
      <c r="G95" s="24">
        <f>IF(ISBLANK(HLOOKUP(G$1, m_preprocess!$1:$1048576, $D95, FALSE)), "", HLOOKUP(G$1, m_preprocess!$1:$1048576, $D95, FALSE))</f>
        <v>96.696294331719059</v>
      </c>
      <c r="H95" s="24">
        <f>IF(ISBLANK(HLOOKUP(H$1, m_preprocess!$1:$1048576, $D95, FALSE)), "", HLOOKUP(H$1, m_preprocess!$1:$1048576, $D95, FALSE))</f>
        <v>45.160381317138672</v>
      </c>
      <c r="I95" s="24" t="str">
        <f>IF(ISBLANK(HLOOKUP(I$1, m_preprocess!$1:$1048576, $D95, FALSE)), "", HLOOKUP(I$1, m_preprocess!$1:$1048576, $D95, FALSE))</f>
        <v/>
      </c>
      <c r="J95" s="24">
        <f>IF(ISBLANK(HLOOKUP(J$1, m_preprocess!$1:$1048576, $D95, FALSE)), "", HLOOKUP(J$1, m_preprocess!$1:$1048576, $D95, FALSE))</f>
        <v>83.6702237683334</v>
      </c>
      <c r="K95" s="24">
        <f>IF(ISBLANK(HLOOKUP(K$1, m_preprocess!$1:$1048576, $D95, FALSE)), "", HLOOKUP(K$1, m_preprocess!$1:$1048576, $D95, FALSE))</f>
        <v>33.307278703951965</v>
      </c>
      <c r="L95" s="24">
        <f>IF(ISBLANK(HLOOKUP(L$1, m_preprocess!$1:$1048576, $D95, FALSE)), "", HLOOKUP(L$1, m_preprocess!$1:$1048576, $D95, FALSE))</f>
        <v>10.169085002631729</v>
      </c>
      <c r="M95" s="24">
        <f>IF(ISBLANK(HLOOKUP(M$1, m_preprocess!$1:$1048576, $D95, FALSE)), "", HLOOKUP(M$1, m_preprocess!$1:$1048576, $D95, FALSE))</f>
        <v>30.287433235637536</v>
      </c>
      <c r="N95" s="24">
        <f>IF(ISBLANK(HLOOKUP(N$1, m_preprocess!$1:$1048576, $D95, FALSE)), "", HLOOKUP(N$1, m_preprocess!$1:$1048576, $D95, FALSE))</f>
        <v>6.8171544537126056</v>
      </c>
      <c r="O95" s="24">
        <f>IF(ISBLANK(HLOOKUP(O$1, m_preprocess!$1:$1048576, $D95, FALSE)), "", HLOOKUP(O$1, m_preprocess!$1:$1048576, $D95, FALSE))</f>
        <v>9.9927495798946211</v>
      </c>
      <c r="P95" s="24">
        <f>IF(ISBLANK(HLOOKUP(P$1, m_preprocess!$1:$1048576, $D95, FALSE)), "", HLOOKUP(P$1, m_preprocess!$1:$1048576, $D95, FALSE))</f>
        <v>6.0558185637049764</v>
      </c>
      <c r="Q95" s="24">
        <f>IF(ISBLANK(HLOOKUP(Q$1, m_preprocess!$1:$1048576, $D95, FALSE)), "", HLOOKUP(Q$1, m_preprocess!$1:$1048576, $D95, FALSE))</f>
        <v>3.2152075727690015</v>
      </c>
      <c r="R95" s="24">
        <f>IF(ISBLANK(HLOOKUP(R$1, m_preprocess!$1:$1048576, $D95, FALSE)), "", HLOOKUP(R$1, m_preprocess!$1:$1048576, $D95, FALSE))</f>
        <v>26.415055967370254</v>
      </c>
      <c r="S95" s="24">
        <f>IF(ISBLANK(HLOOKUP(S$1, m_preprocess!$1:$1048576, $D95, FALSE)), "", HLOOKUP(S$1, m_preprocess!$1:$1048576, $D95, FALSE))</f>
        <v>507.25</v>
      </c>
      <c r="T95" s="24">
        <f>IF(ISBLANK(HLOOKUP(T$1, m_preprocess!$1:$1048576, $D95, FALSE)), "", HLOOKUP(T$1, m_preprocess!$1:$1048576, $D95, FALSE))</f>
        <v>6060.46</v>
      </c>
      <c r="U95" s="24">
        <f>IF(ISBLANK(HLOOKUP(U$1, m_preprocess!$1:$1048576, $D95, FALSE)), "", HLOOKUP(U$1, m_preprocess!$1:$1048576, $D95, FALSE))</f>
        <v>20026</v>
      </c>
      <c r="V95" s="24">
        <f>IF(ISBLANK(HLOOKUP(V$1, m_preprocess!$1:$1048576, $D95, FALSE)), "", HLOOKUP(V$1, m_preprocess!$1:$1048576, $D95, FALSE))</f>
        <v>43.135131361864651</v>
      </c>
      <c r="W95" s="24">
        <f>IF(ISBLANK(HLOOKUP(W$1, m_preprocess!$1:$1048576, $D95, FALSE)), "", HLOOKUP(W$1, m_preprocess!$1:$1048576, $D95, FALSE))</f>
        <v>45533.824909259798</v>
      </c>
      <c r="X95" s="24">
        <f>IF(ISBLANK(HLOOKUP(X$1, m_preprocess!$1:$1048576, $D95, FALSE)), "", HLOOKUP(X$1, m_preprocess!$1:$1048576, $D95, FALSE))</f>
        <v>91612.23123153497</v>
      </c>
      <c r="Y95" s="24" t="str">
        <f>IF(ISBLANK(HLOOKUP(Y$1, m_preprocess!$1:$1048576, $D95, FALSE)), "", HLOOKUP(Y$1, m_preprocess!$1:$1048576, $D95, FALSE))</f>
        <v/>
      </c>
      <c r="Z95" s="24" t="str">
        <f>IF(ISBLANK(HLOOKUP(Z$1, m_preprocess!$1:$1048576, $D95, FALSE)), "", HLOOKUP(Z$1, m_preprocess!$1:$1048576, $D95, FALSE))</f>
        <v/>
      </c>
      <c r="AA95" s="24">
        <f>IF(ISBLANK(HLOOKUP(AA$1, m_preprocess!$1:$1048576, $D95, FALSE)), "", HLOOKUP(AA$1, m_preprocess!$1:$1048576, $D95, FALSE))</f>
        <v>39.091915836101883</v>
      </c>
      <c r="AB95" s="24" t="str">
        <f>IF(ISBLANK(HLOOKUP(AB$1, m_preprocess!$1:$1048576, $D95, FALSE)), "", HLOOKUP(AB$1, m_preprocess!$1:$1048576, $D95, FALSE))</f>
        <v/>
      </c>
      <c r="AC95" s="24" t="str">
        <f>IF(ISBLANK(HLOOKUP(AC$1, m_preprocess!$1:$1048576, $D95, FALSE)), "", HLOOKUP(AC$1, m_preprocess!$1:$1048576, $D95, FALSE))</f>
        <v/>
      </c>
      <c r="AD95" s="24">
        <f>IF(ISBLANK(HLOOKUP(AD$1, m_preprocess!$1:$1048576, $D95, FALSE)), "", HLOOKUP(AD$1, m_preprocess!$1:$1048576, $D95, FALSE))</f>
        <v>112.08628290622761</v>
      </c>
      <c r="AE95" s="24">
        <f>IF(ISBLANK(HLOOKUP(AE$1, m_preprocess!$1:$1048576, $D95, FALSE)), "", HLOOKUP(AE$1, m_preprocess!$1:$1048576, $D95, FALSE))</f>
        <v>89.079945627768382</v>
      </c>
      <c r="AF95" s="24">
        <f>IF(ISBLANK(HLOOKUP(AF$1, m_preprocess!$1:$1048576, $D95, FALSE)), "", HLOOKUP(AF$1, m_preprocess!$1:$1048576, $D95, FALSE))</f>
        <v>33.400356710397439</v>
      </c>
      <c r="AG95" s="24" t="str">
        <f>IF(ISBLANK(HLOOKUP(AG$1, m_preprocess!$1:$1048576, $D95, FALSE)), "", HLOOKUP(AG$1, m_preprocess!$1:$1048576, $D95, FALSE))</f>
        <v/>
      </c>
      <c r="AH95" s="24">
        <f>IF(ISBLANK(HLOOKUP(AH$1, m_preprocess!$1:$1048576, $D95, FALSE)), "", HLOOKUP(AH$1, m_preprocess!$1:$1048576, $D95, FALSE))</f>
        <v>998872.5</v>
      </c>
    </row>
    <row r="96" spans="1:34">
      <c r="A96" s="27">
        <v>36831</v>
      </c>
      <c r="B96">
        <v>2000</v>
      </c>
      <c r="C96">
        <v>11</v>
      </c>
      <c r="D96">
        <v>96</v>
      </c>
      <c r="E96" s="24" t="str">
        <f>IF(ISBLANK(HLOOKUP(E$1, m_preprocess!$1:$1048576, $D96, FALSE)), "", HLOOKUP(E$1, m_preprocess!$1:$1048576, $D96, FALSE))</f>
        <v/>
      </c>
      <c r="F96" s="24">
        <f>IF(ISBLANK(HLOOKUP(F$1, m_preprocess!$1:$1048576, $D96, FALSE)), "", HLOOKUP(F$1, m_preprocess!$1:$1048576, $D96, FALSE))</f>
        <v>66.33</v>
      </c>
      <c r="G96" s="24">
        <f>IF(ISBLANK(HLOOKUP(G$1, m_preprocess!$1:$1048576, $D96, FALSE)), "", HLOOKUP(G$1, m_preprocess!$1:$1048576, $D96, FALSE))</f>
        <v>103.07329490636823</v>
      </c>
      <c r="H96" s="24">
        <f>IF(ISBLANK(HLOOKUP(H$1, m_preprocess!$1:$1048576, $D96, FALSE)), "", HLOOKUP(H$1, m_preprocess!$1:$1048576, $D96, FALSE))</f>
        <v>44.938385009765625</v>
      </c>
      <c r="I96" s="24" t="str">
        <f>IF(ISBLANK(HLOOKUP(I$1, m_preprocess!$1:$1048576, $D96, FALSE)), "", HLOOKUP(I$1, m_preprocess!$1:$1048576, $D96, FALSE))</f>
        <v/>
      </c>
      <c r="J96" s="24">
        <f>IF(ISBLANK(HLOOKUP(J$1, m_preprocess!$1:$1048576, $D96, FALSE)), "", HLOOKUP(J$1, m_preprocess!$1:$1048576, $D96, FALSE))</f>
        <v>83.690178503891033</v>
      </c>
      <c r="K96" s="24">
        <f>IF(ISBLANK(HLOOKUP(K$1, m_preprocess!$1:$1048576, $D96, FALSE)), "", HLOOKUP(K$1, m_preprocess!$1:$1048576, $D96, FALSE))</f>
        <v>34.047366937043684</v>
      </c>
      <c r="L96" s="24">
        <f>IF(ISBLANK(HLOOKUP(L$1, m_preprocess!$1:$1048576, $D96, FALSE)), "", HLOOKUP(L$1, m_preprocess!$1:$1048576, $D96, FALSE))</f>
        <v>10.869077042363395</v>
      </c>
      <c r="M96" s="24">
        <f>IF(ISBLANK(HLOOKUP(M$1, m_preprocess!$1:$1048576, $D96, FALSE)), "", HLOOKUP(M$1, m_preprocess!$1:$1048576, $D96, FALSE))</f>
        <v>28.994412041118668</v>
      </c>
      <c r="N96" s="24">
        <f>IF(ISBLANK(HLOOKUP(N$1, m_preprocess!$1:$1048576, $D96, FALSE)), "", HLOOKUP(N$1, m_preprocess!$1:$1048576, $D96, FALSE))</f>
        <v>6.0181718220741915</v>
      </c>
      <c r="O96" s="24">
        <f>IF(ISBLANK(HLOOKUP(O$1, m_preprocess!$1:$1048576, $D96, FALSE)), "", HLOOKUP(O$1, m_preprocess!$1:$1048576, $D96, FALSE))</f>
        <v>9.6788983210262547</v>
      </c>
      <c r="P96" s="24">
        <f>IF(ISBLANK(HLOOKUP(P$1, m_preprocess!$1:$1048576, $D96, FALSE)), "", HLOOKUP(P$1, m_preprocess!$1:$1048576, $D96, FALSE))</f>
        <v>5.7697781468432305</v>
      </c>
      <c r="Q96" s="24">
        <f>IF(ISBLANK(HLOOKUP(Q$1, m_preprocess!$1:$1048576, $D96, FALSE)), "", HLOOKUP(Q$1, m_preprocess!$1:$1048576, $D96, FALSE))</f>
        <v>2.8238665001517784</v>
      </c>
      <c r="R96" s="24">
        <f>IF(ISBLANK(HLOOKUP(R$1, m_preprocess!$1:$1048576, $D96, FALSE)), "", HLOOKUP(R$1, m_preprocess!$1:$1048576, $D96, FALSE))</f>
        <v>25.404072704257469</v>
      </c>
      <c r="S96" s="24">
        <f>IF(ISBLANK(HLOOKUP(S$1, m_preprocess!$1:$1048576, $D96, FALSE)), "", HLOOKUP(S$1, m_preprocess!$1:$1048576, $D96, FALSE))</f>
        <v>532.59299999999996</v>
      </c>
      <c r="T96" s="24">
        <f>IF(ISBLANK(HLOOKUP(T$1, m_preprocess!$1:$1048576, $D96, FALSE)), "", HLOOKUP(T$1, m_preprocess!$1:$1048576, $D96, FALSE))</f>
        <v>5946.77</v>
      </c>
      <c r="U96" s="24">
        <f>IF(ISBLANK(HLOOKUP(U$1, m_preprocess!$1:$1048576, $D96, FALSE)), "", HLOOKUP(U$1, m_preprocess!$1:$1048576, $D96, FALSE))</f>
        <v>12615</v>
      </c>
      <c r="V96" s="24">
        <f>IF(ISBLANK(HLOOKUP(V$1, m_preprocess!$1:$1048576, $D96, FALSE)), "", HLOOKUP(V$1, m_preprocess!$1:$1048576, $D96, FALSE))</f>
        <v>43.339681039827326</v>
      </c>
      <c r="W96" s="24">
        <f>IF(ISBLANK(HLOOKUP(W$1, m_preprocess!$1:$1048576, $D96, FALSE)), "", HLOOKUP(W$1, m_preprocess!$1:$1048576, $D96, FALSE))</f>
        <v>45118.126473868462</v>
      </c>
      <c r="X96" s="24">
        <f>IF(ISBLANK(HLOOKUP(X$1, m_preprocess!$1:$1048576, $D96, FALSE)), "", HLOOKUP(X$1, m_preprocess!$1:$1048576, $D96, FALSE))</f>
        <v>90309.766083495633</v>
      </c>
      <c r="Y96" s="24" t="str">
        <f>IF(ISBLANK(HLOOKUP(Y$1, m_preprocess!$1:$1048576, $D96, FALSE)), "", HLOOKUP(Y$1, m_preprocess!$1:$1048576, $D96, FALSE))</f>
        <v/>
      </c>
      <c r="Z96" s="24" t="str">
        <f>IF(ISBLANK(HLOOKUP(Z$1, m_preprocess!$1:$1048576, $D96, FALSE)), "", HLOOKUP(Z$1, m_preprocess!$1:$1048576, $D96, FALSE))</f>
        <v/>
      </c>
      <c r="AA96" s="24">
        <f>IF(ISBLANK(HLOOKUP(AA$1, m_preprocess!$1:$1048576, $D96, FALSE)), "", HLOOKUP(AA$1, m_preprocess!$1:$1048576, $D96, FALSE))</f>
        <v>34.559643255295434</v>
      </c>
      <c r="AB96" s="24" t="str">
        <f>IF(ISBLANK(HLOOKUP(AB$1, m_preprocess!$1:$1048576, $D96, FALSE)), "", HLOOKUP(AB$1, m_preprocess!$1:$1048576, $D96, FALSE))</f>
        <v/>
      </c>
      <c r="AC96" s="24" t="str">
        <f>IF(ISBLANK(HLOOKUP(AC$1, m_preprocess!$1:$1048576, $D96, FALSE)), "", HLOOKUP(AC$1, m_preprocess!$1:$1048576, $D96, FALSE))</f>
        <v/>
      </c>
      <c r="AD96" s="24">
        <f>IF(ISBLANK(HLOOKUP(AD$1, m_preprocess!$1:$1048576, $D96, FALSE)), "", HLOOKUP(AD$1, m_preprocess!$1:$1048576, $D96, FALSE))</f>
        <v>109.19972177879924</v>
      </c>
      <c r="AE96" s="24">
        <f>IF(ISBLANK(HLOOKUP(AE$1, m_preprocess!$1:$1048576, $D96, FALSE)), "", HLOOKUP(AE$1, m_preprocess!$1:$1048576, $D96, FALSE))</f>
        <v>87.248349069909068</v>
      </c>
      <c r="AF96" s="24">
        <f>IF(ISBLANK(HLOOKUP(AF$1, m_preprocess!$1:$1048576, $D96, FALSE)), "", HLOOKUP(AF$1, m_preprocess!$1:$1048576, $D96, FALSE))</f>
        <v>34.667680037042906</v>
      </c>
      <c r="AG96" s="24" t="str">
        <f>IF(ISBLANK(HLOOKUP(AG$1, m_preprocess!$1:$1048576, $D96, FALSE)), "", HLOOKUP(AG$1, m_preprocess!$1:$1048576, $D96, FALSE))</f>
        <v/>
      </c>
      <c r="AH96" s="24">
        <f>IF(ISBLANK(HLOOKUP(AH$1, m_preprocess!$1:$1048576, $D96, FALSE)), "", HLOOKUP(AH$1, m_preprocess!$1:$1048576, $D96, FALSE))</f>
        <v>1053555.5</v>
      </c>
    </row>
    <row r="97" spans="1:34">
      <c r="A97" s="27">
        <v>36861</v>
      </c>
      <c r="B97">
        <v>2000</v>
      </c>
      <c r="C97">
        <v>12</v>
      </c>
      <c r="D97">
        <v>97</v>
      </c>
      <c r="E97" s="24" t="str">
        <f>IF(ISBLANK(HLOOKUP(E$1, m_preprocess!$1:$1048576, $D97, FALSE)), "", HLOOKUP(E$1, m_preprocess!$1:$1048576, $D97, FALSE))</f>
        <v/>
      </c>
      <c r="F97" s="24">
        <f>IF(ISBLANK(HLOOKUP(F$1, m_preprocess!$1:$1048576, $D97, FALSE)), "", HLOOKUP(F$1, m_preprocess!$1:$1048576, $D97, FALSE))</f>
        <v>66.510000000000005</v>
      </c>
      <c r="G97" s="24">
        <f>IF(ISBLANK(HLOOKUP(G$1, m_preprocess!$1:$1048576, $D97, FALSE)), "", HLOOKUP(G$1, m_preprocess!$1:$1048576, $D97, FALSE))</f>
        <v>97.559398616702467</v>
      </c>
      <c r="H97" s="24">
        <f>IF(ISBLANK(HLOOKUP(H$1, m_preprocess!$1:$1048576, $D97, FALSE)), "", HLOOKUP(H$1, m_preprocess!$1:$1048576, $D97, FALSE))</f>
        <v>44.888145446777344</v>
      </c>
      <c r="I97" s="24" t="str">
        <f>IF(ISBLANK(HLOOKUP(I$1, m_preprocess!$1:$1048576, $D97, FALSE)), "", HLOOKUP(I$1, m_preprocess!$1:$1048576, $D97, FALSE))</f>
        <v/>
      </c>
      <c r="J97" s="24">
        <f>IF(ISBLANK(HLOOKUP(J$1, m_preprocess!$1:$1048576, $D97, FALSE)), "", HLOOKUP(J$1, m_preprocess!$1:$1048576, $D97, FALSE))</f>
        <v>82.636419989529884</v>
      </c>
      <c r="K97" s="24">
        <f>IF(ISBLANK(HLOOKUP(K$1, m_preprocess!$1:$1048576, $D97, FALSE)), "", HLOOKUP(K$1, m_preprocess!$1:$1048576, $D97, FALSE))</f>
        <v>36.564427525836322</v>
      </c>
      <c r="L97" s="24">
        <f>IF(ISBLANK(HLOOKUP(L$1, m_preprocess!$1:$1048576, $D97, FALSE)), "", HLOOKUP(L$1, m_preprocess!$1:$1048576, $D97, FALSE))</f>
        <v>10.349561862897779</v>
      </c>
      <c r="M97" s="24">
        <f>IF(ISBLANK(HLOOKUP(M$1, m_preprocess!$1:$1048576, $D97, FALSE)), "", HLOOKUP(M$1, m_preprocess!$1:$1048576, $D97, FALSE))</f>
        <v>26.472809099202728</v>
      </c>
      <c r="N97" s="24">
        <f>IF(ISBLANK(HLOOKUP(N$1, m_preprocess!$1:$1048576, $D97, FALSE)), "", HLOOKUP(N$1, m_preprocess!$1:$1048576, $D97, FALSE))</f>
        <v>7.1054078537587104</v>
      </c>
      <c r="O97" s="24">
        <f>IF(ISBLANK(HLOOKUP(O$1, m_preprocess!$1:$1048576, $D97, FALSE)), "", HLOOKUP(O$1, m_preprocess!$1:$1048576, $D97, FALSE))</f>
        <v>8.0984292832634353</v>
      </c>
      <c r="P97" s="24">
        <f>IF(ISBLANK(HLOOKUP(P$1, m_preprocess!$1:$1048576, $D97, FALSE)), "", HLOOKUP(P$1, m_preprocess!$1:$1048576, $D97, FALSE))</f>
        <v>4.8710792224298913</v>
      </c>
      <c r="Q97" s="24">
        <f>IF(ISBLANK(HLOOKUP(Q$1, m_preprocess!$1:$1048576, $D97, FALSE)), "", HLOOKUP(Q$1, m_preprocess!$1:$1048576, $D97, FALSE))</f>
        <v>4.6114625128684432</v>
      </c>
      <c r="R97" s="24">
        <f>IF(ISBLANK(HLOOKUP(R$1, m_preprocess!$1:$1048576, $D97, FALSE)), "", HLOOKUP(R$1, m_preprocess!$1:$1048576, $D97, FALSE))</f>
        <v>33.947292427279379</v>
      </c>
      <c r="S97" s="24">
        <f>IF(ISBLANK(HLOOKUP(S$1, m_preprocess!$1:$1048576, $D97, FALSE)), "", HLOOKUP(S$1, m_preprocess!$1:$1048576, $D97, FALSE))</f>
        <v>491.02499999999998</v>
      </c>
      <c r="T97" s="24">
        <f>IF(ISBLANK(HLOOKUP(T$1, m_preprocess!$1:$1048576, $D97, FALSE)), "", HLOOKUP(T$1, m_preprocess!$1:$1048576, $D97, FALSE))</f>
        <v>6552.61</v>
      </c>
      <c r="U97" s="24">
        <f>IF(ISBLANK(HLOOKUP(U$1, m_preprocess!$1:$1048576, $D97, FALSE)), "", HLOOKUP(U$1, m_preprocess!$1:$1048576, $D97, FALSE))</f>
        <v>12475</v>
      </c>
      <c r="V97" s="24">
        <f>IF(ISBLANK(HLOOKUP(V$1, m_preprocess!$1:$1048576, $D97, FALSE)), "", HLOOKUP(V$1, m_preprocess!$1:$1048576, $D97, FALSE))</f>
        <v>44.133849807968453</v>
      </c>
      <c r="W97" s="24">
        <f>IF(ISBLANK(HLOOKUP(W$1, m_preprocess!$1:$1048576, $D97, FALSE)), "", HLOOKUP(W$1, m_preprocess!$1:$1048576, $D97, FALSE))</f>
        <v>49261.430054285142</v>
      </c>
      <c r="X97" s="24">
        <f>IF(ISBLANK(HLOOKUP(X$1, m_preprocess!$1:$1048576, $D97, FALSE)), "", HLOOKUP(X$1, m_preprocess!$1:$1048576, $D97, FALSE))</f>
        <v>93213.401791216034</v>
      </c>
      <c r="Y97" s="24" t="str">
        <f>IF(ISBLANK(HLOOKUP(Y$1, m_preprocess!$1:$1048576, $D97, FALSE)), "", HLOOKUP(Y$1, m_preprocess!$1:$1048576, $D97, FALSE))</f>
        <v/>
      </c>
      <c r="Z97" s="24" t="str">
        <f>IF(ISBLANK(HLOOKUP(Z$1, m_preprocess!$1:$1048576, $D97, FALSE)), "", HLOOKUP(Z$1, m_preprocess!$1:$1048576, $D97, FALSE))</f>
        <v/>
      </c>
      <c r="AA97" s="24">
        <f>IF(ISBLANK(HLOOKUP(AA$1, m_preprocess!$1:$1048576, $D97, FALSE)), "", HLOOKUP(AA$1, m_preprocess!$1:$1048576, $D97, FALSE))</f>
        <v>38.083333333333336</v>
      </c>
      <c r="AB97" s="24" t="str">
        <f>IF(ISBLANK(HLOOKUP(AB$1, m_preprocess!$1:$1048576, $D97, FALSE)), "", HLOOKUP(AB$1, m_preprocess!$1:$1048576, $D97, FALSE))</f>
        <v/>
      </c>
      <c r="AC97" s="24" t="str">
        <f>IF(ISBLANK(HLOOKUP(AC$1, m_preprocess!$1:$1048576, $D97, FALSE)), "", HLOOKUP(AC$1, m_preprocess!$1:$1048576, $D97, FALSE))</f>
        <v/>
      </c>
      <c r="AD97" s="24">
        <f>IF(ISBLANK(HLOOKUP(AD$1, m_preprocess!$1:$1048576, $D97, FALSE)), "", HLOOKUP(AD$1, m_preprocess!$1:$1048576, $D97, FALSE))</f>
        <v>110.21116417331626</v>
      </c>
      <c r="AE97" s="24">
        <f>IF(ISBLANK(HLOOKUP(AE$1, m_preprocess!$1:$1048576, $D97, FALSE)), "", HLOOKUP(AE$1, m_preprocess!$1:$1048576, $D97, FALSE))</f>
        <v>87.579923089966726</v>
      </c>
      <c r="AF97" s="24">
        <f>IF(ISBLANK(HLOOKUP(AF$1, m_preprocess!$1:$1048576, $D97, FALSE)), "", HLOOKUP(AF$1, m_preprocess!$1:$1048576, $D97, FALSE))</f>
        <v>34.368760537661259</v>
      </c>
      <c r="AG97" s="24" t="str">
        <f>IF(ISBLANK(HLOOKUP(AG$1, m_preprocess!$1:$1048576, $D97, FALSE)), "", HLOOKUP(AG$1, m_preprocess!$1:$1048576, $D97, FALSE))</f>
        <v/>
      </c>
      <c r="AH97" s="24">
        <f>IF(ISBLANK(HLOOKUP(AH$1, m_preprocess!$1:$1048576, $D97, FALSE)), "", HLOOKUP(AH$1, m_preprocess!$1:$1048576, $D97, FALSE))</f>
        <v>1042395</v>
      </c>
    </row>
    <row r="98" spans="1:34">
      <c r="A98" s="27">
        <v>36892</v>
      </c>
      <c r="B98">
        <v>2001</v>
      </c>
      <c r="C98">
        <v>1</v>
      </c>
      <c r="D98">
        <v>98</v>
      </c>
      <c r="E98" s="24" t="str">
        <f>IF(ISBLANK(HLOOKUP(E$1, m_preprocess!$1:$1048576, $D98, FALSE)), "", HLOOKUP(E$1, m_preprocess!$1:$1048576, $D98, FALSE))</f>
        <v/>
      </c>
      <c r="F98" s="24">
        <f>IF(ISBLANK(HLOOKUP(F$1, m_preprocess!$1:$1048576, $D98, FALSE)), "", HLOOKUP(F$1, m_preprocess!$1:$1048576, $D98, FALSE))</f>
        <v>60.23</v>
      </c>
      <c r="G98" s="24">
        <f>IF(ISBLANK(HLOOKUP(G$1, m_preprocess!$1:$1048576, $D98, FALSE)), "", HLOOKUP(G$1, m_preprocess!$1:$1048576, $D98, FALSE))</f>
        <v>95.640516593940134</v>
      </c>
      <c r="H98" s="24">
        <f>IF(ISBLANK(HLOOKUP(H$1, m_preprocess!$1:$1048576, $D98, FALSE)), "", HLOOKUP(H$1, m_preprocess!$1:$1048576, $D98, FALSE))</f>
        <v>44.924247741699219</v>
      </c>
      <c r="I98" s="24" t="str">
        <f>IF(ISBLANK(HLOOKUP(I$1, m_preprocess!$1:$1048576, $D98, FALSE)), "", HLOOKUP(I$1, m_preprocess!$1:$1048576, $D98, FALSE))</f>
        <v/>
      </c>
      <c r="J98" s="24">
        <f>IF(ISBLANK(HLOOKUP(J$1, m_preprocess!$1:$1048576, $D98, FALSE)), "", HLOOKUP(J$1, m_preprocess!$1:$1048576, $D98, FALSE))</f>
        <v>82.357428972818454</v>
      </c>
      <c r="K98" s="24">
        <f>IF(ISBLANK(HLOOKUP(K$1, m_preprocess!$1:$1048576, $D98, FALSE)), "", HLOOKUP(K$1, m_preprocess!$1:$1048576, $D98, FALSE))</f>
        <v>31.869989069400447</v>
      </c>
      <c r="L98" s="24">
        <f>IF(ISBLANK(HLOOKUP(L$1, m_preprocess!$1:$1048576, $D98, FALSE)), "", HLOOKUP(L$1, m_preprocess!$1:$1048576, $D98, FALSE))</f>
        <v>8.0891114327792781</v>
      </c>
      <c r="M98" s="24">
        <f>IF(ISBLANK(HLOOKUP(M$1, m_preprocess!$1:$1048576, $D98, FALSE)), "", HLOOKUP(M$1, m_preprocess!$1:$1048576, $D98, FALSE))</f>
        <v>25.125470471311836</v>
      </c>
      <c r="N98" s="24">
        <f>IF(ISBLANK(HLOOKUP(N$1, m_preprocess!$1:$1048576, $D98, FALSE)), "", HLOOKUP(N$1, m_preprocess!$1:$1048576, $D98, FALSE))</f>
        <v>5.393192197630853</v>
      </c>
      <c r="O98" s="24">
        <f>IF(ISBLANK(HLOOKUP(O$1, m_preprocess!$1:$1048576, $D98, FALSE)), "", HLOOKUP(O$1, m_preprocess!$1:$1048576, $D98, FALSE))</f>
        <v>9.5258899380030186</v>
      </c>
      <c r="P98" s="24">
        <f>IF(ISBLANK(HLOOKUP(P$1, m_preprocess!$1:$1048576, $D98, FALSE)), "", HLOOKUP(P$1, m_preprocess!$1:$1048576, $D98, FALSE))</f>
        <v>4.3507133180927928</v>
      </c>
      <c r="Q98" s="24">
        <f>IF(ISBLANK(HLOOKUP(Q$1, m_preprocess!$1:$1048576, $D98, FALSE)), "", HLOOKUP(Q$1, m_preprocess!$1:$1048576, $D98, FALSE))</f>
        <v>2.7512981566360879</v>
      </c>
      <c r="R98" s="24">
        <f>IF(ISBLANK(HLOOKUP(R$1, m_preprocess!$1:$1048576, $D98, FALSE)), "", HLOOKUP(R$1, m_preprocess!$1:$1048576, $D98, FALSE))</f>
        <v>24.815574128472491</v>
      </c>
      <c r="S98" s="24">
        <f>IF(ISBLANK(HLOOKUP(S$1, m_preprocess!$1:$1048576, $D98, FALSE)), "", HLOOKUP(S$1, m_preprocess!$1:$1048576, $D98, FALSE))</f>
        <v>499.80399999999997</v>
      </c>
      <c r="T98" s="24">
        <f>IF(ISBLANK(HLOOKUP(T$1, m_preprocess!$1:$1048576, $D98, FALSE)), "", HLOOKUP(T$1, m_preprocess!$1:$1048576, $D98, FALSE))</f>
        <v>6866.26</v>
      </c>
      <c r="U98" s="24">
        <f>IF(ISBLANK(HLOOKUP(U$1, m_preprocess!$1:$1048576, $D98, FALSE)), "", HLOOKUP(U$1, m_preprocess!$1:$1048576, $D98, FALSE))</f>
        <v>13707</v>
      </c>
      <c r="V98" s="24">
        <f>IF(ISBLANK(HLOOKUP(V$1, m_preprocess!$1:$1048576, $D98, FALSE)), "", HLOOKUP(V$1, m_preprocess!$1:$1048576, $D98, FALSE))</f>
        <v>44.803196107295257</v>
      </c>
      <c r="W98" s="24">
        <f>IF(ISBLANK(HLOOKUP(W$1, m_preprocess!$1:$1048576, $D98, FALSE)), "", HLOOKUP(W$1, m_preprocess!$1:$1048576, $D98, FALSE))</f>
        <v>45701.54518853037</v>
      </c>
      <c r="X98" s="24">
        <f>IF(ISBLANK(HLOOKUP(X$1, m_preprocess!$1:$1048576, $D98, FALSE)), "", HLOOKUP(X$1, m_preprocess!$1:$1048576, $D98, FALSE))</f>
        <v>92193.235199876581</v>
      </c>
      <c r="Y98" s="24" t="str">
        <f>IF(ISBLANK(HLOOKUP(Y$1, m_preprocess!$1:$1048576, $D98, FALSE)), "", HLOOKUP(Y$1, m_preprocess!$1:$1048576, $D98, FALSE))</f>
        <v/>
      </c>
      <c r="Z98" s="24" t="str">
        <f>IF(ISBLANK(HLOOKUP(Z$1, m_preprocess!$1:$1048576, $D98, FALSE)), "", HLOOKUP(Z$1, m_preprocess!$1:$1048576, $D98, FALSE))</f>
        <v/>
      </c>
      <c r="AA98" s="24">
        <f>IF(ISBLANK(HLOOKUP(AA$1, m_preprocess!$1:$1048576, $D98, FALSE)), "", HLOOKUP(AA$1, m_preprocess!$1:$1048576, $D98, FALSE))</f>
        <v>44.888888888888886</v>
      </c>
      <c r="AB98" s="24" t="str">
        <f>IF(ISBLANK(HLOOKUP(AB$1, m_preprocess!$1:$1048576, $D98, FALSE)), "", HLOOKUP(AB$1, m_preprocess!$1:$1048576, $D98, FALSE))</f>
        <v/>
      </c>
      <c r="AC98" s="24" t="str">
        <f>IF(ISBLANK(HLOOKUP(AC$1, m_preprocess!$1:$1048576, $D98, FALSE)), "", HLOOKUP(AC$1, m_preprocess!$1:$1048576, $D98, FALSE))</f>
        <v/>
      </c>
      <c r="AD98" s="24">
        <f>IF(ISBLANK(HLOOKUP(AD$1, m_preprocess!$1:$1048576, $D98, FALSE)), "", HLOOKUP(AD$1, m_preprocess!$1:$1048576, $D98, FALSE))</f>
        <v>109.84822421522213</v>
      </c>
      <c r="AE98" s="24">
        <f>IF(ISBLANK(HLOOKUP(AE$1, m_preprocess!$1:$1048576, $D98, FALSE)), "", HLOOKUP(AE$1, m_preprocess!$1:$1048576, $D98, FALSE))</f>
        <v>93.914921870663207</v>
      </c>
      <c r="AF98" s="24">
        <f>IF(ISBLANK(HLOOKUP(AF$1, m_preprocess!$1:$1048576, $D98, FALSE)), "", HLOOKUP(AF$1, m_preprocess!$1:$1048576, $D98, FALSE))</f>
        <v>36.297265595088248</v>
      </c>
      <c r="AG98" s="24" t="str">
        <f>IF(ISBLANK(HLOOKUP(AG$1, m_preprocess!$1:$1048576, $D98, FALSE)), "", HLOOKUP(AG$1, m_preprocess!$1:$1048576, $D98, FALSE))</f>
        <v/>
      </c>
      <c r="AH98" s="24">
        <f>IF(ISBLANK(HLOOKUP(AH$1, m_preprocess!$1:$1048576, $D98, FALSE)), "", HLOOKUP(AH$1, m_preprocess!$1:$1048576, $D98, FALSE))</f>
        <v>1047059.5</v>
      </c>
    </row>
    <row r="99" spans="1:34">
      <c r="A99" s="27">
        <v>36923</v>
      </c>
      <c r="B99">
        <v>2001</v>
      </c>
      <c r="C99">
        <v>2</v>
      </c>
      <c r="D99">
        <v>99</v>
      </c>
      <c r="E99" s="24" t="str">
        <f>IF(ISBLANK(HLOOKUP(E$1, m_preprocess!$1:$1048576, $D99, FALSE)), "", HLOOKUP(E$1, m_preprocess!$1:$1048576, $D99, FALSE))</f>
        <v/>
      </c>
      <c r="F99" s="24">
        <f>IF(ISBLANK(HLOOKUP(F$1, m_preprocess!$1:$1048576, $D99, FALSE)), "", HLOOKUP(F$1, m_preprocess!$1:$1048576, $D99, FALSE))</f>
        <v>56.58</v>
      </c>
      <c r="G99" s="24">
        <f>IF(ISBLANK(HLOOKUP(G$1, m_preprocess!$1:$1048576, $D99, FALSE)), "", HLOOKUP(G$1, m_preprocess!$1:$1048576, $D99, FALSE))</f>
        <v>87.856349390962308</v>
      </c>
      <c r="H99" s="24">
        <f>IF(ISBLANK(HLOOKUP(H$1, m_preprocess!$1:$1048576, $D99, FALSE)), "", HLOOKUP(H$1, m_preprocess!$1:$1048576, $D99, FALSE))</f>
        <v>44.821914672851563</v>
      </c>
      <c r="I99" s="24" t="str">
        <f>IF(ISBLANK(HLOOKUP(I$1, m_preprocess!$1:$1048576, $D99, FALSE)), "", HLOOKUP(I$1, m_preprocess!$1:$1048576, $D99, FALSE))</f>
        <v/>
      </c>
      <c r="J99" s="24">
        <f>IF(ISBLANK(HLOOKUP(J$1, m_preprocess!$1:$1048576, $D99, FALSE)), "", HLOOKUP(J$1, m_preprocess!$1:$1048576, $D99, FALSE))</f>
        <v>83.234928290291222</v>
      </c>
      <c r="K99" s="24">
        <f>IF(ISBLANK(HLOOKUP(K$1, m_preprocess!$1:$1048576, $D99, FALSE)), "", HLOOKUP(K$1, m_preprocess!$1:$1048576, $D99, FALSE))</f>
        <v>29.654579163862014</v>
      </c>
      <c r="L99" s="24">
        <f>IF(ISBLANK(HLOOKUP(L$1, m_preprocess!$1:$1048576, $D99, FALSE)), "", HLOOKUP(L$1, m_preprocess!$1:$1048576, $D99, FALSE))</f>
        <v>7.3331715614580624</v>
      </c>
      <c r="M99" s="24">
        <f>IF(ISBLANK(HLOOKUP(M$1, m_preprocess!$1:$1048576, $D99, FALSE)), "", HLOOKUP(M$1, m_preprocess!$1:$1048576, $D99, FALSE))</f>
        <v>23.4846519186429</v>
      </c>
      <c r="N99" s="24">
        <f>IF(ISBLANK(HLOOKUP(N$1, m_preprocess!$1:$1048576, $D99, FALSE)), "", HLOOKUP(N$1, m_preprocess!$1:$1048576, $D99, FALSE))</f>
        <v>4.8676005919541669</v>
      </c>
      <c r="O99" s="24">
        <f>IF(ISBLANK(HLOOKUP(O$1, m_preprocess!$1:$1048576, $D99, FALSE)), "", HLOOKUP(O$1, m_preprocess!$1:$1048576, $D99, FALSE))</f>
        <v>8.4856026388517076</v>
      </c>
      <c r="P99" s="24">
        <f>IF(ISBLANK(HLOOKUP(P$1, m_preprocess!$1:$1048576, $D99, FALSE)), "", HLOOKUP(P$1, m_preprocess!$1:$1048576, $D99, FALSE))</f>
        <v>4.0911373463364633</v>
      </c>
      <c r="Q99" s="24">
        <f>IF(ISBLANK(HLOOKUP(Q$1, m_preprocess!$1:$1048576, $D99, FALSE)), "", HLOOKUP(Q$1, m_preprocess!$1:$1048576, $D99, FALSE))</f>
        <v>2.3693766938591954</v>
      </c>
      <c r="R99" s="24">
        <f>IF(ISBLANK(HLOOKUP(R$1, m_preprocess!$1:$1048576, $D99, FALSE)), "", HLOOKUP(R$1, m_preprocess!$1:$1048576, $D99, FALSE))</f>
        <v>23.652604038402028</v>
      </c>
      <c r="S99" s="24">
        <f>IF(ISBLANK(HLOOKUP(S$1, m_preprocess!$1:$1048576, $D99, FALSE)), "", HLOOKUP(S$1, m_preprocess!$1:$1048576, $D99, FALSE))</f>
        <v>478.45699999999999</v>
      </c>
      <c r="T99" s="24">
        <f>IF(ISBLANK(HLOOKUP(T$1, m_preprocess!$1:$1048576, $D99, FALSE)), "", HLOOKUP(T$1, m_preprocess!$1:$1048576, $D99, FALSE))</f>
        <v>6473.1</v>
      </c>
      <c r="U99" s="24">
        <f>IF(ISBLANK(HLOOKUP(U$1, m_preprocess!$1:$1048576, $D99, FALSE)), "", HLOOKUP(U$1, m_preprocess!$1:$1048576, $D99, FALSE))</f>
        <v>11654</v>
      </c>
      <c r="V99" s="24">
        <f>IF(ISBLANK(HLOOKUP(V$1, m_preprocess!$1:$1048576, $D99, FALSE)), "", HLOOKUP(V$1, m_preprocess!$1:$1048576, $D99, FALSE))</f>
        <v>44.740053377734</v>
      </c>
      <c r="W99" s="24">
        <f>IF(ISBLANK(HLOOKUP(W$1, m_preprocess!$1:$1048576, $D99, FALSE)), "", HLOOKUP(W$1, m_preprocess!$1:$1048576, $D99, FALSE))</f>
        <v>46711.407026709232</v>
      </c>
      <c r="X99" s="24">
        <f>IF(ISBLANK(HLOOKUP(X$1, m_preprocess!$1:$1048576, $D99, FALSE)), "", HLOOKUP(X$1, m_preprocess!$1:$1048576, $D99, FALSE))</f>
        <v>93293.259123817974</v>
      </c>
      <c r="Y99" s="24" t="str">
        <f>IF(ISBLANK(HLOOKUP(Y$1, m_preprocess!$1:$1048576, $D99, FALSE)), "", HLOOKUP(Y$1, m_preprocess!$1:$1048576, $D99, FALSE))</f>
        <v/>
      </c>
      <c r="Z99" s="24" t="str">
        <f>IF(ISBLANK(HLOOKUP(Z$1, m_preprocess!$1:$1048576, $D99, FALSE)), "", HLOOKUP(Z$1, m_preprocess!$1:$1048576, $D99, FALSE))</f>
        <v/>
      </c>
      <c r="AA99" s="24">
        <f>IF(ISBLANK(HLOOKUP(AA$1, m_preprocess!$1:$1048576, $D99, FALSE)), "", HLOOKUP(AA$1, m_preprocess!$1:$1048576, $D99, FALSE))</f>
        <v>46.63299663299663</v>
      </c>
      <c r="AB99" s="24" t="str">
        <f>IF(ISBLANK(HLOOKUP(AB$1, m_preprocess!$1:$1048576, $D99, FALSE)), "", HLOOKUP(AB$1, m_preprocess!$1:$1048576, $D99, FALSE))</f>
        <v/>
      </c>
      <c r="AC99" s="24" t="str">
        <f>IF(ISBLANK(HLOOKUP(AC$1, m_preprocess!$1:$1048576, $D99, FALSE)), "", HLOOKUP(AC$1, m_preprocess!$1:$1048576, $D99, FALSE))</f>
        <v/>
      </c>
      <c r="AD99" s="24">
        <f>IF(ISBLANK(HLOOKUP(AD$1, m_preprocess!$1:$1048576, $D99, FALSE)), "", HLOOKUP(AD$1, m_preprocess!$1:$1048576, $D99, FALSE))</f>
        <v>107.8538332187002</v>
      </c>
      <c r="AE99" s="24">
        <f>IF(ISBLANK(HLOOKUP(AE$1, m_preprocess!$1:$1048576, $D99, FALSE)), "", HLOOKUP(AE$1, m_preprocess!$1:$1048576, $D99, FALSE))</f>
        <v>83.983421125470542</v>
      </c>
      <c r="AF99" s="24">
        <f>IF(ISBLANK(HLOOKUP(AF$1, m_preprocess!$1:$1048576, $D99, FALSE)), "", HLOOKUP(AF$1, m_preprocess!$1:$1048576, $D99, FALSE))</f>
        <v>30.080287213090273</v>
      </c>
      <c r="AG99" s="24" t="str">
        <f>IF(ISBLANK(HLOOKUP(AG$1, m_preprocess!$1:$1048576, $D99, FALSE)), "", HLOOKUP(AG$1, m_preprocess!$1:$1048576, $D99, FALSE))</f>
        <v/>
      </c>
      <c r="AH99" s="24">
        <f>IF(ISBLANK(HLOOKUP(AH$1, m_preprocess!$1:$1048576, $D99, FALSE)), "", HLOOKUP(AH$1, m_preprocess!$1:$1048576, $D99, FALSE))</f>
        <v>980606</v>
      </c>
    </row>
    <row r="100" spans="1:34">
      <c r="A100" s="27">
        <v>36951</v>
      </c>
      <c r="B100">
        <v>2001</v>
      </c>
      <c r="C100">
        <v>3</v>
      </c>
      <c r="D100">
        <v>100</v>
      </c>
      <c r="E100" s="24" t="str">
        <f>IF(ISBLANK(HLOOKUP(E$1, m_preprocess!$1:$1048576, $D100, FALSE)), "", HLOOKUP(E$1, m_preprocess!$1:$1048576, $D100, FALSE))</f>
        <v/>
      </c>
      <c r="F100" s="24">
        <f>IF(ISBLANK(HLOOKUP(F$1, m_preprocess!$1:$1048576, $D100, FALSE)), "", HLOOKUP(F$1, m_preprocess!$1:$1048576, $D100, FALSE))</f>
        <v>63.04</v>
      </c>
      <c r="G100" s="24">
        <f>IF(ISBLANK(HLOOKUP(G$1, m_preprocess!$1:$1048576, $D100, FALSE)), "", HLOOKUP(G$1, m_preprocess!$1:$1048576, $D100, FALSE))</f>
        <v>92.940549064152151</v>
      </c>
      <c r="H100" s="24">
        <f>IF(ISBLANK(HLOOKUP(H$1, m_preprocess!$1:$1048576, $D100, FALSE)), "", HLOOKUP(H$1, m_preprocess!$1:$1048576, $D100, FALSE))</f>
        <v>44.907318115234375</v>
      </c>
      <c r="I100" s="24" t="str">
        <f>IF(ISBLANK(HLOOKUP(I$1, m_preprocess!$1:$1048576, $D100, FALSE)), "", HLOOKUP(I$1, m_preprocess!$1:$1048576, $D100, FALSE))</f>
        <v/>
      </c>
      <c r="J100" s="24">
        <f>IF(ISBLANK(HLOOKUP(J$1, m_preprocess!$1:$1048576, $D100, FALSE)), "", HLOOKUP(J$1, m_preprocess!$1:$1048576, $D100, FALSE))</f>
        <v>83.380756658216541</v>
      </c>
      <c r="K100" s="24">
        <f>IF(ISBLANK(HLOOKUP(K$1, m_preprocess!$1:$1048576, $D100, FALSE)), "", HLOOKUP(K$1, m_preprocess!$1:$1048576, $D100, FALSE))</f>
        <v>32.313280968362967</v>
      </c>
      <c r="L100" s="24">
        <f>IF(ISBLANK(HLOOKUP(L$1, m_preprocess!$1:$1048576, $D100, FALSE)), "", HLOOKUP(L$1, m_preprocess!$1:$1048576, $D100, FALSE))</f>
        <v>7.5071061852248278</v>
      </c>
      <c r="M100" s="24">
        <f>IF(ISBLANK(HLOOKUP(M$1, m_preprocess!$1:$1048576, $D100, FALSE)), "", HLOOKUP(M$1, m_preprocess!$1:$1048576, $D100, FALSE))</f>
        <v>27.09554260975376</v>
      </c>
      <c r="N100" s="24">
        <f>IF(ISBLANK(HLOOKUP(N$1, m_preprocess!$1:$1048576, $D100, FALSE)), "", HLOOKUP(N$1, m_preprocess!$1:$1048576, $D100, FALSE))</f>
        <v>5.3810549604107321</v>
      </c>
      <c r="O100" s="24">
        <f>IF(ISBLANK(HLOOKUP(O$1, m_preprocess!$1:$1048576, $D100, FALSE)), "", HLOOKUP(O$1, m_preprocess!$1:$1048576, $D100, FALSE))</f>
        <v>9.7264614850319582</v>
      </c>
      <c r="P100" s="24">
        <f>IF(ISBLANK(HLOOKUP(P$1, m_preprocess!$1:$1048576, $D100, FALSE)), "", HLOOKUP(P$1, m_preprocess!$1:$1048576, $D100, FALSE))</f>
        <v>5.1561962583526579</v>
      </c>
      <c r="Q100" s="24">
        <f>IF(ISBLANK(HLOOKUP(Q$1, m_preprocess!$1:$1048576, $D100, FALSE)), "", HLOOKUP(Q$1, m_preprocess!$1:$1048576, $D100, FALSE))</f>
        <v>3.0373668641264868</v>
      </c>
      <c r="R100" s="24">
        <f>IF(ISBLANK(HLOOKUP(R$1, m_preprocess!$1:$1048576, $D100, FALSE)), "", HLOOKUP(R$1, m_preprocess!$1:$1048576, $D100, FALSE))</f>
        <v>27.466881830593202</v>
      </c>
      <c r="S100" s="24">
        <f>IF(ISBLANK(HLOOKUP(S$1, m_preprocess!$1:$1048576, $D100, FALSE)), "", HLOOKUP(S$1, m_preprocess!$1:$1048576, $D100, FALSE))</f>
        <v>470.04700000000003</v>
      </c>
      <c r="T100" s="24">
        <f>IF(ISBLANK(HLOOKUP(T$1, m_preprocess!$1:$1048576, $D100, FALSE)), "", HLOOKUP(T$1, m_preprocess!$1:$1048576, $D100, FALSE))</f>
        <v>6952.3</v>
      </c>
      <c r="U100" s="24">
        <f>IF(ISBLANK(HLOOKUP(U$1, m_preprocess!$1:$1048576, $D100, FALSE)), "", HLOOKUP(U$1, m_preprocess!$1:$1048576, $D100, FALSE))</f>
        <v>12280</v>
      </c>
      <c r="V100" s="24">
        <f>IF(ISBLANK(HLOOKUP(V$1, m_preprocess!$1:$1048576, $D100, FALSE)), "", HLOOKUP(V$1, m_preprocess!$1:$1048576, $D100, FALSE))</f>
        <v>44.383989065284126</v>
      </c>
      <c r="W100" s="24">
        <f>IF(ISBLANK(HLOOKUP(W$1, m_preprocess!$1:$1048576, $D100, FALSE)), "", HLOOKUP(W$1, m_preprocess!$1:$1048576, $D100, FALSE))</f>
        <v>40968.832636119179</v>
      </c>
      <c r="X100" s="24">
        <f>IF(ISBLANK(HLOOKUP(X$1, m_preprocess!$1:$1048576, $D100, FALSE)), "", HLOOKUP(X$1, m_preprocess!$1:$1048576, $D100, FALSE))</f>
        <v>83910.604287938419</v>
      </c>
      <c r="Y100" s="24" t="str">
        <f>IF(ISBLANK(HLOOKUP(Y$1, m_preprocess!$1:$1048576, $D100, FALSE)), "", HLOOKUP(Y$1, m_preprocess!$1:$1048576, $D100, FALSE))</f>
        <v/>
      </c>
      <c r="Z100" s="24" t="str">
        <f>IF(ISBLANK(HLOOKUP(Z$1, m_preprocess!$1:$1048576, $D100, FALSE)), "", HLOOKUP(Z$1, m_preprocess!$1:$1048576, $D100, FALSE))</f>
        <v/>
      </c>
      <c r="AA100" s="24">
        <f>IF(ISBLANK(HLOOKUP(AA$1, m_preprocess!$1:$1048576, $D100, FALSE)), "", HLOOKUP(AA$1, m_preprocess!$1:$1048576, $D100, FALSE))</f>
        <v>41.914191419141915</v>
      </c>
      <c r="AB100" s="24">
        <f>IF(ISBLANK(HLOOKUP(AB$1, m_preprocess!$1:$1048576, $D100, FALSE)), "", HLOOKUP(AB$1, m_preprocess!$1:$1048576, $D100, FALSE))</f>
        <v>38.989879290429045</v>
      </c>
      <c r="AC100" s="24" t="str">
        <f>IF(ISBLANK(HLOOKUP(AC$1, m_preprocess!$1:$1048576, $D100, FALSE)), "", HLOOKUP(AC$1, m_preprocess!$1:$1048576, $D100, FALSE))</f>
        <v/>
      </c>
      <c r="AD100" s="24">
        <f>IF(ISBLANK(HLOOKUP(AD$1, m_preprocess!$1:$1048576, $D100, FALSE)), "", HLOOKUP(AD$1, m_preprocess!$1:$1048576, $D100, FALSE))</f>
        <v>105.50313601448215</v>
      </c>
      <c r="AE100" s="24">
        <f>IF(ISBLANK(HLOOKUP(AE$1, m_preprocess!$1:$1048576, $D100, FALSE)), "", HLOOKUP(AE$1, m_preprocess!$1:$1048576, $D100, FALSE))</f>
        <v>73.965228200149085</v>
      </c>
      <c r="AF100" s="24">
        <f>IF(ISBLANK(HLOOKUP(AF$1, m_preprocess!$1:$1048576, $D100, FALSE)), "", HLOOKUP(AF$1, m_preprocess!$1:$1048576, $D100, FALSE))</f>
        <v>31.700062636496419</v>
      </c>
      <c r="AG100" s="24" t="str">
        <f>IF(ISBLANK(HLOOKUP(AG$1, m_preprocess!$1:$1048576, $D100, FALSE)), "", HLOOKUP(AG$1, m_preprocess!$1:$1048576, $D100, FALSE))</f>
        <v/>
      </c>
      <c r="AH100" s="24">
        <f>IF(ISBLANK(HLOOKUP(AH$1, m_preprocess!$1:$1048576, $D100, FALSE)), "", HLOOKUP(AH$1, m_preprocess!$1:$1048576, $D100, FALSE))</f>
        <v>1004051</v>
      </c>
    </row>
    <row r="101" spans="1:34">
      <c r="A101" s="27">
        <v>36982</v>
      </c>
      <c r="B101">
        <v>2001</v>
      </c>
      <c r="C101">
        <v>4</v>
      </c>
      <c r="D101">
        <v>101</v>
      </c>
      <c r="E101" s="24" t="str">
        <f>IF(ISBLANK(HLOOKUP(E$1, m_preprocess!$1:$1048576, $D101, FALSE)), "", HLOOKUP(E$1, m_preprocess!$1:$1048576, $D101, FALSE))</f>
        <v/>
      </c>
      <c r="F101" s="24">
        <f>IF(ISBLANK(HLOOKUP(F$1, m_preprocess!$1:$1048576, $D101, FALSE)), "", HLOOKUP(F$1, m_preprocess!$1:$1048576, $D101, FALSE))</f>
        <v>62.05</v>
      </c>
      <c r="G101" s="24">
        <f>IF(ISBLANK(HLOOKUP(G$1, m_preprocess!$1:$1048576, $D101, FALSE)), "", HLOOKUP(G$1, m_preprocess!$1:$1048576, $D101, FALSE))</f>
        <v>83.590692061917821</v>
      </c>
      <c r="H101" s="24">
        <f>IF(ISBLANK(HLOOKUP(H$1, m_preprocess!$1:$1048576, $D101, FALSE)), "", HLOOKUP(H$1, m_preprocess!$1:$1048576, $D101, FALSE))</f>
        <v>45.207496643066406</v>
      </c>
      <c r="I101" s="24" t="str">
        <f>IF(ISBLANK(HLOOKUP(I$1, m_preprocess!$1:$1048576, $D101, FALSE)), "", HLOOKUP(I$1, m_preprocess!$1:$1048576, $D101, FALSE))</f>
        <v/>
      </c>
      <c r="J101" s="24">
        <f>IF(ISBLANK(HLOOKUP(J$1, m_preprocess!$1:$1048576, $D101, FALSE)), "", HLOOKUP(J$1, m_preprocess!$1:$1048576, $D101, FALSE))</f>
        <v>82.761166661642932</v>
      </c>
      <c r="K101" s="24">
        <f>IF(ISBLANK(HLOOKUP(K$1, m_preprocess!$1:$1048576, $D101, FALSE)), "", HLOOKUP(K$1, m_preprocess!$1:$1048576, $D101, FALSE))</f>
        <v>38.430826751241788</v>
      </c>
      <c r="L101" s="24">
        <f>IF(ISBLANK(HLOOKUP(L$1, m_preprocess!$1:$1048576, $D101, FALSE)), "", HLOOKUP(L$1, m_preprocess!$1:$1048576, $D101, FALSE))</f>
        <v>8.804216926408758</v>
      </c>
      <c r="M101" s="24">
        <f>IF(ISBLANK(HLOOKUP(M$1, m_preprocess!$1:$1048576, $D101, FALSE)), "", HLOOKUP(M$1, m_preprocess!$1:$1048576, $D101, FALSE))</f>
        <v>25.502251446191963</v>
      </c>
      <c r="N101" s="24">
        <f>IF(ISBLANK(HLOOKUP(N$1, m_preprocess!$1:$1048576, $D101, FALSE)), "", HLOOKUP(N$1, m_preprocess!$1:$1048576, $D101, FALSE))</f>
        <v>5.3221759877873547</v>
      </c>
      <c r="O101" s="24">
        <f>IF(ISBLANK(HLOOKUP(O$1, m_preprocess!$1:$1048576, $D101, FALSE)), "", HLOOKUP(O$1, m_preprocess!$1:$1048576, $D101, FALSE))</f>
        <v>8.8981265380438312</v>
      </c>
      <c r="P101" s="24">
        <f>IF(ISBLANK(HLOOKUP(P$1, m_preprocess!$1:$1048576, $D101, FALSE)), "", HLOOKUP(P$1, m_preprocess!$1:$1048576, $D101, FALSE))</f>
        <v>4.9802801352787567</v>
      </c>
      <c r="Q101" s="24">
        <f>IF(ISBLANK(HLOOKUP(Q$1, m_preprocess!$1:$1048576, $D101, FALSE)), "", HLOOKUP(Q$1, m_preprocess!$1:$1048576, $D101, FALSE))</f>
        <v>3.0437429678182384</v>
      </c>
      <c r="R101" s="24">
        <f>IF(ISBLANK(HLOOKUP(R$1, m_preprocess!$1:$1048576, $D101, FALSE)), "", HLOOKUP(R$1, m_preprocess!$1:$1048576, $D101, FALSE))</f>
        <v>26.06342061589719</v>
      </c>
      <c r="S101" s="24">
        <f>IF(ISBLANK(HLOOKUP(S$1, m_preprocess!$1:$1048576, $D101, FALSE)), "", HLOOKUP(S$1, m_preprocess!$1:$1048576, $D101, FALSE))</f>
        <v>461.19900000000001</v>
      </c>
      <c r="T101" s="24">
        <f>IF(ISBLANK(HLOOKUP(T$1, m_preprocess!$1:$1048576, $D101, FALSE)), "", HLOOKUP(T$1, m_preprocess!$1:$1048576, $D101, FALSE))</f>
        <v>6183.35</v>
      </c>
      <c r="U101" s="24">
        <f>IF(ISBLANK(HLOOKUP(U$1, m_preprocess!$1:$1048576, $D101, FALSE)), "", HLOOKUP(U$1, m_preprocess!$1:$1048576, $D101, FALSE))</f>
        <v>11765</v>
      </c>
      <c r="V101" s="24">
        <f>IF(ISBLANK(HLOOKUP(V$1, m_preprocess!$1:$1048576, $D101, FALSE)), "", HLOOKUP(V$1, m_preprocess!$1:$1048576, $D101, FALSE))</f>
        <v>44.053746598649511</v>
      </c>
      <c r="W101" s="24">
        <f>IF(ISBLANK(HLOOKUP(W$1, m_preprocess!$1:$1048576, $D101, FALSE)), "", HLOOKUP(W$1, m_preprocess!$1:$1048576, $D101, FALSE))</f>
        <v>44490.932906113085</v>
      </c>
      <c r="X101" s="24">
        <f>IF(ISBLANK(HLOOKUP(X$1, m_preprocess!$1:$1048576, $D101, FALSE)), "", HLOOKUP(X$1, m_preprocess!$1:$1048576, $D101, FALSE))</f>
        <v>83886.932071069197</v>
      </c>
      <c r="Y101" s="24" t="str">
        <f>IF(ISBLANK(HLOOKUP(Y$1, m_preprocess!$1:$1048576, $D101, FALSE)), "", HLOOKUP(Y$1, m_preprocess!$1:$1048576, $D101, FALSE))</f>
        <v/>
      </c>
      <c r="Z101" s="24" t="str">
        <f>IF(ISBLANK(HLOOKUP(Z$1, m_preprocess!$1:$1048576, $D101, FALSE)), "", HLOOKUP(Z$1, m_preprocess!$1:$1048576, $D101, FALSE))</f>
        <v/>
      </c>
      <c r="AA101" s="24">
        <f>IF(ISBLANK(HLOOKUP(AA$1, m_preprocess!$1:$1048576, $D101, FALSE)), "", HLOOKUP(AA$1, m_preprocess!$1:$1048576, $D101, FALSE))</f>
        <v>42.940199335548165</v>
      </c>
      <c r="AB101" s="24">
        <f>IF(ISBLANK(HLOOKUP(AB$1, m_preprocess!$1:$1048576, $D101, FALSE)), "", HLOOKUP(AB$1, m_preprocess!$1:$1048576, $D101, FALSE))</f>
        <v>40.693876209302317</v>
      </c>
      <c r="AC101" s="24" t="str">
        <f>IF(ISBLANK(HLOOKUP(AC$1, m_preprocess!$1:$1048576, $D101, FALSE)), "", HLOOKUP(AC$1, m_preprocess!$1:$1048576, $D101, FALSE))</f>
        <v/>
      </c>
      <c r="AD101" s="24">
        <f>IF(ISBLANK(HLOOKUP(AD$1, m_preprocess!$1:$1048576, $D101, FALSE)), "", HLOOKUP(AD$1, m_preprocess!$1:$1048576, $D101, FALSE))</f>
        <v>105.57215907281778</v>
      </c>
      <c r="AE101" s="24">
        <f>IF(ISBLANK(HLOOKUP(AE$1, m_preprocess!$1:$1048576, $D101, FALSE)), "", HLOOKUP(AE$1, m_preprocess!$1:$1048576, $D101, FALSE))</f>
        <v>78.268006256716234</v>
      </c>
      <c r="AF101" s="24">
        <f>IF(ISBLANK(HLOOKUP(AF$1, m_preprocess!$1:$1048576, $D101, FALSE)), "", HLOOKUP(AF$1, m_preprocess!$1:$1048576, $D101, FALSE))</f>
        <v>31.266573231871039</v>
      </c>
      <c r="AG101" s="24" t="str">
        <f>IF(ISBLANK(HLOOKUP(AG$1, m_preprocess!$1:$1048576, $D101, FALSE)), "", HLOOKUP(AG$1, m_preprocess!$1:$1048576, $D101, FALSE))</f>
        <v/>
      </c>
      <c r="AH101" s="24">
        <f>IF(ISBLANK(HLOOKUP(AH$1, m_preprocess!$1:$1048576, $D101, FALSE)), "", HLOOKUP(AH$1, m_preprocess!$1:$1048576, $D101, FALSE))</f>
        <v>937680.5</v>
      </c>
    </row>
    <row r="102" spans="1:34">
      <c r="A102" s="27">
        <v>37012</v>
      </c>
      <c r="B102">
        <v>2001</v>
      </c>
      <c r="C102">
        <v>5</v>
      </c>
      <c r="D102">
        <v>102</v>
      </c>
      <c r="E102" s="24" t="str">
        <f>IF(ISBLANK(HLOOKUP(E$1, m_preprocess!$1:$1048576, $D102, FALSE)), "", HLOOKUP(E$1, m_preprocess!$1:$1048576, $D102, FALSE))</f>
        <v/>
      </c>
      <c r="F102" s="24">
        <f>IF(ISBLANK(HLOOKUP(F$1, m_preprocess!$1:$1048576, $D102, FALSE)), "", HLOOKUP(F$1, m_preprocess!$1:$1048576, $D102, FALSE))</f>
        <v>63.99</v>
      </c>
      <c r="G102" s="24">
        <f>IF(ISBLANK(HLOOKUP(G$1, m_preprocess!$1:$1048576, $D102, FALSE)), "", HLOOKUP(G$1, m_preprocess!$1:$1048576, $D102, FALSE))</f>
        <v>85.968002005812622</v>
      </c>
      <c r="H102" s="24">
        <f>IF(ISBLANK(HLOOKUP(H$1, m_preprocess!$1:$1048576, $D102, FALSE)), "", HLOOKUP(H$1, m_preprocess!$1:$1048576, $D102, FALSE))</f>
        <v>45.23675537109375</v>
      </c>
      <c r="I102" s="24" t="str">
        <f>IF(ISBLANK(HLOOKUP(I$1, m_preprocess!$1:$1048576, $D102, FALSE)), "", HLOOKUP(I$1, m_preprocess!$1:$1048576, $D102, FALSE))</f>
        <v/>
      </c>
      <c r="J102" s="24">
        <f>IF(ISBLANK(HLOOKUP(J$1, m_preprocess!$1:$1048576, $D102, FALSE)), "", HLOOKUP(J$1, m_preprocess!$1:$1048576, $D102, FALSE))</f>
        <v>83.125920309481515</v>
      </c>
      <c r="K102" s="24">
        <f>IF(ISBLANK(HLOOKUP(K$1, m_preprocess!$1:$1048576, $D102, FALSE)), "", HLOOKUP(K$1, m_preprocess!$1:$1048576, $D102, FALSE))</f>
        <v>41.458021129285704</v>
      </c>
      <c r="L102" s="24">
        <f>IF(ISBLANK(HLOOKUP(L$1, m_preprocess!$1:$1048576, $D102, FALSE)), "", HLOOKUP(L$1, m_preprocess!$1:$1048576, $D102, FALSE))</f>
        <v>10.240549201286319</v>
      </c>
      <c r="M102" s="24">
        <f>IF(ISBLANK(HLOOKUP(M$1, m_preprocess!$1:$1048576, $D102, FALSE)), "", HLOOKUP(M$1, m_preprocess!$1:$1048576, $D102, FALSE))</f>
        <v>27.930811576741434</v>
      </c>
      <c r="N102" s="24">
        <f>IF(ISBLANK(HLOOKUP(N$1, m_preprocess!$1:$1048576, $D102, FALSE)), "", HLOOKUP(N$1, m_preprocess!$1:$1048576, $D102, FALSE))</f>
        <v>6.2545068906950378</v>
      </c>
      <c r="O102" s="24">
        <f>IF(ISBLANK(HLOOKUP(O$1, m_preprocess!$1:$1048576, $D102, FALSE)), "", HLOOKUP(O$1, m_preprocess!$1:$1048576, $D102, FALSE))</f>
        <v>9.1728615106480156</v>
      </c>
      <c r="P102" s="24">
        <f>IF(ISBLANK(HLOOKUP(P$1, m_preprocess!$1:$1048576, $D102, FALSE)), "", HLOOKUP(P$1, m_preprocess!$1:$1048576, $D102, FALSE))</f>
        <v>5.4227606640651258</v>
      </c>
      <c r="Q102" s="24">
        <f>IF(ISBLANK(HLOOKUP(Q$1, m_preprocess!$1:$1048576, $D102, FALSE)), "", HLOOKUP(Q$1, m_preprocess!$1:$1048576, $D102, FALSE))</f>
        <v>2.882611693307374</v>
      </c>
      <c r="R102" s="24">
        <f>IF(ISBLANK(HLOOKUP(R$1, m_preprocess!$1:$1048576, $D102, FALSE)), "", HLOOKUP(R$1, m_preprocess!$1:$1048576, $D102, FALSE))</f>
        <v>24.081921682122189</v>
      </c>
      <c r="S102" s="24">
        <f>IF(ISBLANK(HLOOKUP(S$1, m_preprocess!$1:$1048576, $D102, FALSE)), "", HLOOKUP(S$1, m_preprocess!$1:$1048576, $D102, FALSE))</f>
        <v>445.25900000000001</v>
      </c>
      <c r="T102" s="24">
        <f>IF(ISBLANK(HLOOKUP(T$1, m_preprocess!$1:$1048576, $D102, FALSE)), "", HLOOKUP(T$1, m_preprocess!$1:$1048576, $D102, FALSE))</f>
        <v>6668.94</v>
      </c>
      <c r="U102" s="24">
        <f>IF(ISBLANK(HLOOKUP(U$1, m_preprocess!$1:$1048576, $D102, FALSE)), "", HLOOKUP(U$1, m_preprocess!$1:$1048576, $D102, FALSE))</f>
        <v>7826</v>
      </c>
      <c r="V102" s="24">
        <f>IF(ISBLANK(HLOOKUP(V$1, m_preprocess!$1:$1048576, $D102, FALSE)), "", HLOOKUP(V$1, m_preprocess!$1:$1048576, $D102, FALSE))</f>
        <v>43.884507096926718</v>
      </c>
      <c r="W102" s="24">
        <f>IF(ISBLANK(HLOOKUP(W$1, m_preprocess!$1:$1048576, $D102, FALSE)), "", HLOOKUP(W$1, m_preprocess!$1:$1048576, $D102, FALSE))</f>
        <v>43359.533280173346</v>
      </c>
      <c r="X102" s="24">
        <f>IF(ISBLANK(HLOOKUP(X$1, m_preprocess!$1:$1048576, $D102, FALSE)), "", HLOOKUP(X$1, m_preprocess!$1:$1048576, $D102, FALSE))</f>
        <v>83021.816423196651</v>
      </c>
      <c r="Y102" s="24" t="str">
        <f>IF(ISBLANK(HLOOKUP(Y$1, m_preprocess!$1:$1048576, $D102, FALSE)), "", HLOOKUP(Y$1, m_preprocess!$1:$1048576, $D102, FALSE))</f>
        <v/>
      </c>
      <c r="Z102" s="24" t="str">
        <f>IF(ISBLANK(HLOOKUP(Z$1, m_preprocess!$1:$1048576, $D102, FALSE)), "", HLOOKUP(Z$1, m_preprocess!$1:$1048576, $D102, FALSE))</f>
        <v/>
      </c>
      <c r="AA102" s="24">
        <f>IF(ISBLANK(HLOOKUP(AA$1, m_preprocess!$1:$1048576, $D102, FALSE)), "", HLOOKUP(AA$1, m_preprocess!$1:$1048576, $D102, FALSE))</f>
        <v>38.138888888888893</v>
      </c>
      <c r="AB102" s="24">
        <f>IF(ISBLANK(HLOOKUP(AB$1, m_preprocess!$1:$1048576, $D102, FALSE)), "", HLOOKUP(AB$1, m_preprocess!$1:$1048576, $D102, FALSE))</f>
        <v>38.171113888888883</v>
      </c>
      <c r="AC102" s="24" t="str">
        <f>IF(ISBLANK(HLOOKUP(AC$1, m_preprocess!$1:$1048576, $D102, FALSE)), "", HLOOKUP(AC$1, m_preprocess!$1:$1048576, $D102, FALSE))</f>
        <v/>
      </c>
      <c r="AD102" s="24">
        <f>IF(ISBLANK(HLOOKUP(AD$1, m_preprocess!$1:$1048576, $D102, FALSE)), "", HLOOKUP(AD$1, m_preprocess!$1:$1048576, $D102, FALSE))</f>
        <v>104.80838628923955</v>
      </c>
      <c r="AE102" s="24">
        <f>IF(ISBLANK(HLOOKUP(AE$1, m_preprocess!$1:$1048576, $D102, FALSE)), "", HLOOKUP(AE$1, m_preprocess!$1:$1048576, $D102, FALSE))</f>
        <v>103.68841833110878</v>
      </c>
      <c r="AF102" s="24">
        <f>IF(ISBLANK(HLOOKUP(AF$1, m_preprocess!$1:$1048576, $D102, FALSE)), "", HLOOKUP(AF$1, m_preprocess!$1:$1048576, $D102, FALSE))</f>
        <v>30.569196093220267</v>
      </c>
      <c r="AG102" s="24" t="str">
        <f>IF(ISBLANK(HLOOKUP(AG$1, m_preprocess!$1:$1048576, $D102, FALSE)), "", HLOOKUP(AG$1, m_preprocess!$1:$1048576, $D102, FALSE))</f>
        <v/>
      </c>
      <c r="AH102" s="24">
        <f>IF(ISBLANK(HLOOKUP(AH$1, m_preprocess!$1:$1048576, $D102, FALSE)), "", HLOOKUP(AH$1, m_preprocess!$1:$1048576, $D102, FALSE))</f>
        <v>981754</v>
      </c>
    </row>
    <row r="103" spans="1:34">
      <c r="A103" s="27">
        <v>37043</v>
      </c>
      <c r="B103">
        <v>2001</v>
      </c>
      <c r="C103">
        <v>6</v>
      </c>
      <c r="D103">
        <v>103</v>
      </c>
      <c r="E103" s="24" t="str">
        <f>IF(ISBLANK(HLOOKUP(E$1, m_preprocess!$1:$1048576, $D103, FALSE)), "", HLOOKUP(E$1, m_preprocess!$1:$1048576, $D103, FALSE))</f>
        <v/>
      </c>
      <c r="F103" s="24">
        <f>IF(ISBLANK(HLOOKUP(F$1, m_preprocess!$1:$1048576, $D103, FALSE)), "", HLOOKUP(F$1, m_preprocess!$1:$1048576, $D103, FALSE))</f>
        <v>63.31</v>
      </c>
      <c r="G103" s="24">
        <f>IF(ISBLANK(HLOOKUP(G$1, m_preprocess!$1:$1048576, $D103, FALSE)), "", HLOOKUP(G$1, m_preprocess!$1:$1048576, $D103, FALSE))</f>
        <v>82.616563113494735</v>
      </c>
      <c r="H103" s="24">
        <f>IF(ISBLANK(HLOOKUP(H$1, m_preprocess!$1:$1048576, $D103, FALSE)), "", HLOOKUP(H$1, m_preprocess!$1:$1048576, $D103, FALSE))</f>
        <v>44.910472869873047</v>
      </c>
      <c r="I103" s="24" t="str">
        <f>IF(ISBLANK(HLOOKUP(I$1, m_preprocess!$1:$1048576, $D103, FALSE)), "", HLOOKUP(I$1, m_preprocess!$1:$1048576, $D103, FALSE))</f>
        <v/>
      </c>
      <c r="J103" s="24">
        <f>IF(ISBLANK(HLOOKUP(J$1, m_preprocess!$1:$1048576, $D103, FALSE)), "", HLOOKUP(J$1, m_preprocess!$1:$1048576, $D103, FALSE))</f>
        <v>84.254220503433658</v>
      </c>
      <c r="K103" s="24">
        <f>IF(ISBLANK(HLOOKUP(K$1, m_preprocess!$1:$1048576, $D103, FALSE)), "", HLOOKUP(K$1, m_preprocess!$1:$1048576, $D103, FALSE))</f>
        <v>41.080484546181367</v>
      </c>
      <c r="L103" s="24">
        <f>IF(ISBLANK(HLOOKUP(L$1, m_preprocess!$1:$1048576, $D103, FALSE)), "", HLOOKUP(L$1, m_preprocess!$1:$1048576, $D103, FALSE))</f>
        <v>11.405545124246817</v>
      </c>
      <c r="M103" s="24">
        <f>IF(ISBLANK(HLOOKUP(M$1, m_preprocess!$1:$1048576, $D103, FALSE)), "", HLOOKUP(M$1, m_preprocess!$1:$1048576, $D103, FALSE))</f>
        <v>24.172367475271393</v>
      </c>
      <c r="N103" s="24">
        <f>IF(ISBLANK(HLOOKUP(N$1, m_preprocess!$1:$1048576, $D103, FALSE)), "", HLOOKUP(N$1, m_preprocess!$1:$1048576, $D103, FALSE))</f>
        <v>4.9353516538394562</v>
      </c>
      <c r="O103" s="24">
        <f>IF(ISBLANK(HLOOKUP(O$1, m_preprocess!$1:$1048576, $D103, FALSE)), "", HLOOKUP(O$1, m_preprocess!$1:$1048576, $D103, FALSE))</f>
        <v>8.6472173936013519</v>
      </c>
      <c r="P103" s="24">
        <f>IF(ISBLANK(HLOOKUP(P$1, m_preprocess!$1:$1048576, $D103, FALSE)), "", HLOOKUP(P$1, m_preprocess!$1:$1048576, $D103, FALSE))</f>
        <v>4.7386971666856574</v>
      </c>
      <c r="Q103" s="24">
        <f>IF(ISBLANK(HLOOKUP(Q$1, m_preprocess!$1:$1048576, $D103, FALSE)), "", HLOOKUP(Q$1, m_preprocess!$1:$1048576, $D103, FALSE))</f>
        <v>3.1351261966883412</v>
      </c>
      <c r="R103" s="24">
        <f>IF(ISBLANK(HLOOKUP(R$1, m_preprocess!$1:$1048576, $D103, FALSE)), "", HLOOKUP(R$1, m_preprocess!$1:$1048576, $D103, FALSE))</f>
        <v>25.500533101005342</v>
      </c>
      <c r="S103" s="24">
        <f>IF(ISBLANK(HLOOKUP(S$1, m_preprocess!$1:$1048576, $D103, FALSE)), "", HLOOKUP(S$1, m_preprocess!$1:$1048576, $D103, FALSE))</f>
        <v>436.56400000000002</v>
      </c>
      <c r="T103" s="24">
        <f>IF(ISBLANK(HLOOKUP(T$1, m_preprocess!$1:$1048576, $D103, FALSE)), "", HLOOKUP(T$1, m_preprocess!$1:$1048576, $D103, FALSE))</f>
        <v>6559.16</v>
      </c>
      <c r="U103" s="24">
        <f>IF(ISBLANK(HLOOKUP(U$1, m_preprocess!$1:$1048576, $D103, FALSE)), "", HLOOKUP(U$1, m_preprocess!$1:$1048576, $D103, FALSE))</f>
        <v>10646</v>
      </c>
      <c r="V103" s="24">
        <f>IF(ISBLANK(HLOOKUP(V$1, m_preprocess!$1:$1048576, $D103, FALSE)), "", HLOOKUP(V$1, m_preprocess!$1:$1048576, $D103, FALSE))</f>
        <v>43.866399373692168</v>
      </c>
      <c r="W103" s="24">
        <f>IF(ISBLANK(HLOOKUP(W$1, m_preprocess!$1:$1048576, $D103, FALSE)), "", HLOOKUP(W$1, m_preprocess!$1:$1048576, $D103, FALSE))</f>
        <v>42767.394268263233</v>
      </c>
      <c r="X103" s="24">
        <f>IF(ISBLANK(HLOOKUP(X$1, m_preprocess!$1:$1048576, $D103, FALSE)), "", HLOOKUP(X$1, m_preprocess!$1:$1048576, $D103, FALSE))</f>
        <v>83179.13086383765</v>
      </c>
      <c r="Y103" s="24" t="str">
        <f>IF(ISBLANK(HLOOKUP(Y$1, m_preprocess!$1:$1048576, $D103, FALSE)), "", HLOOKUP(Y$1, m_preprocess!$1:$1048576, $D103, FALSE))</f>
        <v/>
      </c>
      <c r="Z103" s="24" t="str">
        <f>IF(ISBLANK(HLOOKUP(Z$1, m_preprocess!$1:$1048576, $D103, FALSE)), "", HLOOKUP(Z$1, m_preprocess!$1:$1048576, $D103, FALSE))</f>
        <v/>
      </c>
      <c r="AA103" s="24">
        <f>IF(ISBLANK(HLOOKUP(AA$1, m_preprocess!$1:$1048576, $D103, FALSE)), "", HLOOKUP(AA$1, m_preprocess!$1:$1048576, $D103, FALSE))</f>
        <v>42.03</v>
      </c>
      <c r="AB103" s="24">
        <f>IF(ISBLANK(HLOOKUP(AB$1, m_preprocess!$1:$1048576, $D103, FALSE)), "", HLOOKUP(AB$1, m_preprocess!$1:$1048576, $D103, FALSE))</f>
        <v>40.569745000000005</v>
      </c>
      <c r="AC103" s="24" t="str">
        <f>IF(ISBLANK(HLOOKUP(AC$1, m_preprocess!$1:$1048576, $D103, FALSE)), "", HLOOKUP(AC$1, m_preprocess!$1:$1048576, $D103, FALSE))</f>
        <v/>
      </c>
      <c r="AD103" s="24">
        <f>IF(ISBLANK(HLOOKUP(AD$1, m_preprocess!$1:$1048576, $D103, FALSE)), "", HLOOKUP(AD$1, m_preprocess!$1:$1048576, $D103, FALSE))</f>
        <v>103.63744031946705</v>
      </c>
      <c r="AE103" s="24">
        <f>IF(ISBLANK(HLOOKUP(AE$1, m_preprocess!$1:$1048576, $D103, FALSE)), "", HLOOKUP(AE$1, m_preprocess!$1:$1048576, $D103, FALSE))</f>
        <v>102.19538822154857</v>
      </c>
      <c r="AF103" s="24">
        <f>IF(ISBLANK(HLOOKUP(AF$1, m_preprocess!$1:$1048576, $D103, FALSE)), "", HLOOKUP(AF$1, m_preprocess!$1:$1048576, $D103, FALSE))</f>
        <v>31.0281905008572</v>
      </c>
      <c r="AG103" s="24" t="str">
        <f>IF(ISBLANK(HLOOKUP(AG$1, m_preprocess!$1:$1048576, $D103, FALSE)), "", HLOOKUP(AG$1, m_preprocess!$1:$1048576, $D103, FALSE))</f>
        <v/>
      </c>
      <c r="AH103" s="24">
        <f>IF(ISBLANK(HLOOKUP(AH$1, m_preprocess!$1:$1048576, $D103, FALSE)), "", HLOOKUP(AH$1, m_preprocess!$1:$1048576, $D103, FALSE))</f>
        <v>938215</v>
      </c>
    </row>
    <row r="104" spans="1:34">
      <c r="A104" s="27">
        <v>37073</v>
      </c>
      <c r="B104">
        <v>2001</v>
      </c>
      <c r="C104">
        <v>7</v>
      </c>
      <c r="D104">
        <v>104</v>
      </c>
      <c r="E104" s="24" t="str">
        <f>IF(ISBLANK(HLOOKUP(E$1, m_preprocess!$1:$1048576, $D104, FALSE)), "", HLOOKUP(E$1, m_preprocess!$1:$1048576, $D104, FALSE))</f>
        <v/>
      </c>
      <c r="F104" s="24">
        <f>IF(ISBLANK(HLOOKUP(F$1, m_preprocess!$1:$1048576, $D104, FALSE)), "", HLOOKUP(F$1, m_preprocess!$1:$1048576, $D104, FALSE))</f>
        <v>64.41</v>
      </c>
      <c r="G104" s="24">
        <f>IF(ISBLANK(HLOOKUP(G$1, m_preprocess!$1:$1048576, $D104, FALSE)), "", HLOOKUP(G$1, m_preprocess!$1:$1048576, $D104, FALSE))</f>
        <v>86.46925831454503</v>
      </c>
      <c r="H104" s="24">
        <f>IF(ISBLANK(HLOOKUP(H$1, m_preprocess!$1:$1048576, $D104, FALSE)), "", HLOOKUP(H$1, m_preprocess!$1:$1048576, $D104, FALSE))</f>
        <v>44.763584136962891</v>
      </c>
      <c r="I104" s="24" t="str">
        <f>IF(ISBLANK(HLOOKUP(I$1, m_preprocess!$1:$1048576, $D104, FALSE)), "", HLOOKUP(I$1, m_preprocess!$1:$1048576, $D104, FALSE))</f>
        <v/>
      </c>
      <c r="J104" s="24">
        <f>IF(ISBLANK(HLOOKUP(J$1, m_preprocess!$1:$1048576, $D104, FALSE)), "", HLOOKUP(J$1, m_preprocess!$1:$1048576, $D104, FALSE))</f>
        <v>86.401916491752885</v>
      </c>
      <c r="K104" s="24">
        <f>IF(ISBLANK(HLOOKUP(K$1, m_preprocess!$1:$1048576, $D104, FALSE)), "", HLOOKUP(K$1, m_preprocess!$1:$1048576, $D104, FALSE))</f>
        <v>37.689365893354882</v>
      </c>
      <c r="L104" s="24">
        <f>IF(ISBLANK(HLOOKUP(L$1, m_preprocess!$1:$1048576, $D104, FALSE)), "", HLOOKUP(L$1, m_preprocess!$1:$1048576, $D104, FALSE))</f>
        <v>10.717131280090952</v>
      </c>
      <c r="M104" s="24">
        <f>IF(ISBLANK(HLOOKUP(M$1, m_preprocess!$1:$1048576, $D104, FALSE)), "", HLOOKUP(M$1, m_preprocess!$1:$1048576, $D104, FALSE))</f>
        <v>24.486577132775871</v>
      </c>
      <c r="N104" s="24">
        <f>IF(ISBLANK(HLOOKUP(N$1, m_preprocess!$1:$1048576, $D104, FALSE)), "", HLOOKUP(N$1, m_preprocess!$1:$1048576, $D104, FALSE))</f>
        <v>4.7659658486040879</v>
      </c>
      <c r="O104" s="24">
        <f>IF(ISBLANK(HLOOKUP(O$1, m_preprocess!$1:$1048576, $D104, FALSE)), "", HLOOKUP(O$1, m_preprocess!$1:$1048576, $D104, FALSE))</f>
        <v>8.6945991908283702</v>
      </c>
      <c r="P104" s="24">
        <f>IF(ISBLANK(HLOOKUP(P$1, m_preprocess!$1:$1048576, $D104, FALSE)), "", HLOOKUP(P$1, m_preprocess!$1:$1048576, $D104, FALSE))</f>
        <v>4.6668065595171537</v>
      </c>
      <c r="Q104" s="24">
        <f>IF(ISBLANK(HLOOKUP(Q$1, m_preprocess!$1:$1048576, $D104, FALSE)), "", HLOOKUP(Q$1, m_preprocess!$1:$1048576, $D104, FALSE))</f>
        <v>3.274983512299837</v>
      </c>
      <c r="R104" s="24">
        <f>IF(ISBLANK(HLOOKUP(R$1, m_preprocess!$1:$1048576, $D104, FALSE)), "", HLOOKUP(R$1, m_preprocess!$1:$1048576, $D104, FALSE))</f>
        <v>25.565557853867716</v>
      </c>
      <c r="S104" s="24">
        <f>IF(ISBLANK(HLOOKUP(S$1, m_preprocess!$1:$1048576, $D104, FALSE)), "", HLOOKUP(S$1, m_preprocess!$1:$1048576, $D104, FALSE))</f>
        <v>450.97500000000002</v>
      </c>
      <c r="T104" s="24">
        <f>IF(ISBLANK(HLOOKUP(T$1, m_preprocess!$1:$1048576, $D104, FALSE)), "", HLOOKUP(T$1, m_preprocess!$1:$1048576, $D104, FALSE))</f>
        <v>6806.8</v>
      </c>
      <c r="U104" s="24">
        <f>IF(ISBLANK(HLOOKUP(U$1, m_preprocess!$1:$1048576, $D104, FALSE)), "", HLOOKUP(U$1, m_preprocess!$1:$1048576, $D104, FALSE))</f>
        <v>11292</v>
      </c>
      <c r="V104" s="24">
        <f>IF(ISBLANK(HLOOKUP(V$1, m_preprocess!$1:$1048576, $D104, FALSE)), "", HLOOKUP(V$1, m_preprocess!$1:$1048576, $D104, FALSE))</f>
        <v>44.01899516066976</v>
      </c>
      <c r="W104" s="24">
        <f>IF(ISBLANK(HLOOKUP(W$1, m_preprocess!$1:$1048576, $D104, FALSE)), "", HLOOKUP(W$1, m_preprocess!$1:$1048576, $D104, FALSE))</f>
        <v>39485.07104775191</v>
      </c>
      <c r="X104" s="24">
        <f>IF(ISBLANK(HLOOKUP(X$1, m_preprocess!$1:$1048576, $D104, FALSE)), "", HLOOKUP(X$1, m_preprocess!$1:$1048576, $D104, FALSE))</f>
        <v>75562.166551516231</v>
      </c>
      <c r="Y104" s="24" t="str">
        <f>IF(ISBLANK(HLOOKUP(Y$1, m_preprocess!$1:$1048576, $D104, FALSE)), "", HLOOKUP(Y$1, m_preprocess!$1:$1048576, $D104, FALSE))</f>
        <v/>
      </c>
      <c r="Z104" s="24" t="str">
        <f>IF(ISBLANK(HLOOKUP(Z$1, m_preprocess!$1:$1048576, $D104, FALSE)), "", HLOOKUP(Z$1, m_preprocess!$1:$1048576, $D104, FALSE))</f>
        <v/>
      </c>
      <c r="AA104" s="24">
        <f>IF(ISBLANK(HLOOKUP(AA$1, m_preprocess!$1:$1048576, $D104, FALSE)), "", HLOOKUP(AA$1, m_preprocess!$1:$1048576, $D104, FALSE))</f>
        <v>41.92</v>
      </c>
      <c r="AB104" s="24">
        <f>IF(ISBLANK(HLOOKUP(AB$1, m_preprocess!$1:$1048576, $D104, FALSE)), "", HLOOKUP(AB$1, m_preprocess!$1:$1048576, $D104, FALSE))</f>
        <v>37.057460999999996</v>
      </c>
      <c r="AC104" s="24" t="str">
        <f>IF(ISBLANK(HLOOKUP(AC$1, m_preprocess!$1:$1048576, $D104, FALSE)), "", HLOOKUP(AC$1, m_preprocess!$1:$1048576, $D104, FALSE))</f>
        <v/>
      </c>
      <c r="AD104" s="24">
        <f>IF(ISBLANK(HLOOKUP(AD$1, m_preprocess!$1:$1048576, $D104, FALSE)), "", HLOOKUP(AD$1, m_preprocess!$1:$1048576, $D104, FALSE))</f>
        <v>97.974597144114057</v>
      </c>
      <c r="AE104" s="24">
        <f>IF(ISBLANK(HLOOKUP(AE$1, m_preprocess!$1:$1048576, $D104, FALSE)), "", HLOOKUP(AE$1, m_preprocess!$1:$1048576, $D104, FALSE))</f>
        <v>86.191271716647933</v>
      </c>
      <c r="AF104" s="24">
        <f>IF(ISBLANK(HLOOKUP(AF$1, m_preprocess!$1:$1048576, $D104, FALSE)), "", HLOOKUP(AF$1, m_preprocess!$1:$1048576, $D104, FALSE))</f>
        <v>28.254117932117193</v>
      </c>
      <c r="AG104" s="24" t="str">
        <f>IF(ISBLANK(HLOOKUP(AG$1, m_preprocess!$1:$1048576, $D104, FALSE)), "", HLOOKUP(AG$1, m_preprocess!$1:$1048576, $D104, FALSE))</f>
        <v/>
      </c>
      <c r="AH104" s="24">
        <f>IF(ISBLANK(HLOOKUP(AH$1, m_preprocess!$1:$1048576, $D104, FALSE)), "", HLOOKUP(AH$1, m_preprocess!$1:$1048576, $D104, FALSE))</f>
        <v>963735</v>
      </c>
    </row>
    <row r="105" spans="1:34">
      <c r="A105" s="27">
        <v>37104</v>
      </c>
      <c r="B105">
        <v>2001</v>
      </c>
      <c r="C105">
        <v>8</v>
      </c>
      <c r="D105">
        <v>105</v>
      </c>
      <c r="E105" s="24" t="str">
        <f>IF(ISBLANK(HLOOKUP(E$1, m_preprocess!$1:$1048576, $D105, FALSE)), "", HLOOKUP(E$1, m_preprocess!$1:$1048576, $D105, FALSE))</f>
        <v/>
      </c>
      <c r="F105" s="24">
        <f>IF(ISBLANK(HLOOKUP(F$1, m_preprocess!$1:$1048576, $D105, FALSE)), "", HLOOKUP(F$1, m_preprocess!$1:$1048576, $D105, FALSE))</f>
        <v>62.9</v>
      </c>
      <c r="G105" s="24">
        <f>IF(ISBLANK(HLOOKUP(G$1, m_preprocess!$1:$1048576, $D105, FALSE)), "", HLOOKUP(G$1, m_preprocess!$1:$1048576, $D105, FALSE))</f>
        <v>86.672047638896174</v>
      </c>
      <c r="H105" s="24">
        <f>IF(ISBLANK(HLOOKUP(H$1, m_preprocess!$1:$1048576, $D105, FALSE)), "", HLOOKUP(H$1, m_preprocess!$1:$1048576, $D105, FALSE))</f>
        <v>44.603485107421875</v>
      </c>
      <c r="I105" s="24" t="str">
        <f>IF(ISBLANK(HLOOKUP(I$1, m_preprocess!$1:$1048576, $D105, FALSE)), "", HLOOKUP(I$1, m_preprocess!$1:$1048576, $D105, FALSE))</f>
        <v/>
      </c>
      <c r="J105" s="24">
        <f>IF(ISBLANK(HLOOKUP(J$1, m_preprocess!$1:$1048576, $D105, FALSE)), "", HLOOKUP(J$1, m_preprocess!$1:$1048576, $D105, FALSE))</f>
        <v>86.584859361259632</v>
      </c>
      <c r="K105" s="24">
        <f>IF(ISBLANK(HLOOKUP(K$1, m_preprocess!$1:$1048576, $D105, FALSE)), "", HLOOKUP(K$1, m_preprocess!$1:$1048576, $D105, FALSE))</f>
        <v>40.51231378226322</v>
      </c>
      <c r="L105" s="24">
        <f>IF(ISBLANK(HLOOKUP(L$1, m_preprocess!$1:$1048576, $D105, FALSE)), "", HLOOKUP(L$1, m_preprocess!$1:$1048576, $D105, FALSE))</f>
        <v>12.124304869607899</v>
      </c>
      <c r="M105" s="24">
        <f>IF(ISBLANK(HLOOKUP(M$1, m_preprocess!$1:$1048576, $D105, FALSE)), "", HLOOKUP(M$1, m_preprocess!$1:$1048576, $D105, FALSE))</f>
        <v>25.466233328543446</v>
      </c>
      <c r="N105" s="24">
        <f>IF(ISBLANK(HLOOKUP(N$1, m_preprocess!$1:$1048576, $D105, FALSE)), "", HLOOKUP(N$1, m_preprocess!$1:$1048576, $D105, FALSE))</f>
        <v>5.334635007304569</v>
      </c>
      <c r="O105" s="24">
        <f>IF(ISBLANK(HLOOKUP(O$1, m_preprocess!$1:$1048576, $D105, FALSE)), "", HLOOKUP(O$1, m_preprocess!$1:$1048576, $D105, FALSE))</f>
        <v>8.8440431044165457</v>
      </c>
      <c r="P105" s="24">
        <f>IF(ISBLANK(HLOOKUP(P$1, m_preprocess!$1:$1048576, $D105, FALSE)), "", HLOOKUP(P$1, m_preprocess!$1:$1048576, $D105, FALSE))</f>
        <v>4.7867810810733831</v>
      </c>
      <c r="Q105" s="24">
        <f>IF(ISBLANK(HLOOKUP(Q$1, m_preprocess!$1:$1048576, $D105, FALSE)), "", HLOOKUP(Q$1, m_preprocess!$1:$1048576, $D105, FALSE))</f>
        <v>2.7396962301420325</v>
      </c>
      <c r="R105" s="24">
        <f>IF(ISBLANK(HLOOKUP(R$1, m_preprocess!$1:$1048576, $D105, FALSE)), "", HLOOKUP(R$1, m_preprocess!$1:$1048576, $D105, FALSE))</f>
        <v>24.540414215701368</v>
      </c>
      <c r="S105" s="24">
        <f>IF(ISBLANK(HLOOKUP(S$1, m_preprocess!$1:$1048576, $D105, FALSE)), "", HLOOKUP(S$1, m_preprocess!$1:$1048576, $D105, FALSE))</f>
        <v>451.52100000000002</v>
      </c>
      <c r="T105" s="24">
        <f>IF(ISBLANK(HLOOKUP(T$1, m_preprocess!$1:$1048576, $D105, FALSE)), "", HLOOKUP(T$1, m_preprocess!$1:$1048576, $D105, FALSE))</f>
        <v>6531.18</v>
      </c>
      <c r="U105" s="24">
        <f>IF(ISBLANK(HLOOKUP(U$1, m_preprocess!$1:$1048576, $D105, FALSE)), "", HLOOKUP(U$1, m_preprocess!$1:$1048576, $D105, FALSE))</f>
        <v>10812</v>
      </c>
      <c r="V105" s="24">
        <f>IF(ISBLANK(HLOOKUP(V$1, m_preprocess!$1:$1048576, $D105, FALSE)), "", HLOOKUP(V$1, m_preprocess!$1:$1048576, $D105, FALSE))</f>
        <v>44.960942287447352</v>
      </c>
      <c r="W105" s="24">
        <f>IF(ISBLANK(HLOOKUP(W$1, m_preprocess!$1:$1048576, $D105, FALSE)), "", HLOOKUP(W$1, m_preprocess!$1:$1048576, $D105, FALSE))</f>
        <v>36069.901177571744</v>
      </c>
      <c r="X105" s="24">
        <f>IF(ISBLANK(HLOOKUP(X$1, m_preprocess!$1:$1048576, $D105, FALSE)), "", HLOOKUP(X$1, m_preprocess!$1:$1048576, $D105, FALSE))</f>
        <v>69867.284865627109</v>
      </c>
      <c r="Y105" s="24" t="str">
        <f>IF(ISBLANK(HLOOKUP(Y$1, m_preprocess!$1:$1048576, $D105, FALSE)), "", HLOOKUP(Y$1, m_preprocess!$1:$1048576, $D105, FALSE))</f>
        <v/>
      </c>
      <c r="Z105" s="24" t="str">
        <f>IF(ISBLANK(HLOOKUP(Z$1, m_preprocess!$1:$1048576, $D105, FALSE)), "", HLOOKUP(Z$1, m_preprocess!$1:$1048576, $D105, FALSE))</f>
        <v/>
      </c>
      <c r="AA105" s="24">
        <f>IF(ISBLANK(HLOOKUP(AA$1, m_preprocess!$1:$1048576, $D105, FALSE)), "", HLOOKUP(AA$1, m_preprocess!$1:$1048576, $D105, FALSE))</f>
        <v>39.44</v>
      </c>
      <c r="AB105" s="24">
        <f>IF(ISBLANK(HLOOKUP(AB$1, m_preprocess!$1:$1048576, $D105, FALSE)), "", HLOOKUP(AB$1, m_preprocess!$1:$1048576, $D105, FALSE))</f>
        <v>37.034254000000004</v>
      </c>
      <c r="AC105" s="24" t="str">
        <f>IF(ISBLANK(HLOOKUP(AC$1, m_preprocess!$1:$1048576, $D105, FALSE)), "", HLOOKUP(AC$1, m_preprocess!$1:$1048576, $D105, FALSE))</f>
        <v/>
      </c>
      <c r="AD105" s="24">
        <f>IF(ISBLANK(HLOOKUP(AD$1, m_preprocess!$1:$1048576, $D105, FALSE)), "", HLOOKUP(AD$1, m_preprocess!$1:$1048576, $D105, FALSE))</f>
        <v>93.397325852260252</v>
      </c>
      <c r="AE105" s="24">
        <f>IF(ISBLANK(HLOOKUP(AE$1, m_preprocess!$1:$1048576, $D105, FALSE)), "", HLOOKUP(AE$1, m_preprocess!$1:$1048576, $D105, FALSE))</f>
        <v>91.105425022131882</v>
      </c>
      <c r="AF105" s="24">
        <f>IF(ISBLANK(HLOOKUP(AF$1, m_preprocess!$1:$1048576, $D105, FALSE)), "", HLOOKUP(AF$1, m_preprocess!$1:$1048576, $D105, FALSE))</f>
        <v>30.415530777756643</v>
      </c>
      <c r="AG105" s="24" t="str">
        <f>IF(ISBLANK(HLOOKUP(AG$1, m_preprocess!$1:$1048576, $D105, FALSE)), "", HLOOKUP(AG$1, m_preprocess!$1:$1048576, $D105, FALSE))</f>
        <v/>
      </c>
      <c r="AH105" s="24">
        <f>IF(ISBLANK(HLOOKUP(AH$1, m_preprocess!$1:$1048576, $D105, FALSE)), "", HLOOKUP(AH$1, m_preprocess!$1:$1048576, $D105, FALSE))</f>
        <v>976874</v>
      </c>
    </row>
    <row r="106" spans="1:34">
      <c r="A106" s="27">
        <v>37135</v>
      </c>
      <c r="B106">
        <v>2001</v>
      </c>
      <c r="C106">
        <v>9</v>
      </c>
      <c r="D106">
        <v>106</v>
      </c>
      <c r="E106" s="24" t="str">
        <f>IF(ISBLANK(HLOOKUP(E$1, m_preprocess!$1:$1048576, $D106, FALSE)), "", HLOOKUP(E$1, m_preprocess!$1:$1048576, $D106, FALSE))</f>
        <v/>
      </c>
      <c r="F106" s="24">
        <f>IF(ISBLANK(HLOOKUP(F$1, m_preprocess!$1:$1048576, $D106, FALSE)), "", HLOOKUP(F$1, m_preprocess!$1:$1048576, $D106, FALSE))</f>
        <v>60.15</v>
      </c>
      <c r="G106" s="24">
        <f>IF(ISBLANK(HLOOKUP(G$1, m_preprocess!$1:$1048576, $D106, FALSE)), "", HLOOKUP(G$1, m_preprocess!$1:$1048576, $D106, FALSE))</f>
        <v>80.667425208088545</v>
      </c>
      <c r="H106" s="24">
        <f>IF(ISBLANK(HLOOKUP(H$1, m_preprocess!$1:$1048576, $D106, FALSE)), "", HLOOKUP(H$1, m_preprocess!$1:$1048576, $D106, FALSE))</f>
        <v>44.569717407226563</v>
      </c>
      <c r="I106" s="24" t="str">
        <f>IF(ISBLANK(HLOOKUP(I$1, m_preprocess!$1:$1048576, $D106, FALSE)), "", HLOOKUP(I$1, m_preprocess!$1:$1048576, $D106, FALSE))</f>
        <v/>
      </c>
      <c r="J106" s="24">
        <f>IF(ISBLANK(HLOOKUP(J$1, m_preprocess!$1:$1048576, $D106, FALSE)), "", HLOOKUP(J$1, m_preprocess!$1:$1048576, $D106, FALSE))</f>
        <v>86.179668897010956</v>
      </c>
      <c r="K106" s="24">
        <f>IF(ISBLANK(HLOOKUP(K$1, m_preprocess!$1:$1048576, $D106, FALSE)), "", HLOOKUP(K$1, m_preprocess!$1:$1048576, $D106, FALSE))</f>
        <v>35.880147574780729</v>
      </c>
      <c r="L106" s="24">
        <f>IF(ISBLANK(HLOOKUP(L$1, m_preprocess!$1:$1048576, $D106, FALSE)), "", HLOOKUP(L$1, m_preprocess!$1:$1048576, $D106, FALSE))</f>
        <v>10.05143582888217</v>
      </c>
      <c r="M106" s="24">
        <f>IF(ISBLANK(HLOOKUP(M$1, m_preprocess!$1:$1048576, $D106, FALSE)), "", HLOOKUP(M$1, m_preprocess!$1:$1048576, $D106, FALSE))</f>
        <v>20.19078753872861</v>
      </c>
      <c r="N106" s="24">
        <f>IF(ISBLANK(HLOOKUP(N$1, m_preprocess!$1:$1048576, $D106, FALSE)), "", HLOOKUP(N$1, m_preprocess!$1:$1048576, $D106, FALSE))</f>
        <v>4.0577676930814768</v>
      </c>
      <c r="O106" s="24">
        <f>IF(ISBLANK(HLOOKUP(O$1, m_preprocess!$1:$1048576, $D106, FALSE)), "", HLOOKUP(O$1, m_preprocess!$1:$1048576, $D106, FALSE))</f>
        <v>7.3018281065068464</v>
      </c>
      <c r="P106" s="24">
        <f>IF(ISBLANK(HLOOKUP(P$1, m_preprocess!$1:$1048576, $D106, FALSE)), "", HLOOKUP(P$1, m_preprocess!$1:$1048576, $D106, FALSE))</f>
        <v>4.396315536948574</v>
      </c>
      <c r="Q106" s="24">
        <f>IF(ISBLANK(HLOOKUP(Q$1, m_preprocess!$1:$1048576, $D106, FALSE)), "", HLOOKUP(Q$1, m_preprocess!$1:$1048576, $D106, FALSE))</f>
        <v>2.3962458416369357</v>
      </c>
      <c r="R106" s="24">
        <f>IF(ISBLANK(HLOOKUP(R$1, m_preprocess!$1:$1048576, $D106, FALSE)), "", HLOOKUP(R$1, m_preprocess!$1:$1048576, $D106, FALSE))</f>
        <v>23.922319054846056</v>
      </c>
      <c r="S106" s="24">
        <f>IF(ISBLANK(HLOOKUP(S$1, m_preprocess!$1:$1048576, $D106, FALSE)), "", HLOOKUP(S$1, m_preprocess!$1:$1048576, $D106, FALSE))</f>
        <v>425.77100000000002</v>
      </c>
      <c r="T106" s="24">
        <f>IF(ISBLANK(HLOOKUP(T$1, m_preprocess!$1:$1048576, $D106, FALSE)), "", HLOOKUP(T$1, m_preprocess!$1:$1048576, $D106, FALSE))</f>
        <v>6211.66</v>
      </c>
      <c r="U106" s="24">
        <f>IF(ISBLANK(HLOOKUP(U$1, m_preprocess!$1:$1048576, $D106, FALSE)), "", HLOOKUP(U$1, m_preprocess!$1:$1048576, $D106, FALSE))</f>
        <v>9815</v>
      </c>
      <c r="V106" s="24">
        <f>IF(ISBLANK(HLOOKUP(V$1, m_preprocess!$1:$1048576, $D106, FALSE)), "", HLOOKUP(V$1, m_preprocess!$1:$1048576, $D106, FALSE))</f>
        <v>45.371041661093223</v>
      </c>
      <c r="W106" s="24">
        <f>IF(ISBLANK(HLOOKUP(W$1, m_preprocess!$1:$1048576, $D106, FALSE)), "", HLOOKUP(W$1, m_preprocess!$1:$1048576, $D106, FALSE))</f>
        <v>36169.345326354254</v>
      </c>
      <c r="X106" s="24">
        <f>IF(ISBLANK(HLOOKUP(X$1, m_preprocess!$1:$1048576, $D106, FALSE)), "", HLOOKUP(X$1, m_preprocess!$1:$1048576, $D106, FALSE))</f>
        <v>69453.41770325182</v>
      </c>
      <c r="Y106" s="24" t="str">
        <f>IF(ISBLANK(HLOOKUP(Y$1, m_preprocess!$1:$1048576, $D106, FALSE)), "", HLOOKUP(Y$1, m_preprocess!$1:$1048576, $D106, FALSE))</f>
        <v/>
      </c>
      <c r="Z106" s="24" t="str">
        <f>IF(ISBLANK(HLOOKUP(Z$1, m_preprocess!$1:$1048576, $D106, FALSE)), "", HLOOKUP(Z$1, m_preprocess!$1:$1048576, $D106, FALSE))</f>
        <v/>
      </c>
      <c r="AA106" s="24">
        <f>IF(ISBLANK(HLOOKUP(AA$1, m_preprocess!$1:$1048576, $D106, FALSE)), "", HLOOKUP(AA$1, m_preprocess!$1:$1048576, $D106, FALSE))</f>
        <v>35.22</v>
      </c>
      <c r="AB106" s="24">
        <f>IF(ISBLANK(HLOOKUP(AB$1, m_preprocess!$1:$1048576, $D106, FALSE)), "", HLOOKUP(AB$1, m_preprocess!$1:$1048576, $D106, FALSE))</f>
        <v>32.901763000000003</v>
      </c>
      <c r="AC106" s="24" t="str">
        <f>IF(ISBLANK(HLOOKUP(AC$1, m_preprocess!$1:$1048576, $D106, FALSE)), "", HLOOKUP(AC$1, m_preprocess!$1:$1048576, $D106, FALSE))</f>
        <v/>
      </c>
      <c r="AD106" s="24">
        <f>IF(ISBLANK(HLOOKUP(AD$1, m_preprocess!$1:$1048576, $D106, FALSE)), "", HLOOKUP(AD$1, m_preprocess!$1:$1048576, $D106, FALSE))</f>
        <v>89.075479542930253</v>
      </c>
      <c r="AE106" s="24">
        <f>IF(ISBLANK(HLOOKUP(AE$1, m_preprocess!$1:$1048576, $D106, FALSE)), "", HLOOKUP(AE$1, m_preprocess!$1:$1048576, $D106, FALSE))</f>
        <v>78.587686457757997</v>
      </c>
      <c r="AF106" s="24">
        <f>IF(ISBLANK(HLOOKUP(AF$1, m_preprocess!$1:$1048576, $D106, FALSE)), "", HLOOKUP(AF$1, m_preprocess!$1:$1048576, $D106, FALSE))</f>
        <v>25.643089599995729</v>
      </c>
      <c r="AG106" s="24" t="str">
        <f>IF(ISBLANK(HLOOKUP(AG$1, m_preprocess!$1:$1048576, $D106, FALSE)), "", HLOOKUP(AG$1, m_preprocess!$1:$1048576, $D106, FALSE))</f>
        <v/>
      </c>
      <c r="AH106" s="24">
        <f>IF(ISBLANK(HLOOKUP(AH$1, m_preprocess!$1:$1048576, $D106, FALSE)), "", HLOOKUP(AH$1, m_preprocess!$1:$1048576, $D106, FALSE))</f>
        <v>866959</v>
      </c>
    </row>
    <row r="107" spans="1:34">
      <c r="A107" s="27">
        <v>37165</v>
      </c>
      <c r="B107">
        <v>2001</v>
      </c>
      <c r="C107">
        <v>10</v>
      </c>
      <c r="D107">
        <v>107</v>
      </c>
      <c r="E107" s="24" t="str">
        <f>IF(ISBLANK(HLOOKUP(E$1, m_preprocess!$1:$1048576, $D107, FALSE)), "", HLOOKUP(E$1, m_preprocess!$1:$1048576, $D107, FALSE))</f>
        <v/>
      </c>
      <c r="F107" s="24">
        <f>IF(ISBLANK(HLOOKUP(F$1, m_preprocess!$1:$1048576, $D107, FALSE)), "", HLOOKUP(F$1, m_preprocess!$1:$1048576, $D107, FALSE))</f>
        <v>61.53</v>
      </c>
      <c r="G107" s="24">
        <f>IF(ISBLANK(HLOOKUP(G$1, m_preprocess!$1:$1048576, $D107, FALSE)), "", HLOOKUP(G$1, m_preprocess!$1:$1048576, $D107, FALSE))</f>
        <v>81.224889814218599</v>
      </c>
      <c r="H107" s="24">
        <f>IF(ISBLANK(HLOOKUP(H$1, m_preprocess!$1:$1048576, $D107, FALSE)), "", HLOOKUP(H$1, m_preprocess!$1:$1048576, $D107, FALSE))</f>
        <v>44.373088836669922</v>
      </c>
      <c r="I107" s="24" t="str">
        <f>IF(ISBLANK(HLOOKUP(I$1, m_preprocess!$1:$1048576, $D107, FALSE)), "", HLOOKUP(I$1, m_preprocess!$1:$1048576, $D107, FALSE))</f>
        <v/>
      </c>
      <c r="J107" s="24">
        <f>IF(ISBLANK(HLOOKUP(J$1, m_preprocess!$1:$1048576, $D107, FALSE)), "", HLOOKUP(J$1, m_preprocess!$1:$1048576, $D107, FALSE))</f>
        <v>85.167569102151845</v>
      </c>
      <c r="K107" s="24">
        <f>IF(ISBLANK(HLOOKUP(K$1, m_preprocess!$1:$1048576, $D107, FALSE)), "", HLOOKUP(K$1, m_preprocess!$1:$1048576, $D107, FALSE))</f>
        <v>34.13971484651357</v>
      </c>
      <c r="L107" s="24">
        <f>IF(ISBLANK(HLOOKUP(L$1, m_preprocess!$1:$1048576, $D107, FALSE)), "", HLOOKUP(L$1, m_preprocess!$1:$1048576, $D107, FALSE))</f>
        <v>12.070968633151729</v>
      </c>
      <c r="M107" s="24">
        <f>IF(ISBLANK(HLOOKUP(M$1, m_preprocess!$1:$1048576, $D107, FALSE)), "", HLOOKUP(M$1, m_preprocess!$1:$1048576, $D107, FALSE))</f>
        <v>21.437896804470611</v>
      </c>
      <c r="N107" s="24">
        <f>IF(ISBLANK(HLOOKUP(N$1, m_preprocess!$1:$1048576, $D107, FALSE)), "", HLOOKUP(N$1, m_preprocess!$1:$1048576, $D107, FALSE))</f>
        <v>4.0470031435406488</v>
      </c>
      <c r="O107" s="24">
        <f>IF(ISBLANK(HLOOKUP(O$1, m_preprocess!$1:$1048576, $D107, FALSE)), "", HLOOKUP(O$1, m_preprocess!$1:$1048576, $D107, FALSE))</f>
        <v>7.7033756966752245</v>
      </c>
      <c r="P107" s="24">
        <f>IF(ISBLANK(HLOOKUP(P$1, m_preprocess!$1:$1048576, $D107, FALSE)), "", HLOOKUP(P$1, m_preprocess!$1:$1048576, $D107, FALSE))</f>
        <v>4.9000592444042219</v>
      </c>
      <c r="Q107" s="24">
        <f>IF(ISBLANK(HLOOKUP(Q$1, m_preprocess!$1:$1048576, $D107, FALSE)), "", HLOOKUP(Q$1, m_preprocess!$1:$1048576, $D107, FALSE))</f>
        <v>2.668283932989453</v>
      </c>
      <c r="R107" s="24">
        <f>IF(ISBLANK(HLOOKUP(R$1, m_preprocess!$1:$1048576, $D107, FALSE)), "", HLOOKUP(R$1, m_preprocess!$1:$1048576, $D107, FALSE))</f>
        <v>23.909469180861745</v>
      </c>
      <c r="S107" s="24">
        <f>IF(ISBLANK(HLOOKUP(S$1, m_preprocess!$1:$1048576, $D107, FALSE)), "", HLOOKUP(S$1, m_preprocess!$1:$1048576, $D107, FALSE))</f>
        <v>404.19499999999999</v>
      </c>
      <c r="T107" s="24">
        <f>IF(ISBLANK(HLOOKUP(T$1, m_preprocess!$1:$1048576, $D107, FALSE)), "", HLOOKUP(T$1, m_preprocess!$1:$1048576, $D107, FALSE))</f>
        <v>6268.03</v>
      </c>
      <c r="U107" s="24">
        <f>IF(ISBLANK(HLOOKUP(U$1, m_preprocess!$1:$1048576, $D107, FALSE)), "", HLOOKUP(U$1, m_preprocess!$1:$1048576, $D107, FALSE))</f>
        <v>9718</v>
      </c>
      <c r="V107" s="24">
        <f>IF(ISBLANK(HLOOKUP(V$1, m_preprocess!$1:$1048576, $D107, FALSE)), "", HLOOKUP(V$1, m_preprocess!$1:$1048576, $D107, FALSE))</f>
        <v>45.345004880564453</v>
      </c>
      <c r="W107" s="24">
        <f>IF(ISBLANK(HLOOKUP(W$1, m_preprocess!$1:$1048576, $D107, FALSE)), "", HLOOKUP(W$1, m_preprocess!$1:$1048576, $D107, FALSE))</f>
        <v>33183.639872804131</v>
      </c>
      <c r="X107" s="24">
        <f>IF(ISBLANK(HLOOKUP(X$1, m_preprocess!$1:$1048576, $D107, FALSE)), "", HLOOKUP(X$1, m_preprocess!$1:$1048576, $D107, FALSE))</f>
        <v>63679.037769957868</v>
      </c>
      <c r="Y107" s="24" t="str">
        <f>IF(ISBLANK(HLOOKUP(Y$1, m_preprocess!$1:$1048576, $D107, FALSE)), "", HLOOKUP(Y$1, m_preprocess!$1:$1048576, $D107, FALSE))</f>
        <v/>
      </c>
      <c r="Z107" s="24" t="str">
        <f>IF(ISBLANK(HLOOKUP(Z$1, m_preprocess!$1:$1048576, $D107, FALSE)), "", HLOOKUP(Z$1, m_preprocess!$1:$1048576, $D107, FALSE))</f>
        <v/>
      </c>
      <c r="AA107" s="24">
        <f>IF(ISBLANK(HLOOKUP(AA$1, m_preprocess!$1:$1048576, $D107, FALSE)), "", HLOOKUP(AA$1, m_preprocess!$1:$1048576, $D107, FALSE))</f>
        <v>32.36</v>
      </c>
      <c r="AB107" s="24">
        <f>IF(ISBLANK(HLOOKUP(AB$1, m_preprocess!$1:$1048576, $D107, FALSE)), "", HLOOKUP(AB$1, m_preprocess!$1:$1048576, $D107, FALSE))</f>
        <v>32.053954999999995</v>
      </c>
      <c r="AC107" s="24" t="str">
        <f>IF(ISBLANK(HLOOKUP(AC$1, m_preprocess!$1:$1048576, $D107, FALSE)), "", HLOOKUP(AC$1, m_preprocess!$1:$1048576, $D107, FALSE))</f>
        <v/>
      </c>
      <c r="AD107" s="24">
        <f>IF(ISBLANK(HLOOKUP(AD$1, m_preprocess!$1:$1048576, $D107, FALSE)), "", HLOOKUP(AD$1, m_preprocess!$1:$1048576, $D107, FALSE))</f>
        <v>88.634362427393597</v>
      </c>
      <c r="AE107" s="24">
        <f>IF(ISBLANK(HLOOKUP(AE$1, m_preprocess!$1:$1048576, $D107, FALSE)), "", HLOOKUP(AE$1, m_preprocess!$1:$1048576, $D107, FALSE))</f>
        <v>80.437381374955521</v>
      </c>
      <c r="AF107" s="24">
        <f>IF(ISBLANK(HLOOKUP(AF$1, m_preprocess!$1:$1048576, $D107, FALSE)), "", HLOOKUP(AF$1, m_preprocess!$1:$1048576, $D107, FALSE))</f>
        <v>24.317129732431262</v>
      </c>
      <c r="AG107" s="24" t="str">
        <f>IF(ISBLANK(HLOOKUP(AG$1, m_preprocess!$1:$1048576, $D107, FALSE)), "", HLOOKUP(AG$1, m_preprocess!$1:$1048576, $D107, FALSE))</f>
        <v/>
      </c>
      <c r="AH107" s="24">
        <f>IF(ISBLANK(HLOOKUP(AH$1, m_preprocess!$1:$1048576, $D107, FALSE)), "", HLOOKUP(AH$1, m_preprocess!$1:$1048576, $D107, FALSE))</f>
        <v>995446</v>
      </c>
    </row>
    <row r="108" spans="1:34">
      <c r="A108" s="27">
        <v>37196</v>
      </c>
      <c r="B108">
        <v>2001</v>
      </c>
      <c r="C108">
        <v>11</v>
      </c>
      <c r="D108">
        <v>108</v>
      </c>
      <c r="E108" s="24" t="str">
        <f>IF(ISBLANK(HLOOKUP(E$1, m_preprocess!$1:$1048576, $D108, FALSE)), "", HLOOKUP(E$1, m_preprocess!$1:$1048576, $D108, FALSE))</f>
        <v/>
      </c>
      <c r="F108" s="24">
        <f>IF(ISBLANK(HLOOKUP(F$1, m_preprocess!$1:$1048576, $D108, FALSE)), "", HLOOKUP(F$1, m_preprocess!$1:$1048576, $D108, FALSE))</f>
        <v>58.62</v>
      </c>
      <c r="G108" s="24">
        <f>IF(ISBLANK(HLOOKUP(G$1, m_preprocess!$1:$1048576, $D108, FALSE)), "", HLOOKUP(G$1, m_preprocess!$1:$1048576, $D108, FALSE))</f>
        <v>81.642211049029683</v>
      </c>
      <c r="H108" s="24">
        <f>IF(ISBLANK(HLOOKUP(H$1, m_preprocess!$1:$1048576, $D108, FALSE)), "", HLOOKUP(H$1, m_preprocess!$1:$1048576, $D108, FALSE))</f>
        <v>44.227561950683594</v>
      </c>
      <c r="I108" s="24" t="str">
        <f>IF(ISBLANK(HLOOKUP(I$1, m_preprocess!$1:$1048576, $D108, FALSE)), "", HLOOKUP(I$1, m_preprocess!$1:$1048576, $D108, FALSE))</f>
        <v/>
      </c>
      <c r="J108" s="24">
        <f>IF(ISBLANK(HLOOKUP(J$1, m_preprocess!$1:$1048576, $D108, FALSE)), "", HLOOKUP(J$1, m_preprocess!$1:$1048576, $D108, FALSE))</f>
        <v>85.424957387805662</v>
      </c>
      <c r="K108" s="24">
        <f>IF(ISBLANK(HLOOKUP(K$1, m_preprocess!$1:$1048576, $D108, FALSE)), "", HLOOKUP(K$1, m_preprocess!$1:$1048576, $D108, FALSE))</f>
        <v>34.371074942772225</v>
      </c>
      <c r="L108" s="24">
        <f>IF(ISBLANK(HLOOKUP(L$1, m_preprocess!$1:$1048576, $D108, FALSE)), "", HLOOKUP(L$1, m_preprocess!$1:$1048576, $D108, FALSE))</f>
        <v>11.861340564509256</v>
      </c>
      <c r="M108" s="24">
        <f>IF(ISBLANK(HLOOKUP(M$1, m_preprocess!$1:$1048576, $D108, FALSE)), "", HLOOKUP(M$1, m_preprocess!$1:$1048576, $D108, FALSE))</f>
        <v>18.915296070946773</v>
      </c>
      <c r="N108" s="24">
        <f>IF(ISBLANK(HLOOKUP(N$1, m_preprocess!$1:$1048576, $D108, FALSE)), "", HLOOKUP(N$1, m_preprocess!$1:$1048576, $D108, FALSE))</f>
        <v>3.2356165110196708</v>
      </c>
      <c r="O108" s="24">
        <f>IF(ISBLANK(HLOOKUP(O$1, m_preprocess!$1:$1048576, $D108, FALSE)), "", HLOOKUP(O$1, m_preprocess!$1:$1048576, $D108, FALSE))</f>
        <v>7.3514740110581362</v>
      </c>
      <c r="P108" s="24">
        <f>IF(ISBLANK(HLOOKUP(P$1, m_preprocess!$1:$1048576, $D108, FALSE)), "", HLOOKUP(P$1, m_preprocess!$1:$1048576, $D108, FALSE))</f>
        <v>4.323029744033418</v>
      </c>
      <c r="Q108" s="24">
        <f>IF(ISBLANK(HLOOKUP(Q$1, m_preprocess!$1:$1048576, $D108, FALSE)), "", HLOOKUP(Q$1, m_preprocess!$1:$1048576, $D108, FALSE))</f>
        <v>2.2610335182279786</v>
      </c>
      <c r="R108" s="24">
        <f>IF(ISBLANK(HLOOKUP(R$1, m_preprocess!$1:$1048576, $D108, FALSE)), "", HLOOKUP(R$1, m_preprocess!$1:$1048576, $D108, FALSE))</f>
        <v>23.256199406761606</v>
      </c>
      <c r="S108" s="24">
        <f>IF(ISBLANK(HLOOKUP(S$1, m_preprocess!$1:$1048576, $D108, FALSE)), "", HLOOKUP(S$1, m_preprocess!$1:$1048576, $D108, FALSE))</f>
        <v>441.476</v>
      </c>
      <c r="T108" s="24">
        <f>IF(ISBLANK(HLOOKUP(T$1, m_preprocess!$1:$1048576, $D108, FALSE)), "", HLOOKUP(T$1, m_preprocess!$1:$1048576, $D108, FALSE))</f>
        <v>6132.66</v>
      </c>
      <c r="U108" s="24">
        <f>IF(ISBLANK(HLOOKUP(U$1, m_preprocess!$1:$1048576, $D108, FALSE)), "", HLOOKUP(U$1, m_preprocess!$1:$1048576, $D108, FALSE))</f>
        <v>9644</v>
      </c>
      <c r="V108" s="24">
        <f>IF(ISBLANK(HLOOKUP(V$1, m_preprocess!$1:$1048576, $D108, FALSE)), "", HLOOKUP(V$1, m_preprocess!$1:$1048576, $D108, FALSE))</f>
        <v>45.123756290770302</v>
      </c>
      <c r="W108" s="24">
        <f>IF(ISBLANK(HLOOKUP(W$1, m_preprocess!$1:$1048576, $D108, FALSE)), "", HLOOKUP(W$1, m_preprocess!$1:$1048576, $D108, FALSE))</f>
        <v>31310.593189471445</v>
      </c>
      <c r="X108" s="24">
        <f>IF(ISBLANK(HLOOKUP(X$1, m_preprocess!$1:$1048576, $D108, FALSE)), "", HLOOKUP(X$1, m_preprocess!$1:$1048576, $D108, FALSE))</f>
        <v>59373.587061572427</v>
      </c>
      <c r="Y108" s="24" t="str">
        <f>IF(ISBLANK(HLOOKUP(Y$1, m_preprocess!$1:$1048576, $D108, FALSE)), "", HLOOKUP(Y$1, m_preprocess!$1:$1048576, $D108, FALSE))</f>
        <v/>
      </c>
      <c r="Z108" s="24" t="str">
        <f>IF(ISBLANK(HLOOKUP(Z$1, m_preprocess!$1:$1048576, $D108, FALSE)), "", HLOOKUP(Z$1, m_preprocess!$1:$1048576, $D108, FALSE))</f>
        <v/>
      </c>
      <c r="AA108" s="24">
        <f>IF(ISBLANK(HLOOKUP(AA$1, m_preprocess!$1:$1048576, $D108, FALSE)), "", HLOOKUP(AA$1, m_preprocess!$1:$1048576, $D108, FALSE))</f>
        <v>34.89</v>
      </c>
      <c r="AB108" s="24">
        <f>IF(ISBLANK(HLOOKUP(AB$1, m_preprocess!$1:$1048576, $D108, FALSE)), "", HLOOKUP(AB$1, m_preprocess!$1:$1048576, $D108, FALSE))</f>
        <v>34.348934999999997</v>
      </c>
      <c r="AC108" s="24" t="str">
        <f>IF(ISBLANK(HLOOKUP(AC$1, m_preprocess!$1:$1048576, $D108, FALSE)), "", HLOOKUP(AC$1, m_preprocess!$1:$1048576, $D108, FALSE))</f>
        <v/>
      </c>
      <c r="AD108" s="24">
        <f>IF(ISBLANK(HLOOKUP(AD$1, m_preprocess!$1:$1048576, $D108, FALSE)), "", HLOOKUP(AD$1, m_preprocess!$1:$1048576, $D108, FALSE))</f>
        <v>87.543913249384573</v>
      </c>
      <c r="AE108" s="24">
        <f>IF(ISBLANK(HLOOKUP(AE$1, m_preprocess!$1:$1048576, $D108, FALSE)), "", HLOOKUP(AE$1, m_preprocess!$1:$1048576, $D108, FALSE))</f>
        <v>78.40368332142269</v>
      </c>
      <c r="AF108" s="24">
        <f>IF(ISBLANK(HLOOKUP(AF$1, m_preprocess!$1:$1048576, $D108, FALSE)), "", HLOOKUP(AF$1, m_preprocess!$1:$1048576, $D108, FALSE))</f>
        <v>24.650327487318101</v>
      </c>
      <c r="AG108" s="24" t="str">
        <f>IF(ISBLANK(HLOOKUP(AG$1, m_preprocess!$1:$1048576, $D108, FALSE)), "", HLOOKUP(AG$1, m_preprocess!$1:$1048576, $D108, FALSE))</f>
        <v/>
      </c>
      <c r="AH108" s="24">
        <f>IF(ISBLANK(HLOOKUP(AH$1, m_preprocess!$1:$1048576, $D108, FALSE)), "", HLOOKUP(AH$1, m_preprocess!$1:$1048576, $D108, FALSE))</f>
        <v>974489</v>
      </c>
    </row>
    <row r="109" spans="1:34">
      <c r="A109" s="27">
        <v>37226</v>
      </c>
      <c r="B109">
        <v>2001</v>
      </c>
      <c r="C109">
        <v>12</v>
      </c>
      <c r="D109">
        <v>109</v>
      </c>
      <c r="E109" s="24" t="str">
        <f>IF(ISBLANK(HLOOKUP(E$1, m_preprocess!$1:$1048576, $D109, FALSE)), "", HLOOKUP(E$1, m_preprocess!$1:$1048576, $D109, FALSE))</f>
        <v/>
      </c>
      <c r="F109" s="24">
        <f>IF(ISBLANK(HLOOKUP(F$1, m_preprocess!$1:$1048576, $D109, FALSE)), "", HLOOKUP(F$1, m_preprocess!$1:$1048576, $D109, FALSE))</f>
        <v>51.99</v>
      </c>
      <c r="G109" s="24">
        <f>IF(ISBLANK(HLOOKUP(G$1, m_preprocess!$1:$1048576, $D109, FALSE)), "", HLOOKUP(G$1, m_preprocess!$1:$1048576, $D109, FALSE))</f>
        <v>63.039220321923629</v>
      </c>
      <c r="H109" s="24">
        <f>IF(ISBLANK(HLOOKUP(H$1, m_preprocess!$1:$1048576, $D109, FALSE)), "", HLOOKUP(H$1, m_preprocess!$1:$1048576, $D109, FALSE))</f>
        <v>44.193935394287109</v>
      </c>
      <c r="I109" s="24" t="str">
        <f>IF(ISBLANK(HLOOKUP(I$1, m_preprocess!$1:$1048576, $D109, FALSE)), "", HLOOKUP(I$1, m_preprocess!$1:$1048576, $D109, FALSE))</f>
        <v/>
      </c>
      <c r="J109" s="24">
        <f>IF(ISBLANK(HLOOKUP(J$1, m_preprocess!$1:$1048576, $D109, FALSE)), "", HLOOKUP(J$1, m_preprocess!$1:$1048576, $D109, FALSE))</f>
        <v>85.407799887405432</v>
      </c>
      <c r="K109" s="24">
        <f>IF(ISBLANK(HLOOKUP(K$1, m_preprocess!$1:$1048576, $D109, FALSE)), "", HLOOKUP(K$1, m_preprocess!$1:$1048576, $D109, FALSE))</f>
        <v>32.931582242777566</v>
      </c>
      <c r="L109" s="24">
        <f>IF(ISBLANK(HLOOKUP(L$1, m_preprocess!$1:$1048576, $D109, FALSE)), "", HLOOKUP(L$1, m_preprocess!$1:$1048576, $D109, FALSE))</f>
        <v>11.00331261824552</v>
      </c>
      <c r="M109" s="24">
        <f>IF(ISBLANK(HLOOKUP(M$1, m_preprocess!$1:$1048576, $D109, FALSE)), "", HLOOKUP(M$1, m_preprocess!$1:$1048576, $D109, FALSE))</f>
        <v>13.413497728968288</v>
      </c>
      <c r="N109" s="24">
        <f>IF(ISBLANK(HLOOKUP(N$1, m_preprocess!$1:$1048576, $D109, FALSE)), "", HLOOKUP(N$1, m_preprocess!$1:$1048576, $D109, FALSE))</f>
        <v>3.1307304679649661</v>
      </c>
      <c r="O109" s="24">
        <f>IF(ISBLANK(HLOOKUP(O$1, m_preprocess!$1:$1048576, $D109, FALSE)), "", HLOOKUP(O$1, m_preprocess!$1:$1048576, $D109, FALSE))</f>
        <v>4.7975807299194511</v>
      </c>
      <c r="P109" s="24">
        <f>IF(ISBLANK(HLOOKUP(P$1, m_preprocess!$1:$1048576, $D109, FALSE)), "", HLOOKUP(P$1, m_preprocess!$1:$1048576, $D109, FALSE))</f>
        <v>2.7981465580916871</v>
      </c>
      <c r="Q109" s="24">
        <f>IF(ISBLANK(HLOOKUP(Q$1, m_preprocess!$1:$1048576, $D109, FALSE)), "", HLOOKUP(Q$1, m_preprocess!$1:$1048576, $D109, FALSE))</f>
        <v>3.0909218376071141</v>
      </c>
      <c r="R109" s="24">
        <f>IF(ISBLANK(HLOOKUP(R$1, m_preprocess!$1:$1048576, $D109, FALSE)), "", HLOOKUP(R$1, m_preprocess!$1:$1048576, $D109, FALSE))</f>
        <v>29.235481938252981</v>
      </c>
      <c r="S109" s="24">
        <f>IF(ISBLANK(HLOOKUP(S$1, m_preprocess!$1:$1048576, $D109, FALSE)), "", HLOOKUP(S$1, m_preprocess!$1:$1048576, $D109, FALSE))</f>
        <v>321.03399999999999</v>
      </c>
      <c r="T109" s="24">
        <f>IF(ISBLANK(HLOOKUP(T$1, m_preprocess!$1:$1048576, $D109, FALSE)), "", HLOOKUP(T$1, m_preprocess!$1:$1048576, $D109, FALSE))</f>
        <v>6448.4140000000007</v>
      </c>
      <c r="U109" s="24">
        <f>IF(ISBLANK(HLOOKUP(U$1, m_preprocess!$1:$1048576, $D109, FALSE)), "", HLOOKUP(U$1, m_preprocess!$1:$1048576, $D109, FALSE))</f>
        <v>6345</v>
      </c>
      <c r="V109" s="24">
        <f>IF(ISBLANK(HLOOKUP(V$1, m_preprocess!$1:$1048576, $D109, FALSE)), "", HLOOKUP(V$1, m_preprocess!$1:$1048576, $D109, FALSE))</f>
        <v>45.095041546504142</v>
      </c>
      <c r="W109" s="24">
        <f>IF(ISBLANK(HLOOKUP(W$1, m_preprocess!$1:$1048576, $D109, FALSE)), "", HLOOKUP(W$1, m_preprocess!$1:$1048576, $D109, FALSE))</f>
        <v>35822.311045072689</v>
      </c>
      <c r="X109" s="24">
        <f>IF(ISBLANK(HLOOKUP(X$1, m_preprocess!$1:$1048576, $D109, FALSE)), "", HLOOKUP(X$1, m_preprocess!$1:$1048576, $D109, FALSE))</f>
        <v>55897.708089588639</v>
      </c>
      <c r="Y109" s="24" t="str">
        <f>IF(ISBLANK(HLOOKUP(Y$1, m_preprocess!$1:$1048576, $D109, FALSE)), "", HLOOKUP(Y$1, m_preprocess!$1:$1048576, $D109, FALSE))</f>
        <v/>
      </c>
      <c r="Z109" s="24" t="str">
        <f>IF(ISBLANK(HLOOKUP(Z$1, m_preprocess!$1:$1048576, $D109, FALSE)), "", HLOOKUP(Z$1, m_preprocess!$1:$1048576, $D109, FALSE))</f>
        <v/>
      </c>
      <c r="AA109" s="24">
        <f>IF(ISBLANK(HLOOKUP(AA$1, m_preprocess!$1:$1048576, $D109, FALSE)), "", HLOOKUP(AA$1, m_preprocess!$1:$1048576, $D109, FALSE))</f>
        <v>35.42</v>
      </c>
      <c r="AB109" s="24">
        <f>IF(ISBLANK(HLOOKUP(AB$1, m_preprocess!$1:$1048576, $D109, FALSE)), "", HLOOKUP(AB$1, m_preprocess!$1:$1048576, $D109, FALSE))</f>
        <v>31.185400000000001</v>
      </c>
      <c r="AC109" s="24" t="str">
        <f>IF(ISBLANK(HLOOKUP(AC$1, m_preprocess!$1:$1048576, $D109, FALSE)), "", HLOOKUP(AC$1, m_preprocess!$1:$1048576, $D109, FALSE))</f>
        <v/>
      </c>
      <c r="AD109" s="24">
        <f>IF(ISBLANK(HLOOKUP(AD$1, m_preprocess!$1:$1048576, $D109, FALSE)), "", HLOOKUP(AD$1, m_preprocess!$1:$1048576, $D109, FALSE))</f>
        <v>87.96671669740995</v>
      </c>
      <c r="AE109" s="24">
        <f>IF(ISBLANK(HLOOKUP(AE$1, m_preprocess!$1:$1048576, $D109, FALSE)), "", HLOOKUP(AE$1, m_preprocess!$1:$1048576, $D109, FALSE))</f>
        <v>63.779262564934726</v>
      </c>
      <c r="AF109" s="24">
        <f>IF(ISBLANK(HLOOKUP(AF$1, m_preprocess!$1:$1048576, $D109, FALSE)), "", HLOOKUP(AF$1, m_preprocess!$1:$1048576, $D109, FALSE))</f>
        <v>18.671872028773212</v>
      </c>
      <c r="AG109" s="24" t="str">
        <f>IF(ISBLANK(HLOOKUP(AG$1, m_preprocess!$1:$1048576, $D109, FALSE)), "", HLOOKUP(AG$1, m_preprocess!$1:$1048576, $D109, FALSE))</f>
        <v/>
      </c>
      <c r="AH109" s="24">
        <f>IF(ISBLANK(HLOOKUP(AH$1, m_preprocess!$1:$1048576, $D109, FALSE)), "", HLOOKUP(AH$1, m_preprocess!$1:$1048576, $D109, FALSE))</f>
        <v>919863</v>
      </c>
    </row>
    <row r="110" spans="1:34">
      <c r="A110" s="27">
        <v>37257</v>
      </c>
      <c r="B110">
        <v>2002</v>
      </c>
      <c r="C110">
        <v>1</v>
      </c>
      <c r="D110">
        <v>110</v>
      </c>
      <c r="E110" s="24" t="str">
        <f>IF(ISBLANK(HLOOKUP(E$1, m_preprocess!$1:$1048576, $D110, FALSE)), "", HLOOKUP(E$1, m_preprocess!$1:$1048576, $D110, FALSE))</f>
        <v/>
      </c>
      <c r="F110" s="24">
        <f>IF(ISBLANK(HLOOKUP(F$1, m_preprocess!$1:$1048576, $D110, FALSE)), "", HLOOKUP(F$1, m_preprocess!$1:$1048576, $D110, FALSE))</f>
        <v>58.72</v>
      </c>
      <c r="G110" s="24">
        <f>IF(ISBLANK(HLOOKUP(G$1, m_preprocess!$1:$1048576, $D110, FALSE)), "", HLOOKUP(G$1, m_preprocess!$1:$1048576, $D110, FALSE))</f>
        <v>54.273672464027356</v>
      </c>
      <c r="H110" s="24">
        <f>IF(ISBLANK(HLOOKUP(H$1, m_preprocess!$1:$1048576, $D110, FALSE)), "", HLOOKUP(H$1, m_preprocess!$1:$1048576, $D110, FALSE))</f>
        <v>45.207126617431641</v>
      </c>
      <c r="I110" s="24">
        <f>IF(ISBLANK(HLOOKUP(I$1, m_preprocess!$1:$1048576, $D110, FALSE)), "", HLOOKUP(I$1, m_preprocess!$1:$1048576, $D110, FALSE))</f>
        <v>48.161690777538631</v>
      </c>
      <c r="J110" s="24">
        <f>IF(ISBLANK(HLOOKUP(J$1, m_preprocess!$1:$1048576, $D110, FALSE)), "", HLOOKUP(J$1, m_preprocess!$1:$1048576, $D110, FALSE))</f>
        <v>85.919865064484341</v>
      </c>
      <c r="K110" s="24">
        <f>IF(ISBLANK(HLOOKUP(K$1, m_preprocess!$1:$1048576, $D110, FALSE)), "", HLOOKUP(K$1, m_preprocess!$1:$1048576, $D110, FALSE))</f>
        <v>30.689889013048717</v>
      </c>
      <c r="L110" s="24">
        <f>IF(ISBLANK(HLOOKUP(L$1, m_preprocess!$1:$1048576, $D110, FALSE)), "", HLOOKUP(L$1, m_preprocess!$1:$1048576, $D110, FALSE))</f>
        <v>9.0368032225007795</v>
      </c>
      <c r="M110" s="24">
        <f>IF(ISBLANK(HLOOKUP(M$1, m_preprocess!$1:$1048576, $D110, FALSE)), "", HLOOKUP(M$1, m_preprocess!$1:$1048576, $D110, FALSE))</f>
        <v>12.338226158968597</v>
      </c>
      <c r="N110" s="24">
        <f>IF(ISBLANK(HLOOKUP(N$1, m_preprocess!$1:$1048576, $D110, FALSE)), "", HLOOKUP(N$1, m_preprocess!$1:$1048576, $D110, FALSE))</f>
        <v>2.2803603363124645</v>
      </c>
      <c r="O110" s="24">
        <f>IF(ISBLANK(HLOOKUP(O$1, m_preprocess!$1:$1048576, $D110, FALSE)), "", HLOOKUP(O$1, m_preprocess!$1:$1048576, $D110, FALSE))</f>
        <v>5.4975636674399713</v>
      </c>
      <c r="P110" s="24">
        <f>IF(ISBLANK(HLOOKUP(P$1, m_preprocess!$1:$1048576, $D110, FALSE)), "", HLOOKUP(P$1, m_preprocess!$1:$1048576, $D110, FALSE))</f>
        <v>2.1271078543769253</v>
      </c>
      <c r="Q110" s="24">
        <f>IF(ISBLANK(HLOOKUP(Q$1, m_preprocess!$1:$1048576, $D110, FALSE)), "", HLOOKUP(Q$1, m_preprocess!$1:$1048576, $D110, FALSE))</f>
        <v>1.6324859711730293</v>
      </c>
      <c r="R110" s="24">
        <f>IF(ISBLANK(HLOOKUP(R$1, m_preprocess!$1:$1048576, $D110, FALSE)), "", HLOOKUP(R$1, m_preprocess!$1:$1048576, $D110, FALSE))</f>
        <v>22.882830150968161</v>
      </c>
      <c r="S110" s="24">
        <f>IF(ISBLANK(HLOOKUP(S$1, m_preprocess!$1:$1048576, $D110, FALSE)), "", HLOOKUP(S$1, m_preprocess!$1:$1048576, $D110, FALSE))</f>
        <v>305.00700000000001</v>
      </c>
      <c r="T110" s="24">
        <f>IF(ISBLANK(HLOOKUP(T$1, m_preprocess!$1:$1048576, $D110, FALSE)), "", HLOOKUP(T$1, m_preprocess!$1:$1048576, $D110, FALSE))</f>
        <v>6471.69</v>
      </c>
      <c r="U110" s="24">
        <f>IF(ISBLANK(HLOOKUP(U$1, m_preprocess!$1:$1048576, $D110, FALSE)), "", HLOOKUP(U$1, m_preprocess!$1:$1048576, $D110, FALSE))</f>
        <v>2893</v>
      </c>
      <c r="V110" s="24">
        <f>IF(ISBLANK(HLOOKUP(V$1, m_preprocess!$1:$1048576, $D110, FALSE)), "", HLOOKUP(V$1, m_preprocess!$1:$1048576, $D110, FALSE))</f>
        <v>57.440171400273464</v>
      </c>
      <c r="W110" s="24">
        <f>IF(ISBLANK(HLOOKUP(W$1, m_preprocess!$1:$1048576, $D110, FALSE)), "", HLOOKUP(W$1, m_preprocess!$1:$1048576, $D110, FALSE))</f>
        <v>45255.738488168325</v>
      </c>
      <c r="X110" s="24">
        <f>IF(ISBLANK(HLOOKUP(X$1, m_preprocess!$1:$1048576, $D110, FALSE)), "", HLOOKUP(X$1, m_preprocess!$1:$1048576, $D110, FALSE))</f>
        <v>129060.42114497641</v>
      </c>
      <c r="Y110" s="24" t="str">
        <f>IF(ISBLANK(HLOOKUP(Y$1, m_preprocess!$1:$1048576, $D110, FALSE)), "", HLOOKUP(Y$1, m_preprocess!$1:$1048576, $D110, FALSE))</f>
        <v/>
      </c>
      <c r="Z110" s="24">
        <f>IF(ISBLANK(HLOOKUP(Z$1, m_preprocess!$1:$1048576, $D110, FALSE)), "", HLOOKUP(Z$1, m_preprocess!$1:$1048576, $D110, FALSE))</f>
        <v>72.400000000000006</v>
      </c>
      <c r="AA110" s="24">
        <f>IF(ISBLANK(HLOOKUP(AA$1, m_preprocess!$1:$1048576, $D110, FALSE)), "", HLOOKUP(AA$1, m_preprocess!$1:$1048576, $D110, FALSE))</f>
        <v>35.35</v>
      </c>
      <c r="AB110" s="24">
        <f>IF(ISBLANK(HLOOKUP(AB$1, m_preprocess!$1:$1048576, $D110, FALSE)), "", HLOOKUP(AB$1, m_preprocess!$1:$1048576, $D110, FALSE))</f>
        <v>34.190856000000004</v>
      </c>
      <c r="AC110" s="24" t="str">
        <f>IF(ISBLANK(HLOOKUP(AC$1, m_preprocess!$1:$1048576, $D110, FALSE)), "", HLOOKUP(AC$1, m_preprocess!$1:$1048576, $D110, FALSE))</f>
        <v/>
      </c>
      <c r="AD110" s="24">
        <f>IF(ISBLANK(HLOOKUP(AD$1, m_preprocess!$1:$1048576, $D110, FALSE)), "", HLOOKUP(AD$1, m_preprocess!$1:$1048576, $D110, FALSE))</f>
        <v>88.373281944754709</v>
      </c>
      <c r="AE110" s="24">
        <f>IF(ISBLANK(HLOOKUP(AE$1, m_preprocess!$1:$1048576, $D110, FALSE)), "", HLOOKUP(AE$1, m_preprocess!$1:$1048576, $D110, FALSE))</f>
        <v>75.457595409849617</v>
      </c>
      <c r="AF110" s="24">
        <f>IF(ISBLANK(HLOOKUP(AF$1, m_preprocess!$1:$1048576, $D110, FALSE)), "", HLOOKUP(AF$1, m_preprocess!$1:$1048576, $D110, FALSE))</f>
        <v>22.315694020265397</v>
      </c>
      <c r="AG110" s="24" t="str">
        <f>IF(ISBLANK(HLOOKUP(AG$1, m_preprocess!$1:$1048576, $D110, FALSE)), "", HLOOKUP(AG$1, m_preprocess!$1:$1048576, $D110, FALSE))</f>
        <v/>
      </c>
      <c r="AH110" s="24">
        <f>IF(ISBLANK(HLOOKUP(AH$1, m_preprocess!$1:$1048576, $D110, FALSE)), "", HLOOKUP(AH$1, m_preprocess!$1:$1048576, $D110, FALSE))</f>
        <v>912176.5</v>
      </c>
    </row>
    <row r="111" spans="1:34">
      <c r="A111" s="27">
        <v>37288</v>
      </c>
      <c r="B111">
        <v>2002</v>
      </c>
      <c r="C111">
        <v>2</v>
      </c>
      <c r="D111">
        <v>111</v>
      </c>
      <c r="E111" s="24" t="str">
        <f>IF(ISBLANK(HLOOKUP(E$1, m_preprocess!$1:$1048576, $D111, FALSE)), "", HLOOKUP(E$1, m_preprocess!$1:$1048576, $D111, FALSE))</f>
        <v/>
      </c>
      <c r="F111" s="24">
        <f>IF(ISBLANK(HLOOKUP(F$1, m_preprocess!$1:$1048576, $D111, FALSE)), "", HLOOKUP(F$1, m_preprocess!$1:$1048576, $D111, FALSE))</f>
        <v>57.29</v>
      </c>
      <c r="G111" s="24">
        <f>IF(ISBLANK(HLOOKUP(G$1, m_preprocess!$1:$1048576, $D111, FALSE)), "", HLOOKUP(G$1, m_preprocess!$1:$1048576, $D111, FALSE))</f>
        <v>48.789213716383237</v>
      </c>
      <c r="H111" s="24">
        <f>IF(ISBLANK(HLOOKUP(H$1, m_preprocess!$1:$1048576, $D111, FALSE)), "", HLOOKUP(H$1, m_preprocess!$1:$1048576, $D111, FALSE))</f>
        <v>46.626846313476563</v>
      </c>
      <c r="I111" s="24">
        <f>IF(ISBLANK(HLOOKUP(I$1, m_preprocess!$1:$1048576, $D111, FALSE)), "", HLOOKUP(I$1, m_preprocess!$1:$1048576, $D111, FALSE))</f>
        <v>51.117528037614719</v>
      </c>
      <c r="J111" s="24">
        <f>IF(ISBLANK(HLOOKUP(J$1, m_preprocess!$1:$1048576, $D111, FALSE)), "", HLOOKUP(J$1, m_preprocess!$1:$1048576, $D111, FALSE))</f>
        <v>85.428133598040006</v>
      </c>
      <c r="K111" s="24">
        <f>IF(ISBLANK(HLOOKUP(K$1, m_preprocess!$1:$1048576, $D111, FALSE)), "", HLOOKUP(K$1, m_preprocess!$1:$1048576, $D111, FALSE))</f>
        <v>30.291094869635714</v>
      </c>
      <c r="L111" s="24">
        <f>IF(ISBLANK(HLOOKUP(L$1, m_preprocess!$1:$1048576, $D111, FALSE)), "", HLOOKUP(L$1, m_preprocess!$1:$1048576, $D111, FALSE))</f>
        <v>8.2873589736539497</v>
      </c>
      <c r="M111" s="24">
        <f>IF(ISBLANK(HLOOKUP(M$1, m_preprocess!$1:$1048576, $D111, FALSE)), "", HLOOKUP(M$1, m_preprocess!$1:$1048576, $D111, FALSE))</f>
        <v>9.1162813648449337</v>
      </c>
      <c r="N111" s="24">
        <f>IF(ISBLANK(HLOOKUP(N$1, m_preprocess!$1:$1048576, $D111, FALSE)), "", HLOOKUP(N$1, m_preprocess!$1:$1048576, $D111, FALSE))</f>
        <v>1.3859943536862089</v>
      </c>
      <c r="O111" s="24">
        <f>IF(ISBLANK(HLOOKUP(O$1, m_preprocess!$1:$1048576, $D111, FALSE)), "", HLOOKUP(O$1, m_preprocess!$1:$1048576, $D111, FALSE))</f>
        <v>4.0067548795026084</v>
      </c>
      <c r="P111" s="24">
        <f>IF(ISBLANK(HLOOKUP(P$1, m_preprocess!$1:$1048576, $D111, FALSE)), "", HLOOKUP(P$1, m_preprocess!$1:$1048576, $D111, FALSE))</f>
        <v>1.6324784455091907</v>
      </c>
      <c r="Q111" s="24">
        <f>IF(ISBLANK(HLOOKUP(Q$1, m_preprocess!$1:$1048576, $D111, FALSE)), "", HLOOKUP(Q$1, m_preprocess!$1:$1048576, $D111, FALSE))</f>
        <v>1.6599878850830423</v>
      </c>
      <c r="R111" s="24">
        <f>IF(ISBLANK(HLOOKUP(R$1, m_preprocess!$1:$1048576, $D111, FALSE)), "", HLOOKUP(R$1, m_preprocess!$1:$1048576, $D111, FALSE))</f>
        <v>22.012962084106061</v>
      </c>
      <c r="S111" s="24">
        <f>IF(ISBLANK(HLOOKUP(S$1, m_preprocess!$1:$1048576, $D111, FALSE)), "", HLOOKUP(S$1, m_preprocess!$1:$1048576, $D111, FALSE))</f>
        <v>278.13299999999998</v>
      </c>
      <c r="T111" s="24">
        <f>IF(ISBLANK(HLOOKUP(T$1, m_preprocess!$1:$1048576, $D111, FALSE)), "", HLOOKUP(T$1, m_preprocess!$1:$1048576, $D111, FALSE))</f>
        <v>5745.32</v>
      </c>
      <c r="U111" s="24">
        <f>IF(ISBLANK(HLOOKUP(U$1, m_preprocess!$1:$1048576, $D111, FALSE)), "", HLOOKUP(U$1, m_preprocess!$1:$1048576, $D111, FALSE))</f>
        <v>6772</v>
      </c>
      <c r="V111" s="24">
        <f>IF(ISBLANK(HLOOKUP(V$1, m_preprocess!$1:$1048576, $D111, FALSE)), "", HLOOKUP(V$1, m_preprocess!$1:$1048576, $D111, FALSE))</f>
        <v>85.452041271081811</v>
      </c>
      <c r="W111" s="24">
        <f>IF(ISBLANK(HLOOKUP(W$1, m_preprocess!$1:$1048576, $D111, FALSE)), "", HLOOKUP(W$1, m_preprocess!$1:$1048576, $D111, FALSE))</f>
        <v>51665.432909703944</v>
      </c>
      <c r="X111" s="24">
        <f>IF(ISBLANK(HLOOKUP(X$1, m_preprocess!$1:$1048576, $D111, FALSE)), "", HLOOKUP(X$1, m_preprocess!$1:$1048576, $D111, FALSE))</f>
        <v>159827.65486427661</v>
      </c>
      <c r="Y111" s="24" t="str">
        <f>IF(ISBLANK(HLOOKUP(Y$1, m_preprocess!$1:$1048576, $D111, FALSE)), "", HLOOKUP(Y$1, m_preprocess!$1:$1048576, $D111, FALSE))</f>
        <v/>
      </c>
      <c r="Z111" s="24">
        <f>IF(ISBLANK(HLOOKUP(Z$1, m_preprocess!$1:$1048576, $D111, FALSE)), "", HLOOKUP(Z$1, m_preprocess!$1:$1048576, $D111, FALSE))</f>
        <v>69.7</v>
      </c>
      <c r="AA111" s="24">
        <f>IF(ISBLANK(HLOOKUP(AA$1, m_preprocess!$1:$1048576, $D111, FALSE)), "", HLOOKUP(AA$1, m_preprocess!$1:$1048576, $D111, FALSE))</f>
        <v>31.98</v>
      </c>
      <c r="AB111" s="24">
        <f>IF(ISBLANK(HLOOKUP(AB$1, m_preprocess!$1:$1048576, $D111, FALSE)), "", HLOOKUP(AB$1, m_preprocess!$1:$1048576, $D111, FALSE))</f>
        <v>30.822414999999999</v>
      </c>
      <c r="AC111" s="24" t="str">
        <f>IF(ISBLANK(HLOOKUP(AC$1, m_preprocess!$1:$1048576, $D111, FALSE)), "", HLOOKUP(AC$1, m_preprocess!$1:$1048576, $D111, FALSE))</f>
        <v/>
      </c>
      <c r="AD111" s="24">
        <f>IF(ISBLANK(HLOOKUP(AD$1, m_preprocess!$1:$1048576, $D111, FALSE)), "", HLOOKUP(AD$1, m_preprocess!$1:$1048576, $D111, FALSE))</f>
        <v>86.543080336126479</v>
      </c>
      <c r="AE111" s="24">
        <f>IF(ISBLANK(HLOOKUP(AE$1, m_preprocess!$1:$1048576, $D111, FALSE)), "", HLOOKUP(AE$1, m_preprocess!$1:$1048576, $D111, FALSE))</f>
        <v>64.367249941211469</v>
      </c>
      <c r="AF111" s="24">
        <f>IF(ISBLANK(HLOOKUP(AF$1, m_preprocess!$1:$1048576, $D111, FALSE)), "", HLOOKUP(AF$1, m_preprocess!$1:$1048576, $D111, FALSE))</f>
        <v>22.020482273390204</v>
      </c>
      <c r="AG111" s="24" t="str">
        <f>IF(ISBLANK(HLOOKUP(AG$1, m_preprocess!$1:$1048576, $D111, FALSE)), "", HLOOKUP(AG$1, m_preprocess!$1:$1048576, $D111, FALSE))</f>
        <v/>
      </c>
      <c r="AH111" s="24">
        <f>IF(ISBLANK(HLOOKUP(AH$1, m_preprocess!$1:$1048576, $D111, FALSE)), "", HLOOKUP(AH$1, m_preprocess!$1:$1048576, $D111, FALSE))</f>
        <v>905497.5</v>
      </c>
    </row>
    <row r="112" spans="1:34">
      <c r="A112" s="27">
        <v>37316</v>
      </c>
      <c r="B112">
        <v>2002</v>
      </c>
      <c r="C112">
        <v>3</v>
      </c>
      <c r="D112">
        <v>112</v>
      </c>
      <c r="E112" s="24" t="str">
        <f>IF(ISBLANK(HLOOKUP(E$1, m_preprocess!$1:$1048576, $D112, FALSE)), "", HLOOKUP(E$1, m_preprocess!$1:$1048576, $D112, FALSE))</f>
        <v/>
      </c>
      <c r="F112" s="24">
        <f>IF(ISBLANK(HLOOKUP(F$1, m_preprocess!$1:$1048576, $D112, FALSE)), "", HLOOKUP(F$1, m_preprocess!$1:$1048576, $D112, FALSE))</f>
        <v>59.67</v>
      </c>
      <c r="G112" s="24">
        <f>IF(ISBLANK(HLOOKUP(G$1, m_preprocess!$1:$1048576, $D112, FALSE)), "", HLOOKUP(G$1, m_preprocess!$1:$1048576, $D112, FALSE))</f>
        <v>57.769686170773973</v>
      </c>
      <c r="H112" s="24">
        <f>IF(ISBLANK(HLOOKUP(H$1, m_preprocess!$1:$1048576, $D112, FALSE)), "", HLOOKUP(H$1, m_preprocess!$1:$1048576, $D112, FALSE))</f>
        <v>48.471164703369141</v>
      </c>
      <c r="I112" s="24">
        <f>IF(ISBLANK(HLOOKUP(I$1, m_preprocess!$1:$1048576, $D112, FALSE)), "", HLOOKUP(I$1, m_preprocess!$1:$1048576, $D112, FALSE))</f>
        <v>50.306787426455315</v>
      </c>
      <c r="J112" s="24">
        <f>IF(ISBLANK(HLOOKUP(J$1, m_preprocess!$1:$1048576, $D112, FALSE)), "", HLOOKUP(J$1, m_preprocess!$1:$1048576, $D112, FALSE))</f>
        <v>84.666178225378516</v>
      </c>
      <c r="K112" s="24">
        <f>IF(ISBLANK(HLOOKUP(K$1, m_preprocess!$1:$1048576, $D112, FALSE)), "", HLOOKUP(K$1, m_preprocess!$1:$1048576, $D112, FALSE))</f>
        <v>35.338099813232866</v>
      </c>
      <c r="L112" s="24">
        <f>IF(ISBLANK(HLOOKUP(L$1, m_preprocess!$1:$1048576, $D112, FALSE)), "", HLOOKUP(L$1, m_preprocess!$1:$1048576, $D112, FALSE))</f>
        <v>8.9695591982270919</v>
      </c>
      <c r="M112" s="24">
        <f>IF(ISBLANK(HLOOKUP(M$1, m_preprocess!$1:$1048576, $D112, FALSE)), "", HLOOKUP(M$1, m_preprocess!$1:$1048576, $D112, FALSE))</f>
        <v>8.3975297618750258</v>
      </c>
      <c r="N112" s="24">
        <f>IF(ISBLANK(HLOOKUP(N$1, m_preprocess!$1:$1048576, $D112, FALSE)), "", HLOOKUP(N$1, m_preprocess!$1:$1048576, $D112, FALSE))</f>
        <v>1.2356085489551896</v>
      </c>
      <c r="O112" s="24">
        <f>IF(ISBLANK(HLOOKUP(O$1, m_preprocess!$1:$1048576, $D112, FALSE)), "", HLOOKUP(O$1, m_preprocess!$1:$1048576, $D112, FALSE))</f>
        <v>3.4950790743557056</v>
      </c>
      <c r="P112" s="24">
        <f>IF(ISBLANK(HLOOKUP(P$1, m_preprocess!$1:$1048576, $D112, FALSE)), "", HLOOKUP(P$1, m_preprocess!$1:$1048576, $D112, FALSE))</f>
        <v>1.2808823350233627</v>
      </c>
      <c r="Q112" s="24">
        <f>IF(ISBLANK(HLOOKUP(Q$1, m_preprocess!$1:$1048576, $D112, FALSE)), "", HLOOKUP(Q$1, m_preprocess!$1:$1048576, $D112, FALSE))</f>
        <v>2.3952385033555856</v>
      </c>
      <c r="R112" s="24">
        <f>IF(ISBLANK(HLOOKUP(R$1, m_preprocess!$1:$1048576, $D112, FALSE)), "", HLOOKUP(R$1, m_preprocess!$1:$1048576, $D112, FALSE))</f>
        <v>25.860014044863128</v>
      </c>
      <c r="S112" s="24">
        <f>IF(ISBLANK(HLOOKUP(S$1, m_preprocess!$1:$1048576, $D112, FALSE)), "", HLOOKUP(S$1, m_preprocess!$1:$1048576, $D112, FALSE))</f>
        <v>317.899</v>
      </c>
      <c r="T112" s="24">
        <f>IF(ISBLANK(HLOOKUP(T$1, m_preprocess!$1:$1048576, $D112, FALSE)), "", HLOOKUP(T$1, m_preprocess!$1:$1048576, $D112, FALSE))</f>
        <v>6462.13</v>
      </c>
      <c r="U112" s="24">
        <f>IF(ISBLANK(HLOOKUP(U$1, m_preprocess!$1:$1048576, $D112, FALSE)), "", HLOOKUP(U$1, m_preprocess!$1:$1048576, $D112, FALSE))</f>
        <v>9082</v>
      </c>
      <c r="V112" s="24">
        <f>IF(ISBLANK(HLOOKUP(V$1, m_preprocess!$1:$1048576, $D112, FALSE)), "", HLOOKUP(V$1, m_preprocess!$1:$1048576, $D112, FALSE))</f>
        <v>100.46012223381152</v>
      </c>
      <c r="W112" s="24">
        <f>IF(ISBLANK(HLOOKUP(W$1, m_preprocess!$1:$1048576, $D112, FALSE)), "", HLOOKUP(W$1, m_preprocess!$1:$1048576, $D112, FALSE))</f>
        <v>48816.582281042858</v>
      </c>
      <c r="X112" s="24">
        <f>IF(ISBLANK(HLOOKUP(X$1, m_preprocess!$1:$1048576, $D112, FALSE)), "", HLOOKUP(X$1, m_preprocess!$1:$1048576, $D112, FALSE))</f>
        <v>145553.16842860205</v>
      </c>
      <c r="Y112" s="24" t="str">
        <f>IF(ISBLANK(HLOOKUP(Y$1, m_preprocess!$1:$1048576, $D112, FALSE)), "", HLOOKUP(Y$1, m_preprocess!$1:$1048576, $D112, FALSE))</f>
        <v/>
      </c>
      <c r="Z112" s="24">
        <f>IF(ISBLANK(HLOOKUP(Z$1, m_preprocess!$1:$1048576, $D112, FALSE)), "", HLOOKUP(Z$1, m_preprocess!$1:$1048576, $D112, FALSE))</f>
        <v>77.400000000000006</v>
      </c>
      <c r="AA112" s="24">
        <f>IF(ISBLANK(HLOOKUP(AA$1, m_preprocess!$1:$1048576, $D112, FALSE)), "", HLOOKUP(AA$1, m_preprocess!$1:$1048576, $D112, FALSE))</f>
        <v>31.94</v>
      </c>
      <c r="AB112" s="24">
        <f>IF(ISBLANK(HLOOKUP(AB$1, m_preprocess!$1:$1048576, $D112, FALSE)), "", HLOOKUP(AB$1, m_preprocess!$1:$1048576, $D112, FALSE))</f>
        <v>32.760095999999997</v>
      </c>
      <c r="AC112" s="24" t="str">
        <f>IF(ISBLANK(HLOOKUP(AC$1, m_preprocess!$1:$1048576, $D112, FALSE)), "", HLOOKUP(AC$1, m_preprocess!$1:$1048576, $D112, FALSE))</f>
        <v/>
      </c>
      <c r="AD112" s="24">
        <f>IF(ISBLANK(HLOOKUP(AD$1, m_preprocess!$1:$1048576, $D112, FALSE)), "", HLOOKUP(AD$1, m_preprocess!$1:$1048576, $D112, FALSE))</f>
        <v>87.711830718519835</v>
      </c>
      <c r="AE112" s="24">
        <f>IF(ISBLANK(HLOOKUP(AE$1, m_preprocess!$1:$1048576, $D112, FALSE)), "", HLOOKUP(AE$1, m_preprocess!$1:$1048576, $D112, FALSE))</f>
        <v>63.474891797393596</v>
      </c>
      <c r="AF112" s="24">
        <f>IF(ISBLANK(HLOOKUP(AF$1, m_preprocess!$1:$1048576, $D112, FALSE)), "", HLOOKUP(AF$1, m_preprocess!$1:$1048576, $D112, FALSE))</f>
        <v>21.376697054444389</v>
      </c>
      <c r="AG112" s="24" t="str">
        <f>IF(ISBLANK(HLOOKUP(AG$1, m_preprocess!$1:$1048576, $D112, FALSE)), "", HLOOKUP(AG$1, m_preprocess!$1:$1048576, $D112, FALSE))</f>
        <v/>
      </c>
      <c r="AH112" s="24">
        <f>IF(ISBLANK(HLOOKUP(AH$1, m_preprocess!$1:$1048576, $D112, FALSE)), "", HLOOKUP(AH$1, m_preprocess!$1:$1048576, $D112, FALSE))</f>
        <v>934541.5</v>
      </c>
    </row>
    <row r="113" spans="1:34">
      <c r="A113" s="27">
        <v>37347</v>
      </c>
      <c r="B113">
        <v>2002</v>
      </c>
      <c r="C113">
        <v>4</v>
      </c>
      <c r="D113">
        <v>113</v>
      </c>
      <c r="E113" s="24" t="str">
        <f>IF(ISBLANK(HLOOKUP(E$1, m_preprocess!$1:$1048576, $D113, FALSE)), "", HLOOKUP(E$1, m_preprocess!$1:$1048576, $D113, FALSE))</f>
        <v/>
      </c>
      <c r="F113" s="24">
        <f>IF(ISBLANK(HLOOKUP(F$1, m_preprocess!$1:$1048576, $D113, FALSE)), "", HLOOKUP(F$1, m_preprocess!$1:$1048576, $D113, FALSE))</f>
        <v>64.209999999999994</v>
      </c>
      <c r="G113" s="24">
        <f>IF(ISBLANK(HLOOKUP(G$1, m_preprocess!$1:$1048576, $D113, FALSE)), "", HLOOKUP(G$1, m_preprocess!$1:$1048576, $D113, FALSE))</f>
        <v>55.783027865120424</v>
      </c>
      <c r="H113" s="24">
        <f>IF(ISBLANK(HLOOKUP(H$1, m_preprocess!$1:$1048576, $D113, FALSE)), "", HLOOKUP(H$1, m_preprocess!$1:$1048576, $D113, FALSE))</f>
        <v>53.506660461425781</v>
      </c>
      <c r="I113" s="24">
        <f>IF(ISBLANK(HLOOKUP(I$1, m_preprocess!$1:$1048576, $D113, FALSE)), "", HLOOKUP(I$1, m_preprocess!$1:$1048576, $D113, FALSE))</f>
        <v>55.09766765362302</v>
      </c>
      <c r="J113" s="24">
        <f>IF(ISBLANK(HLOOKUP(J$1, m_preprocess!$1:$1048576, $D113, FALSE)), "", HLOOKUP(J$1, m_preprocess!$1:$1048576, $D113, FALSE))</f>
        <v>84.001158227264085</v>
      </c>
      <c r="K113" s="24">
        <f>IF(ISBLANK(HLOOKUP(K$1, m_preprocess!$1:$1048576, $D113, FALSE)), "", HLOOKUP(K$1, m_preprocess!$1:$1048576, $D113, FALSE))</f>
        <v>36.377407108517119</v>
      </c>
      <c r="L113" s="24">
        <f>IF(ISBLANK(HLOOKUP(L$1, m_preprocess!$1:$1048576, $D113, FALSE)), "", HLOOKUP(L$1, m_preprocess!$1:$1048576, $D113, FALSE))</f>
        <v>10.465644000605849</v>
      </c>
      <c r="M113" s="24">
        <f>IF(ISBLANK(HLOOKUP(M$1, m_preprocess!$1:$1048576, $D113, FALSE)), "", HLOOKUP(M$1, m_preprocess!$1:$1048576, $D113, FALSE))</f>
        <v>8.5718917852998189</v>
      </c>
      <c r="N113" s="24">
        <f>IF(ISBLANK(HLOOKUP(N$1, m_preprocess!$1:$1048576, $D113, FALSE)), "", HLOOKUP(N$1, m_preprocess!$1:$1048576, $D113, FALSE))</f>
        <v>0.89589948973986766</v>
      </c>
      <c r="O113" s="24">
        <f>IF(ISBLANK(HLOOKUP(O$1, m_preprocess!$1:$1048576, $D113, FALSE)), "", HLOOKUP(O$1, m_preprocess!$1:$1048576, $D113, FALSE))</f>
        <v>4.1854889183824096</v>
      </c>
      <c r="P113" s="24">
        <f>IF(ISBLANK(HLOOKUP(P$1, m_preprocess!$1:$1048576, $D113, FALSE)), "", HLOOKUP(P$1, m_preprocess!$1:$1048576, $D113, FALSE))</f>
        <v>1.2218370793367832</v>
      </c>
      <c r="Q113" s="24">
        <f>IF(ISBLANK(HLOOKUP(Q$1, m_preprocess!$1:$1048576, $D113, FALSE)), "", HLOOKUP(Q$1, m_preprocess!$1:$1048576, $D113, FALSE))</f>
        <v>2.0147024514399581</v>
      </c>
      <c r="R113" s="24">
        <f>IF(ISBLANK(HLOOKUP(R$1, m_preprocess!$1:$1048576, $D113, FALSE)), "", HLOOKUP(R$1, m_preprocess!$1:$1048576, $D113, FALSE))</f>
        <v>21.473719161156247</v>
      </c>
      <c r="S113" s="24">
        <f>IF(ISBLANK(HLOOKUP(S$1, m_preprocess!$1:$1048576, $D113, FALSE)), "", HLOOKUP(S$1, m_preprocess!$1:$1048576, $D113, FALSE))</f>
        <v>283.41300000000001</v>
      </c>
      <c r="T113" s="24">
        <f>IF(ISBLANK(HLOOKUP(T$1, m_preprocess!$1:$1048576, $D113, FALSE)), "", HLOOKUP(T$1, m_preprocess!$1:$1048576, $D113, FALSE))</f>
        <v>5970.25</v>
      </c>
      <c r="U113" s="24">
        <f>IF(ISBLANK(HLOOKUP(U$1, m_preprocess!$1:$1048576, $D113, FALSE)), "", HLOOKUP(U$1, m_preprocess!$1:$1048576, $D113, FALSE))</f>
        <v>7196</v>
      </c>
      <c r="V113" s="24">
        <f>IF(ISBLANK(HLOOKUP(V$1, m_preprocess!$1:$1048576, $D113, FALSE)), "", HLOOKUP(V$1, m_preprocess!$1:$1048576, $D113, FALSE))</f>
        <v>109.56722477547416</v>
      </c>
      <c r="W113" s="24">
        <f>IF(ISBLANK(HLOOKUP(W$1, m_preprocess!$1:$1048576, $D113, FALSE)), "", HLOOKUP(W$1, m_preprocess!$1:$1048576, $D113, FALSE))</f>
        <v>45378.911317974249</v>
      </c>
      <c r="X113" s="24">
        <f>IF(ISBLANK(HLOOKUP(X$1, m_preprocess!$1:$1048576, $D113, FALSE)), "", HLOOKUP(X$1, m_preprocess!$1:$1048576, $D113, FALSE))</f>
        <v>119464.97211516814</v>
      </c>
      <c r="Y113" s="24" t="str">
        <f>IF(ISBLANK(HLOOKUP(Y$1, m_preprocess!$1:$1048576, $D113, FALSE)), "", HLOOKUP(Y$1, m_preprocess!$1:$1048576, $D113, FALSE))</f>
        <v/>
      </c>
      <c r="Z113" s="24">
        <f>IF(ISBLANK(HLOOKUP(Z$1, m_preprocess!$1:$1048576, $D113, FALSE)), "", HLOOKUP(Z$1, m_preprocess!$1:$1048576, $D113, FALSE))</f>
        <v>79.599999999999994</v>
      </c>
      <c r="AA113" s="24">
        <f>IF(ISBLANK(HLOOKUP(AA$1, m_preprocess!$1:$1048576, $D113, FALSE)), "", HLOOKUP(AA$1, m_preprocess!$1:$1048576, $D113, FALSE))</f>
        <v>33.44</v>
      </c>
      <c r="AB113" s="24">
        <f>IF(ISBLANK(HLOOKUP(AB$1, m_preprocess!$1:$1048576, $D113, FALSE)), "", HLOOKUP(AB$1, m_preprocess!$1:$1048576, $D113, FALSE))</f>
        <v>30.114207</v>
      </c>
      <c r="AC113" s="24" t="str">
        <f>IF(ISBLANK(HLOOKUP(AC$1, m_preprocess!$1:$1048576, $D113, FALSE)), "", HLOOKUP(AC$1, m_preprocess!$1:$1048576, $D113, FALSE))</f>
        <v/>
      </c>
      <c r="AD113" s="24">
        <f>IF(ISBLANK(HLOOKUP(AD$1, m_preprocess!$1:$1048576, $D113, FALSE)), "", HLOOKUP(AD$1, m_preprocess!$1:$1048576, $D113, FALSE))</f>
        <v>84.488446461806902</v>
      </c>
      <c r="AE113" s="24">
        <f>IF(ISBLANK(HLOOKUP(AE$1, m_preprocess!$1:$1048576, $D113, FALSE)), "", HLOOKUP(AE$1, m_preprocess!$1:$1048576, $D113, FALSE))</f>
        <v>53.905606263529883</v>
      </c>
      <c r="AF113" s="24">
        <f>IF(ISBLANK(HLOOKUP(AF$1, m_preprocess!$1:$1048576, $D113, FALSE)), "", HLOOKUP(AF$1, m_preprocess!$1:$1048576, $D113, FALSE))</f>
        <v>16.798068604897747</v>
      </c>
      <c r="AG113" s="24" t="str">
        <f>IF(ISBLANK(HLOOKUP(AG$1, m_preprocess!$1:$1048576, $D113, FALSE)), "", HLOOKUP(AG$1, m_preprocess!$1:$1048576, $D113, FALSE))</f>
        <v/>
      </c>
      <c r="AH113" s="24">
        <f>IF(ISBLANK(HLOOKUP(AH$1, m_preprocess!$1:$1048576, $D113, FALSE)), "", HLOOKUP(AH$1, m_preprocess!$1:$1048576, $D113, FALSE))</f>
        <v>1000300.5</v>
      </c>
    </row>
    <row r="114" spans="1:34">
      <c r="A114" s="27">
        <v>37377</v>
      </c>
      <c r="B114">
        <v>2002</v>
      </c>
      <c r="C114">
        <v>5</v>
      </c>
      <c r="D114">
        <v>114</v>
      </c>
      <c r="E114" s="24" t="str">
        <f>IF(ISBLANK(HLOOKUP(E$1, m_preprocess!$1:$1048576, $D114, FALSE)), "", HLOOKUP(E$1, m_preprocess!$1:$1048576, $D114, FALSE))</f>
        <v/>
      </c>
      <c r="F114" s="24">
        <f>IF(ISBLANK(HLOOKUP(F$1, m_preprocess!$1:$1048576, $D114, FALSE)), "", HLOOKUP(F$1, m_preprocess!$1:$1048576, $D114, FALSE))</f>
        <v>66.540000000000006</v>
      </c>
      <c r="G114" s="24">
        <f>IF(ISBLANK(HLOOKUP(G$1, m_preprocess!$1:$1048576, $D114, FALSE)), "", HLOOKUP(G$1, m_preprocess!$1:$1048576, $D114, FALSE))</f>
        <v>55.863380793622888</v>
      </c>
      <c r="H114" s="24">
        <f>IF(ISBLANK(HLOOKUP(H$1, m_preprocess!$1:$1048576, $D114, FALSE)), "", HLOOKUP(H$1, m_preprocess!$1:$1048576, $D114, FALSE))</f>
        <v>55.652675628662109</v>
      </c>
      <c r="I114" s="24">
        <f>IF(ISBLANK(HLOOKUP(I$1, m_preprocess!$1:$1048576, $D114, FALSE)), "", HLOOKUP(I$1, m_preprocess!$1:$1048576, $D114, FALSE))</f>
        <v>55.182850953389917</v>
      </c>
      <c r="J114" s="24">
        <f>IF(ISBLANK(HLOOKUP(J$1, m_preprocess!$1:$1048576, $D114, FALSE)), "", HLOOKUP(J$1, m_preprocess!$1:$1048576, $D114, FALSE))</f>
        <v>84.264369875821416</v>
      </c>
      <c r="K114" s="24">
        <f>IF(ISBLANK(HLOOKUP(K$1, m_preprocess!$1:$1048576, $D114, FALSE)), "", HLOOKUP(K$1, m_preprocess!$1:$1048576, $D114, FALSE))</f>
        <v>38.687490454089975</v>
      </c>
      <c r="L114" s="24">
        <f>IF(ISBLANK(HLOOKUP(L$1, m_preprocess!$1:$1048576, $D114, FALSE)), "", HLOOKUP(L$1, m_preprocess!$1:$1048576, $D114, FALSE))</f>
        <v>11.412656515829344</v>
      </c>
      <c r="M114" s="24">
        <f>IF(ISBLANK(HLOOKUP(M$1, m_preprocess!$1:$1048576, $D114, FALSE)), "", HLOOKUP(M$1, m_preprocess!$1:$1048576, $D114, FALSE))</f>
        <v>11.856467965774121</v>
      </c>
      <c r="N114" s="24">
        <f>IF(ISBLANK(HLOOKUP(N$1, m_preprocess!$1:$1048576, $D114, FALSE)), "", HLOOKUP(N$1, m_preprocess!$1:$1048576, $D114, FALSE))</f>
        <v>2.1837922701481625</v>
      </c>
      <c r="O114" s="24">
        <f>IF(ISBLANK(HLOOKUP(O$1, m_preprocess!$1:$1048576, $D114, FALSE)), "", HLOOKUP(O$1, m_preprocess!$1:$1048576, $D114, FALSE))</f>
        <v>5.4520206950545864</v>
      </c>
      <c r="P114" s="24">
        <f>IF(ISBLANK(HLOOKUP(P$1, m_preprocess!$1:$1048576, $D114, FALSE)), "", HLOOKUP(P$1, m_preprocess!$1:$1048576, $D114, FALSE))</f>
        <v>1.3250297396769579</v>
      </c>
      <c r="Q114" s="24">
        <f>IF(ISBLANK(HLOOKUP(Q$1, m_preprocess!$1:$1048576, $D114, FALSE)), "", HLOOKUP(Q$1, m_preprocess!$1:$1048576, $D114, FALSE))</f>
        <v>2.1256839615285883</v>
      </c>
      <c r="R114" s="24">
        <f>IF(ISBLANK(HLOOKUP(R$1, m_preprocess!$1:$1048576, $D114, FALSE)), "", HLOOKUP(R$1, m_preprocess!$1:$1048576, $D114, FALSE))</f>
        <v>21.536664436358453</v>
      </c>
      <c r="S114" s="24">
        <f>IF(ISBLANK(HLOOKUP(S$1, m_preprocess!$1:$1048576, $D114, FALSE)), "", HLOOKUP(S$1, m_preprocess!$1:$1048576, $D114, FALSE))</f>
        <v>303.346</v>
      </c>
      <c r="T114" s="24">
        <f>IF(ISBLANK(HLOOKUP(T$1, m_preprocess!$1:$1048576, $D114, FALSE)), "", HLOOKUP(T$1, m_preprocess!$1:$1048576, $D114, FALSE))</f>
        <v>6320.57</v>
      </c>
      <c r="U114" s="24">
        <f>IF(ISBLANK(HLOOKUP(U$1, m_preprocess!$1:$1048576, $D114, FALSE)), "", HLOOKUP(U$1, m_preprocess!$1:$1048576, $D114, FALSE))</f>
        <v>4465</v>
      </c>
      <c r="V114" s="24">
        <f>IF(ISBLANK(HLOOKUP(V$1, m_preprocess!$1:$1048576, $D114, FALSE)), "", HLOOKUP(V$1, m_preprocess!$1:$1048576, $D114, FALSE))</f>
        <v>121.07121193617473</v>
      </c>
      <c r="W114" s="24">
        <f>IF(ISBLANK(HLOOKUP(W$1, m_preprocess!$1:$1048576, $D114, FALSE)), "", HLOOKUP(W$1, m_preprocess!$1:$1048576, $D114, FALSE))</f>
        <v>45725.515822089423</v>
      </c>
      <c r="X114" s="24">
        <f>IF(ISBLANK(HLOOKUP(X$1, m_preprocess!$1:$1048576, $D114, FALSE)), "", HLOOKUP(X$1, m_preprocess!$1:$1048576, $D114, FALSE))</f>
        <v>116401.57327249303</v>
      </c>
      <c r="Y114" s="24" t="str">
        <f>IF(ISBLANK(HLOOKUP(Y$1, m_preprocess!$1:$1048576, $D114, FALSE)), "", HLOOKUP(Y$1, m_preprocess!$1:$1048576, $D114, FALSE))</f>
        <v/>
      </c>
      <c r="Z114" s="24">
        <f>IF(ISBLANK(HLOOKUP(Z$1, m_preprocess!$1:$1048576, $D114, FALSE)), "", HLOOKUP(Z$1, m_preprocess!$1:$1048576, $D114, FALSE))</f>
        <v>80.400000000000006</v>
      </c>
      <c r="AA114" s="24">
        <f>IF(ISBLANK(HLOOKUP(AA$1, m_preprocess!$1:$1048576, $D114, FALSE)), "", HLOOKUP(AA$1, m_preprocess!$1:$1048576, $D114, FALSE))</f>
        <v>31.29</v>
      </c>
      <c r="AB114" s="24">
        <f>IF(ISBLANK(HLOOKUP(AB$1, m_preprocess!$1:$1048576, $D114, FALSE)), "", HLOOKUP(AB$1, m_preprocess!$1:$1048576, $D114, FALSE))</f>
        <v>29.343189000000002</v>
      </c>
      <c r="AC114" s="24" t="str">
        <f>IF(ISBLANK(HLOOKUP(AC$1, m_preprocess!$1:$1048576, $D114, FALSE)), "", HLOOKUP(AC$1, m_preprocess!$1:$1048576, $D114, FALSE))</f>
        <v/>
      </c>
      <c r="AD114" s="24">
        <f>IF(ISBLANK(HLOOKUP(AD$1, m_preprocess!$1:$1048576, $D114, FALSE)), "", HLOOKUP(AD$1, m_preprocess!$1:$1048576, $D114, FALSE))</f>
        <v>82.344714519994653</v>
      </c>
      <c r="AE114" s="24">
        <f>IF(ISBLANK(HLOOKUP(AE$1, m_preprocess!$1:$1048576, $D114, FALSE)), "", HLOOKUP(AE$1, m_preprocess!$1:$1048576, $D114, FALSE))</f>
        <v>86.727862324092754</v>
      </c>
      <c r="AF114" s="24">
        <f>IF(ISBLANK(HLOOKUP(AF$1, m_preprocess!$1:$1048576, $D114, FALSE)), "", HLOOKUP(AF$1, m_preprocess!$1:$1048576, $D114, FALSE))</f>
        <v>27.148872400698306</v>
      </c>
      <c r="AG114" s="24" t="str">
        <f>IF(ISBLANK(HLOOKUP(AG$1, m_preprocess!$1:$1048576, $D114, FALSE)), "", HLOOKUP(AG$1, m_preprocess!$1:$1048576, $D114, FALSE))</f>
        <v/>
      </c>
      <c r="AH114" s="24">
        <f>IF(ISBLANK(HLOOKUP(AH$1, m_preprocess!$1:$1048576, $D114, FALSE)), "", HLOOKUP(AH$1, m_preprocess!$1:$1048576, $D114, FALSE))</f>
        <v>1009796</v>
      </c>
    </row>
    <row r="115" spans="1:34">
      <c r="A115" s="27">
        <v>37408</v>
      </c>
      <c r="B115">
        <v>2002</v>
      </c>
      <c r="C115">
        <v>6</v>
      </c>
      <c r="D115">
        <v>115</v>
      </c>
      <c r="E115" s="24" t="str">
        <f>IF(ISBLANK(HLOOKUP(E$1, m_preprocess!$1:$1048576, $D115, FALSE)), "", HLOOKUP(E$1, m_preprocess!$1:$1048576, $D115, FALSE))</f>
        <v/>
      </c>
      <c r="F115" s="24">
        <f>IF(ISBLANK(HLOOKUP(F$1, m_preprocess!$1:$1048576, $D115, FALSE)), "", HLOOKUP(F$1, m_preprocess!$1:$1048576, $D115, FALSE))</f>
        <v>64.989999999999995</v>
      </c>
      <c r="G115" s="24">
        <f>IF(ISBLANK(HLOOKUP(G$1, m_preprocess!$1:$1048576, $D115, FALSE)), "", HLOOKUP(G$1, m_preprocess!$1:$1048576, $D115, FALSE))</f>
        <v>53.143719014632985</v>
      </c>
      <c r="H115" s="24">
        <f>IF(ISBLANK(HLOOKUP(H$1, m_preprocess!$1:$1048576, $D115, FALSE)), "", HLOOKUP(H$1, m_preprocess!$1:$1048576, $D115, FALSE))</f>
        <v>57.668430328369141</v>
      </c>
      <c r="I115" s="24">
        <f>IF(ISBLANK(HLOOKUP(I$1, m_preprocess!$1:$1048576, $D115, FALSE)), "", HLOOKUP(I$1, m_preprocess!$1:$1048576, $D115, FALSE))</f>
        <v>55.37051615958346</v>
      </c>
      <c r="J115" s="24">
        <f>IF(ISBLANK(HLOOKUP(J$1, m_preprocess!$1:$1048576, $D115, FALSE)), "", HLOOKUP(J$1, m_preprocess!$1:$1048576, $D115, FALSE))</f>
        <v>85.539663611406013</v>
      </c>
      <c r="K115" s="24">
        <f>IF(ISBLANK(HLOOKUP(K$1, m_preprocess!$1:$1048576, $D115, FALSE)), "", HLOOKUP(K$1, m_preprocess!$1:$1048576, $D115, FALSE))</f>
        <v>36.210114589234266</v>
      </c>
      <c r="L115" s="24">
        <f>IF(ISBLANK(HLOOKUP(L$1, m_preprocess!$1:$1048576, $D115, FALSE)), "", HLOOKUP(L$1, m_preprocess!$1:$1048576, $D115, FALSE))</f>
        <v>11.131473037984033</v>
      </c>
      <c r="M115" s="24">
        <f>IF(ISBLANK(HLOOKUP(M$1, m_preprocess!$1:$1048576, $D115, FALSE)), "", HLOOKUP(M$1, m_preprocess!$1:$1048576, $D115, FALSE))</f>
        <v>9.4981835503228123</v>
      </c>
      <c r="N115" s="24">
        <f>IF(ISBLANK(HLOOKUP(N$1, m_preprocess!$1:$1048576, $D115, FALSE)), "", HLOOKUP(N$1, m_preprocess!$1:$1048576, $D115, FALSE))</f>
        <v>0.96930885011250234</v>
      </c>
      <c r="O115" s="24">
        <f>IF(ISBLANK(HLOOKUP(O$1, m_preprocess!$1:$1048576, $D115, FALSE)), "", HLOOKUP(O$1, m_preprocess!$1:$1048576, $D115, FALSE))</f>
        <v>4.8094180763730083</v>
      </c>
      <c r="P115" s="24">
        <f>IF(ISBLANK(HLOOKUP(P$1, m_preprocess!$1:$1048576, $D115, FALSE)), "", HLOOKUP(P$1, m_preprocess!$1:$1048576, $D115, FALSE))</f>
        <v>1.0071572009109298</v>
      </c>
      <c r="Q115" s="24">
        <f>IF(ISBLANK(HLOOKUP(Q$1, m_preprocess!$1:$1048576, $D115, FALSE)), "", HLOOKUP(Q$1, m_preprocess!$1:$1048576, $D115, FALSE))</f>
        <v>2.495299406982654</v>
      </c>
      <c r="R115" s="24">
        <f>IF(ISBLANK(HLOOKUP(R$1, m_preprocess!$1:$1048576, $D115, FALSE)), "", HLOOKUP(R$1, m_preprocess!$1:$1048576, $D115, FALSE))</f>
        <v>22.182622150731543</v>
      </c>
      <c r="S115" s="24">
        <f>IF(ISBLANK(HLOOKUP(S$1, m_preprocess!$1:$1048576, $D115, FALSE)), "", HLOOKUP(S$1, m_preprocess!$1:$1048576, $D115, FALSE))</f>
        <v>299.94600000000003</v>
      </c>
      <c r="T115" s="24">
        <f>IF(ISBLANK(HLOOKUP(T$1, m_preprocess!$1:$1048576, $D115, FALSE)), "", HLOOKUP(T$1, m_preprocess!$1:$1048576, $D115, FALSE))</f>
        <v>6634.9</v>
      </c>
      <c r="U115" s="24">
        <f>IF(ISBLANK(HLOOKUP(U$1, m_preprocess!$1:$1048576, $D115, FALSE)), "", HLOOKUP(U$1, m_preprocess!$1:$1048576, $D115, FALSE))</f>
        <v>3097</v>
      </c>
      <c r="V115" s="24">
        <f>IF(ISBLANK(HLOOKUP(V$1, m_preprocess!$1:$1048576, $D115, FALSE)), "", HLOOKUP(V$1, m_preprocess!$1:$1048576, $D115, FALSE))</f>
        <v>130.12933980552884</v>
      </c>
      <c r="W115" s="24">
        <f>IF(ISBLANK(HLOOKUP(W$1, m_preprocess!$1:$1048576, $D115, FALSE)), "", HLOOKUP(W$1, m_preprocess!$1:$1048576, $D115, FALSE))</f>
        <v>43694.915669664282</v>
      </c>
      <c r="X115" s="24">
        <f>IF(ISBLANK(HLOOKUP(X$1, m_preprocess!$1:$1048576, $D115, FALSE)), "", HLOOKUP(X$1, m_preprocess!$1:$1048576, $D115, FALSE))</f>
        <v>110821.9707664919</v>
      </c>
      <c r="Y115" s="24" t="str">
        <f>IF(ISBLANK(HLOOKUP(Y$1, m_preprocess!$1:$1048576, $D115, FALSE)), "", HLOOKUP(Y$1, m_preprocess!$1:$1048576, $D115, FALSE))</f>
        <v/>
      </c>
      <c r="Z115" s="24">
        <f>IF(ISBLANK(HLOOKUP(Z$1, m_preprocess!$1:$1048576, $D115, FALSE)), "", HLOOKUP(Z$1, m_preprocess!$1:$1048576, $D115, FALSE))</f>
        <v>77.5</v>
      </c>
      <c r="AA115" s="24">
        <f>IF(ISBLANK(HLOOKUP(AA$1, m_preprocess!$1:$1048576, $D115, FALSE)), "", HLOOKUP(AA$1, m_preprocess!$1:$1048576, $D115, FALSE))</f>
        <v>29.97</v>
      </c>
      <c r="AB115" s="24">
        <f>IF(ISBLANK(HLOOKUP(AB$1, m_preprocess!$1:$1048576, $D115, FALSE)), "", HLOOKUP(AB$1, m_preprocess!$1:$1048576, $D115, FALSE))</f>
        <v>31.600621999999998</v>
      </c>
      <c r="AC115" s="24" t="str">
        <f>IF(ISBLANK(HLOOKUP(AC$1, m_preprocess!$1:$1048576, $D115, FALSE)), "", HLOOKUP(AC$1, m_preprocess!$1:$1048576, $D115, FALSE))</f>
        <v/>
      </c>
      <c r="AD115" s="24">
        <f>IF(ISBLANK(HLOOKUP(AD$1, m_preprocess!$1:$1048576, $D115, FALSE)), "", HLOOKUP(AD$1, m_preprocess!$1:$1048576, $D115, FALSE))</f>
        <v>78.874705244978799</v>
      </c>
      <c r="AE115" s="24">
        <f>IF(ISBLANK(HLOOKUP(AE$1, m_preprocess!$1:$1048576, $D115, FALSE)), "", HLOOKUP(AE$1, m_preprocess!$1:$1048576, $D115, FALSE))</f>
        <v>80.023481125682764</v>
      </c>
      <c r="AF115" s="24">
        <f>IF(ISBLANK(HLOOKUP(AF$1, m_preprocess!$1:$1048576, $D115, FALSE)), "", HLOOKUP(AF$1, m_preprocess!$1:$1048576, $D115, FALSE))</f>
        <v>24.331247979533497</v>
      </c>
      <c r="AG115" s="24" t="str">
        <f>IF(ISBLANK(HLOOKUP(AG$1, m_preprocess!$1:$1048576, $D115, FALSE)), "", HLOOKUP(AG$1, m_preprocess!$1:$1048576, $D115, FALSE))</f>
        <v/>
      </c>
      <c r="AH115" s="24">
        <f>IF(ISBLANK(HLOOKUP(AH$1, m_preprocess!$1:$1048576, $D115, FALSE)), "", HLOOKUP(AH$1, m_preprocess!$1:$1048576, $D115, FALSE))</f>
        <v>1042875.5</v>
      </c>
    </row>
    <row r="116" spans="1:34">
      <c r="A116" s="27">
        <v>37438</v>
      </c>
      <c r="B116">
        <v>2002</v>
      </c>
      <c r="C116">
        <v>7</v>
      </c>
      <c r="D116">
        <v>116</v>
      </c>
      <c r="E116" s="24" t="str">
        <f>IF(ISBLANK(HLOOKUP(E$1, m_preprocess!$1:$1048576, $D116, FALSE)), "", HLOOKUP(E$1, m_preprocess!$1:$1048576, $D116, FALSE))</f>
        <v/>
      </c>
      <c r="F116" s="24">
        <f>IF(ISBLANK(HLOOKUP(F$1, m_preprocess!$1:$1048576, $D116, FALSE)), "", HLOOKUP(F$1, m_preprocess!$1:$1048576, $D116, FALSE))</f>
        <v>68.900000000000006</v>
      </c>
      <c r="G116" s="24">
        <f>IF(ISBLANK(HLOOKUP(G$1, m_preprocess!$1:$1048576, $D116, FALSE)), "", HLOOKUP(G$1, m_preprocess!$1:$1048576, $D116, FALSE))</f>
        <v>56.195000839565068</v>
      </c>
      <c r="H116" s="24">
        <f>IF(ISBLANK(HLOOKUP(H$1, m_preprocess!$1:$1048576, $D116, FALSE)), "", HLOOKUP(H$1, m_preprocess!$1:$1048576, $D116, FALSE))</f>
        <v>59.507274627685547</v>
      </c>
      <c r="I116" s="24">
        <f>IF(ISBLANK(HLOOKUP(I$1, m_preprocess!$1:$1048576, $D116, FALSE)), "", HLOOKUP(I$1, m_preprocess!$1:$1048576, $D116, FALSE))</f>
        <v>56.611092266197403</v>
      </c>
      <c r="J116" s="24">
        <f>IF(ISBLANK(HLOOKUP(J$1, m_preprocess!$1:$1048576, $D116, FALSE)), "", HLOOKUP(J$1, m_preprocess!$1:$1048576, $D116, FALSE))</f>
        <v>87.152503176687034</v>
      </c>
      <c r="K116" s="24">
        <f>IF(ISBLANK(HLOOKUP(K$1, m_preprocess!$1:$1048576, $D116, FALSE)), "", HLOOKUP(K$1, m_preprocess!$1:$1048576, $D116, FALSE))</f>
        <v>35.734486811240899</v>
      </c>
      <c r="L116" s="24">
        <f>IF(ISBLANK(HLOOKUP(L$1, m_preprocess!$1:$1048576, $D116, FALSE)), "", HLOOKUP(L$1, m_preprocess!$1:$1048576, $D116, FALSE))</f>
        <v>12.607489981865115</v>
      </c>
      <c r="M116" s="24">
        <f>IF(ISBLANK(HLOOKUP(M$1, m_preprocess!$1:$1048576, $D116, FALSE)), "", HLOOKUP(M$1, m_preprocess!$1:$1048576, $D116, FALSE))</f>
        <v>11.2535060221284</v>
      </c>
      <c r="N116" s="24">
        <f>IF(ISBLANK(HLOOKUP(N$1, m_preprocess!$1:$1048576, $D116, FALSE)), "", HLOOKUP(N$1, m_preprocess!$1:$1048576, $D116, FALSE))</f>
        <v>1.1981208254640512</v>
      </c>
      <c r="O116" s="24">
        <f>IF(ISBLANK(HLOOKUP(O$1, m_preprocess!$1:$1048576, $D116, FALSE)), "", HLOOKUP(O$1, m_preprocess!$1:$1048576, $D116, FALSE))</f>
        <v>6.1111164670755098</v>
      </c>
      <c r="P116" s="24">
        <f>IF(ISBLANK(HLOOKUP(P$1, m_preprocess!$1:$1048576, $D116, FALSE)), "", HLOOKUP(P$1, m_preprocess!$1:$1048576, $D116, FALSE))</f>
        <v>1.1369994630236555</v>
      </c>
      <c r="Q116" s="24">
        <f>IF(ISBLANK(HLOOKUP(Q$1, m_preprocess!$1:$1048576, $D116, FALSE)), "", HLOOKUP(Q$1, m_preprocess!$1:$1048576, $D116, FALSE))</f>
        <v>2.5358244171678854</v>
      </c>
      <c r="R116" s="24">
        <f>IF(ISBLANK(HLOOKUP(R$1, m_preprocess!$1:$1048576, $D116, FALSE)), "", HLOOKUP(R$1, m_preprocess!$1:$1048576, $D116, FALSE))</f>
        <v>21.420305466433966</v>
      </c>
      <c r="S116" s="24">
        <f>IF(ISBLANK(HLOOKUP(S$1, m_preprocess!$1:$1048576, $D116, FALSE)), "", HLOOKUP(S$1, m_preprocess!$1:$1048576, $D116, FALSE))</f>
        <v>314.19600000000003</v>
      </c>
      <c r="T116" s="24">
        <f>IF(ISBLANK(HLOOKUP(T$1, m_preprocess!$1:$1048576, $D116, FALSE)), "", HLOOKUP(T$1, m_preprocess!$1:$1048576, $D116, FALSE))</f>
        <v>6891.22</v>
      </c>
      <c r="U116" s="24">
        <f>IF(ISBLANK(HLOOKUP(U$1, m_preprocess!$1:$1048576, $D116, FALSE)), "", HLOOKUP(U$1, m_preprocess!$1:$1048576, $D116, FALSE))</f>
        <v>3445</v>
      </c>
      <c r="V116" s="24">
        <f>IF(ISBLANK(HLOOKUP(V$1, m_preprocess!$1:$1048576, $D116, FALSE)), "", HLOOKUP(V$1, m_preprocess!$1:$1048576, $D116, FALSE))</f>
        <v>127.57401910723576</v>
      </c>
      <c r="W116" s="24">
        <f>IF(ISBLANK(HLOOKUP(W$1, m_preprocess!$1:$1048576, $D116, FALSE)), "", HLOOKUP(W$1, m_preprocess!$1:$1048576, $D116, FALSE))</f>
        <v>42177.488646611506</v>
      </c>
      <c r="X116" s="24">
        <f>IF(ISBLANK(HLOOKUP(X$1, m_preprocess!$1:$1048576, $D116, FALSE)), "", HLOOKUP(X$1, m_preprocess!$1:$1048576, $D116, FALSE))</f>
        <v>101772.07472348909</v>
      </c>
      <c r="Y116" s="24" t="str">
        <f>IF(ISBLANK(HLOOKUP(Y$1, m_preprocess!$1:$1048576, $D116, FALSE)), "", HLOOKUP(Y$1, m_preprocess!$1:$1048576, $D116, FALSE))</f>
        <v/>
      </c>
      <c r="Z116" s="24">
        <f>IF(ISBLANK(HLOOKUP(Z$1, m_preprocess!$1:$1048576, $D116, FALSE)), "", HLOOKUP(Z$1, m_preprocess!$1:$1048576, $D116, FALSE))</f>
        <v>83.3</v>
      </c>
      <c r="AA116" s="24">
        <f>IF(ISBLANK(HLOOKUP(AA$1, m_preprocess!$1:$1048576, $D116, FALSE)), "", HLOOKUP(AA$1, m_preprocess!$1:$1048576, $D116, FALSE))</f>
        <v>32.83</v>
      </c>
      <c r="AB116" s="24">
        <f>IF(ISBLANK(HLOOKUP(AB$1, m_preprocess!$1:$1048576, $D116, FALSE)), "", HLOOKUP(AB$1, m_preprocess!$1:$1048576, $D116, FALSE))</f>
        <v>31.753371999999999</v>
      </c>
      <c r="AC116" s="24" t="str">
        <f>IF(ISBLANK(HLOOKUP(AC$1, m_preprocess!$1:$1048576, $D116, FALSE)), "", HLOOKUP(AC$1, m_preprocess!$1:$1048576, $D116, FALSE))</f>
        <v/>
      </c>
      <c r="AD116" s="24">
        <f>IF(ISBLANK(HLOOKUP(AD$1, m_preprocess!$1:$1048576, $D116, FALSE)), "", HLOOKUP(AD$1, m_preprocess!$1:$1048576, $D116, FALSE))</f>
        <v>77.608038905411703</v>
      </c>
      <c r="AE116" s="24">
        <f>IF(ISBLANK(HLOOKUP(AE$1, m_preprocess!$1:$1048576, $D116, FALSE)), "", HLOOKUP(AE$1, m_preprocess!$1:$1048576, $D116, FALSE))</f>
        <v>83.801157933217098</v>
      </c>
      <c r="AF116" s="24">
        <f>IF(ISBLANK(HLOOKUP(AF$1, m_preprocess!$1:$1048576, $D116, FALSE)), "", HLOOKUP(AF$1, m_preprocess!$1:$1048576, $D116, FALSE))</f>
        <v>23.742924621398544</v>
      </c>
      <c r="AG116" s="24" t="str">
        <f>IF(ISBLANK(HLOOKUP(AG$1, m_preprocess!$1:$1048576, $D116, FALSE)), "", HLOOKUP(AG$1, m_preprocess!$1:$1048576, $D116, FALSE))</f>
        <v/>
      </c>
      <c r="AH116" s="24">
        <f>IF(ISBLANK(HLOOKUP(AH$1, m_preprocess!$1:$1048576, $D116, FALSE)), "", HLOOKUP(AH$1, m_preprocess!$1:$1048576, $D116, FALSE))</f>
        <v>1063835</v>
      </c>
    </row>
    <row r="117" spans="1:34">
      <c r="A117" s="27">
        <v>37469</v>
      </c>
      <c r="B117">
        <v>2002</v>
      </c>
      <c r="C117">
        <v>8</v>
      </c>
      <c r="D117">
        <v>117</v>
      </c>
      <c r="E117" s="24" t="str">
        <f>IF(ISBLANK(HLOOKUP(E$1, m_preprocess!$1:$1048576, $D117, FALSE)), "", HLOOKUP(E$1, m_preprocess!$1:$1048576, $D117, FALSE))</f>
        <v/>
      </c>
      <c r="F117" s="24">
        <f>IF(ISBLANK(HLOOKUP(F$1, m_preprocess!$1:$1048576, $D117, FALSE)), "", HLOOKUP(F$1, m_preprocess!$1:$1048576, $D117, FALSE))</f>
        <v>70.150000000000006</v>
      </c>
      <c r="G117" s="24">
        <f>IF(ISBLANK(HLOOKUP(G$1, m_preprocess!$1:$1048576, $D117, FALSE)), "", HLOOKUP(G$1, m_preprocess!$1:$1048576, $D117, FALSE))</f>
        <v>63.516253829177316</v>
      </c>
      <c r="H117" s="24">
        <f>IF(ISBLANK(HLOOKUP(H$1, m_preprocess!$1:$1048576, $D117, FALSE)), "", HLOOKUP(H$1, m_preprocess!$1:$1048576, $D117, FALSE))</f>
        <v>60.900913238525391</v>
      </c>
      <c r="I117" s="24">
        <f>IF(ISBLANK(HLOOKUP(I$1, m_preprocess!$1:$1048576, $D117, FALSE)), "", HLOOKUP(I$1, m_preprocess!$1:$1048576, $D117, FALSE))</f>
        <v>56.859821717115921</v>
      </c>
      <c r="J117" s="24">
        <f>IF(ISBLANK(HLOOKUP(J$1, m_preprocess!$1:$1048576, $D117, FALSE)), "", HLOOKUP(J$1, m_preprocess!$1:$1048576, $D117, FALSE))</f>
        <v>87.703128044264204</v>
      </c>
      <c r="K117" s="24">
        <f>IF(ISBLANK(HLOOKUP(K$1, m_preprocess!$1:$1048576, $D117, FALSE)), "", HLOOKUP(K$1, m_preprocess!$1:$1048576, $D117, FALSE))</f>
        <v>34.10523295007097</v>
      </c>
      <c r="L117" s="24">
        <f>IF(ISBLANK(HLOOKUP(L$1, m_preprocess!$1:$1048576, $D117, FALSE)), "", HLOOKUP(L$1, m_preprocess!$1:$1048576, $D117, FALSE))</f>
        <v>11.117422816695733</v>
      </c>
      <c r="M117" s="24">
        <f>IF(ISBLANK(HLOOKUP(M$1, m_preprocess!$1:$1048576, $D117, FALSE)), "", HLOOKUP(M$1, m_preprocess!$1:$1048576, $D117, FALSE))</f>
        <v>10.47099373319457</v>
      </c>
      <c r="N117" s="24">
        <f>IF(ISBLANK(HLOOKUP(N$1, m_preprocess!$1:$1048576, $D117, FALSE)), "", HLOOKUP(N$1, m_preprocess!$1:$1048576, $D117, FALSE))</f>
        <v>1.1764196552938213</v>
      </c>
      <c r="O117" s="24">
        <f>IF(ISBLANK(HLOOKUP(O$1, m_preprocess!$1:$1048576, $D117, FALSE)), "", HLOOKUP(O$1, m_preprocess!$1:$1048576, $D117, FALSE))</f>
        <v>5.261451571140733</v>
      </c>
      <c r="P117" s="24">
        <f>IF(ISBLANK(HLOOKUP(P$1, m_preprocess!$1:$1048576, $D117, FALSE)), "", HLOOKUP(P$1, m_preprocess!$1:$1048576, $D117, FALSE))</f>
        <v>1.1658078483591376</v>
      </c>
      <c r="Q117" s="24">
        <f>IF(ISBLANK(HLOOKUP(Q$1, m_preprocess!$1:$1048576, $D117, FALSE)), "", HLOOKUP(Q$1, m_preprocess!$1:$1048576, $D117, FALSE))</f>
        <v>2.331656332374537</v>
      </c>
      <c r="R117" s="24">
        <f>IF(ISBLANK(HLOOKUP(R$1, m_preprocess!$1:$1048576, $D117, FALSE)), "", HLOOKUP(R$1, m_preprocess!$1:$1048576, $D117, FALSE))</f>
        <v>21.866486546503626</v>
      </c>
      <c r="S117" s="24">
        <f>IF(ISBLANK(HLOOKUP(S$1, m_preprocess!$1:$1048576, $D117, FALSE)), "", HLOOKUP(S$1, m_preprocess!$1:$1048576, $D117, FALSE))</f>
        <v>352.19799999999998</v>
      </c>
      <c r="T117" s="24">
        <f>IF(ISBLANK(HLOOKUP(T$1, m_preprocess!$1:$1048576, $D117, FALSE)), "", HLOOKUP(T$1, m_preprocess!$1:$1048576, $D117, FALSE))</f>
        <v>6514.58</v>
      </c>
      <c r="U117" s="24">
        <f>IF(ISBLANK(HLOOKUP(U$1, m_preprocess!$1:$1048576, $D117, FALSE)), "", HLOOKUP(U$1, m_preprocess!$1:$1048576, $D117, FALSE))</f>
        <v>3574</v>
      </c>
      <c r="V117" s="24">
        <f>IF(ISBLANK(HLOOKUP(V$1, m_preprocess!$1:$1048576, $D117, FALSE)), "", HLOOKUP(V$1, m_preprocess!$1:$1048576, $D117, FALSE))</f>
        <v>124.6009650496936</v>
      </c>
      <c r="W117" s="24">
        <f>IF(ISBLANK(HLOOKUP(W$1, m_preprocess!$1:$1048576, $D117, FALSE)), "", HLOOKUP(W$1, m_preprocess!$1:$1048576, $D117, FALSE))</f>
        <v>40970.961966159448</v>
      </c>
      <c r="X117" s="24">
        <f>IF(ISBLANK(HLOOKUP(X$1, m_preprocess!$1:$1048576, $D117, FALSE)), "", HLOOKUP(X$1, m_preprocess!$1:$1048576, $D117, FALSE))</f>
        <v>102271.21513934806</v>
      </c>
      <c r="Y117" s="24" t="str">
        <f>IF(ISBLANK(HLOOKUP(Y$1, m_preprocess!$1:$1048576, $D117, FALSE)), "", HLOOKUP(Y$1, m_preprocess!$1:$1048576, $D117, FALSE))</f>
        <v/>
      </c>
      <c r="Z117" s="24">
        <f>IF(ISBLANK(HLOOKUP(Z$1, m_preprocess!$1:$1048576, $D117, FALSE)), "", HLOOKUP(Z$1, m_preprocess!$1:$1048576, $D117, FALSE))</f>
        <v>83.6</v>
      </c>
      <c r="AA117" s="24">
        <f>IF(ISBLANK(HLOOKUP(AA$1, m_preprocess!$1:$1048576, $D117, FALSE)), "", HLOOKUP(AA$1, m_preprocess!$1:$1048576, $D117, FALSE))</f>
        <v>33.75</v>
      </c>
      <c r="AB117" s="24">
        <f>IF(ISBLANK(HLOOKUP(AB$1, m_preprocess!$1:$1048576, $D117, FALSE)), "", HLOOKUP(AB$1, m_preprocess!$1:$1048576, $D117, FALSE))</f>
        <v>32.92</v>
      </c>
      <c r="AC117" s="24" t="str">
        <f>IF(ISBLANK(HLOOKUP(AC$1, m_preprocess!$1:$1048576, $D117, FALSE)), "", HLOOKUP(AC$1, m_preprocess!$1:$1048576, $D117, FALSE))</f>
        <v/>
      </c>
      <c r="AD117" s="24">
        <f>IF(ISBLANK(HLOOKUP(AD$1, m_preprocess!$1:$1048576, $D117, FALSE)), "", HLOOKUP(AD$1, m_preprocess!$1:$1048576, $D117, FALSE))</f>
        <v>77.994672586629889</v>
      </c>
      <c r="AE117" s="24">
        <f>IF(ISBLANK(HLOOKUP(AE$1, m_preprocess!$1:$1048576, $D117, FALSE)), "", HLOOKUP(AE$1, m_preprocess!$1:$1048576, $D117, FALSE))</f>
        <v>77.689787505468317</v>
      </c>
      <c r="AF117" s="24">
        <f>IF(ISBLANK(HLOOKUP(AF$1, m_preprocess!$1:$1048576, $D117, FALSE)), "", HLOOKUP(AF$1, m_preprocess!$1:$1048576, $D117, FALSE))</f>
        <v>22.400639098741898</v>
      </c>
      <c r="AG117" s="24" t="str">
        <f>IF(ISBLANK(HLOOKUP(AG$1, m_preprocess!$1:$1048576, $D117, FALSE)), "", HLOOKUP(AG$1, m_preprocess!$1:$1048576, $D117, FALSE))</f>
        <v/>
      </c>
      <c r="AH117" s="24">
        <f>IF(ISBLANK(HLOOKUP(AH$1, m_preprocess!$1:$1048576, $D117, FALSE)), "", HLOOKUP(AH$1, m_preprocess!$1:$1048576, $D117, FALSE))</f>
        <v>916480.5</v>
      </c>
    </row>
    <row r="118" spans="1:34">
      <c r="A118" s="27">
        <v>37500</v>
      </c>
      <c r="B118">
        <v>2002</v>
      </c>
      <c r="C118">
        <v>9</v>
      </c>
      <c r="D118">
        <v>118</v>
      </c>
      <c r="E118" s="24" t="str">
        <f>IF(ISBLANK(HLOOKUP(E$1, m_preprocess!$1:$1048576, $D118, FALSE)), "", HLOOKUP(E$1, m_preprocess!$1:$1048576, $D118, FALSE))</f>
        <v/>
      </c>
      <c r="F118" s="24">
        <f>IF(ISBLANK(HLOOKUP(F$1, m_preprocess!$1:$1048576, $D118, FALSE)), "", HLOOKUP(F$1, m_preprocess!$1:$1048576, $D118, FALSE))</f>
        <v>69.930000000000007</v>
      </c>
      <c r="G118" s="24">
        <f>IF(ISBLANK(HLOOKUP(G$1, m_preprocess!$1:$1048576, $D118, FALSE)), "", HLOOKUP(G$1, m_preprocess!$1:$1048576, $D118, FALSE))</f>
        <v>64.409502365465158</v>
      </c>
      <c r="H118" s="24">
        <f>IF(ISBLANK(HLOOKUP(H$1, m_preprocess!$1:$1048576, $D118, FALSE)), "", HLOOKUP(H$1, m_preprocess!$1:$1048576, $D118, FALSE))</f>
        <v>61.723541259765625</v>
      </c>
      <c r="I118" s="24">
        <f>IF(ISBLANK(HLOOKUP(I$1, m_preprocess!$1:$1048576, $D118, FALSE)), "", HLOOKUP(I$1, m_preprocess!$1:$1048576, $D118, FALSE))</f>
        <v>58.64497089334089</v>
      </c>
      <c r="J118" s="24">
        <f>IF(ISBLANK(HLOOKUP(J$1, m_preprocess!$1:$1048576, $D118, FALSE)), "", HLOOKUP(J$1, m_preprocess!$1:$1048576, $D118, FALSE))</f>
        <v>88.356433319176588</v>
      </c>
      <c r="K118" s="24">
        <f>IF(ISBLANK(HLOOKUP(K$1, m_preprocess!$1:$1048576, $D118, FALSE)), "", HLOOKUP(K$1, m_preprocess!$1:$1048576, $D118, FALSE))</f>
        <v>35.392812301445083</v>
      </c>
      <c r="L118" s="24">
        <f>IF(ISBLANK(HLOOKUP(L$1, m_preprocess!$1:$1048576, $D118, FALSE)), "", HLOOKUP(L$1, m_preprocess!$1:$1048576, $D118, FALSE))</f>
        <v>12.869185044153989</v>
      </c>
      <c r="M118" s="24">
        <f>IF(ISBLANK(HLOOKUP(M$1, m_preprocess!$1:$1048576, $D118, FALSE)), "", HLOOKUP(M$1, m_preprocess!$1:$1048576, $D118, FALSE))</f>
        <v>9.7905875447562369</v>
      </c>
      <c r="N118" s="24">
        <f>IF(ISBLANK(HLOOKUP(N$1, m_preprocess!$1:$1048576, $D118, FALSE)), "", HLOOKUP(N$1, m_preprocess!$1:$1048576, $D118, FALSE))</f>
        <v>1.250521097762922</v>
      </c>
      <c r="O118" s="24">
        <f>IF(ISBLANK(HLOOKUP(O$1, m_preprocess!$1:$1048576, $D118, FALSE)), "", HLOOKUP(O$1, m_preprocess!$1:$1048576, $D118, FALSE))</f>
        <v>4.9798341623536384</v>
      </c>
      <c r="P118" s="24">
        <f>IF(ISBLANK(HLOOKUP(P$1, m_preprocess!$1:$1048576, $D118, FALSE)), "", HLOOKUP(P$1, m_preprocess!$1:$1048576, $D118, FALSE))</f>
        <v>1.1685408378166826</v>
      </c>
      <c r="Q118" s="24">
        <f>IF(ISBLANK(HLOOKUP(Q$1, m_preprocess!$1:$1048576, $D118, FALSE)), "", HLOOKUP(Q$1, m_preprocess!$1:$1048576, $D118, FALSE))</f>
        <v>2.1110259933341808</v>
      </c>
      <c r="R118" s="24">
        <f>IF(ISBLANK(HLOOKUP(R$1, m_preprocess!$1:$1048576, $D118, FALSE)), "", HLOOKUP(R$1, m_preprocess!$1:$1048576, $D118, FALSE))</f>
        <v>20.500152359612116</v>
      </c>
      <c r="S118" s="24">
        <f>IF(ISBLANK(HLOOKUP(S$1, m_preprocess!$1:$1048576, $D118, FALSE)), "", HLOOKUP(S$1, m_preprocess!$1:$1048576, $D118, FALSE))</f>
        <v>348.78399999999999</v>
      </c>
      <c r="T118" s="24">
        <f>IF(ISBLANK(HLOOKUP(T$1, m_preprocess!$1:$1048576, $D118, FALSE)), "", HLOOKUP(T$1, m_preprocess!$1:$1048576, $D118, FALSE))</f>
        <v>6136.42</v>
      </c>
      <c r="U118" s="24">
        <f>IF(ISBLANK(HLOOKUP(U$1, m_preprocess!$1:$1048576, $D118, FALSE)), "", HLOOKUP(U$1, m_preprocess!$1:$1048576, $D118, FALSE))</f>
        <v>4251</v>
      </c>
      <c r="V118" s="24">
        <f>IF(ISBLANK(HLOOKUP(V$1, m_preprocess!$1:$1048576, $D118, FALSE)), "", HLOOKUP(V$1, m_preprocess!$1:$1048576, $D118, FALSE))</f>
        <v>124.2802662131927</v>
      </c>
      <c r="W118" s="24">
        <f>IF(ISBLANK(HLOOKUP(W$1, m_preprocess!$1:$1048576, $D118, FALSE)), "", HLOOKUP(W$1, m_preprocess!$1:$1048576, $D118, FALSE))</f>
        <v>40607.866121152576</v>
      </c>
      <c r="X118" s="24">
        <f>IF(ISBLANK(HLOOKUP(X$1, m_preprocess!$1:$1048576, $D118, FALSE)), "", HLOOKUP(X$1, m_preprocess!$1:$1048576, $D118, FALSE))</f>
        <v>103520.21237908253</v>
      </c>
      <c r="Y118" s="24" t="str">
        <f>IF(ISBLANK(HLOOKUP(Y$1, m_preprocess!$1:$1048576, $D118, FALSE)), "", HLOOKUP(Y$1, m_preprocess!$1:$1048576, $D118, FALSE))</f>
        <v/>
      </c>
      <c r="Z118" s="24">
        <f>IF(ISBLANK(HLOOKUP(Z$1, m_preprocess!$1:$1048576, $D118, FALSE)), "", HLOOKUP(Z$1, m_preprocess!$1:$1048576, $D118, FALSE))</f>
        <v>82.1</v>
      </c>
      <c r="AA118" s="24">
        <f>IF(ISBLANK(HLOOKUP(AA$1, m_preprocess!$1:$1048576, $D118, FALSE)), "", HLOOKUP(AA$1, m_preprocess!$1:$1048576, $D118, FALSE))</f>
        <v>31.08</v>
      </c>
      <c r="AB118" s="24">
        <f>IF(ISBLANK(HLOOKUP(AB$1, m_preprocess!$1:$1048576, $D118, FALSE)), "", HLOOKUP(AB$1, m_preprocess!$1:$1048576, $D118, FALSE))</f>
        <v>28.438477999999996</v>
      </c>
      <c r="AC118" s="24" t="str">
        <f>IF(ISBLANK(HLOOKUP(AC$1, m_preprocess!$1:$1048576, $D118, FALSE)), "", HLOOKUP(AC$1, m_preprocess!$1:$1048576, $D118, FALSE))</f>
        <v/>
      </c>
      <c r="AD118" s="24">
        <f>IF(ISBLANK(HLOOKUP(AD$1, m_preprocess!$1:$1048576, $D118, FALSE)), "", HLOOKUP(AD$1, m_preprocess!$1:$1048576, $D118, FALSE))</f>
        <v>76.610433426408264</v>
      </c>
      <c r="AE118" s="24">
        <f>IF(ISBLANK(HLOOKUP(AE$1, m_preprocess!$1:$1048576, $D118, FALSE)), "", HLOOKUP(AE$1, m_preprocess!$1:$1048576, $D118, FALSE))</f>
        <v>70.374480583334147</v>
      </c>
      <c r="AF118" s="24">
        <f>IF(ISBLANK(HLOOKUP(AF$1, m_preprocess!$1:$1048576, $D118, FALSE)), "", HLOOKUP(AF$1, m_preprocess!$1:$1048576, $D118, FALSE))</f>
        <v>21.713962847650929</v>
      </c>
      <c r="AG118" s="24" t="str">
        <f>IF(ISBLANK(HLOOKUP(AG$1, m_preprocess!$1:$1048576, $D118, FALSE)), "", HLOOKUP(AG$1, m_preprocess!$1:$1048576, $D118, FALSE))</f>
        <v/>
      </c>
      <c r="AH118" s="24">
        <f>IF(ISBLANK(HLOOKUP(AH$1, m_preprocess!$1:$1048576, $D118, FALSE)), "", HLOOKUP(AH$1, m_preprocess!$1:$1048576, $D118, FALSE))</f>
        <v>891494.5</v>
      </c>
    </row>
    <row r="119" spans="1:34">
      <c r="A119" s="27">
        <v>37530</v>
      </c>
      <c r="B119">
        <v>2002</v>
      </c>
      <c r="C119">
        <v>10</v>
      </c>
      <c r="D119">
        <v>119</v>
      </c>
      <c r="E119" s="24" t="str">
        <f>IF(ISBLANK(HLOOKUP(E$1, m_preprocess!$1:$1048576, $D119, FALSE)), "", HLOOKUP(E$1, m_preprocess!$1:$1048576, $D119, FALSE))</f>
        <v/>
      </c>
      <c r="F119" s="24">
        <f>IF(ISBLANK(HLOOKUP(F$1, m_preprocess!$1:$1048576, $D119, FALSE)), "", HLOOKUP(F$1, m_preprocess!$1:$1048576, $D119, FALSE))</f>
        <v>71.819999999999993</v>
      </c>
      <c r="G119" s="24">
        <f>IF(ISBLANK(HLOOKUP(G$1, m_preprocess!$1:$1048576, $D119, FALSE)), "", HLOOKUP(G$1, m_preprocess!$1:$1048576, $D119, FALSE))</f>
        <v>70.06227558972077</v>
      </c>
      <c r="H119" s="24">
        <f>IF(ISBLANK(HLOOKUP(H$1, m_preprocess!$1:$1048576, $D119, FALSE)), "", HLOOKUP(H$1, m_preprocess!$1:$1048576, $D119, FALSE))</f>
        <v>61.858451843261719</v>
      </c>
      <c r="I119" s="24">
        <f>IF(ISBLANK(HLOOKUP(I$1, m_preprocess!$1:$1048576, $D119, FALSE)), "", HLOOKUP(I$1, m_preprocess!$1:$1048576, $D119, FALSE))</f>
        <v>59.741126261355014</v>
      </c>
      <c r="J119" s="24">
        <f>IF(ISBLANK(HLOOKUP(J$1, m_preprocess!$1:$1048576, $D119, FALSE)), "", HLOOKUP(J$1, m_preprocess!$1:$1048576, $D119, FALSE))</f>
        <v>87.20745192404101</v>
      </c>
      <c r="K119" s="24">
        <f>IF(ISBLANK(HLOOKUP(K$1, m_preprocess!$1:$1048576, $D119, FALSE)), "", HLOOKUP(K$1, m_preprocess!$1:$1048576, $D119, FALSE))</f>
        <v>34.877015555784915</v>
      </c>
      <c r="L119" s="24">
        <f>IF(ISBLANK(HLOOKUP(L$1, m_preprocess!$1:$1048576, $D119, FALSE)), "", HLOOKUP(L$1, m_preprocess!$1:$1048576, $D119, FALSE))</f>
        <v>12.156389414855546</v>
      </c>
      <c r="M119" s="24">
        <f>IF(ISBLANK(HLOOKUP(M$1, m_preprocess!$1:$1048576, $D119, FALSE)), "", HLOOKUP(M$1, m_preprocess!$1:$1048576, $D119, FALSE))</f>
        <v>11.797837618677802</v>
      </c>
      <c r="N119" s="24">
        <f>IF(ISBLANK(HLOOKUP(N$1, m_preprocess!$1:$1048576, $D119, FALSE)), "", HLOOKUP(N$1, m_preprocess!$1:$1048576, $D119, FALSE))</f>
        <v>2.1726580957552857</v>
      </c>
      <c r="O119" s="24">
        <f>IF(ISBLANK(HLOOKUP(O$1, m_preprocess!$1:$1048576, $D119, FALSE)), "", HLOOKUP(O$1, m_preprocess!$1:$1048576, $D119, FALSE))</f>
        <v>5.7730246334527209</v>
      </c>
      <c r="P119" s="24">
        <f>IF(ISBLANK(HLOOKUP(P$1, m_preprocess!$1:$1048576, $D119, FALSE)), "", HLOOKUP(P$1, m_preprocess!$1:$1048576, $D119, FALSE))</f>
        <v>1.1700692846362</v>
      </c>
      <c r="Q119" s="24">
        <f>IF(ISBLANK(HLOOKUP(Q$1, m_preprocess!$1:$1048576, $D119, FALSE)), "", HLOOKUP(Q$1, m_preprocess!$1:$1048576, $D119, FALSE))</f>
        <v>2.5299695568932612</v>
      </c>
      <c r="R119" s="24">
        <f>IF(ISBLANK(HLOOKUP(R$1, m_preprocess!$1:$1048576, $D119, FALSE)), "", HLOOKUP(R$1, m_preprocess!$1:$1048576, $D119, FALSE))</f>
        <v>21.016998668090952</v>
      </c>
      <c r="S119" s="24">
        <f>IF(ISBLANK(HLOOKUP(S$1, m_preprocess!$1:$1048576, $D119, FALSE)), "", HLOOKUP(S$1, m_preprocess!$1:$1048576, $D119, FALSE))</f>
        <v>356.98899999999998</v>
      </c>
      <c r="T119" s="24">
        <f>IF(ISBLANK(HLOOKUP(T$1, m_preprocess!$1:$1048576, $D119, FALSE)), "", HLOOKUP(T$1, m_preprocess!$1:$1048576, $D119, FALSE))</f>
        <v>6344.78</v>
      </c>
      <c r="U119" s="24">
        <f>IF(ISBLANK(HLOOKUP(U$1, m_preprocess!$1:$1048576, $D119, FALSE)), "", HLOOKUP(U$1, m_preprocess!$1:$1048576, $D119, FALSE))</f>
        <v>4204</v>
      </c>
      <c r="V119" s="24">
        <f>IF(ISBLANK(HLOOKUP(V$1, m_preprocess!$1:$1048576, $D119, FALSE)), "", HLOOKUP(V$1, m_preprocess!$1:$1048576, $D119, FALSE))</f>
        <v>124.29810269211229</v>
      </c>
      <c r="W119" s="24">
        <f>IF(ISBLANK(HLOOKUP(W$1, m_preprocess!$1:$1048576, $D119, FALSE)), "", HLOOKUP(W$1, m_preprocess!$1:$1048576, $D119, FALSE))</f>
        <v>41976.870138609069</v>
      </c>
      <c r="X119" s="24">
        <f>IF(ISBLANK(HLOOKUP(X$1, m_preprocess!$1:$1048576, $D119, FALSE)), "", HLOOKUP(X$1, m_preprocess!$1:$1048576, $D119, FALSE))</f>
        <v>107818.83641219052</v>
      </c>
      <c r="Y119" s="24" t="str">
        <f>IF(ISBLANK(HLOOKUP(Y$1, m_preprocess!$1:$1048576, $D119, FALSE)), "", HLOOKUP(Y$1, m_preprocess!$1:$1048576, $D119, FALSE))</f>
        <v/>
      </c>
      <c r="Z119" s="24">
        <f>IF(ISBLANK(HLOOKUP(Z$1, m_preprocess!$1:$1048576, $D119, FALSE)), "", HLOOKUP(Z$1, m_preprocess!$1:$1048576, $D119, FALSE))</f>
        <v>89.2</v>
      </c>
      <c r="AA119" s="24">
        <f>IF(ISBLANK(HLOOKUP(AA$1, m_preprocess!$1:$1048576, $D119, FALSE)), "", HLOOKUP(AA$1, m_preprocess!$1:$1048576, $D119, FALSE))</f>
        <v>38.04</v>
      </c>
      <c r="AB119" s="24">
        <f>IF(ISBLANK(HLOOKUP(AB$1, m_preprocess!$1:$1048576, $D119, FALSE)), "", HLOOKUP(AB$1, m_preprocess!$1:$1048576, $D119, FALSE))</f>
        <v>36.444470999999993</v>
      </c>
      <c r="AC119" s="24" t="str">
        <f>IF(ISBLANK(HLOOKUP(AC$1, m_preprocess!$1:$1048576, $D119, FALSE)), "", HLOOKUP(AC$1, m_preprocess!$1:$1048576, $D119, FALSE))</f>
        <v/>
      </c>
      <c r="AD119" s="24">
        <f>IF(ISBLANK(HLOOKUP(AD$1, m_preprocess!$1:$1048576, $D119, FALSE)), "", HLOOKUP(AD$1, m_preprocess!$1:$1048576, $D119, FALSE))</f>
        <v>78.782231890908861</v>
      </c>
      <c r="AE119" s="24">
        <f>IF(ISBLANK(HLOOKUP(AE$1, m_preprocess!$1:$1048576, $D119, FALSE)), "", HLOOKUP(AE$1, m_preprocess!$1:$1048576, $D119, FALSE))</f>
        <v>77.009697146323148</v>
      </c>
      <c r="AF119" s="24">
        <f>IF(ISBLANK(HLOOKUP(AF$1, m_preprocess!$1:$1048576, $D119, FALSE)), "", HLOOKUP(AF$1, m_preprocess!$1:$1048576, $D119, FALSE))</f>
        <v>23.021854134636378</v>
      </c>
      <c r="AG119" s="24" t="str">
        <f>IF(ISBLANK(HLOOKUP(AG$1, m_preprocess!$1:$1048576, $D119, FALSE)), "", HLOOKUP(AG$1, m_preprocess!$1:$1048576, $D119, FALSE))</f>
        <v/>
      </c>
      <c r="AH119" s="24">
        <f>IF(ISBLANK(HLOOKUP(AH$1, m_preprocess!$1:$1048576, $D119, FALSE)), "", HLOOKUP(AH$1, m_preprocess!$1:$1048576, $D119, FALSE))</f>
        <v>954068</v>
      </c>
    </row>
    <row r="120" spans="1:34">
      <c r="A120" s="27">
        <v>37561</v>
      </c>
      <c r="B120">
        <v>2002</v>
      </c>
      <c r="C120">
        <v>11</v>
      </c>
      <c r="D120">
        <v>120</v>
      </c>
      <c r="E120" s="24" t="str">
        <f>IF(ISBLANK(HLOOKUP(E$1, m_preprocess!$1:$1048576, $D120, FALSE)), "", HLOOKUP(E$1, m_preprocess!$1:$1048576, $D120, FALSE))</f>
        <v/>
      </c>
      <c r="F120" s="24">
        <f>IF(ISBLANK(HLOOKUP(F$1, m_preprocess!$1:$1048576, $D120, FALSE)), "", HLOOKUP(F$1, m_preprocess!$1:$1048576, $D120, FALSE))</f>
        <v>71.88</v>
      </c>
      <c r="G120" s="24">
        <f>IF(ISBLANK(HLOOKUP(G$1, m_preprocess!$1:$1048576, $D120, FALSE)), "", HLOOKUP(G$1, m_preprocess!$1:$1048576, $D120, FALSE))</f>
        <v>71.943372181780433</v>
      </c>
      <c r="H120" s="24">
        <f>IF(ISBLANK(HLOOKUP(H$1, m_preprocess!$1:$1048576, $D120, FALSE)), "", HLOOKUP(H$1, m_preprocess!$1:$1048576, $D120, FALSE))</f>
        <v>62.173393249511719</v>
      </c>
      <c r="I120" s="24">
        <f>IF(ISBLANK(HLOOKUP(I$1, m_preprocess!$1:$1048576, $D120, FALSE)), "", HLOOKUP(I$1, m_preprocess!$1:$1048576, $D120, FALSE))</f>
        <v>61.194995138338278</v>
      </c>
      <c r="J120" s="24">
        <f>IF(ISBLANK(HLOOKUP(J$1, m_preprocess!$1:$1048576, $D120, FALSE)), "", HLOOKUP(J$1, m_preprocess!$1:$1048576, $D120, FALSE))</f>
        <v>88.23182569545618</v>
      </c>
      <c r="K120" s="24">
        <f>IF(ISBLANK(HLOOKUP(K$1, m_preprocess!$1:$1048576, $D120, FALSE)), "", HLOOKUP(K$1, m_preprocess!$1:$1048576, $D120, FALSE))</f>
        <v>33.326929138649817</v>
      </c>
      <c r="L120" s="24">
        <f>IF(ISBLANK(HLOOKUP(L$1, m_preprocess!$1:$1048576, $D120, FALSE)), "", HLOOKUP(L$1, m_preprocess!$1:$1048576, $D120, FALSE))</f>
        <v>11.442896927066657</v>
      </c>
      <c r="M120" s="24">
        <f>IF(ISBLANK(HLOOKUP(M$1, m_preprocess!$1:$1048576, $D120, FALSE)), "", HLOOKUP(M$1, m_preprocess!$1:$1048576, $D120, FALSE))</f>
        <v>11.009896733348754</v>
      </c>
      <c r="N120" s="24">
        <f>IF(ISBLANK(HLOOKUP(N$1, m_preprocess!$1:$1048576, $D120, FALSE)), "", HLOOKUP(N$1, m_preprocess!$1:$1048576, $D120, FALSE))</f>
        <v>1.4245811972539257</v>
      </c>
      <c r="O120" s="24">
        <f>IF(ISBLANK(HLOOKUP(O$1, m_preprocess!$1:$1048576, $D120, FALSE)), "", HLOOKUP(O$1, m_preprocess!$1:$1048576, $D120, FALSE))</f>
        <v>5.6505719326711894</v>
      </c>
      <c r="P120" s="24">
        <f>IF(ISBLANK(HLOOKUP(P$1, m_preprocess!$1:$1048576, $D120, FALSE)), "", HLOOKUP(P$1, m_preprocess!$1:$1048576, $D120, FALSE))</f>
        <v>1.2363223758660871</v>
      </c>
      <c r="Q120" s="24">
        <f>IF(ISBLANK(HLOOKUP(Q$1, m_preprocess!$1:$1048576, $D120, FALSE)), "", HLOOKUP(Q$1, m_preprocess!$1:$1048576, $D120, FALSE))</f>
        <v>2.4190412029856705</v>
      </c>
      <c r="R120" s="24">
        <f>IF(ISBLANK(HLOOKUP(R$1, m_preprocess!$1:$1048576, $D120, FALSE)), "", HLOOKUP(R$1, m_preprocess!$1:$1048576, $D120, FALSE))</f>
        <v>21.28508564248893</v>
      </c>
      <c r="S120" s="24">
        <f>IF(ISBLANK(HLOOKUP(S$1, m_preprocess!$1:$1048576, $D120, FALSE)), "", HLOOKUP(S$1, m_preprocess!$1:$1048576, $D120, FALSE))</f>
        <v>343.33100000000002</v>
      </c>
      <c r="T120" s="24">
        <f>IF(ISBLANK(HLOOKUP(T$1, m_preprocess!$1:$1048576, $D120, FALSE)), "", HLOOKUP(T$1, m_preprocess!$1:$1048576, $D120, FALSE))</f>
        <v>6384.03</v>
      </c>
      <c r="U120" s="24">
        <f>IF(ISBLANK(HLOOKUP(U$1, m_preprocess!$1:$1048576, $D120, FALSE)), "", HLOOKUP(U$1, m_preprocess!$1:$1048576, $D120, FALSE))</f>
        <v>5271</v>
      </c>
      <c r="V120" s="24">
        <f>IF(ISBLANK(HLOOKUP(V$1, m_preprocess!$1:$1048576, $D120, FALSE)), "", HLOOKUP(V$1, m_preprocess!$1:$1048576, $D120, FALSE))</f>
        <v>120.4746908742764</v>
      </c>
      <c r="W120" s="24">
        <f>IF(ISBLANK(HLOOKUP(W$1, m_preprocess!$1:$1048576, $D120, FALSE)), "", HLOOKUP(W$1, m_preprocess!$1:$1048576, $D120, FALSE))</f>
        <v>44935.628473550321</v>
      </c>
      <c r="X120" s="24">
        <f>IF(ISBLANK(HLOOKUP(X$1, m_preprocess!$1:$1048576, $D120, FALSE)), "", HLOOKUP(X$1, m_preprocess!$1:$1048576, $D120, FALSE))</f>
        <v>111945.78156717644</v>
      </c>
      <c r="Y120" s="24" t="str">
        <f>IF(ISBLANK(HLOOKUP(Y$1, m_preprocess!$1:$1048576, $D120, FALSE)), "", HLOOKUP(Y$1, m_preprocess!$1:$1048576, $D120, FALSE))</f>
        <v/>
      </c>
      <c r="Z120" s="24">
        <f>IF(ISBLANK(HLOOKUP(Z$1, m_preprocess!$1:$1048576, $D120, FALSE)), "", HLOOKUP(Z$1, m_preprocess!$1:$1048576, $D120, FALSE))</f>
        <v>83.9</v>
      </c>
      <c r="AA120" s="24">
        <f>IF(ISBLANK(HLOOKUP(AA$1, m_preprocess!$1:$1048576, $D120, FALSE)), "", HLOOKUP(AA$1, m_preprocess!$1:$1048576, $D120, FALSE))</f>
        <v>40.19</v>
      </c>
      <c r="AB120" s="24">
        <f>IF(ISBLANK(HLOOKUP(AB$1, m_preprocess!$1:$1048576, $D120, FALSE)), "", HLOOKUP(AB$1, m_preprocess!$1:$1048576, $D120, FALSE))</f>
        <v>39.173386999999998</v>
      </c>
      <c r="AC120" s="24" t="str">
        <f>IF(ISBLANK(HLOOKUP(AC$1, m_preprocess!$1:$1048576, $D120, FALSE)), "", HLOOKUP(AC$1, m_preprocess!$1:$1048576, $D120, FALSE))</f>
        <v/>
      </c>
      <c r="AD120" s="24">
        <f>IF(ISBLANK(HLOOKUP(AD$1, m_preprocess!$1:$1048576, $D120, FALSE)), "", HLOOKUP(AD$1, m_preprocess!$1:$1048576, $D120, FALSE))</f>
        <v>79.877355746142598</v>
      </c>
      <c r="AE120" s="24">
        <f>IF(ISBLANK(HLOOKUP(AE$1, m_preprocess!$1:$1048576, $D120, FALSE)), "", HLOOKUP(AE$1, m_preprocess!$1:$1048576, $D120, FALSE))</f>
        <v>80.754288257210902</v>
      </c>
      <c r="AF120" s="24">
        <f>IF(ISBLANK(HLOOKUP(AF$1, m_preprocess!$1:$1048576, $D120, FALSE)), "", HLOOKUP(AF$1, m_preprocess!$1:$1048576, $D120, FALSE))</f>
        <v>24.154175654741092</v>
      </c>
      <c r="AG120" s="24" t="str">
        <f>IF(ISBLANK(HLOOKUP(AG$1, m_preprocess!$1:$1048576, $D120, FALSE)), "", HLOOKUP(AG$1, m_preprocess!$1:$1048576, $D120, FALSE))</f>
        <v/>
      </c>
      <c r="AH120" s="24">
        <f>IF(ISBLANK(HLOOKUP(AH$1, m_preprocess!$1:$1048576, $D120, FALSE)), "", HLOOKUP(AH$1, m_preprocess!$1:$1048576, $D120, FALSE))</f>
        <v>912140.5</v>
      </c>
    </row>
    <row r="121" spans="1:34">
      <c r="A121" s="27">
        <v>37591</v>
      </c>
      <c r="B121">
        <v>2002</v>
      </c>
      <c r="C121">
        <v>12</v>
      </c>
      <c r="D121">
        <v>121</v>
      </c>
      <c r="E121" s="24" t="str">
        <f>IF(ISBLANK(HLOOKUP(E$1, m_preprocess!$1:$1048576, $D121, FALSE)), "", HLOOKUP(E$1, m_preprocess!$1:$1048576, $D121, FALSE))</f>
        <v/>
      </c>
      <c r="F121" s="24">
        <f>IF(ISBLANK(HLOOKUP(F$1, m_preprocess!$1:$1048576, $D121, FALSE)), "", HLOOKUP(F$1, m_preprocess!$1:$1048576, $D121, FALSE))</f>
        <v>70.150000000000006</v>
      </c>
      <c r="G121" s="24">
        <f>IF(ISBLANK(HLOOKUP(G$1, m_preprocess!$1:$1048576, $D121, FALSE)), "", HLOOKUP(G$1, m_preprocess!$1:$1048576, $D121, FALSE))</f>
        <v>71.107259993627821</v>
      </c>
      <c r="H121" s="24">
        <f>IF(ISBLANK(HLOOKUP(H$1, m_preprocess!$1:$1048576, $D121, FALSE)), "", HLOOKUP(H$1, m_preprocess!$1:$1048576, $D121, FALSE))</f>
        <v>62.289813995361328</v>
      </c>
      <c r="I121" s="24">
        <f>IF(ISBLANK(HLOOKUP(I$1, m_preprocess!$1:$1048576, $D121, FALSE)), "", HLOOKUP(I$1, m_preprocess!$1:$1048576, $D121, FALSE))</f>
        <v>59.979705505174742</v>
      </c>
      <c r="J121" s="24">
        <f>IF(ISBLANK(HLOOKUP(J$1, m_preprocess!$1:$1048576, $D121, FALSE)), "", HLOOKUP(J$1, m_preprocess!$1:$1048576, $D121, FALSE))</f>
        <v>87.276485483885494</v>
      </c>
      <c r="K121" s="24">
        <f>IF(ISBLANK(HLOOKUP(K$1, m_preprocess!$1:$1048576, $D121, FALSE)), "", HLOOKUP(K$1, m_preprocess!$1:$1048576, $D121, FALSE))</f>
        <v>31.183743565517741</v>
      </c>
      <c r="L121" s="24">
        <f>IF(ISBLANK(HLOOKUP(L$1, m_preprocess!$1:$1048576, $D121, FALSE)), "", HLOOKUP(L$1, m_preprocess!$1:$1048576, $D121, FALSE))</f>
        <v>10.820109791407376</v>
      </c>
      <c r="M121" s="24">
        <f>IF(ISBLANK(HLOOKUP(M$1, m_preprocess!$1:$1048576, $D121, FALSE)), "", HLOOKUP(M$1, m_preprocess!$1:$1048576, $D121, FALSE))</f>
        <v>10.552339311984953</v>
      </c>
      <c r="N121" s="24">
        <f>IF(ISBLANK(HLOOKUP(N$1, m_preprocess!$1:$1048576, $D121, FALSE)), "", HLOOKUP(N$1, m_preprocess!$1:$1048576, $D121, FALSE))</f>
        <v>1.5833678463380243</v>
      </c>
      <c r="O121" s="24">
        <f>IF(ISBLANK(HLOOKUP(O$1, m_preprocess!$1:$1048576, $D121, FALSE)), "", HLOOKUP(O$1, m_preprocess!$1:$1048576, $D121, FALSE))</f>
        <v>4.9719026323475441</v>
      </c>
      <c r="P121" s="24">
        <f>IF(ISBLANK(HLOOKUP(P$1, m_preprocess!$1:$1048576, $D121, FALSE)), "", HLOOKUP(P$1, m_preprocess!$1:$1048576, $D121, FALSE))</f>
        <v>1.3336467139395194</v>
      </c>
      <c r="Q121" s="24">
        <f>IF(ISBLANK(HLOOKUP(Q$1, m_preprocess!$1:$1048576, $D121, FALSE)), "", HLOOKUP(Q$1, m_preprocess!$1:$1048576, $D121, FALSE))</f>
        <v>3.6330177517764364</v>
      </c>
      <c r="R121" s="24">
        <f>IF(ISBLANK(HLOOKUP(R$1, m_preprocess!$1:$1048576, $D121, FALSE)), "", HLOOKUP(R$1, m_preprocess!$1:$1048576, $D121, FALSE))</f>
        <v>26.736361744859622</v>
      </c>
      <c r="S121" s="24">
        <f>IF(ISBLANK(HLOOKUP(S$1, m_preprocess!$1:$1048576, $D121, FALSE)), "", HLOOKUP(S$1, m_preprocess!$1:$1048576, $D121, FALSE))</f>
        <v>333.97899999999998</v>
      </c>
      <c r="T121" s="24">
        <f>IF(ISBLANK(HLOOKUP(T$1, m_preprocess!$1:$1048576, $D121, FALSE)), "", HLOOKUP(T$1, m_preprocess!$1:$1048576, $D121, FALSE))</f>
        <v>6597</v>
      </c>
      <c r="U121" s="24">
        <f>IF(ISBLANK(HLOOKUP(U$1, m_preprocess!$1:$1048576, $D121, FALSE)), "", HLOOKUP(U$1, m_preprocess!$1:$1048576, $D121, FALSE))</f>
        <v>4830</v>
      </c>
      <c r="V121" s="24">
        <f>IF(ISBLANK(HLOOKUP(V$1, m_preprocess!$1:$1048576, $D121, FALSE)), "", HLOOKUP(V$1, m_preprocess!$1:$1048576, $D121, FALSE))</f>
        <v>120.05761805692372</v>
      </c>
      <c r="W121" s="24">
        <f>IF(ISBLANK(HLOOKUP(W$1, m_preprocess!$1:$1048576, $D121, FALSE)), "", HLOOKUP(W$1, m_preprocess!$1:$1048576, $D121, FALSE))</f>
        <v>49499.467123623319</v>
      </c>
      <c r="X121" s="24">
        <f>IF(ISBLANK(HLOOKUP(X$1, m_preprocess!$1:$1048576, $D121, FALSE)), "", HLOOKUP(X$1, m_preprocess!$1:$1048576, $D121, FALSE))</f>
        <v>116728.68216529698</v>
      </c>
      <c r="Y121" s="24" t="str">
        <f>IF(ISBLANK(HLOOKUP(Y$1, m_preprocess!$1:$1048576, $D121, FALSE)), "", HLOOKUP(Y$1, m_preprocess!$1:$1048576, $D121, FALSE))</f>
        <v/>
      </c>
      <c r="Z121" s="24">
        <f>IF(ISBLANK(HLOOKUP(Z$1, m_preprocess!$1:$1048576, $D121, FALSE)), "", HLOOKUP(Z$1, m_preprocess!$1:$1048576, $D121, FALSE))</f>
        <v>74.599999999999994</v>
      </c>
      <c r="AA121" s="24">
        <f>IF(ISBLANK(HLOOKUP(AA$1, m_preprocess!$1:$1048576, $D121, FALSE)), "", HLOOKUP(AA$1, m_preprocess!$1:$1048576, $D121, FALSE))</f>
        <v>40.28</v>
      </c>
      <c r="AB121" s="24">
        <f>IF(ISBLANK(HLOOKUP(AB$1, m_preprocess!$1:$1048576, $D121, FALSE)), "", HLOOKUP(AB$1, m_preprocess!$1:$1048576, $D121, FALSE))</f>
        <v>37.059353999999999</v>
      </c>
      <c r="AC121" s="24" t="str">
        <f>IF(ISBLANK(HLOOKUP(AC$1, m_preprocess!$1:$1048576, $D121, FALSE)), "", HLOOKUP(AC$1, m_preprocess!$1:$1048576, $D121, FALSE))</f>
        <v/>
      </c>
      <c r="AD121" s="24">
        <f>IF(ISBLANK(HLOOKUP(AD$1, m_preprocess!$1:$1048576, $D121, FALSE)), "", HLOOKUP(AD$1, m_preprocess!$1:$1048576, $D121, FALSE))</f>
        <v>79.219611264452539</v>
      </c>
      <c r="AE121" s="24">
        <f>IF(ISBLANK(HLOOKUP(AE$1, m_preprocess!$1:$1048576, $D121, FALSE)), "", HLOOKUP(AE$1, m_preprocess!$1:$1048576, $D121, FALSE))</f>
        <v>77.285864963547724</v>
      </c>
      <c r="AF121" s="24">
        <f>IF(ISBLANK(HLOOKUP(AF$1, m_preprocess!$1:$1048576, $D121, FALSE)), "", HLOOKUP(AF$1, m_preprocess!$1:$1048576, $D121, FALSE))</f>
        <v>21.10110378813912</v>
      </c>
      <c r="AG121" s="24" t="str">
        <f>IF(ISBLANK(HLOOKUP(AG$1, m_preprocess!$1:$1048576, $D121, FALSE)), "", HLOOKUP(AG$1, m_preprocess!$1:$1048576, $D121, FALSE))</f>
        <v/>
      </c>
      <c r="AH121" s="24">
        <f>IF(ISBLANK(HLOOKUP(AH$1, m_preprocess!$1:$1048576, $D121, FALSE)), "", HLOOKUP(AH$1, m_preprocess!$1:$1048576, $D121, FALSE))</f>
        <v>956632</v>
      </c>
    </row>
    <row r="122" spans="1:34">
      <c r="A122" s="27">
        <v>37622</v>
      </c>
      <c r="B122">
        <v>2003</v>
      </c>
      <c r="C122">
        <v>1</v>
      </c>
      <c r="D122">
        <v>122</v>
      </c>
      <c r="E122" s="24" t="str">
        <f>IF(ISBLANK(HLOOKUP(E$1, m_preprocess!$1:$1048576, $D122, FALSE)), "", HLOOKUP(E$1, m_preprocess!$1:$1048576, $D122, FALSE))</f>
        <v/>
      </c>
      <c r="F122" s="24">
        <f>IF(ISBLANK(HLOOKUP(F$1, m_preprocess!$1:$1048576, $D122, FALSE)), "", HLOOKUP(F$1, m_preprocess!$1:$1048576, $D122, FALSE))</f>
        <v>56.91</v>
      </c>
      <c r="G122" s="24">
        <f>IF(ISBLANK(HLOOKUP(G$1, m_preprocess!$1:$1048576, $D122, FALSE)), "", HLOOKUP(G$1, m_preprocess!$1:$1048576, $D122, FALSE))</f>
        <v>74.928936598811006</v>
      </c>
      <c r="H122" s="24">
        <f>IF(ISBLANK(HLOOKUP(H$1, m_preprocess!$1:$1048576, $D122, FALSE)), "", HLOOKUP(H$1, m_preprocess!$1:$1048576, $D122, FALSE))</f>
        <v>63.111587524414063</v>
      </c>
      <c r="I122" s="24">
        <f>IF(ISBLANK(HLOOKUP(I$1, m_preprocess!$1:$1048576, $D122, FALSE)), "", HLOOKUP(I$1, m_preprocess!$1:$1048576, $D122, FALSE))</f>
        <v>58.817579862715341</v>
      </c>
      <c r="J122" s="24">
        <f>IF(ISBLANK(HLOOKUP(J$1, m_preprocess!$1:$1048576, $D122, FALSE)), "", HLOOKUP(J$1, m_preprocess!$1:$1048576, $D122, FALSE))</f>
        <v>86.941924069396677</v>
      </c>
      <c r="K122" s="24">
        <f>IF(ISBLANK(HLOOKUP(K$1, m_preprocess!$1:$1048576, $D122, FALSE)), "", HLOOKUP(K$1, m_preprocess!$1:$1048576, $D122, FALSE))</f>
        <v>33.324761394998994</v>
      </c>
      <c r="L122" s="24">
        <f>IF(ISBLANK(HLOOKUP(L$1, m_preprocess!$1:$1048576, $D122, FALSE)), "", HLOOKUP(L$1, m_preprocess!$1:$1048576, $D122, FALSE))</f>
        <v>11.443568549330868</v>
      </c>
      <c r="M122" s="24">
        <f>IF(ISBLANK(HLOOKUP(M$1, m_preprocess!$1:$1048576, $D122, FALSE)), "", HLOOKUP(M$1, m_preprocess!$1:$1048576, $D122, FALSE))</f>
        <v>10.547965829434899</v>
      </c>
      <c r="N122" s="24">
        <f>IF(ISBLANK(HLOOKUP(N$1, m_preprocess!$1:$1048576, $D122, FALSE)), "", HLOOKUP(N$1, m_preprocess!$1:$1048576, $D122, FALSE))</f>
        <v>1.2713662555727869</v>
      </c>
      <c r="O122" s="24">
        <f>IF(ISBLANK(HLOOKUP(O$1, m_preprocess!$1:$1048576, $D122, FALSE)), "", HLOOKUP(O$1, m_preprocess!$1:$1048576, $D122, FALSE))</f>
        <v>5.5973142117450054</v>
      </c>
      <c r="P122" s="24">
        <f>IF(ISBLANK(HLOOKUP(P$1, m_preprocess!$1:$1048576, $D122, FALSE)), "", HLOOKUP(P$1, m_preprocess!$1:$1048576, $D122, FALSE))</f>
        <v>1.168383064312142</v>
      </c>
      <c r="Q122" s="24">
        <f>IF(ISBLANK(HLOOKUP(Q$1, m_preprocess!$1:$1048576, $D122, FALSE)), "", HLOOKUP(Q$1, m_preprocess!$1:$1048576, $D122, FALSE))</f>
        <v>2.0138932482221694</v>
      </c>
      <c r="R122" s="24">
        <f>IF(ISBLANK(HLOOKUP(R$1, m_preprocess!$1:$1048576, $D122, FALSE)), "", HLOOKUP(R$1, m_preprocess!$1:$1048576, $D122, FALSE))</f>
        <v>20.182648701512374</v>
      </c>
      <c r="S122" s="24">
        <f>IF(ISBLANK(HLOOKUP(S$1, m_preprocess!$1:$1048576, $D122, FALSE)), "", HLOOKUP(S$1, m_preprocess!$1:$1048576, $D122, FALSE))</f>
        <v>381.49200000000002</v>
      </c>
      <c r="T122" s="24">
        <f>IF(ISBLANK(HLOOKUP(T$1, m_preprocess!$1:$1048576, $D122, FALSE)), "", HLOOKUP(T$1, m_preprocess!$1:$1048576, $D122, FALSE))</f>
        <v>7009.41</v>
      </c>
      <c r="U122" s="24">
        <f>IF(ISBLANK(HLOOKUP(U$1, m_preprocess!$1:$1048576, $D122, FALSE)), "", HLOOKUP(U$1, m_preprocess!$1:$1048576, $D122, FALSE))</f>
        <v>4556</v>
      </c>
      <c r="V122" s="24">
        <f>IF(ISBLANK(HLOOKUP(V$1, m_preprocess!$1:$1048576, $D122, FALSE)), "", HLOOKUP(V$1, m_preprocess!$1:$1048576, $D122, FALSE))</f>
        <v>113.13156409998317</v>
      </c>
      <c r="W122" s="24">
        <f>IF(ISBLANK(HLOOKUP(W$1, m_preprocess!$1:$1048576, $D122, FALSE)), "", HLOOKUP(W$1, m_preprocess!$1:$1048576, $D122, FALSE))</f>
        <v>47857.073771621006</v>
      </c>
      <c r="X122" s="24">
        <f>IF(ISBLANK(HLOOKUP(X$1, m_preprocess!$1:$1048576, $D122, FALSE)), "", HLOOKUP(X$1, m_preprocess!$1:$1048576, $D122, FALSE))</f>
        <v>117567.76514502497</v>
      </c>
      <c r="Y122" s="24">
        <f>IF(ISBLANK(HLOOKUP(Y$1, m_preprocess!$1:$1048576, $D122, FALSE)), "", HLOOKUP(Y$1, m_preprocess!$1:$1048576, $D122, FALSE))</f>
        <v>96.15</v>
      </c>
      <c r="Z122" s="24">
        <f>IF(ISBLANK(HLOOKUP(Z$1, m_preprocess!$1:$1048576, $D122, FALSE)), "", HLOOKUP(Z$1, m_preprocess!$1:$1048576, $D122, FALSE))</f>
        <v>74</v>
      </c>
      <c r="AA122" s="24">
        <f>IF(ISBLANK(HLOOKUP(AA$1, m_preprocess!$1:$1048576, $D122, FALSE)), "", HLOOKUP(AA$1, m_preprocess!$1:$1048576, $D122, FALSE))</f>
        <v>43.44</v>
      </c>
      <c r="AB122" s="24">
        <f>IF(ISBLANK(HLOOKUP(AB$1, m_preprocess!$1:$1048576, $D122, FALSE)), "", HLOOKUP(AB$1, m_preprocess!$1:$1048576, $D122, FALSE))</f>
        <v>41.509624700000003</v>
      </c>
      <c r="AC122" s="24" t="str">
        <f>IF(ISBLANK(HLOOKUP(AC$1, m_preprocess!$1:$1048576, $D122, FALSE)), "", HLOOKUP(AC$1, m_preprocess!$1:$1048576, $D122, FALSE))</f>
        <v/>
      </c>
      <c r="AD122" s="24">
        <f>IF(ISBLANK(HLOOKUP(AD$1, m_preprocess!$1:$1048576, $D122, FALSE)), "", HLOOKUP(AD$1, m_preprocess!$1:$1048576, $D122, FALSE))</f>
        <v>80.625731916186311</v>
      </c>
      <c r="AE122" s="24">
        <f>IF(ISBLANK(HLOOKUP(AE$1, m_preprocess!$1:$1048576, $D122, FALSE)), "", HLOOKUP(AE$1, m_preprocess!$1:$1048576, $D122, FALSE))</f>
        <v>88.67341729591449</v>
      </c>
      <c r="AF122" s="24">
        <f>IF(ISBLANK(HLOOKUP(AF$1, m_preprocess!$1:$1048576, $D122, FALSE)), "", HLOOKUP(AF$1, m_preprocess!$1:$1048576, $D122, FALSE))</f>
        <v>26.720172914643481</v>
      </c>
      <c r="AG122" s="24">
        <f>IF(ISBLANK(HLOOKUP(AG$1, m_preprocess!$1:$1048576, $D122, FALSE)), "", HLOOKUP(AG$1, m_preprocess!$1:$1048576, $D122, FALSE))</f>
        <v>537.68875608136807</v>
      </c>
      <c r="AH122" s="24">
        <f>IF(ISBLANK(HLOOKUP(AH$1, m_preprocess!$1:$1048576, $D122, FALSE)), "", HLOOKUP(AH$1, m_preprocess!$1:$1048576, $D122, FALSE))</f>
        <v>948290.83333333337</v>
      </c>
    </row>
    <row r="123" spans="1:34">
      <c r="A123" s="27">
        <v>37653</v>
      </c>
      <c r="B123">
        <v>2003</v>
      </c>
      <c r="C123">
        <v>2</v>
      </c>
      <c r="D123">
        <v>123</v>
      </c>
      <c r="E123" s="24" t="str">
        <f>IF(ISBLANK(HLOOKUP(E$1, m_preprocess!$1:$1048576, $D123, FALSE)), "", HLOOKUP(E$1, m_preprocess!$1:$1048576, $D123, FALSE))</f>
        <v/>
      </c>
      <c r="F123" s="24">
        <f>IF(ISBLANK(HLOOKUP(F$1, m_preprocess!$1:$1048576, $D123, FALSE)), "", HLOOKUP(F$1, m_preprocess!$1:$1048576, $D123, FALSE))</f>
        <v>55.08</v>
      </c>
      <c r="G123" s="24">
        <f>IF(ISBLANK(HLOOKUP(G$1, m_preprocess!$1:$1048576, $D123, FALSE)), "", HLOOKUP(G$1, m_preprocess!$1:$1048576, $D123, FALSE))</f>
        <v>68.613923642484437</v>
      </c>
      <c r="H123" s="24">
        <f>IF(ISBLANK(HLOOKUP(H$1, m_preprocess!$1:$1048576, $D123, FALSE)), "", HLOOKUP(H$1, m_preprocess!$1:$1048576, $D123, FALSE))</f>
        <v>63.46881103515625</v>
      </c>
      <c r="I123" s="24">
        <f>IF(ISBLANK(HLOOKUP(I$1, m_preprocess!$1:$1048576, $D123, FALSE)), "", HLOOKUP(I$1, m_preprocess!$1:$1048576, $D123, FALSE))</f>
        <v>61.109429047128621</v>
      </c>
      <c r="J123" s="24">
        <f>IF(ISBLANK(HLOOKUP(J$1, m_preprocess!$1:$1048576, $D123, FALSE)), "", HLOOKUP(J$1, m_preprocess!$1:$1048576, $D123, FALSE))</f>
        <v>84.333188723919619</v>
      </c>
      <c r="K123" s="24">
        <f>IF(ISBLANK(HLOOKUP(K$1, m_preprocess!$1:$1048576, $D123, FALSE)), "", HLOOKUP(K$1, m_preprocess!$1:$1048576, $D123, FALSE))</f>
        <v>31.395197022897904</v>
      </c>
      <c r="L123" s="24">
        <f>IF(ISBLANK(HLOOKUP(L$1, m_preprocess!$1:$1048576, $D123, FALSE)), "", HLOOKUP(L$1, m_preprocess!$1:$1048576, $D123, FALSE))</f>
        <v>10.418189995552533</v>
      </c>
      <c r="M123" s="24">
        <f>IF(ISBLANK(HLOOKUP(M$1, m_preprocess!$1:$1048576, $D123, FALSE)), "", HLOOKUP(M$1, m_preprocess!$1:$1048576, $D123, FALSE))</f>
        <v>9.6645725614258868</v>
      </c>
      <c r="N123" s="24">
        <f>IF(ISBLANK(HLOOKUP(N$1, m_preprocess!$1:$1048576, $D123, FALSE)), "", HLOOKUP(N$1, m_preprocess!$1:$1048576, $D123, FALSE))</f>
        <v>1.4245188521370358</v>
      </c>
      <c r="O123" s="24">
        <f>IF(ISBLANK(HLOOKUP(O$1, m_preprocess!$1:$1048576, $D123, FALSE)), "", HLOOKUP(O$1, m_preprocess!$1:$1048576, $D123, FALSE))</f>
        <v>4.8572521162986435</v>
      </c>
      <c r="P123" s="24">
        <f>IF(ISBLANK(HLOOKUP(P$1, m_preprocess!$1:$1048576, $D123, FALSE)), "", HLOOKUP(P$1, m_preprocess!$1:$1048576, $D123, FALSE))</f>
        <v>1.0960718811806947</v>
      </c>
      <c r="Q123" s="24">
        <f>IF(ISBLANK(HLOOKUP(Q$1, m_preprocess!$1:$1048576, $D123, FALSE)), "", HLOOKUP(Q$1, m_preprocess!$1:$1048576, $D123, FALSE))</f>
        <v>1.9584422328495883</v>
      </c>
      <c r="R123" s="24">
        <f>IF(ISBLANK(HLOOKUP(R$1, m_preprocess!$1:$1048576, $D123, FALSE)), "", HLOOKUP(R$1, m_preprocess!$1:$1048576, $D123, FALSE))</f>
        <v>19.50725056617491</v>
      </c>
      <c r="S123" s="24">
        <f>IF(ISBLANK(HLOOKUP(S$1, m_preprocess!$1:$1048576, $D123, FALSE)), "", HLOOKUP(S$1, m_preprocess!$1:$1048576, $D123, FALSE))</f>
        <v>342.76499999999999</v>
      </c>
      <c r="T123" s="24">
        <f>IF(ISBLANK(HLOOKUP(T$1, m_preprocess!$1:$1048576, $D123, FALSE)), "", HLOOKUP(T$1, m_preprocess!$1:$1048576, $D123, FALSE))</f>
        <v>6364.91</v>
      </c>
      <c r="U123" s="24">
        <f>IF(ISBLANK(HLOOKUP(U$1, m_preprocess!$1:$1048576, $D123, FALSE)), "", HLOOKUP(U$1, m_preprocess!$1:$1048576, $D123, FALSE))</f>
        <v>4413</v>
      </c>
      <c r="V123" s="24">
        <f>IF(ISBLANK(HLOOKUP(V$1, m_preprocess!$1:$1048576, $D123, FALSE)), "", HLOOKUP(V$1, m_preprocess!$1:$1048576, $D123, FALSE))</f>
        <v>110.10919026825887</v>
      </c>
      <c r="W123" s="24">
        <f>IF(ISBLANK(HLOOKUP(W$1, m_preprocess!$1:$1048576, $D123, FALSE)), "", HLOOKUP(W$1, m_preprocess!$1:$1048576, $D123, FALSE))</f>
        <v>48212.132070743261</v>
      </c>
      <c r="X123" s="24">
        <f>IF(ISBLANK(HLOOKUP(X$1, m_preprocess!$1:$1048576, $D123, FALSE)), "", HLOOKUP(X$1, m_preprocess!$1:$1048576, $D123, FALSE))</f>
        <v>119484.05171477668</v>
      </c>
      <c r="Y123" s="24">
        <f>IF(ISBLANK(HLOOKUP(Y$1, m_preprocess!$1:$1048576, $D123, FALSE)), "", HLOOKUP(Y$1, m_preprocess!$1:$1048576, $D123, FALSE))</f>
        <v>98.67</v>
      </c>
      <c r="Z123" s="24">
        <f>IF(ISBLANK(HLOOKUP(Z$1, m_preprocess!$1:$1048576, $D123, FALSE)), "", HLOOKUP(Z$1, m_preprocess!$1:$1048576, $D123, FALSE))</f>
        <v>71.8</v>
      </c>
      <c r="AA123" s="24">
        <f>IF(ISBLANK(HLOOKUP(AA$1, m_preprocess!$1:$1048576, $D123, FALSE)), "", HLOOKUP(AA$1, m_preprocess!$1:$1048576, $D123, FALSE))</f>
        <v>44.97</v>
      </c>
      <c r="AB123" s="24">
        <f>IF(ISBLANK(HLOOKUP(AB$1, m_preprocess!$1:$1048576, $D123, FALSE)), "", HLOOKUP(AB$1, m_preprocess!$1:$1048576, $D123, FALSE))</f>
        <v>39.501099400000001</v>
      </c>
      <c r="AC123" s="24" t="str">
        <f>IF(ISBLANK(HLOOKUP(AC$1, m_preprocess!$1:$1048576, $D123, FALSE)), "", HLOOKUP(AC$1, m_preprocess!$1:$1048576, $D123, FALSE))</f>
        <v/>
      </c>
      <c r="AD123" s="24">
        <f>IF(ISBLANK(HLOOKUP(AD$1, m_preprocess!$1:$1048576, $D123, FALSE)), "", HLOOKUP(AD$1, m_preprocess!$1:$1048576, $D123, FALSE))</f>
        <v>80.476818531705689</v>
      </c>
      <c r="AE123" s="24">
        <f>IF(ISBLANK(HLOOKUP(AE$1, m_preprocess!$1:$1048576, $D123, FALSE)), "", HLOOKUP(AE$1, m_preprocess!$1:$1048576, $D123, FALSE))</f>
        <v>73.249235245715113</v>
      </c>
      <c r="AF123" s="24">
        <f>IF(ISBLANK(HLOOKUP(AF$1, m_preprocess!$1:$1048576, $D123, FALSE)), "", HLOOKUP(AF$1, m_preprocess!$1:$1048576, $D123, FALSE))</f>
        <v>21.337047613982705</v>
      </c>
      <c r="AG123" s="24">
        <f>IF(ISBLANK(HLOOKUP(AG$1, m_preprocess!$1:$1048576, $D123, FALSE)), "", HLOOKUP(AG$1, m_preprocess!$1:$1048576, $D123, FALSE))</f>
        <v>525.68430105577465</v>
      </c>
      <c r="AH123" s="24">
        <f>IF(ISBLANK(HLOOKUP(AH$1, m_preprocess!$1:$1048576, $D123, FALSE)), "", HLOOKUP(AH$1, m_preprocess!$1:$1048576, $D123, FALSE))</f>
        <v>865925.33333333337</v>
      </c>
    </row>
    <row r="124" spans="1:34">
      <c r="A124" s="27">
        <v>37681</v>
      </c>
      <c r="B124">
        <v>2003</v>
      </c>
      <c r="C124">
        <v>3</v>
      </c>
      <c r="D124">
        <v>124</v>
      </c>
      <c r="E124" s="24" t="str">
        <f>IF(ISBLANK(HLOOKUP(E$1, m_preprocess!$1:$1048576, $D124, FALSE)), "", HLOOKUP(E$1, m_preprocess!$1:$1048576, $D124, FALSE))</f>
        <v/>
      </c>
      <c r="F124" s="24">
        <f>IF(ISBLANK(HLOOKUP(F$1, m_preprocess!$1:$1048576, $D124, FALSE)), "", HLOOKUP(F$1, m_preprocess!$1:$1048576, $D124, FALSE))</f>
        <v>61.02</v>
      </c>
      <c r="G124" s="24">
        <f>IF(ISBLANK(HLOOKUP(G$1, m_preprocess!$1:$1048576, $D124, FALSE)), "", HLOOKUP(G$1, m_preprocess!$1:$1048576, $D124, FALSE))</f>
        <v>75.481745708723082</v>
      </c>
      <c r="H124" s="24">
        <f>IF(ISBLANK(HLOOKUP(H$1, m_preprocess!$1:$1048576, $D124, FALSE)), "", HLOOKUP(H$1, m_preprocess!$1:$1048576, $D124, FALSE))</f>
        <v>63.839313507080078</v>
      </c>
      <c r="I124" s="24">
        <f>IF(ISBLANK(HLOOKUP(I$1, m_preprocess!$1:$1048576, $D124, FALSE)), "", HLOOKUP(I$1, m_preprocess!$1:$1048576, $D124, FALSE))</f>
        <v>61.804461970214646</v>
      </c>
      <c r="J124" s="24">
        <f>IF(ISBLANK(HLOOKUP(J$1, m_preprocess!$1:$1048576, $D124, FALSE)), "", HLOOKUP(J$1, m_preprocess!$1:$1048576, $D124, FALSE))</f>
        <v>85.588661211957245</v>
      </c>
      <c r="K124" s="24">
        <f>IF(ISBLANK(HLOOKUP(K$1, m_preprocess!$1:$1048576, $D124, FALSE)), "", HLOOKUP(K$1, m_preprocess!$1:$1048576, $D124, FALSE))</f>
        <v>33.475067774088387</v>
      </c>
      <c r="L124" s="24">
        <f>IF(ISBLANK(HLOOKUP(L$1, m_preprocess!$1:$1048576, $D124, FALSE)), "", HLOOKUP(L$1, m_preprocess!$1:$1048576, $D124, FALSE))</f>
        <v>10.084937904214033</v>
      </c>
      <c r="M124" s="24">
        <f>IF(ISBLANK(HLOOKUP(M$1, m_preprocess!$1:$1048576, $D124, FALSE)), "", HLOOKUP(M$1, m_preprocess!$1:$1048576, $D124, FALSE))</f>
        <v>11.877805064049497</v>
      </c>
      <c r="N124" s="24">
        <f>IF(ISBLANK(HLOOKUP(N$1, m_preprocess!$1:$1048576, $D124, FALSE)), "", HLOOKUP(N$1, m_preprocess!$1:$1048576, $D124, FALSE))</f>
        <v>2.5577780425855092</v>
      </c>
      <c r="O124" s="24">
        <f>IF(ISBLANK(HLOOKUP(O$1, m_preprocess!$1:$1048576, $D124, FALSE)), "", HLOOKUP(O$1, m_preprocess!$1:$1048576, $D124, FALSE))</f>
        <v>5.4319521220549483</v>
      </c>
      <c r="P124" s="24">
        <f>IF(ISBLANK(HLOOKUP(P$1, m_preprocess!$1:$1048576, $D124, FALSE)), "", HLOOKUP(P$1, m_preprocess!$1:$1048576, $D124, FALSE))</f>
        <v>1.2343455519953521</v>
      </c>
      <c r="Q124" s="24">
        <f>IF(ISBLANK(HLOOKUP(Q$1, m_preprocess!$1:$1048576, $D124, FALSE)), "", HLOOKUP(Q$1, m_preprocess!$1:$1048576, $D124, FALSE))</f>
        <v>2.6269079472698476</v>
      </c>
      <c r="R124" s="24">
        <f>IF(ISBLANK(HLOOKUP(R$1, m_preprocess!$1:$1048576, $D124, FALSE)), "", HLOOKUP(R$1, m_preprocess!$1:$1048576, $D124, FALSE))</f>
        <v>22.446544633364152</v>
      </c>
      <c r="S124" s="24">
        <f>IF(ISBLANK(HLOOKUP(S$1, m_preprocess!$1:$1048576, $D124, FALSE)), "", HLOOKUP(S$1, m_preprocess!$1:$1048576, $D124, FALSE))</f>
        <v>375.56099999999998</v>
      </c>
      <c r="T124" s="24">
        <f>IF(ISBLANK(HLOOKUP(T$1, m_preprocess!$1:$1048576, $D124, FALSE)), "", HLOOKUP(T$1, m_preprocess!$1:$1048576, $D124, FALSE))</f>
        <v>6874.26</v>
      </c>
      <c r="U124" s="24">
        <f>IF(ISBLANK(HLOOKUP(U$1, m_preprocess!$1:$1048576, $D124, FALSE)), "", HLOOKUP(U$1, m_preprocess!$1:$1048576, $D124, FALSE))</f>
        <v>4775</v>
      </c>
      <c r="V124" s="24">
        <f>IF(ISBLANK(HLOOKUP(V$1, m_preprocess!$1:$1048576, $D124, FALSE)), "", HLOOKUP(V$1, m_preprocess!$1:$1048576, $D124, FALSE))</f>
        <v>106.29538217096355</v>
      </c>
      <c r="W124" s="24">
        <f>IF(ISBLANK(HLOOKUP(W$1, m_preprocess!$1:$1048576, $D124, FALSE)), "", HLOOKUP(W$1, m_preprocess!$1:$1048576, $D124, FALSE))</f>
        <v>47915.93192274461</v>
      </c>
      <c r="X124" s="24">
        <f>IF(ISBLANK(HLOOKUP(X$1, m_preprocess!$1:$1048576, $D124, FALSE)), "", HLOOKUP(X$1, m_preprocess!$1:$1048576, $D124, FALSE))</f>
        <v>119890.99474183981</v>
      </c>
      <c r="Y124" s="24">
        <f>IF(ISBLANK(HLOOKUP(Y$1, m_preprocess!$1:$1048576, $D124, FALSE)), "", HLOOKUP(Y$1, m_preprocess!$1:$1048576, $D124, FALSE))</f>
        <v>103.41</v>
      </c>
      <c r="Z124" s="24">
        <f>IF(ISBLANK(HLOOKUP(Z$1, m_preprocess!$1:$1048576, $D124, FALSE)), "", HLOOKUP(Z$1, m_preprocess!$1:$1048576, $D124, FALSE))</f>
        <v>77.400000000000006</v>
      </c>
      <c r="AA124" s="24">
        <f>IF(ISBLANK(HLOOKUP(AA$1, m_preprocess!$1:$1048576, $D124, FALSE)), "", HLOOKUP(AA$1, m_preprocess!$1:$1048576, $D124, FALSE))</f>
        <v>40.39</v>
      </c>
      <c r="AB124" s="24">
        <f>IF(ISBLANK(HLOOKUP(AB$1, m_preprocess!$1:$1048576, $D124, FALSE)), "", HLOOKUP(AB$1, m_preprocess!$1:$1048576, $D124, FALSE))</f>
        <v>38.362725999999995</v>
      </c>
      <c r="AC124" s="24" t="str">
        <f>IF(ISBLANK(HLOOKUP(AC$1, m_preprocess!$1:$1048576, $D124, FALSE)), "", HLOOKUP(AC$1, m_preprocess!$1:$1048576, $D124, FALSE))</f>
        <v/>
      </c>
      <c r="AD124" s="24">
        <f>IF(ISBLANK(HLOOKUP(AD$1, m_preprocess!$1:$1048576, $D124, FALSE)), "", HLOOKUP(AD$1, m_preprocess!$1:$1048576, $D124, FALSE))</f>
        <v>79.609175104052071</v>
      </c>
      <c r="AE124" s="24">
        <f>IF(ISBLANK(HLOOKUP(AE$1, m_preprocess!$1:$1048576, $D124, FALSE)), "", HLOOKUP(AE$1, m_preprocess!$1:$1048576, $D124, FALSE))</f>
        <v>75.51650963955521</v>
      </c>
      <c r="AF124" s="24">
        <f>IF(ISBLANK(HLOOKUP(AF$1, m_preprocess!$1:$1048576, $D124, FALSE)), "", HLOOKUP(AF$1, m_preprocess!$1:$1048576, $D124, FALSE))</f>
        <v>23.479575357491317</v>
      </c>
      <c r="AG124" s="24">
        <f>IF(ISBLANK(HLOOKUP(AG$1, m_preprocess!$1:$1048576, $D124, FALSE)), "", HLOOKUP(AG$1, m_preprocess!$1:$1048576, $D124, FALSE))</f>
        <v>505.67593845071201</v>
      </c>
      <c r="AH124" s="24">
        <f>IF(ISBLANK(HLOOKUP(AH$1, m_preprocess!$1:$1048576, $D124, FALSE)), "", HLOOKUP(AH$1, m_preprocess!$1:$1048576, $D124, FALSE))</f>
        <v>940911.83333333337</v>
      </c>
    </row>
    <row r="125" spans="1:34">
      <c r="A125" s="27">
        <v>37712</v>
      </c>
      <c r="B125">
        <v>2003</v>
      </c>
      <c r="C125">
        <v>4</v>
      </c>
      <c r="D125">
        <v>125</v>
      </c>
      <c r="E125" s="24" t="str">
        <f>IF(ISBLANK(HLOOKUP(E$1, m_preprocess!$1:$1048576, $D125, FALSE)), "", HLOOKUP(E$1, m_preprocess!$1:$1048576, $D125, FALSE))</f>
        <v/>
      </c>
      <c r="F125" s="24">
        <f>IF(ISBLANK(HLOOKUP(F$1, m_preprocess!$1:$1048576, $D125, FALSE)), "", HLOOKUP(F$1, m_preprocess!$1:$1048576, $D125, FALSE))</f>
        <v>60.71</v>
      </c>
      <c r="G125" s="24">
        <f>IF(ISBLANK(HLOOKUP(G$1, m_preprocess!$1:$1048576, $D125, FALSE)), "", HLOOKUP(G$1, m_preprocess!$1:$1048576, $D125, FALSE))</f>
        <v>78.643260068092644</v>
      </c>
      <c r="H125" s="24">
        <f>IF(ISBLANK(HLOOKUP(H$1, m_preprocess!$1:$1048576, $D125, FALSE)), "", HLOOKUP(H$1, m_preprocess!$1:$1048576, $D125, FALSE))</f>
        <v>63.874584197998047</v>
      </c>
      <c r="I125" s="24">
        <f>IF(ISBLANK(HLOOKUP(I$1, m_preprocess!$1:$1048576, $D125, FALSE)), "", HLOOKUP(I$1, m_preprocess!$1:$1048576, $D125, FALSE))</f>
        <v>63.190907964713929</v>
      </c>
      <c r="J125" s="24">
        <f>IF(ISBLANK(HLOOKUP(J$1, m_preprocess!$1:$1048576, $D125, FALSE)), "", HLOOKUP(J$1, m_preprocess!$1:$1048576, $D125, FALSE))</f>
        <v>87.189276603126359</v>
      </c>
      <c r="K125" s="24">
        <f>IF(ISBLANK(HLOOKUP(K$1, m_preprocess!$1:$1048576, $D125, FALSE)), "", HLOOKUP(K$1, m_preprocess!$1:$1048576, $D125, FALSE))</f>
        <v>37.38296220950145</v>
      </c>
      <c r="L125" s="24">
        <f>IF(ISBLANK(HLOOKUP(L$1, m_preprocess!$1:$1048576, $D125, FALSE)), "", HLOOKUP(L$1, m_preprocess!$1:$1048576, $D125, FALSE))</f>
        <v>10.065836822664821</v>
      </c>
      <c r="M125" s="24">
        <f>IF(ISBLANK(HLOOKUP(M$1, m_preprocess!$1:$1048576, $D125, FALSE)), "", HLOOKUP(M$1, m_preprocess!$1:$1048576, $D125, FALSE))</f>
        <v>14.713045373265842</v>
      </c>
      <c r="N125" s="24">
        <f>IF(ISBLANK(HLOOKUP(N$1, m_preprocess!$1:$1048576, $D125, FALSE)), "", HLOOKUP(N$1, m_preprocess!$1:$1048576, $D125, FALSE))</f>
        <v>2.3869535865903977</v>
      </c>
      <c r="O125" s="24">
        <f>IF(ISBLANK(HLOOKUP(O$1, m_preprocess!$1:$1048576, $D125, FALSE)), "", HLOOKUP(O$1, m_preprocess!$1:$1048576, $D125, FALSE))</f>
        <v>6.966818188749067</v>
      </c>
      <c r="P125" s="24">
        <f>IF(ISBLANK(HLOOKUP(P$1, m_preprocess!$1:$1048576, $D125, FALSE)), "", HLOOKUP(P$1, m_preprocess!$1:$1048576, $D125, FALSE))</f>
        <v>1.7023311351835633</v>
      </c>
      <c r="Q125" s="24">
        <f>IF(ISBLANK(HLOOKUP(Q$1, m_preprocess!$1:$1048576, $D125, FALSE)), "", HLOOKUP(Q$1, m_preprocess!$1:$1048576, $D125, FALSE))</f>
        <v>2.6191951321577998</v>
      </c>
      <c r="R125" s="24">
        <f>IF(ISBLANK(HLOOKUP(R$1, m_preprocess!$1:$1048576, $D125, FALSE)), "", HLOOKUP(R$1, m_preprocess!$1:$1048576, $D125, FALSE))</f>
        <v>20.620940496725492</v>
      </c>
      <c r="S125" s="24">
        <f>IF(ISBLANK(HLOOKUP(S$1, m_preprocess!$1:$1048576, $D125, FALSE)), "", HLOOKUP(S$1, m_preprocess!$1:$1048576, $D125, FALSE))</f>
        <v>363.48899999999998</v>
      </c>
      <c r="T125" s="24">
        <f>IF(ISBLANK(HLOOKUP(T$1, m_preprocess!$1:$1048576, $D125, FALSE)), "", HLOOKUP(T$1, m_preprocess!$1:$1048576, $D125, FALSE))</f>
        <v>6280.38</v>
      </c>
      <c r="U125" s="24">
        <f>IF(ISBLANK(HLOOKUP(U$1, m_preprocess!$1:$1048576, $D125, FALSE)), "", HLOOKUP(U$1, m_preprocess!$1:$1048576, $D125, FALSE))</f>
        <v>6280</v>
      </c>
      <c r="V125" s="24">
        <f>IF(ISBLANK(HLOOKUP(V$1, m_preprocess!$1:$1048576, $D125, FALSE)), "", HLOOKUP(V$1, m_preprocess!$1:$1048576, $D125, FALSE))</f>
        <v>101.19860312067495</v>
      </c>
      <c r="W125" s="24">
        <f>IF(ISBLANK(HLOOKUP(W$1, m_preprocess!$1:$1048576, $D125, FALSE)), "", HLOOKUP(W$1, m_preprocess!$1:$1048576, $D125, FALSE))</f>
        <v>49053.864527515841</v>
      </c>
      <c r="X125" s="24">
        <f>IF(ISBLANK(HLOOKUP(X$1, m_preprocess!$1:$1048576, $D125, FALSE)), "", HLOOKUP(X$1, m_preprocess!$1:$1048576, $D125, FALSE))</f>
        <v>124930.11735722741</v>
      </c>
      <c r="Y125" s="24">
        <f>IF(ISBLANK(HLOOKUP(Y$1, m_preprocess!$1:$1048576, $D125, FALSE)), "", HLOOKUP(Y$1, m_preprocess!$1:$1048576, $D125, FALSE))</f>
        <v>102.19</v>
      </c>
      <c r="Z125" s="24">
        <f>IF(ISBLANK(HLOOKUP(Z$1, m_preprocess!$1:$1048576, $D125, FALSE)), "", HLOOKUP(Z$1, m_preprocess!$1:$1048576, $D125, FALSE))</f>
        <v>76.5</v>
      </c>
      <c r="AA125" s="24">
        <f>IF(ISBLANK(HLOOKUP(AA$1, m_preprocess!$1:$1048576, $D125, FALSE)), "", HLOOKUP(AA$1, m_preprocess!$1:$1048576, $D125, FALSE))</f>
        <v>43.44</v>
      </c>
      <c r="AB125" s="24">
        <f>IF(ISBLANK(HLOOKUP(AB$1, m_preprocess!$1:$1048576, $D125, FALSE)), "", HLOOKUP(AB$1, m_preprocess!$1:$1048576, $D125, FALSE))</f>
        <v>40.127056400000001</v>
      </c>
      <c r="AC125" s="24" t="str">
        <f>IF(ISBLANK(HLOOKUP(AC$1, m_preprocess!$1:$1048576, $D125, FALSE)), "", HLOOKUP(AC$1, m_preprocess!$1:$1048576, $D125, FALSE))</f>
        <v/>
      </c>
      <c r="AD125" s="24">
        <f>IF(ISBLANK(HLOOKUP(AD$1, m_preprocess!$1:$1048576, $D125, FALSE)), "", HLOOKUP(AD$1, m_preprocess!$1:$1048576, $D125, FALSE))</f>
        <v>82.108345332979908</v>
      </c>
      <c r="AE125" s="24">
        <f>IF(ISBLANK(HLOOKUP(AE$1, m_preprocess!$1:$1048576, $D125, FALSE)), "", HLOOKUP(AE$1, m_preprocess!$1:$1048576, $D125, FALSE))</f>
        <v>85.372609702419197</v>
      </c>
      <c r="AF125" s="24">
        <f>IF(ISBLANK(HLOOKUP(AF$1, m_preprocess!$1:$1048576, $D125, FALSE)), "", HLOOKUP(AF$1, m_preprocess!$1:$1048576, $D125, FALSE))</f>
        <v>26.545877508242842</v>
      </c>
      <c r="AG125" s="24">
        <f>IF(ISBLANK(HLOOKUP(AG$1, m_preprocess!$1:$1048576, $D125, FALSE)), "", HLOOKUP(AG$1, m_preprocess!$1:$1048576, $D125, FALSE))</f>
        <v>491.36809735428955</v>
      </c>
      <c r="AH125" s="24">
        <f>IF(ISBLANK(HLOOKUP(AH$1, m_preprocess!$1:$1048576, $D125, FALSE)), "", HLOOKUP(AH$1, m_preprocess!$1:$1048576, $D125, FALSE))</f>
        <v>994561.33333333337</v>
      </c>
    </row>
    <row r="126" spans="1:34">
      <c r="A126" s="27">
        <v>37742</v>
      </c>
      <c r="B126">
        <v>2003</v>
      </c>
      <c r="C126">
        <v>5</v>
      </c>
      <c r="D126">
        <v>126</v>
      </c>
      <c r="E126" s="24" t="str">
        <f>IF(ISBLANK(HLOOKUP(E$1, m_preprocess!$1:$1048576, $D126, FALSE)), "", HLOOKUP(E$1, m_preprocess!$1:$1048576, $D126, FALSE))</f>
        <v/>
      </c>
      <c r="F126" s="24">
        <f>IF(ISBLANK(HLOOKUP(F$1, m_preprocess!$1:$1048576, $D126, FALSE)), "", HLOOKUP(F$1, m_preprocess!$1:$1048576, $D126, FALSE))</f>
        <v>61.8</v>
      </c>
      <c r="G126" s="24">
        <f>IF(ISBLANK(HLOOKUP(G$1, m_preprocess!$1:$1048576, $D126, FALSE)), "", HLOOKUP(G$1, m_preprocess!$1:$1048576, $D126, FALSE))</f>
        <v>75.645321870314149</v>
      </c>
      <c r="H126" s="24">
        <f>IF(ISBLANK(HLOOKUP(H$1, m_preprocess!$1:$1048576, $D126, FALSE)), "", HLOOKUP(H$1, m_preprocess!$1:$1048576, $D126, FALSE))</f>
        <v>63.629604339599609</v>
      </c>
      <c r="I126" s="24">
        <f>IF(ISBLANK(HLOOKUP(I$1, m_preprocess!$1:$1048576, $D126, FALSE)), "", HLOOKUP(I$1, m_preprocess!$1:$1048576, $D126, FALSE))</f>
        <v>64.165113525798418</v>
      </c>
      <c r="J126" s="24">
        <f>IF(ISBLANK(HLOOKUP(J$1, m_preprocess!$1:$1048576, $D126, FALSE)), "", HLOOKUP(J$1, m_preprocess!$1:$1048576, $D126, FALSE))</f>
        <v>88.06316266511142</v>
      </c>
      <c r="K126" s="24">
        <f>IF(ISBLANK(HLOOKUP(K$1, m_preprocess!$1:$1048576, $D126, FALSE)), "", HLOOKUP(K$1, m_preprocess!$1:$1048576, $D126, FALSE))</f>
        <v>47.474663480821256</v>
      </c>
      <c r="L126" s="24">
        <f>IF(ISBLANK(HLOOKUP(L$1, m_preprocess!$1:$1048576, $D126, FALSE)), "", HLOOKUP(L$1, m_preprocess!$1:$1048576, $D126, FALSE))</f>
        <v>13.139051476944655</v>
      </c>
      <c r="M126" s="24">
        <f>IF(ISBLANK(HLOOKUP(M$1, m_preprocess!$1:$1048576, $D126, FALSE)), "", HLOOKUP(M$1, m_preprocess!$1:$1048576, $D126, FALSE))</f>
        <v>14.52604873680837</v>
      </c>
      <c r="N126" s="24">
        <f>IF(ISBLANK(HLOOKUP(N$1, m_preprocess!$1:$1048576, $D126, FALSE)), "", HLOOKUP(N$1, m_preprocess!$1:$1048576, $D126, FALSE))</f>
        <v>2.0439952517896329</v>
      </c>
      <c r="O126" s="24">
        <f>IF(ISBLANK(HLOOKUP(O$1, m_preprocess!$1:$1048576, $D126, FALSE)), "", HLOOKUP(O$1, m_preprocess!$1:$1048576, $D126, FALSE))</f>
        <v>7.1862723795321539</v>
      </c>
      <c r="P126" s="24">
        <f>IF(ISBLANK(HLOOKUP(P$1, m_preprocess!$1:$1048576, $D126, FALSE)), "", HLOOKUP(P$1, m_preprocess!$1:$1048576, $D126, FALSE))</f>
        <v>1.678810408826515</v>
      </c>
      <c r="Q126" s="24">
        <f>IF(ISBLANK(HLOOKUP(Q$1, m_preprocess!$1:$1048576, $D126, FALSE)), "", HLOOKUP(Q$1, m_preprocess!$1:$1048576, $D126, FALSE))</f>
        <v>2.7220034101675172</v>
      </c>
      <c r="R126" s="24">
        <f>IF(ISBLANK(HLOOKUP(R$1, m_preprocess!$1:$1048576, $D126, FALSE)), "", HLOOKUP(R$1, m_preprocess!$1:$1048576, $D126, FALSE))</f>
        <v>21.027806378599578</v>
      </c>
      <c r="S126" s="24">
        <f>IF(ISBLANK(HLOOKUP(S$1, m_preprocess!$1:$1048576, $D126, FALSE)), "", HLOOKUP(S$1, m_preprocess!$1:$1048576, $D126, FALSE))</f>
        <v>361.98</v>
      </c>
      <c r="T126" s="24">
        <f>IF(ISBLANK(HLOOKUP(T$1, m_preprocess!$1:$1048576, $D126, FALSE)), "", HLOOKUP(T$1, m_preprocess!$1:$1048576, $D126, FALSE))</f>
        <v>6773.8</v>
      </c>
      <c r="U126" s="24">
        <f>IF(ISBLANK(HLOOKUP(U$1, m_preprocess!$1:$1048576, $D126, FALSE)), "", HLOOKUP(U$1, m_preprocess!$1:$1048576, $D126, FALSE))</f>
        <v>7887</v>
      </c>
      <c r="V126" s="24">
        <f>IF(ISBLANK(HLOOKUP(V$1, m_preprocess!$1:$1048576, $D126, FALSE)), "", HLOOKUP(V$1, m_preprocess!$1:$1048576, $D126, FALSE))</f>
        <v>101.29801115402977</v>
      </c>
      <c r="W126" s="24">
        <f>IF(ISBLANK(HLOOKUP(W$1, m_preprocess!$1:$1048576, $D126, FALSE)), "", HLOOKUP(W$1, m_preprocess!$1:$1048576, $D126, FALSE))</f>
        <v>53586.339808151242</v>
      </c>
      <c r="X126" s="24">
        <f>IF(ISBLANK(HLOOKUP(X$1, m_preprocess!$1:$1048576, $D126, FALSE)), "", HLOOKUP(X$1, m_preprocess!$1:$1048576, $D126, FALSE))</f>
        <v>132524.83788826686</v>
      </c>
      <c r="Y126" s="24">
        <f>IF(ISBLANK(HLOOKUP(Y$1, m_preprocess!$1:$1048576, $D126, FALSE)), "", HLOOKUP(Y$1, m_preprocess!$1:$1048576, $D126, FALSE))</f>
        <v>100.3</v>
      </c>
      <c r="Z126" s="24">
        <f>IF(ISBLANK(HLOOKUP(Z$1, m_preprocess!$1:$1048576, $D126, FALSE)), "", HLOOKUP(Z$1, m_preprocess!$1:$1048576, $D126, FALSE))</f>
        <v>79.7</v>
      </c>
      <c r="AA126" s="24">
        <f>IF(ISBLANK(HLOOKUP(AA$1, m_preprocess!$1:$1048576, $D126, FALSE)), "", HLOOKUP(AA$1, m_preprocess!$1:$1048576, $D126, FALSE))</f>
        <v>47.18</v>
      </c>
      <c r="AB126" s="24">
        <f>IF(ISBLANK(HLOOKUP(AB$1, m_preprocess!$1:$1048576, $D126, FALSE)), "", HLOOKUP(AB$1, m_preprocess!$1:$1048576, $D126, FALSE))</f>
        <v>44.515388199999997</v>
      </c>
      <c r="AC126" s="24" t="str">
        <f>IF(ISBLANK(HLOOKUP(AC$1, m_preprocess!$1:$1048576, $D126, FALSE)), "", HLOOKUP(AC$1, m_preprocess!$1:$1048576, $D126, FALSE))</f>
        <v/>
      </c>
      <c r="AD126" s="24">
        <f>IF(ISBLANK(HLOOKUP(AD$1, m_preprocess!$1:$1048576, $D126, FALSE)), "", HLOOKUP(AD$1, m_preprocess!$1:$1048576, $D126, FALSE))</f>
        <v>84.742205965789296</v>
      </c>
      <c r="AE126" s="24">
        <f>IF(ISBLANK(HLOOKUP(AE$1, m_preprocess!$1:$1048576, $D126, FALSE)), "", HLOOKUP(AE$1, m_preprocess!$1:$1048576, $D126, FALSE))</f>
        <v>112.32703325662349</v>
      </c>
      <c r="AF126" s="24">
        <f>IF(ISBLANK(HLOOKUP(AF$1, m_preprocess!$1:$1048576, $D126, FALSE)), "", HLOOKUP(AF$1, m_preprocess!$1:$1048576, $D126, FALSE))</f>
        <v>21.648601067172184</v>
      </c>
      <c r="AG126" s="24">
        <f>IF(ISBLANK(HLOOKUP(AG$1, m_preprocess!$1:$1048576, $D126, FALSE)), "", HLOOKUP(AG$1, m_preprocess!$1:$1048576, $D126, FALSE))</f>
        <v>487.03921292250538</v>
      </c>
      <c r="AH126" s="24">
        <f>IF(ISBLANK(HLOOKUP(AH$1, m_preprocess!$1:$1048576, $D126, FALSE)), "", HLOOKUP(AH$1, m_preprocess!$1:$1048576, $D126, FALSE))</f>
        <v>1011823.8333333334</v>
      </c>
    </row>
    <row r="127" spans="1:34">
      <c r="A127" s="27">
        <v>37773</v>
      </c>
      <c r="B127">
        <v>2003</v>
      </c>
      <c r="C127">
        <v>6</v>
      </c>
      <c r="D127">
        <v>127</v>
      </c>
      <c r="E127" s="24" t="str">
        <f>IF(ISBLANK(HLOOKUP(E$1, m_preprocess!$1:$1048576, $D127, FALSE)), "", HLOOKUP(E$1, m_preprocess!$1:$1048576, $D127, FALSE))</f>
        <v/>
      </c>
      <c r="F127" s="24">
        <f>IF(ISBLANK(HLOOKUP(F$1, m_preprocess!$1:$1048576, $D127, FALSE)), "", HLOOKUP(F$1, m_preprocess!$1:$1048576, $D127, FALSE))</f>
        <v>61.85</v>
      </c>
      <c r="G127" s="24">
        <f>IF(ISBLANK(HLOOKUP(G$1, m_preprocess!$1:$1048576, $D127, FALSE)), "", HLOOKUP(G$1, m_preprocess!$1:$1048576, $D127, FALSE))</f>
        <v>72.353804881524141</v>
      </c>
      <c r="H127" s="24">
        <f>IF(ISBLANK(HLOOKUP(H$1, m_preprocess!$1:$1048576, $D127, FALSE)), "", HLOOKUP(H$1, m_preprocess!$1:$1048576, $D127, FALSE))</f>
        <v>63.575092315673828</v>
      </c>
      <c r="I127" s="24">
        <f>IF(ISBLANK(HLOOKUP(I$1, m_preprocess!$1:$1048576, $D127, FALSE)), "", HLOOKUP(I$1, m_preprocess!$1:$1048576, $D127, FALSE))</f>
        <v>64.268923452852931</v>
      </c>
      <c r="J127" s="24">
        <f>IF(ISBLANK(HLOOKUP(J$1, m_preprocess!$1:$1048576, $D127, FALSE)), "", HLOOKUP(J$1, m_preprocess!$1:$1048576, $D127, FALSE))</f>
        <v>88.341692509773182</v>
      </c>
      <c r="K127" s="24">
        <f>IF(ISBLANK(HLOOKUP(K$1, m_preprocess!$1:$1048576, $D127, FALSE)), "", HLOOKUP(K$1, m_preprocess!$1:$1048576, $D127, FALSE))</f>
        <v>43.455351039744954</v>
      </c>
      <c r="L127" s="24">
        <f>IF(ISBLANK(HLOOKUP(L$1, m_preprocess!$1:$1048576, $D127, FALSE)), "", HLOOKUP(L$1, m_preprocess!$1:$1048576, $D127, FALSE))</f>
        <v>13.400923180453853</v>
      </c>
      <c r="M127" s="24">
        <f>IF(ISBLANK(HLOOKUP(M$1, m_preprocess!$1:$1048576, $D127, FALSE)), "", HLOOKUP(M$1, m_preprocess!$1:$1048576, $D127, FALSE))</f>
        <v>15.347123481507271</v>
      </c>
      <c r="N127" s="24">
        <f>IF(ISBLANK(HLOOKUP(N$1, m_preprocess!$1:$1048576, $D127, FALSE)), "", HLOOKUP(N$1, m_preprocess!$1:$1048576, $D127, FALSE))</f>
        <v>2.3999062253641759</v>
      </c>
      <c r="O127" s="24">
        <f>IF(ISBLANK(HLOOKUP(O$1, m_preprocess!$1:$1048576, $D127, FALSE)), "", HLOOKUP(O$1, m_preprocess!$1:$1048576, $D127, FALSE))</f>
        <v>7.1399322733769681</v>
      </c>
      <c r="P127" s="24">
        <f>IF(ISBLANK(HLOOKUP(P$1, m_preprocess!$1:$1048576, $D127, FALSE)), "", HLOOKUP(P$1, m_preprocess!$1:$1048576, $D127, FALSE))</f>
        <v>1.9679991370574028</v>
      </c>
      <c r="Q127" s="24">
        <f>IF(ISBLANK(HLOOKUP(Q$1, m_preprocess!$1:$1048576, $D127, FALSE)), "", HLOOKUP(Q$1, m_preprocess!$1:$1048576, $D127, FALSE))</f>
        <v>2.8847775649204128</v>
      </c>
      <c r="R127" s="24">
        <f>IF(ISBLANK(HLOOKUP(R$1, m_preprocess!$1:$1048576, $D127, FALSE)), "", HLOOKUP(R$1, m_preprocess!$1:$1048576, $D127, FALSE))</f>
        <v>20.672938915669903</v>
      </c>
      <c r="S127" s="24">
        <f>IF(ISBLANK(HLOOKUP(S$1, m_preprocess!$1:$1048576, $D127, FALSE)), "", HLOOKUP(S$1, m_preprocess!$1:$1048576, $D127, FALSE))</f>
        <v>369.44499999999999</v>
      </c>
      <c r="T127" s="24">
        <f>IF(ISBLANK(HLOOKUP(T$1, m_preprocess!$1:$1048576, $D127, FALSE)), "", HLOOKUP(T$1, m_preprocess!$1:$1048576, $D127, FALSE))</f>
        <v>6814.53</v>
      </c>
      <c r="U127" s="24">
        <f>IF(ISBLANK(HLOOKUP(U$1, m_preprocess!$1:$1048576, $D127, FALSE)), "", HLOOKUP(U$1, m_preprocess!$1:$1048576, $D127, FALSE))</f>
        <v>8427</v>
      </c>
      <c r="V127" s="24">
        <f>IF(ISBLANK(HLOOKUP(V$1, m_preprocess!$1:$1048576, $D127, FALSE)), "", HLOOKUP(V$1, m_preprocess!$1:$1048576, $D127, FALSE))</f>
        <v>100.92480661109474</v>
      </c>
      <c r="W127" s="24">
        <f>IF(ISBLANK(HLOOKUP(W$1, m_preprocess!$1:$1048576, $D127, FALSE)), "", HLOOKUP(W$1, m_preprocess!$1:$1048576, $D127, FALSE))</f>
        <v>56671.584244192112</v>
      </c>
      <c r="X127" s="24">
        <f>IF(ISBLANK(HLOOKUP(X$1, m_preprocess!$1:$1048576, $D127, FALSE)), "", HLOOKUP(X$1, m_preprocess!$1:$1048576, $D127, FALSE))</f>
        <v>138554.11733044902</v>
      </c>
      <c r="Y127" s="24">
        <f>IF(ISBLANK(HLOOKUP(Y$1, m_preprocess!$1:$1048576, $D127, FALSE)), "", HLOOKUP(Y$1, m_preprocess!$1:$1048576, $D127, FALSE))</f>
        <v>98.58</v>
      </c>
      <c r="Z127" s="24">
        <f>IF(ISBLANK(HLOOKUP(Z$1, m_preprocess!$1:$1048576, $D127, FALSE)), "", HLOOKUP(Z$1, m_preprocess!$1:$1048576, $D127, FALSE))</f>
        <v>76.3</v>
      </c>
      <c r="AA127" s="24">
        <f>IF(ISBLANK(HLOOKUP(AA$1, m_preprocess!$1:$1048576, $D127, FALSE)), "", HLOOKUP(AA$1, m_preprocess!$1:$1048576, $D127, FALSE))</f>
        <v>54.67</v>
      </c>
      <c r="AB127" s="24">
        <f>IF(ISBLANK(HLOOKUP(AB$1, m_preprocess!$1:$1048576, $D127, FALSE)), "", HLOOKUP(AB$1, m_preprocess!$1:$1048576, $D127, FALSE))</f>
        <v>54.418687000000006</v>
      </c>
      <c r="AC127" s="24" t="str">
        <f>IF(ISBLANK(HLOOKUP(AC$1, m_preprocess!$1:$1048576, $D127, FALSE)), "", HLOOKUP(AC$1, m_preprocess!$1:$1048576, $D127, FALSE))</f>
        <v/>
      </c>
      <c r="AD127" s="24">
        <f>IF(ISBLANK(HLOOKUP(AD$1, m_preprocess!$1:$1048576, $D127, FALSE)), "", HLOOKUP(AD$1, m_preprocess!$1:$1048576, $D127, FALSE))</f>
        <v>87.672444454824998</v>
      </c>
      <c r="AE127" s="24">
        <f>IF(ISBLANK(HLOOKUP(AE$1, m_preprocess!$1:$1048576, $D127, FALSE)), "", HLOOKUP(AE$1, m_preprocess!$1:$1048576, $D127, FALSE))</f>
        <v>101.92001869940697</v>
      </c>
      <c r="AF127" s="24">
        <f>IF(ISBLANK(HLOOKUP(AF$1, m_preprocess!$1:$1048576, $D127, FALSE)), "", HLOOKUP(AF$1, m_preprocess!$1:$1048576, $D127, FALSE))</f>
        <v>25.628060065251532</v>
      </c>
      <c r="AG127" s="24">
        <f>IF(ISBLANK(HLOOKUP(AG$1, m_preprocess!$1:$1048576, $D127, FALSE)), "", HLOOKUP(AG$1, m_preprocess!$1:$1048576, $D127, FALSE))</f>
        <v>482.11741968287629</v>
      </c>
      <c r="AH127" s="24">
        <f>IF(ISBLANK(HLOOKUP(AH$1, m_preprocess!$1:$1048576, $D127, FALSE)), "", HLOOKUP(AH$1, m_preprocess!$1:$1048576, $D127, FALSE))</f>
        <v>1022114.0833333334</v>
      </c>
    </row>
    <row r="128" spans="1:34">
      <c r="A128" s="27">
        <v>37803</v>
      </c>
      <c r="B128">
        <v>2003</v>
      </c>
      <c r="C128">
        <v>7</v>
      </c>
      <c r="D128">
        <v>128</v>
      </c>
      <c r="E128" s="24" t="str">
        <f>IF(ISBLANK(HLOOKUP(E$1, m_preprocess!$1:$1048576, $D128, FALSE)), "", HLOOKUP(E$1, m_preprocess!$1:$1048576, $D128, FALSE))</f>
        <v/>
      </c>
      <c r="F128" s="24">
        <f>IF(ISBLANK(HLOOKUP(F$1, m_preprocess!$1:$1048576, $D128, FALSE)), "", HLOOKUP(F$1, m_preprocess!$1:$1048576, $D128, FALSE))</f>
        <v>66.11</v>
      </c>
      <c r="G128" s="24">
        <f>IF(ISBLANK(HLOOKUP(G$1, m_preprocess!$1:$1048576, $D128, FALSE)), "", HLOOKUP(G$1, m_preprocess!$1:$1048576, $D128, FALSE))</f>
        <v>80.630805456911389</v>
      </c>
      <c r="H128" s="24">
        <f>IF(ISBLANK(HLOOKUP(H$1, m_preprocess!$1:$1048576, $D128, FALSE)), "", HLOOKUP(H$1, m_preprocess!$1:$1048576, $D128, FALSE))</f>
        <v>63.857421875</v>
      </c>
      <c r="I128" s="24">
        <f>IF(ISBLANK(HLOOKUP(I$1, m_preprocess!$1:$1048576, $D128, FALSE)), "", HLOOKUP(I$1, m_preprocess!$1:$1048576, $D128, FALSE))</f>
        <v>65.980137120603672</v>
      </c>
      <c r="J128" s="24">
        <f>IF(ISBLANK(HLOOKUP(J$1, m_preprocess!$1:$1048576, $D128, FALSE)), "", HLOOKUP(J$1, m_preprocess!$1:$1048576, $D128, FALSE))</f>
        <v>88.170468254735653</v>
      </c>
      <c r="K128" s="24">
        <f>IF(ISBLANK(HLOOKUP(K$1, m_preprocess!$1:$1048576, $D128, FALSE)), "", HLOOKUP(K$1, m_preprocess!$1:$1048576, $D128, FALSE))</f>
        <v>43.340445351550208</v>
      </c>
      <c r="L128" s="24">
        <f>IF(ISBLANK(HLOOKUP(L$1, m_preprocess!$1:$1048576, $D128, FALSE)), "", HLOOKUP(L$1, m_preprocess!$1:$1048576, $D128, FALSE))</f>
        <v>14.023299185200433</v>
      </c>
      <c r="M128" s="24">
        <f>IF(ISBLANK(HLOOKUP(M$1, m_preprocess!$1:$1048576, $D128, FALSE)), "", HLOOKUP(M$1, m_preprocess!$1:$1048576, $D128, FALSE))</f>
        <v>16.977472823787043</v>
      </c>
      <c r="N128" s="24">
        <f>IF(ISBLANK(HLOOKUP(N$1, m_preprocess!$1:$1048576, $D128, FALSE)), "", HLOOKUP(N$1, m_preprocess!$1:$1048576, $D128, FALSE))</f>
        <v>2.8377423307743106</v>
      </c>
      <c r="O128" s="24">
        <f>IF(ISBLANK(HLOOKUP(O$1, m_preprocess!$1:$1048576, $D128, FALSE)), "", HLOOKUP(O$1, m_preprocess!$1:$1048576, $D128, FALSE))</f>
        <v>7.7587956944282919</v>
      </c>
      <c r="P128" s="24">
        <f>IF(ISBLANK(HLOOKUP(P$1, m_preprocess!$1:$1048576, $D128, FALSE)), "", HLOOKUP(P$1, m_preprocess!$1:$1048576, $D128, FALSE))</f>
        <v>2.2758650931023405</v>
      </c>
      <c r="Q128" s="24">
        <f>IF(ISBLANK(HLOOKUP(Q$1, m_preprocess!$1:$1048576, $D128, FALSE)), "", HLOOKUP(Q$1, m_preprocess!$1:$1048576, $D128, FALSE))</f>
        <v>3.1993148799510629</v>
      </c>
      <c r="R128" s="24">
        <f>IF(ISBLANK(HLOOKUP(R$1, m_preprocess!$1:$1048576, $D128, FALSE)), "", HLOOKUP(R$1, m_preprocess!$1:$1048576, $D128, FALSE))</f>
        <v>21.298025508487537</v>
      </c>
      <c r="S128" s="24">
        <f>IF(ISBLANK(HLOOKUP(S$1, m_preprocess!$1:$1048576, $D128, FALSE)), "", HLOOKUP(S$1, m_preprocess!$1:$1048576, $D128, FALSE))</f>
        <v>418.505</v>
      </c>
      <c r="T128" s="24">
        <f>IF(ISBLANK(HLOOKUP(T$1, m_preprocess!$1:$1048576, $D128, FALSE)), "", HLOOKUP(T$1, m_preprocess!$1:$1048576, $D128, FALSE))</f>
        <v>7321.71</v>
      </c>
      <c r="U128" s="24">
        <f>IF(ISBLANK(HLOOKUP(U$1, m_preprocess!$1:$1048576, $D128, FALSE)), "", HLOOKUP(U$1, m_preprocess!$1:$1048576, $D128, FALSE))</f>
        <v>9460</v>
      </c>
      <c r="V128" s="24">
        <f>IF(ISBLANK(HLOOKUP(V$1, m_preprocess!$1:$1048576, $D128, FALSE)), "", HLOOKUP(V$1, m_preprocess!$1:$1048576, $D128, FALSE))</f>
        <v>99.287027440393373</v>
      </c>
      <c r="W128" s="24">
        <f>IF(ISBLANK(HLOOKUP(W$1, m_preprocess!$1:$1048576, $D128, FALSE)), "", HLOOKUP(W$1, m_preprocess!$1:$1048576, $D128, FALSE))</f>
        <v>59926.238605291328</v>
      </c>
      <c r="X128" s="24">
        <f>IF(ISBLANK(HLOOKUP(X$1, m_preprocess!$1:$1048576, $D128, FALSE)), "", HLOOKUP(X$1, m_preprocess!$1:$1048576, $D128, FALSE))</f>
        <v>142794.89888973848</v>
      </c>
      <c r="Y128" s="24">
        <f>IF(ISBLANK(HLOOKUP(Y$1, m_preprocess!$1:$1048576, $D128, FALSE)), "", HLOOKUP(Y$1, m_preprocess!$1:$1048576, $D128, FALSE))</f>
        <v>103.05</v>
      </c>
      <c r="Z128" s="24">
        <f>IF(ISBLANK(HLOOKUP(Z$1, m_preprocess!$1:$1048576, $D128, FALSE)), "", HLOOKUP(Z$1, m_preprocess!$1:$1048576, $D128, FALSE))</f>
        <v>81.3</v>
      </c>
      <c r="AA128" s="24">
        <f>IF(ISBLANK(HLOOKUP(AA$1, m_preprocess!$1:$1048576, $D128, FALSE)), "", HLOOKUP(AA$1, m_preprocess!$1:$1048576, $D128, FALSE))</f>
        <v>57.42</v>
      </c>
      <c r="AB128" s="24">
        <f>IF(ISBLANK(HLOOKUP(AB$1, m_preprocess!$1:$1048576, $D128, FALSE)), "", HLOOKUP(AB$1, m_preprocess!$1:$1048576, $D128, FALSE))</f>
        <v>53.865733399999996</v>
      </c>
      <c r="AC128" s="24" t="str">
        <f>IF(ISBLANK(HLOOKUP(AC$1, m_preprocess!$1:$1048576, $D128, FALSE)), "", HLOOKUP(AC$1, m_preprocess!$1:$1048576, $D128, FALSE))</f>
        <v/>
      </c>
      <c r="AD128" s="24">
        <f>IF(ISBLANK(HLOOKUP(AD$1, m_preprocess!$1:$1048576, $D128, FALSE)), "", HLOOKUP(AD$1, m_preprocess!$1:$1048576, $D128, FALSE))</f>
        <v>91.463609903460906</v>
      </c>
      <c r="AE128" s="24">
        <f>IF(ISBLANK(HLOOKUP(AE$1, m_preprocess!$1:$1048576, $D128, FALSE)), "", HLOOKUP(AE$1, m_preprocess!$1:$1048576, $D128, FALSE))</f>
        <v>101.87427053873682</v>
      </c>
      <c r="AF128" s="24">
        <f>IF(ISBLANK(HLOOKUP(AF$1, m_preprocess!$1:$1048576, $D128, FALSE)), "", HLOOKUP(AF$1, m_preprocess!$1:$1048576, $D128, FALSE))</f>
        <v>28.669390677620434</v>
      </c>
      <c r="AG128" s="24">
        <f>IF(ISBLANK(HLOOKUP(AG$1, m_preprocess!$1:$1048576, $D128, FALSE)), "", HLOOKUP(AG$1, m_preprocess!$1:$1048576, $D128, FALSE))</f>
        <v>473.90551358173536</v>
      </c>
      <c r="AH128" s="24">
        <f>IF(ISBLANK(HLOOKUP(AH$1, m_preprocess!$1:$1048576, $D128, FALSE)), "", HLOOKUP(AH$1, m_preprocess!$1:$1048576, $D128, FALSE))</f>
        <v>1111491.25</v>
      </c>
    </row>
    <row r="129" spans="1:34">
      <c r="A129" s="27">
        <v>37834</v>
      </c>
      <c r="B129">
        <v>2003</v>
      </c>
      <c r="C129">
        <v>8</v>
      </c>
      <c r="D129">
        <v>129</v>
      </c>
      <c r="E129" s="24" t="str">
        <f>IF(ISBLANK(HLOOKUP(E$1, m_preprocess!$1:$1048576, $D129, FALSE)), "", HLOOKUP(E$1, m_preprocess!$1:$1048576, $D129, FALSE))</f>
        <v/>
      </c>
      <c r="F129" s="24">
        <f>IF(ISBLANK(HLOOKUP(F$1, m_preprocess!$1:$1048576, $D129, FALSE)), "", HLOOKUP(F$1, m_preprocess!$1:$1048576, $D129, FALSE))</f>
        <v>66.22</v>
      </c>
      <c r="G129" s="24">
        <f>IF(ISBLANK(HLOOKUP(G$1, m_preprocess!$1:$1048576, $D129, FALSE)), "", HLOOKUP(G$1, m_preprocess!$1:$1048576, $D129, FALSE))</f>
        <v>82.192283859664059</v>
      </c>
      <c r="H129" s="24">
        <f>IF(ISBLANK(HLOOKUP(H$1, m_preprocess!$1:$1048576, $D129, FALSE)), "", HLOOKUP(H$1, m_preprocess!$1:$1048576, $D129, FALSE))</f>
        <v>63.872970581054688</v>
      </c>
      <c r="I129" s="24">
        <f>IF(ISBLANK(HLOOKUP(I$1, m_preprocess!$1:$1048576, $D129, FALSE)), "", HLOOKUP(I$1, m_preprocess!$1:$1048576, $D129, FALSE))</f>
        <v>66.222465384065984</v>
      </c>
      <c r="J129" s="24">
        <f>IF(ISBLANK(HLOOKUP(J$1, m_preprocess!$1:$1048576, $D129, FALSE)), "", HLOOKUP(J$1, m_preprocess!$1:$1048576, $D129, FALSE))</f>
        <v>88.091698322839392</v>
      </c>
      <c r="K129" s="24">
        <f>IF(ISBLANK(HLOOKUP(K$1, m_preprocess!$1:$1048576, $D129, FALSE)), "", HLOOKUP(K$1, m_preprocess!$1:$1048576, $D129, FALSE))</f>
        <v>35.672532584025909</v>
      </c>
      <c r="L129" s="24">
        <f>IF(ISBLANK(HLOOKUP(L$1, m_preprocess!$1:$1048576, $D129, FALSE)), "", HLOOKUP(L$1, m_preprocess!$1:$1048576, $D129, FALSE))</f>
        <v>12.772162228016565</v>
      </c>
      <c r="M129" s="24">
        <f>IF(ISBLANK(HLOOKUP(M$1, m_preprocess!$1:$1048576, $D129, FALSE)), "", HLOOKUP(M$1, m_preprocess!$1:$1048576, $D129, FALSE))</f>
        <v>15.198374576136803</v>
      </c>
      <c r="N129" s="24">
        <f>IF(ISBLANK(HLOOKUP(N$1, m_preprocess!$1:$1048576, $D129, FALSE)), "", HLOOKUP(N$1, m_preprocess!$1:$1048576, $D129, FALSE))</f>
        <v>2.3670812196323041</v>
      </c>
      <c r="O129" s="24">
        <f>IF(ISBLANK(HLOOKUP(O$1, m_preprocess!$1:$1048576, $D129, FALSE)), "", HLOOKUP(O$1, m_preprocess!$1:$1048576, $D129, FALSE))</f>
        <v>7.0236126043835592</v>
      </c>
      <c r="P129" s="24">
        <f>IF(ISBLANK(HLOOKUP(P$1, m_preprocess!$1:$1048576, $D129, FALSE)), "", HLOOKUP(P$1, m_preprocess!$1:$1048576, $D129, FALSE))</f>
        <v>2.0259142227720162</v>
      </c>
      <c r="Q129" s="24">
        <f>IF(ISBLANK(HLOOKUP(Q$1, m_preprocess!$1:$1048576, $D129, FALSE)), "", HLOOKUP(Q$1, m_preprocess!$1:$1048576, $D129, FALSE))</f>
        <v>3.1171244767353108</v>
      </c>
      <c r="R129" s="24">
        <f>IF(ISBLANK(HLOOKUP(R$1, m_preprocess!$1:$1048576, $D129, FALSE)), "", HLOOKUP(R$1, m_preprocess!$1:$1048576, $D129, FALSE))</f>
        <v>22.283854767546611</v>
      </c>
      <c r="S129" s="24">
        <f>IF(ISBLANK(HLOOKUP(S$1, m_preprocess!$1:$1048576, $D129, FALSE)), "", HLOOKUP(S$1, m_preprocess!$1:$1048576, $D129, FALSE))</f>
        <v>425.71800000000002</v>
      </c>
      <c r="T129" s="24">
        <f>IF(ISBLANK(HLOOKUP(T$1, m_preprocess!$1:$1048576, $D129, FALSE)), "", HLOOKUP(T$1, m_preprocess!$1:$1048576, $D129, FALSE))</f>
        <v>7188.13</v>
      </c>
      <c r="U129" s="24">
        <f>IF(ISBLANK(HLOOKUP(U$1, m_preprocess!$1:$1048576, $D129, FALSE)), "", HLOOKUP(U$1, m_preprocess!$1:$1048576, $D129, FALSE))</f>
        <v>10144</v>
      </c>
      <c r="V129" s="24">
        <f>IF(ISBLANK(HLOOKUP(V$1, m_preprocess!$1:$1048576, $D129, FALSE)), "", HLOOKUP(V$1, m_preprocess!$1:$1048576, $D129, FALSE))</f>
        <v>103.36092308456364</v>
      </c>
      <c r="W129" s="24">
        <f>IF(ISBLANK(HLOOKUP(W$1, m_preprocess!$1:$1048576, $D129, FALSE)), "", HLOOKUP(W$1, m_preprocess!$1:$1048576, $D129, FALSE))</f>
        <v>63021.228907646218</v>
      </c>
      <c r="X129" s="24">
        <f>IF(ISBLANK(HLOOKUP(X$1, m_preprocess!$1:$1048576, $D129, FALSE)), "", HLOOKUP(X$1, m_preprocess!$1:$1048576, $D129, FALSE))</f>
        <v>145161.39637241373</v>
      </c>
      <c r="Y129" s="24">
        <f>IF(ISBLANK(HLOOKUP(Y$1, m_preprocess!$1:$1048576, $D129, FALSE)), "", HLOOKUP(Y$1, m_preprocess!$1:$1048576, $D129, FALSE))</f>
        <v>101.47</v>
      </c>
      <c r="Z129" s="24">
        <f>IF(ISBLANK(HLOOKUP(Z$1, m_preprocess!$1:$1048576, $D129, FALSE)), "", HLOOKUP(Z$1, m_preprocess!$1:$1048576, $D129, FALSE))</f>
        <v>81.599999999999994</v>
      </c>
      <c r="AA129" s="24">
        <f>IF(ISBLANK(HLOOKUP(AA$1, m_preprocess!$1:$1048576, $D129, FALSE)), "", HLOOKUP(AA$1, m_preprocess!$1:$1048576, $D129, FALSE))</f>
        <v>52.33</v>
      </c>
      <c r="AB129" s="24">
        <f>IF(ISBLANK(HLOOKUP(AB$1, m_preprocess!$1:$1048576, $D129, FALSE)), "", HLOOKUP(AB$1, m_preprocess!$1:$1048576, $D129, FALSE))</f>
        <v>54.799883899999998</v>
      </c>
      <c r="AC129" s="24" t="str">
        <f>IF(ISBLANK(HLOOKUP(AC$1, m_preprocess!$1:$1048576, $D129, FALSE)), "", HLOOKUP(AC$1, m_preprocess!$1:$1048576, $D129, FALSE))</f>
        <v/>
      </c>
      <c r="AD129" s="24">
        <f>IF(ISBLANK(HLOOKUP(AD$1, m_preprocess!$1:$1048576, $D129, FALSE)), "", HLOOKUP(AD$1, m_preprocess!$1:$1048576, $D129, FALSE))</f>
        <v>90.089551725914205</v>
      </c>
      <c r="AE129" s="24">
        <f>IF(ISBLANK(HLOOKUP(AE$1, m_preprocess!$1:$1048576, $D129, FALSE)), "", HLOOKUP(AE$1, m_preprocess!$1:$1048576, $D129, FALSE))</f>
        <v>94.77578608760615</v>
      </c>
      <c r="AF129" s="24">
        <f>IF(ISBLANK(HLOOKUP(AF$1, m_preprocess!$1:$1048576, $D129, FALSE)), "", HLOOKUP(AF$1, m_preprocess!$1:$1048576, $D129, FALSE))</f>
        <v>28.498392185002132</v>
      </c>
      <c r="AG129" s="24">
        <f>IF(ISBLANK(HLOOKUP(AG$1, m_preprocess!$1:$1048576, $D129, FALSE)), "", HLOOKUP(AG$1, m_preprocess!$1:$1048576, $D129, FALSE))</f>
        <v>472.0437226481593</v>
      </c>
      <c r="AH129" s="24">
        <f>IF(ISBLANK(HLOOKUP(AH$1, m_preprocess!$1:$1048576, $D129, FALSE)), "", HLOOKUP(AH$1, m_preprocess!$1:$1048576, $D129, FALSE))</f>
        <v>1042236</v>
      </c>
    </row>
    <row r="130" spans="1:34">
      <c r="A130" s="27">
        <v>37865</v>
      </c>
      <c r="B130">
        <v>2003</v>
      </c>
      <c r="C130">
        <v>9</v>
      </c>
      <c r="D130">
        <v>130</v>
      </c>
      <c r="E130" s="24" t="str">
        <f>IF(ISBLANK(HLOOKUP(E$1, m_preprocess!$1:$1048576, $D130, FALSE)), "", HLOOKUP(E$1, m_preprocess!$1:$1048576, $D130, FALSE))</f>
        <v/>
      </c>
      <c r="F130" s="24">
        <f>IF(ISBLANK(HLOOKUP(F$1, m_preprocess!$1:$1048576, $D130, FALSE)), "", HLOOKUP(F$1, m_preprocess!$1:$1048576, $D130, FALSE))</f>
        <v>66.14</v>
      </c>
      <c r="G130" s="24">
        <f>IF(ISBLANK(HLOOKUP(G$1, m_preprocess!$1:$1048576, $D130, FALSE)), "", HLOOKUP(G$1, m_preprocess!$1:$1048576, $D130, FALSE))</f>
        <v>93.647948523115645</v>
      </c>
      <c r="H130" s="24">
        <f>IF(ISBLANK(HLOOKUP(H$1, m_preprocess!$1:$1048576, $D130, FALSE)), "", HLOOKUP(H$1, m_preprocess!$1:$1048576, $D130, FALSE))</f>
        <v>63.898281097412109</v>
      </c>
      <c r="I130" s="24">
        <f>IF(ISBLANK(HLOOKUP(I$1, m_preprocess!$1:$1048576, $D130, FALSE)), "", HLOOKUP(I$1, m_preprocess!$1:$1048576, $D130, FALSE))</f>
        <v>67.421242128469359</v>
      </c>
      <c r="J130" s="24">
        <f>IF(ISBLANK(HLOOKUP(J$1, m_preprocess!$1:$1048576, $D130, FALSE)), "", HLOOKUP(J$1, m_preprocess!$1:$1048576, $D130, FALSE))</f>
        <v>89.320102513905198</v>
      </c>
      <c r="K130" s="24">
        <f>IF(ISBLANK(HLOOKUP(K$1, m_preprocess!$1:$1048576, $D130, FALSE)), "", HLOOKUP(K$1, m_preprocess!$1:$1048576, $D130, FALSE))</f>
        <v>35.672995775068998</v>
      </c>
      <c r="L130" s="24">
        <f>IF(ISBLANK(HLOOKUP(L$1, m_preprocess!$1:$1048576, $D130, FALSE)), "", HLOOKUP(L$1, m_preprocess!$1:$1048576, $D130, FALSE))</f>
        <v>13.062130058892294</v>
      </c>
      <c r="M130" s="24">
        <f>IF(ISBLANK(HLOOKUP(M$1, m_preprocess!$1:$1048576, $D130, FALSE)), "", HLOOKUP(M$1, m_preprocess!$1:$1048576, $D130, FALSE))</f>
        <v>17.733839131683478</v>
      </c>
      <c r="N130" s="24">
        <f>IF(ISBLANK(HLOOKUP(N$1, m_preprocess!$1:$1048576, $D130, FALSE)), "", HLOOKUP(N$1, m_preprocess!$1:$1048576, $D130, FALSE))</f>
        <v>3.3073776651080791</v>
      </c>
      <c r="O130" s="24">
        <f>IF(ISBLANK(HLOOKUP(O$1, m_preprocess!$1:$1048576, $D130, FALSE)), "", HLOOKUP(O$1, m_preprocess!$1:$1048576, $D130, FALSE))</f>
        <v>7.7437133068767272</v>
      </c>
      <c r="P130" s="24">
        <f>IF(ISBLANK(HLOOKUP(P$1, m_preprocess!$1:$1048576, $D130, FALSE)), "", HLOOKUP(P$1, m_preprocess!$1:$1048576, $D130, FALSE))</f>
        <v>2.3110071891130728</v>
      </c>
      <c r="Q130" s="24">
        <f>IF(ISBLANK(HLOOKUP(Q$1, m_preprocess!$1:$1048576, $D130, FALSE)), "", HLOOKUP(Q$1, m_preprocess!$1:$1048576, $D130, FALSE))</f>
        <v>2.6323086804726601</v>
      </c>
      <c r="R130" s="24">
        <f>IF(ISBLANK(HLOOKUP(R$1, m_preprocess!$1:$1048576, $D130, FALSE)), "", HLOOKUP(R$1, m_preprocess!$1:$1048576, $D130, FALSE))</f>
        <v>20.018848363853824</v>
      </c>
      <c r="S130" s="24">
        <f>IF(ISBLANK(HLOOKUP(S$1, m_preprocess!$1:$1048576, $D130, FALSE)), "", HLOOKUP(S$1, m_preprocess!$1:$1048576, $D130, FALSE))</f>
        <v>485.12299999999999</v>
      </c>
      <c r="T130" s="24">
        <f>IF(ISBLANK(HLOOKUP(T$1, m_preprocess!$1:$1048576, $D130, FALSE)), "", HLOOKUP(T$1, m_preprocess!$1:$1048576, $D130, FALSE))</f>
        <v>6737.75</v>
      </c>
      <c r="U130" s="24">
        <f>IF(ISBLANK(HLOOKUP(U$1, m_preprocess!$1:$1048576, $D130, FALSE)), "", HLOOKUP(U$1, m_preprocess!$1:$1048576, $D130, FALSE))</f>
        <v>13036</v>
      </c>
      <c r="V130" s="24">
        <f>IF(ISBLANK(HLOOKUP(V$1, m_preprocess!$1:$1048576, $D130, FALSE)), "", HLOOKUP(V$1, m_preprocess!$1:$1048576, $D130, FALSE))</f>
        <v>104.02029880398118</v>
      </c>
      <c r="W130" s="24">
        <f>IF(ISBLANK(HLOOKUP(W$1, m_preprocess!$1:$1048576, $D130, FALSE)), "", HLOOKUP(W$1, m_preprocess!$1:$1048576, $D130, FALSE))</f>
        <v>62637.786670635491</v>
      </c>
      <c r="X130" s="24">
        <f>IF(ISBLANK(HLOOKUP(X$1, m_preprocess!$1:$1048576, $D130, FALSE)), "", HLOOKUP(X$1, m_preprocess!$1:$1048576, $D130, FALSE))</f>
        <v>145608.22200860138</v>
      </c>
      <c r="Y130" s="24">
        <f>IF(ISBLANK(HLOOKUP(Y$1, m_preprocess!$1:$1048576, $D130, FALSE)), "", HLOOKUP(Y$1, m_preprocess!$1:$1048576, $D130, FALSE))</f>
        <v>102.87</v>
      </c>
      <c r="Z130" s="24">
        <f>IF(ISBLANK(HLOOKUP(Z$1, m_preprocess!$1:$1048576, $D130, FALSE)), "", HLOOKUP(Z$1, m_preprocess!$1:$1048576, $D130, FALSE))</f>
        <v>85.7</v>
      </c>
      <c r="AA130" s="24">
        <f>IF(ISBLANK(HLOOKUP(AA$1, m_preprocess!$1:$1048576, $D130, FALSE)), "", HLOOKUP(AA$1, m_preprocess!$1:$1048576, $D130, FALSE))</f>
        <v>52.96</v>
      </c>
      <c r="AB130" s="24">
        <f>IF(ISBLANK(HLOOKUP(AB$1, m_preprocess!$1:$1048576, $D130, FALSE)), "", HLOOKUP(AB$1, m_preprocess!$1:$1048576, $D130, FALSE))</f>
        <v>50.329072600000003</v>
      </c>
      <c r="AC130" s="24" t="str">
        <f>IF(ISBLANK(HLOOKUP(AC$1, m_preprocess!$1:$1048576, $D130, FALSE)), "", HLOOKUP(AC$1, m_preprocess!$1:$1048576, $D130, FALSE))</f>
        <v/>
      </c>
      <c r="AD130" s="24">
        <f>IF(ISBLANK(HLOOKUP(AD$1, m_preprocess!$1:$1048576, $D130, FALSE)), "", HLOOKUP(AD$1, m_preprocess!$1:$1048576, $D130, FALSE))</f>
        <v>91.857927793952427</v>
      </c>
      <c r="AE130" s="24">
        <f>IF(ISBLANK(HLOOKUP(AE$1, m_preprocess!$1:$1048576, $D130, FALSE)), "", HLOOKUP(AE$1, m_preprocess!$1:$1048576, $D130, FALSE))</f>
        <v>95.683486489241702</v>
      </c>
      <c r="AF130" s="24">
        <f>IF(ISBLANK(HLOOKUP(AF$1, m_preprocess!$1:$1048576, $D130, FALSE)), "", HLOOKUP(AF$1, m_preprocess!$1:$1048576, $D130, FALSE))</f>
        <v>32.074222132448014</v>
      </c>
      <c r="AG130" s="24">
        <f>IF(ISBLANK(HLOOKUP(AG$1, m_preprocess!$1:$1048576, $D130, FALSE)), "", HLOOKUP(AG$1, m_preprocess!$1:$1048576, $D130, FALSE))</f>
        <v>474.28743224665675</v>
      </c>
      <c r="AH130" s="24">
        <f>IF(ISBLANK(HLOOKUP(AH$1, m_preprocess!$1:$1048576, $D130, FALSE)), "", HLOOKUP(AH$1, m_preprocess!$1:$1048576, $D130, FALSE))</f>
        <v>1113897.5</v>
      </c>
    </row>
    <row r="131" spans="1:34">
      <c r="A131" s="27">
        <v>37895</v>
      </c>
      <c r="B131">
        <v>2003</v>
      </c>
      <c r="C131">
        <v>10</v>
      </c>
      <c r="D131">
        <v>131</v>
      </c>
      <c r="E131" s="24" t="str">
        <f>IF(ISBLANK(HLOOKUP(E$1, m_preprocess!$1:$1048576, $D131, FALSE)), "", HLOOKUP(E$1, m_preprocess!$1:$1048576, $D131, FALSE))</f>
        <v/>
      </c>
      <c r="F131" s="24">
        <f>IF(ISBLANK(HLOOKUP(F$1, m_preprocess!$1:$1048576, $D131, FALSE)), "", HLOOKUP(F$1, m_preprocess!$1:$1048576, $D131, FALSE))</f>
        <v>69.12</v>
      </c>
      <c r="G131" s="24">
        <f>IF(ISBLANK(HLOOKUP(G$1, m_preprocess!$1:$1048576, $D131, FALSE)), "", HLOOKUP(G$1, m_preprocess!$1:$1048576, $D131, FALSE))</f>
        <v>100.51840448742703</v>
      </c>
      <c r="H131" s="24">
        <f>IF(ISBLANK(HLOOKUP(H$1, m_preprocess!$1:$1048576, $D131, FALSE)), "", HLOOKUP(H$1, m_preprocess!$1:$1048576, $D131, FALSE))</f>
        <v>64.274940490722656</v>
      </c>
      <c r="I131" s="24">
        <f>IF(ISBLANK(HLOOKUP(I$1, m_preprocess!$1:$1048576, $D131, FALSE)), "", HLOOKUP(I$1, m_preprocess!$1:$1048576, $D131, FALSE))</f>
        <v>69.541686990459382</v>
      </c>
      <c r="J131" s="24">
        <f>IF(ISBLANK(HLOOKUP(J$1, m_preprocess!$1:$1048576, $D131, FALSE)), "", HLOOKUP(J$1, m_preprocess!$1:$1048576, $D131, FALSE))</f>
        <v>91.795436645027607</v>
      </c>
      <c r="K131" s="24">
        <f>IF(ISBLANK(HLOOKUP(K$1, m_preprocess!$1:$1048576, $D131, FALSE)), "", HLOOKUP(K$1, m_preprocess!$1:$1048576, $D131, FALSE))</f>
        <v>35.683503721590192</v>
      </c>
      <c r="L131" s="24">
        <f>IF(ISBLANK(HLOOKUP(L$1, m_preprocess!$1:$1048576, $D131, FALSE)), "", HLOOKUP(L$1, m_preprocess!$1:$1048576, $D131, FALSE))</f>
        <v>13.847308070073751</v>
      </c>
      <c r="M131" s="24">
        <f>IF(ISBLANK(HLOOKUP(M$1, m_preprocess!$1:$1048576, $D131, FALSE)), "", HLOOKUP(M$1, m_preprocess!$1:$1048576, $D131, FALSE))</f>
        <v>19.316472576344378</v>
      </c>
      <c r="N131" s="24">
        <f>IF(ISBLANK(HLOOKUP(N$1, m_preprocess!$1:$1048576, $D131, FALSE)), "", HLOOKUP(N$1, m_preprocess!$1:$1048576, $D131, FALSE))</f>
        <v>3.5462057235027151</v>
      </c>
      <c r="O131" s="24">
        <f>IF(ISBLANK(HLOOKUP(O$1, m_preprocess!$1:$1048576, $D131, FALSE)), "", HLOOKUP(O$1, m_preprocess!$1:$1048576, $D131, FALSE))</f>
        <v>8.1456458141686454</v>
      </c>
      <c r="P131" s="24">
        <f>IF(ISBLANK(HLOOKUP(P$1, m_preprocess!$1:$1048576, $D131, FALSE)), "", HLOOKUP(P$1, m_preprocess!$1:$1048576, $D131, FALSE))</f>
        <v>2.7992695084438193</v>
      </c>
      <c r="Q131" s="24">
        <f>IF(ISBLANK(HLOOKUP(Q$1, m_preprocess!$1:$1048576, $D131, FALSE)), "", HLOOKUP(Q$1, m_preprocess!$1:$1048576, $D131, FALSE))</f>
        <v>3.1940908608018499</v>
      </c>
      <c r="R131" s="24">
        <f>IF(ISBLANK(HLOOKUP(R$1, m_preprocess!$1:$1048576, $D131, FALSE)), "", HLOOKUP(R$1, m_preprocess!$1:$1048576, $D131, FALSE))</f>
        <v>21.743855215264265</v>
      </c>
      <c r="S131" s="24">
        <f>IF(ISBLANK(HLOOKUP(S$1, m_preprocess!$1:$1048576, $D131, FALSE)), "", HLOOKUP(S$1, m_preprocess!$1:$1048576, $D131, FALSE))</f>
        <v>509.63</v>
      </c>
      <c r="T131" s="24">
        <f>IF(ISBLANK(HLOOKUP(T$1, m_preprocess!$1:$1048576, $D131, FALSE)), "", HLOOKUP(T$1, m_preprocess!$1:$1048576, $D131, FALSE))</f>
        <v>6906.96</v>
      </c>
      <c r="U131" s="24">
        <f>IF(ISBLANK(HLOOKUP(U$1, m_preprocess!$1:$1048576, $D131, FALSE)), "", HLOOKUP(U$1, m_preprocess!$1:$1048576, $D131, FALSE))</f>
        <v>11676</v>
      </c>
      <c r="V131" s="24">
        <f>IF(ISBLANK(HLOOKUP(V$1, m_preprocess!$1:$1048576, $D131, FALSE)), "", HLOOKUP(V$1, m_preprocess!$1:$1048576, $D131, FALSE))</f>
        <v>102.94004123312828</v>
      </c>
      <c r="W131" s="24">
        <f>IF(ISBLANK(HLOOKUP(W$1, m_preprocess!$1:$1048576, $D131, FALSE)), "", HLOOKUP(W$1, m_preprocess!$1:$1048576, $D131, FALSE))</f>
        <v>67373.215236582662</v>
      </c>
      <c r="X131" s="24">
        <f>IF(ISBLANK(HLOOKUP(X$1, m_preprocess!$1:$1048576, $D131, FALSE)), "", HLOOKUP(X$1, m_preprocess!$1:$1048576, $D131, FALSE))</f>
        <v>151177.19325469501</v>
      </c>
      <c r="Y131" s="24">
        <f>IF(ISBLANK(HLOOKUP(Y$1, m_preprocess!$1:$1048576, $D131, FALSE)), "", HLOOKUP(Y$1, m_preprocess!$1:$1048576, $D131, FALSE))</f>
        <v>105.06</v>
      </c>
      <c r="Z131" s="24">
        <f>IF(ISBLANK(HLOOKUP(Z$1, m_preprocess!$1:$1048576, $D131, FALSE)), "", HLOOKUP(Z$1, m_preprocess!$1:$1048576, $D131, FALSE))</f>
        <v>90</v>
      </c>
      <c r="AA131" s="24">
        <f>IF(ISBLANK(HLOOKUP(AA$1, m_preprocess!$1:$1048576, $D131, FALSE)), "", HLOOKUP(AA$1, m_preprocess!$1:$1048576, $D131, FALSE))</f>
        <v>50.97</v>
      </c>
      <c r="AB131" s="24">
        <f>IF(ISBLANK(HLOOKUP(AB$1, m_preprocess!$1:$1048576, $D131, FALSE)), "", HLOOKUP(AB$1, m_preprocess!$1:$1048576, $D131, FALSE))</f>
        <v>50.370892699999999</v>
      </c>
      <c r="AC131" s="24" t="str">
        <f>IF(ISBLANK(HLOOKUP(AC$1, m_preprocess!$1:$1048576, $D131, FALSE)), "", HLOOKUP(AC$1, m_preprocess!$1:$1048576, $D131, FALSE))</f>
        <v/>
      </c>
      <c r="AD131" s="24">
        <f>IF(ISBLANK(HLOOKUP(AD$1, m_preprocess!$1:$1048576, $D131, FALSE)), "", HLOOKUP(AD$1, m_preprocess!$1:$1048576, $D131, FALSE))</f>
        <v>94.014269866571439</v>
      </c>
      <c r="AE131" s="24">
        <f>IF(ISBLANK(HLOOKUP(AE$1, m_preprocess!$1:$1048576, $D131, FALSE)), "", HLOOKUP(AE$1, m_preprocess!$1:$1048576, $D131, FALSE))</f>
        <v>97.733006626380359</v>
      </c>
      <c r="AF131" s="24">
        <f>IF(ISBLANK(HLOOKUP(AF$1, m_preprocess!$1:$1048576, $D131, FALSE)), "", HLOOKUP(AF$1, m_preprocess!$1:$1048576, $D131, FALSE))</f>
        <v>29.883980263773935</v>
      </c>
      <c r="AG131" s="24">
        <f>IF(ISBLANK(HLOOKUP(AG$1, m_preprocess!$1:$1048576, $D131, FALSE)), "", HLOOKUP(AG$1, m_preprocess!$1:$1048576, $D131, FALSE))</f>
        <v>469.95274235605109</v>
      </c>
      <c r="AH131" s="24">
        <f>IF(ISBLANK(HLOOKUP(AH$1, m_preprocess!$1:$1048576, $D131, FALSE)), "", HLOOKUP(AH$1, m_preprocess!$1:$1048576, $D131, FALSE))</f>
        <v>1174286</v>
      </c>
    </row>
    <row r="132" spans="1:34">
      <c r="A132" s="27">
        <v>37926</v>
      </c>
      <c r="B132">
        <v>2003</v>
      </c>
      <c r="C132">
        <v>11</v>
      </c>
      <c r="D132">
        <v>132</v>
      </c>
      <c r="E132" s="24" t="str">
        <f>IF(ISBLANK(HLOOKUP(E$1, m_preprocess!$1:$1048576, $D132, FALSE)), "", HLOOKUP(E$1, m_preprocess!$1:$1048576, $D132, FALSE))</f>
        <v/>
      </c>
      <c r="F132" s="24">
        <f>IF(ISBLANK(HLOOKUP(F$1, m_preprocess!$1:$1048576, $D132, FALSE)), "", HLOOKUP(F$1, m_preprocess!$1:$1048576, $D132, FALSE))</f>
        <v>67.44</v>
      </c>
      <c r="G132" s="24">
        <f>IF(ISBLANK(HLOOKUP(G$1, m_preprocess!$1:$1048576, $D132, FALSE)), "", HLOOKUP(G$1, m_preprocess!$1:$1048576, $D132, FALSE))</f>
        <v>99.649938179174569</v>
      </c>
      <c r="H132" s="24">
        <f>IF(ISBLANK(HLOOKUP(H$1, m_preprocess!$1:$1048576, $D132, FALSE)), "", HLOOKUP(H$1, m_preprocess!$1:$1048576, $D132, FALSE))</f>
        <v>64.433464050292969</v>
      </c>
      <c r="I132" s="24">
        <f>IF(ISBLANK(HLOOKUP(I$1, m_preprocess!$1:$1048576, $D132, FALSE)), "", HLOOKUP(I$1, m_preprocess!$1:$1048576, $D132, FALSE))</f>
        <v>69.865373909694384</v>
      </c>
      <c r="J132" s="24">
        <f>IF(ISBLANK(HLOOKUP(J$1, m_preprocess!$1:$1048576, $D132, FALSE)), "", HLOOKUP(J$1, m_preprocess!$1:$1048576, $D132, FALSE))</f>
        <v>94.206130743553061</v>
      </c>
      <c r="K132" s="24">
        <f>IF(ISBLANK(HLOOKUP(K$1, m_preprocess!$1:$1048576, $D132, FALSE)), "", HLOOKUP(K$1, m_preprocess!$1:$1048576, $D132, FALSE))</f>
        <v>35.062455095409518</v>
      </c>
      <c r="L132" s="24">
        <f>IF(ISBLANK(HLOOKUP(L$1, m_preprocess!$1:$1048576, $D132, FALSE)), "", HLOOKUP(L$1, m_preprocess!$1:$1048576, $D132, FALSE))</f>
        <v>14.025584215420796</v>
      </c>
      <c r="M132" s="24">
        <f>IF(ISBLANK(HLOOKUP(M$1, m_preprocess!$1:$1048576, $D132, FALSE)), "", HLOOKUP(M$1, m_preprocess!$1:$1048576, $D132, FALSE))</f>
        <v>17.987649227600532</v>
      </c>
      <c r="N132" s="24">
        <f>IF(ISBLANK(HLOOKUP(N$1, m_preprocess!$1:$1048576, $D132, FALSE)), "", HLOOKUP(N$1, m_preprocess!$1:$1048576, $D132, FALSE))</f>
        <v>3.4032913450668034</v>
      </c>
      <c r="O132" s="24">
        <f>IF(ISBLANK(HLOOKUP(O$1, m_preprocess!$1:$1048576, $D132, FALSE)), "", HLOOKUP(O$1, m_preprocess!$1:$1048576, $D132, FALSE))</f>
        <v>6.9458292971627689</v>
      </c>
      <c r="P132" s="24">
        <f>IF(ISBLANK(HLOOKUP(P$1, m_preprocess!$1:$1048576, $D132, FALSE)), "", HLOOKUP(P$1, m_preprocess!$1:$1048576, $D132, FALSE))</f>
        <v>2.6247043730108408</v>
      </c>
      <c r="Q132" s="24">
        <f>IF(ISBLANK(HLOOKUP(Q$1, m_preprocess!$1:$1048576, $D132, FALSE)), "", HLOOKUP(Q$1, m_preprocess!$1:$1048576, $D132, FALSE))</f>
        <v>3.1505368055572824</v>
      </c>
      <c r="R132" s="24">
        <f>IF(ISBLANK(HLOOKUP(R$1, m_preprocess!$1:$1048576, $D132, FALSE)), "", HLOOKUP(R$1, m_preprocess!$1:$1048576, $D132, FALSE))</f>
        <v>21.759655804096489</v>
      </c>
      <c r="S132" s="24">
        <f>IF(ISBLANK(HLOOKUP(S$1, m_preprocess!$1:$1048576, $D132, FALSE)), "", HLOOKUP(S$1, m_preprocess!$1:$1048576, $D132, FALSE))</f>
        <v>464.31799999999998</v>
      </c>
      <c r="T132" s="24">
        <f>IF(ISBLANK(HLOOKUP(T$1, m_preprocess!$1:$1048576, $D132, FALSE)), "", HLOOKUP(T$1, m_preprocess!$1:$1048576, $D132, FALSE))</f>
        <v>6833.97</v>
      </c>
      <c r="U132" s="24">
        <f>IF(ISBLANK(HLOOKUP(U$1, m_preprocess!$1:$1048576, $D132, FALSE)), "", HLOOKUP(U$1, m_preprocess!$1:$1048576, $D132, FALSE))</f>
        <v>12241</v>
      </c>
      <c r="V132" s="24">
        <f>IF(ISBLANK(HLOOKUP(V$1, m_preprocess!$1:$1048576, $D132, FALSE)), "", HLOOKUP(V$1, m_preprocess!$1:$1048576, $D132, FALSE))</f>
        <v>103.73069119266989</v>
      </c>
      <c r="W132" s="24">
        <f>IF(ISBLANK(HLOOKUP(W$1, m_preprocess!$1:$1048576, $D132, FALSE)), "", HLOOKUP(W$1, m_preprocess!$1:$1048576, $D132, FALSE))</f>
        <v>70715.808425936761</v>
      </c>
      <c r="X132" s="24">
        <f>IF(ISBLANK(HLOOKUP(X$1, m_preprocess!$1:$1048576, $D132, FALSE)), "", HLOOKUP(X$1, m_preprocess!$1:$1048576, $D132, FALSE))</f>
        <v>153772.95084222543</v>
      </c>
      <c r="Y132" s="24">
        <f>IF(ISBLANK(HLOOKUP(Y$1, m_preprocess!$1:$1048576, $D132, FALSE)), "", HLOOKUP(Y$1, m_preprocess!$1:$1048576, $D132, FALSE))</f>
        <v>101.95</v>
      </c>
      <c r="Z132" s="24">
        <f>IF(ISBLANK(HLOOKUP(Z$1, m_preprocess!$1:$1048576, $D132, FALSE)), "", HLOOKUP(Z$1, m_preprocess!$1:$1048576, $D132, FALSE))</f>
        <v>84.6</v>
      </c>
      <c r="AA132" s="24">
        <f>IF(ISBLANK(HLOOKUP(AA$1, m_preprocess!$1:$1048576, $D132, FALSE)), "", HLOOKUP(AA$1, m_preprocess!$1:$1048576, $D132, FALSE))</f>
        <v>49.72</v>
      </c>
      <c r="AB132" s="24">
        <f>IF(ISBLANK(HLOOKUP(AB$1, m_preprocess!$1:$1048576, $D132, FALSE)), "", HLOOKUP(AB$1, m_preprocess!$1:$1048576, $D132, FALSE))</f>
        <v>49.317727699999999</v>
      </c>
      <c r="AC132" s="24" t="str">
        <f>IF(ISBLANK(HLOOKUP(AC$1, m_preprocess!$1:$1048576, $D132, FALSE)), "", HLOOKUP(AC$1, m_preprocess!$1:$1048576, $D132, FALSE))</f>
        <v/>
      </c>
      <c r="AD132" s="24">
        <f>IF(ISBLANK(HLOOKUP(AD$1, m_preprocess!$1:$1048576, $D132, FALSE)), "", HLOOKUP(AD$1, m_preprocess!$1:$1048576, $D132, FALSE))</f>
        <v>92.547130457177772</v>
      </c>
      <c r="AE132" s="24">
        <f>IF(ISBLANK(HLOOKUP(AE$1, m_preprocess!$1:$1048576, $D132, FALSE)), "", HLOOKUP(AE$1, m_preprocess!$1:$1048576, $D132, FALSE))</f>
        <v>99.203136329140705</v>
      </c>
      <c r="AF132" s="24">
        <f>IF(ISBLANK(HLOOKUP(AF$1, m_preprocess!$1:$1048576, $D132, FALSE)), "", HLOOKUP(AF$1, m_preprocess!$1:$1048576, $D132, FALSE))</f>
        <v>31.088737516680077</v>
      </c>
      <c r="AG132" s="24">
        <f>IF(ISBLANK(HLOOKUP(AG$1, m_preprocess!$1:$1048576, $D132, FALSE)), "", HLOOKUP(AG$1, m_preprocess!$1:$1048576, $D132, FALSE))</f>
        <v>470.92776464181685</v>
      </c>
      <c r="AH132" s="24">
        <f>IF(ISBLANK(HLOOKUP(AH$1, m_preprocess!$1:$1048576, $D132, FALSE)), "", HLOOKUP(AH$1, m_preprocess!$1:$1048576, $D132, FALSE))</f>
        <v>1088776</v>
      </c>
    </row>
    <row r="133" spans="1:34">
      <c r="A133" s="27">
        <v>37956</v>
      </c>
      <c r="B133">
        <v>2003</v>
      </c>
      <c r="C133">
        <v>12</v>
      </c>
      <c r="D133">
        <v>133</v>
      </c>
      <c r="E133" s="24" t="str">
        <f>IF(ISBLANK(HLOOKUP(E$1, m_preprocess!$1:$1048576, $D133, FALSE)), "", HLOOKUP(E$1, m_preprocess!$1:$1048576, $D133, FALSE))</f>
        <v/>
      </c>
      <c r="F133" s="24">
        <f>IF(ISBLANK(HLOOKUP(F$1, m_preprocess!$1:$1048576, $D133, FALSE)), "", HLOOKUP(F$1, m_preprocess!$1:$1048576, $D133, FALSE))</f>
        <v>64.81</v>
      </c>
      <c r="G133" s="24">
        <f>IF(ISBLANK(HLOOKUP(G$1, m_preprocess!$1:$1048576, $D133, FALSE)), "", HLOOKUP(G$1, m_preprocess!$1:$1048576, $D133, FALSE))</f>
        <v>93.455076846640537</v>
      </c>
      <c r="H133" s="24">
        <f>IF(ISBLANK(HLOOKUP(H$1, m_preprocess!$1:$1048576, $D133, FALSE)), "", HLOOKUP(H$1, m_preprocess!$1:$1048576, $D133, FALSE))</f>
        <v>64.570266723632812</v>
      </c>
      <c r="I133" s="24">
        <f>IF(ISBLANK(HLOOKUP(I$1, m_preprocess!$1:$1048576, $D133, FALSE)), "", HLOOKUP(I$1, m_preprocess!$1:$1048576, $D133, FALSE))</f>
        <v>66.601366877273364</v>
      </c>
      <c r="J133" s="24">
        <f>IF(ISBLANK(HLOOKUP(J$1, m_preprocess!$1:$1048576, $D133, FALSE)), "", HLOOKUP(J$1, m_preprocess!$1:$1048576, $D133, FALSE))</f>
        <v>93.190352600964133</v>
      </c>
      <c r="K133" s="24">
        <f>IF(ISBLANK(HLOOKUP(K$1, m_preprocess!$1:$1048576, $D133, FALSE)), "", HLOOKUP(K$1, m_preprocess!$1:$1048576, $D133, FALSE))</f>
        <v>34.087897231695528</v>
      </c>
      <c r="L133" s="24">
        <f>IF(ISBLANK(HLOOKUP(L$1, m_preprocess!$1:$1048576, $D133, FALSE)), "", HLOOKUP(L$1, m_preprocess!$1:$1048576, $D133, FALSE))</f>
        <v>12.44951516942516</v>
      </c>
      <c r="M133" s="24">
        <f>IF(ISBLANK(HLOOKUP(M$1, m_preprocess!$1:$1048576, $D133, FALSE)), "", HLOOKUP(M$1, m_preprocess!$1:$1048576, $D133, FALSE))</f>
        <v>19.463235918671444</v>
      </c>
      <c r="N133" s="24">
        <f>IF(ISBLANK(HLOOKUP(N$1, m_preprocess!$1:$1048576, $D133, FALSE)), "", HLOOKUP(N$1, m_preprocess!$1:$1048576, $D133, FALSE))</f>
        <v>4.8396697207034833</v>
      </c>
      <c r="O133" s="24">
        <f>IF(ISBLANK(HLOOKUP(O$1, m_preprocess!$1:$1048576, $D133, FALSE)), "", HLOOKUP(O$1, m_preprocess!$1:$1048576, $D133, FALSE))</f>
        <v>7.3800975680377672</v>
      </c>
      <c r="P133" s="24">
        <f>IF(ISBLANK(HLOOKUP(P$1, m_preprocess!$1:$1048576, $D133, FALSE)), "", HLOOKUP(P$1, m_preprocess!$1:$1048576, $D133, FALSE))</f>
        <v>2.7873422168435336</v>
      </c>
      <c r="Q133" s="24">
        <f>IF(ISBLANK(HLOOKUP(Q$1, m_preprocess!$1:$1048576, $D133, FALSE)), "", HLOOKUP(Q$1, m_preprocess!$1:$1048576, $D133, FALSE))</f>
        <v>4.7126954160253725</v>
      </c>
      <c r="R133" s="24">
        <f>IF(ISBLANK(HLOOKUP(R$1, m_preprocess!$1:$1048576, $D133, FALSE)), "", HLOOKUP(R$1, m_preprocess!$1:$1048576, $D133, FALSE))</f>
        <v>27.519585873874586</v>
      </c>
      <c r="S133" s="24">
        <f>IF(ISBLANK(HLOOKUP(S$1, m_preprocess!$1:$1048576, $D133, FALSE)), "", HLOOKUP(S$1, m_preprocess!$1:$1048576, $D133, FALSE))</f>
        <v>442.87</v>
      </c>
      <c r="T133" s="24">
        <f>IF(ISBLANK(HLOOKUP(T$1, m_preprocess!$1:$1048576, $D133, FALSE)), "", HLOOKUP(T$1, m_preprocess!$1:$1048576, $D133, FALSE))</f>
        <v>7107.56</v>
      </c>
      <c r="U133" s="24">
        <f>IF(ISBLANK(HLOOKUP(U$1, m_preprocess!$1:$1048576, $D133, FALSE)), "", HLOOKUP(U$1, m_preprocess!$1:$1048576, $D133, FALSE))</f>
        <v>12655</v>
      </c>
      <c r="V133" s="24">
        <f>IF(ISBLANK(HLOOKUP(V$1, m_preprocess!$1:$1048576, $D133, FALSE)), "", HLOOKUP(V$1, m_preprocess!$1:$1048576, $D133, FALSE))</f>
        <v>108.1349037298432</v>
      </c>
      <c r="W133" s="24">
        <f>IF(ISBLANK(HLOOKUP(W$1, m_preprocess!$1:$1048576, $D133, FALSE)), "", HLOOKUP(W$1, m_preprocess!$1:$1048576, $D133, FALSE))</f>
        <v>75811.356346904548</v>
      </c>
      <c r="X133" s="24">
        <f>IF(ISBLANK(HLOOKUP(X$1, m_preprocess!$1:$1048576, $D133, FALSE)), "", HLOOKUP(X$1, m_preprocess!$1:$1048576, $D133, FALSE))</f>
        <v>157824.0329038346</v>
      </c>
      <c r="Y133" s="24">
        <f>IF(ISBLANK(HLOOKUP(Y$1, m_preprocess!$1:$1048576, $D133, FALSE)), "", HLOOKUP(Y$1, m_preprocess!$1:$1048576, $D133, FALSE))</f>
        <v>99.74</v>
      </c>
      <c r="Z133" s="24">
        <f>IF(ISBLANK(HLOOKUP(Z$1, m_preprocess!$1:$1048576, $D133, FALSE)), "", HLOOKUP(Z$1, m_preprocess!$1:$1048576, $D133, FALSE))</f>
        <v>77.900000000000006</v>
      </c>
      <c r="AA133" s="24">
        <f>IF(ISBLANK(HLOOKUP(AA$1, m_preprocess!$1:$1048576, $D133, FALSE)), "", HLOOKUP(AA$1, m_preprocess!$1:$1048576, $D133, FALSE))</f>
        <v>49.41</v>
      </c>
      <c r="AB133" s="24">
        <f>IF(ISBLANK(HLOOKUP(AB$1, m_preprocess!$1:$1048576, $D133, FALSE)), "", HLOOKUP(AB$1, m_preprocess!$1:$1048576, $D133, FALSE))</f>
        <v>50.180939600000002</v>
      </c>
      <c r="AC133" s="24" t="str">
        <f>IF(ISBLANK(HLOOKUP(AC$1, m_preprocess!$1:$1048576, $D133, FALSE)), "", HLOOKUP(AC$1, m_preprocess!$1:$1048576, $D133, FALSE))</f>
        <v/>
      </c>
      <c r="AD133" s="24">
        <f>IF(ISBLANK(HLOOKUP(AD$1, m_preprocess!$1:$1048576, $D133, FALSE)), "", HLOOKUP(AD$1, m_preprocess!$1:$1048576, $D133, FALSE))</f>
        <v>93.403036405899812</v>
      </c>
      <c r="AE133" s="24">
        <f>IF(ISBLANK(HLOOKUP(AE$1, m_preprocess!$1:$1048576, $D133, FALSE)), "", HLOOKUP(AE$1, m_preprocess!$1:$1048576, $D133, FALSE))</f>
        <v>104.54294222776312</v>
      </c>
      <c r="AF133" s="24">
        <f>IF(ISBLANK(HLOOKUP(AF$1, m_preprocess!$1:$1048576, $D133, FALSE)), "", HLOOKUP(AF$1, m_preprocess!$1:$1048576, $D133, FALSE))</f>
        <v>32.231460896819868</v>
      </c>
      <c r="AG133" s="24">
        <f>IF(ISBLANK(HLOOKUP(AG$1, m_preprocess!$1:$1048576, $D133, FALSE)), "", HLOOKUP(AG$1, m_preprocess!$1:$1048576, $D133, FALSE))</f>
        <v>475.83885128843474</v>
      </c>
      <c r="AH133" s="24">
        <f>IF(ISBLANK(HLOOKUP(AH$1, m_preprocess!$1:$1048576, $D133, FALSE)), "", HLOOKUP(AH$1, m_preprocess!$1:$1048576, $D133, FALSE))</f>
        <v>1217320</v>
      </c>
    </row>
    <row r="134" spans="1:34">
      <c r="A134" s="27">
        <v>37987</v>
      </c>
      <c r="B134">
        <v>2004</v>
      </c>
      <c r="C134">
        <v>1</v>
      </c>
      <c r="D134">
        <v>134</v>
      </c>
      <c r="E134" s="24">
        <f>IF(ISBLANK(HLOOKUP(E$1, m_preprocess!$1:$1048576, $D134, FALSE)), "", HLOOKUP(E$1, m_preprocess!$1:$1048576, $D134, FALSE))</f>
        <v>92.627506026910524</v>
      </c>
      <c r="F134" s="24">
        <f>IF(ISBLANK(HLOOKUP(F$1, m_preprocess!$1:$1048576, $D134, FALSE)), "", HLOOKUP(F$1, m_preprocess!$1:$1048576, $D134, FALSE))</f>
        <v>63.9</v>
      </c>
      <c r="G134" s="24">
        <f>IF(ISBLANK(HLOOKUP(G$1, m_preprocess!$1:$1048576, $D134, FALSE)), "", HLOOKUP(G$1, m_preprocess!$1:$1048576, $D134, FALSE))</f>
        <v>95.189362851426907</v>
      </c>
      <c r="H134" s="24">
        <f>IF(ISBLANK(HLOOKUP(H$1, m_preprocess!$1:$1048576, $D134, FALSE)), "", HLOOKUP(H$1, m_preprocess!$1:$1048576, $D134, FALSE))</f>
        <v>64.841690063476562</v>
      </c>
      <c r="I134" s="24">
        <f>IF(ISBLANK(HLOOKUP(I$1, m_preprocess!$1:$1048576, $D134, FALSE)), "", HLOOKUP(I$1, m_preprocess!$1:$1048576, $D134, FALSE))</f>
        <v>65.669840267304039</v>
      </c>
      <c r="J134" s="24">
        <f>IF(ISBLANK(HLOOKUP(J$1, m_preprocess!$1:$1048576, $D134, FALSE)), "", HLOOKUP(J$1, m_preprocess!$1:$1048576, $D134, FALSE))</f>
        <v>93.15991797311456</v>
      </c>
      <c r="K134" s="24">
        <f>IF(ISBLANK(HLOOKUP(K$1, m_preprocess!$1:$1048576, $D134, FALSE)), "", HLOOKUP(K$1, m_preprocess!$1:$1048576, $D134, FALSE))</f>
        <v>31.715602696412585</v>
      </c>
      <c r="L134" s="24">
        <f>IF(ISBLANK(HLOOKUP(L$1, m_preprocess!$1:$1048576, $D134, FALSE)), "", HLOOKUP(L$1, m_preprocess!$1:$1048576, $D134, FALSE))</f>
        <v>11.724278368919697</v>
      </c>
      <c r="M134" s="24">
        <f>IF(ISBLANK(HLOOKUP(M$1, m_preprocess!$1:$1048576, $D134, FALSE)), "", HLOOKUP(M$1, m_preprocess!$1:$1048576, $D134, FALSE))</f>
        <v>20.464300257305574</v>
      </c>
      <c r="N134" s="24">
        <f>IF(ISBLANK(HLOOKUP(N$1, m_preprocess!$1:$1048576, $D134, FALSE)), "", HLOOKUP(N$1, m_preprocess!$1:$1048576, $D134, FALSE))</f>
        <v>6.4509595970393647</v>
      </c>
      <c r="O134" s="24">
        <f>IF(ISBLANK(HLOOKUP(O$1, m_preprocess!$1:$1048576, $D134, FALSE)), "", HLOOKUP(O$1, m_preprocess!$1:$1048576, $D134, FALSE))</f>
        <v>7.5365716260877811</v>
      </c>
      <c r="P134" s="24">
        <f>IF(ISBLANK(HLOOKUP(P$1, m_preprocess!$1:$1048576, $D134, FALSE)), "", HLOOKUP(P$1, m_preprocess!$1:$1048576, $D134, FALSE))</f>
        <v>2.0738490420534967</v>
      </c>
      <c r="Q134" s="24">
        <f>IF(ISBLANK(HLOOKUP(Q$1, m_preprocess!$1:$1048576, $D134, FALSE)), "", HLOOKUP(Q$1, m_preprocess!$1:$1048576, $D134, FALSE))</f>
        <v>2.8130050253384837</v>
      </c>
      <c r="R134" s="24">
        <f>IF(ISBLANK(HLOOKUP(R$1, m_preprocess!$1:$1048576, $D134, FALSE)), "", HLOOKUP(R$1, m_preprocess!$1:$1048576, $D134, FALSE))</f>
        <v>21.391299311325074</v>
      </c>
      <c r="S134" s="24">
        <f>IF(ISBLANK(HLOOKUP(S$1, m_preprocess!$1:$1048576, $D134, FALSE)), "", HLOOKUP(S$1, m_preprocess!$1:$1048576, $D134, FALSE))</f>
        <v>465.08600000000001</v>
      </c>
      <c r="T134" s="24">
        <f>IF(ISBLANK(HLOOKUP(T$1, m_preprocess!$1:$1048576, $D134, FALSE)), "", HLOOKUP(T$1, m_preprocess!$1:$1048576, $D134, FALSE))</f>
        <v>7620.56</v>
      </c>
      <c r="U134" s="24">
        <f>IF(ISBLANK(HLOOKUP(U$1, m_preprocess!$1:$1048576, $D134, FALSE)), "", HLOOKUP(U$1, m_preprocess!$1:$1048576, $D134, FALSE))</f>
        <v>16205</v>
      </c>
      <c r="V134" s="24">
        <f>IF(ISBLANK(HLOOKUP(V$1, m_preprocess!$1:$1048576, $D134, FALSE)), "", HLOOKUP(V$1, m_preprocess!$1:$1048576, $D134, FALSE))</f>
        <v>106.80542937435821</v>
      </c>
      <c r="W134" s="24">
        <f>IF(ISBLANK(HLOOKUP(W$1, m_preprocess!$1:$1048576, $D134, FALSE)), "", HLOOKUP(W$1, m_preprocess!$1:$1048576, $D134, FALSE))</f>
        <v>76700.372786880238</v>
      </c>
      <c r="X134" s="24">
        <f>IF(ISBLANK(HLOOKUP(X$1, m_preprocess!$1:$1048576, $D134, FALSE)), "", HLOOKUP(X$1, m_preprocess!$1:$1048576, $D134, FALSE))</f>
        <v>161683.39057382519</v>
      </c>
      <c r="Y134" s="24">
        <f>IF(ISBLANK(HLOOKUP(Y$1, m_preprocess!$1:$1048576, $D134, FALSE)), "", HLOOKUP(Y$1, m_preprocess!$1:$1048576, $D134, FALSE))</f>
        <v>98.59</v>
      </c>
      <c r="Z134" s="24">
        <f>IF(ISBLANK(HLOOKUP(Z$1, m_preprocess!$1:$1048576, $D134, FALSE)), "", HLOOKUP(Z$1, m_preprocess!$1:$1048576, $D134, FALSE))</f>
        <v>76.8</v>
      </c>
      <c r="AA134" s="24">
        <f>IF(ISBLANK(HLOOKUP(AA$1, m_preprocess!$1:$1048576, $D134, FALSE)), "", HLOOKUP(AA$1, m_preprocess!$1:$1048576, $D134, FALSE))</f>
        <v>55.980725623582764</v>
      </c>
      <c r="AB134" s="24">
        <f>IF(ISBLANK(HLOOKUP(AB$1, m_preprocess!$1:$1048576, $D134, FALSE)), "", HLOOKUP(AB$1, m_preprocess!$1:$1048576, $D134, FALSE))</f>
        <v>57.728057315759635</v>
      </c>
      <c r="AC134" s="24" t="str">
        <f>IF(ISBLANK(HLOOKUP(AC$1, m_preprocess!$1:$1048576, $D134, FALSE)), "", HLOOKUP(AC$1, m_preprocess!$1:$1048576, $D134, FALSE))</f>
        <v/>
      </c>
      <c r="AD134" s="24">
        <f>IF(ISBLANK(HLOOKUP(AD$1, m_preprocess!$1:$1048576, $D134, FALSE)), "", HLOOKUP(AD$1, m_preprocess!$1:$1048576, $D134, FALSE))</f>
        <v>95.462393092052054</v>
      </c>
      <c r="AE134" s="24">
        <f>IF(ISBLANK(HLOOKUP(AE$1, m_preprocess!$1:$1048576, $D134, FALSE)), "", HLOOKUP(AE$1, m_preprocess!$1:$1048576, $D134, FALSE))</f>
        <v>110.390050971417</v>
      </c>
      <c r="AF134" s="24">
        <f>IF(ISBLANK(HLOOKUP(AF$1, m_preprocess!$1:$1048576, $D134, FALSE)), "", HLOOKUP(AF$1, m_preprocess!$1:$1048576, $D134, FALSE))</f>
        <v>38.39693737829311</v>
      </c>
      <c r="AG134" s="24">
        <f>IF(ISBLANK(HLOOKUP(AG$1, m_preprocess!$1:$1048576, $D134, FALSE)), "", HLOOKUP(AG$1, m_preprocess!$1:$1048576, $D134, FALSE))</f>
        <v>468.50839576487408</v>
      </c>
      <c r="AH134" s="24">
        <f>IF(ISBLANK(HLOOKUP(AH$1, m_preprocess!$1:$1048576, $D134, FALSE)), "", HLOOKUP(AH$1, m_preprocess!$1:$1048576, $D134, FALSE))</f>
        <v>1113413.75</v>
      </c>
    </row>
    <row r="135" spans="1:34">
      <c r="A135" s="27">
        <v>38018</v>
      </c>
      <c r="B135">
        <v>2004</v>
      </c>
      <c r="C135">
        <v>2</v>
      </c>
      <c r="D135">
        <v>135</v>
      </c>
      <c r="E135" s="24">
        <f>IF(ISBLANK(HLOOKUP(E$1, m_preprocess!$1:$1048576, $D135, FALSE)), "", HLOOKUP(E$1, m_preprocess!$1:$1048576, $D135, FALSE))</f>
        <v>90.186179316559588</v>
      </c>
      <c r="F135" s="24">
        <f>IF(ISBLANK(HLOOKUP(F$1, m_preprocess!$1:$1048576, $D135, FALSE)), "", HLOOKUP(F$1, m_preprocess!$1:$1048576, $D135, FALSE))</f>
        <v>62.75</v>
      </c>
      <c r="G135" s="24">
        <f>IF(ISBLANK(HLOOKUP(G$1, m_preprocess!$1:$1048576, $D135, FALSE)), "", HLOOKUP(G$1, m_preprocess!$1:$1048576, $D135, FALSE))</f>
        <v>90.878380635084696</v>
      </c>
      <c r="H135" s="24">
        <f>IF(ISBLANK(HLOOKUP(H$1, m_preprocess!$1:$1048576, $D135, FALSE)), "", HLOOKUP(H$1, m_preprocess!$1:$1048576, $D135, FALSE))</f>
        <v>64.90692138671875</v>
      </c>
      <c r="I135" s="24">
        <f>IF(ISBLANK(HLOOKUP(I$1, m_preprocess!$1:$1048576, $D135, FALSE)), "", HLOOKUP(I$1, m_preprocess!$1:$1048576, $D135, FALSE))</f>
        <v>67.104843171392588</v>
      </c>
      <c r="J135" s="24">
        <f>IF(ISBLANK(HLOOKUP(J$1, m_preprocess!$1:$1048576, $D135, FALSE)), "", HLOOKUP(J$1, m_preprocess!$1:$1048576, $D135, FALSE))</f>
        <v>95.694809197103254</v>
      </c>
      <c r="K135" s="24">
        <f>IF(ISBLANK(HLOOKUP(K$1, m_preprocess!$1:$1048576, $D135, FALSE)), "", HLOOKUP(K$1, m_preprocess!$1:$1048576, $D135, FALSE))</f>
        <v>32.072473546017278</v>
      </c>
      <c r="L135" s="24">
        <f>IF(ISBLANK(HLOOKUP(L$1, m_preprocess!$1:$1048576, $D135, FALSE)), "", HLOOKUP(L$1, m_preprocess!$1:$1048576, $D135, FALSE))</f>
        <v>12.594994902096481</v>
      </c>
      <c r="M135" s="24">
        <f>IF(ISBLANK(HLOOKUP(M$1, m_preprocess!$1:$1048576, $D135, FALSE)), "", HLOOKUP(M$1, m_preprocess!$1:$1048576, $D135, FALSE))</f>
        <v>17.47582942174926</v>
      </c>
      <c r="N135" s="24">
        <f>IF(ISBLANK(HLOOKUP(N$1, m_preprocess!$1:$1048576, $D135, FALSE)), "", HLOOKUP(N$1, m_preprocess!$1:$1048576, $D135, FALSE))</f>
        <v>3.8832396710592065</v>
      </c>
      <c r="O135" s="24">
        <f>IF(ISBLANK(HLOOKUP(O$1, m_preprocess!$1:$1048576, $D135, FALSE)), "", HLOOKUP(O$1, m_preprocess!$1:$1048576, $D135, FALSE))</f>
        <v>7.1250279618124903</v>
      </c>
      <c r="P135" s="24">
        <f>IF(ISBLANK(HLOOKUP(P$1, m_preprocess!$1:$1048576, $D135, FALSE)), "", HLOOKUP(P$1, m_preprocess!$1:$1048576, $D135, FALSE))</f>
        <v>1.9978258988979223</v>
      </c>
      <c r="Q135" s="24">
        <f>IF(ISBLANK(HLOOKUP(Q$1, m_preprocess!$1:$1048576, $D135, FALSE)), "", HLOOKUP(Q$1, m_preprocess!$1:$1048576, $D135, FALSE))</f>
        <v>2.7223598997588003</v>
      </c>
      <c r="R135" s="24">
        <f>IF(ISBLANK(HLOOKUP(R$1, m_preprocess!$1:$1048576, $D135, FALSE)), "", HLOOKUP(R$1, m_preprocess!$1:$1048576, $D135, FALSE))</f>
        <v>21.515209320738929</v>
      </c>
      <c r="S135" s="24">
        <f>IF(ISBLANK(HLOOKUP(S$1, m_preprocess!$1:$1048576, $D135, FALSE)), "", HLOOKUP(S$1, m_preprocess!$1:$1048576, $D135, FALSE))</f>
        <v>444.54700000000003</v>
      </c>
      <c r="T135" s="24">
        <f>IF(ISBLANK(HLOOKUP(T$1, m_preprocess!$1:$1048576, $D135, FALSE)), "", HLOOKUP(T$1, m_preprocess!$1:$1048576, $D135, FALSE))</f>
        <v>6846.54</v>
      </c>
      <c r="U135" s="24">
        <f>IF(ISBLANK(HLOOKUP(U$1, m_preprocess!$1:$1048576, $D135, FALSE)), "", HLOOKUP(U$1, m_preprocess!$1:$1048576, $D135, FALSE))</f>
        <v>14022</v>
      </c>
      <c r="V135" s="24">
        <f>IF(ISBLANK(HLOOKUP(V$1, m_preprocess!$1:$1048576, $D135, FALSE)), "", HLOOKUP(V$1, m_preprocess!$1:$1048576, $D135, FALSE))</f>
        <v>108.47463533837653</v>
      </c>
      <c r="W135" s="24">
        <f>IF(ISBLANK(HLOOKUP(W$1, m_preprocess!$1:$1048576, $D135, FALSE)), "", HLOOKUP(W$1, m_preprocess!$1:$1048576, $D135, FALSE))</f>
        <v>77554.516412944839</v>
      </c>
      <c r="X135" s="24">
        <f>IF(ISBLANK(HLOOKUP(X$1, m_preprocess!$1:$1048576, $D135, FALSE)), "", HLOOKUP(X$1, m_preprocess!$1:$1048576, $D135, FALSE))</f>
        <v>162868.38559197317</v>
      </c>
      <c r="Y135" s="24">
        <f>IF(ISBLANK(HLOOKUP(Y$1, m_preprocess!$1:$1048576, $D135, FALSE)), "", HLOOKUP(Y$1, m_preprocess!$1:$1048576, $D135, FALSE))</f>
        <v>99.45</v>
      </c>
      <c r="Z135" s="24">
        <f>IF(ISBLANK(HLOOKUP(Z$1, m_preprocess!$1:$1048576, $D135, FALSE)), "", HLOOKUP(Z$1, m_preprocess!$1:$1048576, $D135, FALSE))</f>
        <v>74</v>
      </c>
      <c r="AA135" s="24">
        <f>IF(ISBLANK(HLOOKUP(AA$1, m_preprocess!$1:$1048576, $D135, FALSE)), "", HLOOKUP(AA$1, m_preprocess!$1:$1048576, $D135, FALSE))</f>
        <v>59.961368653421637</v>
      </c>
      <c r="AB135" s="24">
        <f>IF(ISBLANK(HLOOKUP(AB$1, m_preprocess!$1:$1048576, $D135, FALSE)), "", HLOOKUP(AB$1, m_preprocess!$1:$1048576, $D135, FALSE))</f>
        <v>59.834223973509928</v>
      </c>
      <c r="AC135" s="24" t="str">
        <f>IF(ISBLANK(HLOOKUP(AC$1, m_preprocess!$1:$1048576, $D135, FALSE)), "", HLOOKUP(AC$1, m_preprocess!$1:$1048576, $D135, FALSE))</f>
        <v/>
      </c>
      <c r="AD135" s="24">
        <f>IF(ISBLANK(HLOOKUP(AD$1, m_preprocess!$1:$1048576, $D135, FALSE)), "", HLOOKUP(AD$1, m_preprocess!$1:$1048576, $D135, FALSE))</f>
        <v>96.347535572661926</v>
      </c>
      <c r="AE135" s="24">
        <f>IF(ISBLANK(HLOOKUP(AE$1, m_preprocess!$1:$1048576, $D135, FALSE)), "", HLOOKUP(AE$1, m_preprocess!$1:$1048576, $D135, FALSE))</f>
        <v>97.894531065683267</v>
      </c>
      <c r="AF135" s="24">
        <f>IF(ISBLANK(HLOOKUP(AF$1, m_preprocess!$1:$1048576, $D135, FALSE)), "", HLOOKUP(AF$1, m_preprocess!$1:$1048576, $D135, FALSE))</f>
        <v>33.179720506828232</v>
      </c>
      <c r="AG135" s="24">
        <f>IF(ISBLANK(HLOOKUP(AG$1, m_preprocess!$1:$1048576, $D135, FALSE)), "", HLOOKUP(AG$1, m_preprocess!$1:$1048576, $D135, FALSE))</f>
        <v>469.66942588169138</v>
      </c>
      <c r="AH135" s="24">
        <f>IF(ISBLANK(HLOOKUP(AH$1, m_preprocess!$1:$1048576, $D135, FALSE)), "", HLOOKUP(AH$1, m_preprocess!$1:$1048576, $D135, FALSE))</f>
        <v>1084766.75</v>
      </c>
    </row>
    <row r="136" spans="1:34">
      <c r="A136" s="27">
        <v>38047</v>
      </c>
      <c r="B136">
        <v>2004</v>
      </c>
      <c r="C136">
        <v>3</v>
      </c>
      <c r="D136">
        <v>136</v>
      </c>
      <c r="E136" s="24">
        <f>IF(ISBLANK(HLOOKUP(E$1, m_preprocess!$1:$1048576, $D136, FALSE)), "", HLOOKUP(E$1, m_preprocess!$1:$1048576, $D136, FALSE))</f>
        <v>101.88329804238073</v>
      </c>
      <c r="F136" s="24">
        <f>IF(ISBLANK(HLOOKUP(F$1, m_preprocess!$1:$1048576, $D136, FALSE)), "", HLOOKUP(F$1, m_preprocess!$1:$1048576, $D136, FALSE))</f>
        <v>70.63</v>
      </c>
      <c r="G136" s="24">
        <f>IF(ISBLANK(HLOOKUP(G$1, m_preprocess!$1:$1048576, $D136, FALSE)), "", HLOOKUP(G$1, m_preprocess!$1:$1048576, $D136, FALSE))</f>
        <v>107.14413402465563</v>
      </c>
      <c r="H136" s="24">
        <f>IF(ISBLANK(HLOOKUP(H$1, m_preprocess!$1:$1048576, $D136, FALSE)), "", HLOOKUP(H$1, m_preprocess!$1:$1048576, $D136, FALSE))</f>
        <v>65.292015075683594</v>
      </c>
      <c r="I136" s="24">
        <f>IF(ISBLANK(HLOOKUP(I$1, m_preprocess!$1:$1048576, $D136, FALSE)), "", HLOOKUP(I$1, m_preprocess!$1:$1048576, $D136, FALSE))</f>
        <v>71.039879533712707</v>
      </c>
      <c r="J136" s="24">
        <f>IF(ISBLANK(HLOOKUP(J$1, m_preprocess!$1:$1048576, $D136, FALSE)), "", HLOOKUP(J$1, m_preprocess!$1:$1048576, $D136, FALSE))</f>
        <v>96.904570097535071</v>
      </c>
      <c r="K136" s="24">
        <f>IF(ISBLANK(HLOOKUP(K$1, m_preprocess!$1:$1048576, $D136, FALSE)), "", HLOOKUP(K$1, m_preprocess!$1:$1048576, $D136, FALSE))</f>
        <v>34.750717223334973</v>
      </c>
      <c r="L136" s="24">
        <f>IF(ISBLANK(HLOOKUP(L$1, m_preprocess!$1:$1048576, $D136, FALSE)), "", HLOOKUP(L$1, m_preprocess!$1:$1048576, $D136, FALSE))</f>
        <v>11.557638979887116</v>
      </c>
      <c r="M136" s="24">
        <f>IF(ISBLANK(HLOOKUP(M$1, m_preprocess!$1:$1048576, $D136, FALSE)), "", HLOOKUP(M$1, m_preprocess!$1:$1048576, $D136, FALSE))</f>
        <v>21.415309653171114</v>
      </c>
      <c r="N136" s="24">
        <f>IF(ISBLANK(HLOOKUP(N$1, m_preprocess!$1:$1048576, $D136, FALSE)), "", HLOOKUP(N$1, m_preprocess!$1:$1048576, $D136, FALSE))</f>
        <v>4.3103837498963014</v>
      </c>
      <c r="O136" s="24">
        <f>IF(ISBLANK(HLOOKUP(O$1, m_preprocess!$1:$1048576, $D136, FALSE)), "", HLOOKUP(O$1, m_preprocess!$1:$1048576, $D136, FALSE))</f>
        <v>9.0019291784180968</v>
      </c>
      <c r="P136" s="24">
        <f>IF(ISBLANK(HLOOKUP(P$1, m_preprocess!$1:$1048576, $D136, FALSE)), "", HLOOKUP(P$1, m_preprocess!$1:$1048576, $D136, FALSE))</f>
        <v>2.5085930067390247</v>
      </c>
      <c r="Q136" s="24">
        <f>IF(ISBLANK(HLOOKUP(Q$1, m_preprocess!$1:$1048576, $D136, FALSE)), "", HLOOKUP(Q$1, m_preprocess!$1:$1048576, $D136, FALSE))</f>
        <v>3.1611828760492431</v>
      </c>
      <c r="R136" s="24">
        <f>IF(ISBLANK(HLOOKUP(R$1, m_preprocess!$1:$1048576, $D136, FALSE)), "", HLOOKUP(R$1, m_preprocess!$1:$1048576, $D136, FALSE))</f>
        <v>22.227097728838256</v>
      </c>
      <c r="S136" s="24">
        <f>IF(ISBLANK(HLOOKUP(S$1, m_preprocess!$1:$1048576, $D136, FALSE)), "", HLOOKUP(S$1, m_preprocess!$1:$1048576, $D136, FALSE))</f>
        <v>517.96500000000003</v>
      </c>
      <c r="T136" s="24">
        <f>IF(ISBLANK(HLOOKUP(T$1, m_preprocess!$1:$1048576, $D136, FALSE)), "", HLOOKUP(T$1, m_preprocess!$1:$1048576, $D136, FALSE))</f>
        <v>7544.99</v>
      </c>
      <c r="U136" s="24">
        <f>IF(ISBLANK(HLOOKUP(U$1, m_preprocess!$1:$1048576, $D136, FALSE)), "", HLOOKUP(U$1, m_preprocess!$1:$1048576, $D136, FALSE))</f>
        <v>17259</v>
      </c>
      <c r="V136" s="24">
        <f>IF(ISBLANK(HLOOKUP(V$1, m_preprocess!$1:$1048576, $D136, FALSE)), "", HLOOKUP(V$1, m_preprocess!$1:$1048576, $D136, FALSE))</f>
        <v>105.87699547836962</v>
      </c>
      <c r="W136" s="24">
        <f>IF(ISBLANK(HLOOKUP(W$1, m_preprocess!$1:$1048576, $D136, FALSE)), "", HLOOKUP(W$1, m_preprocess!$1:$1048576, $D136, FALSE))</f>
        <v>76756.93565577289</v>
      </c>
      <c r="X136" s="24">
        <f>IF(ISBLANK(HLOOKUP(X$1, m_preprocess!$1:$1048576, $D136, FALSE)), "", HLOOKUP(X$1, m_preprocess!$1:$1048576, $D136, FALSE))</f>
        <v>161016.30632495732</v>
      </c>
      <c r="Y136" s="24">
        <f>IF(ISBLANK(HLOOKUP(Y$1, m_preprocess!$1:$1048576, $D136, FALSE)), "", HLOOKUP(Y$1, m_preprocess!$1:$1048576, $D136, FALSE))</f>
        <v>111.98</v>
      </c>
      <c r="Z136" s="24">
        <f>IF(ISBLANK(HLOOKUP(Z$1, m_preprocess!$1:$1048576, $D136, FALSE)), "", HLOOKUP(Z$1, m_preprocess!$1:$1048576, $D136, FALSE))</f>
        <v>86.9</v>
      </c>
      <c r="AA136" s="24">
        <f>IF(ISBLANK(HLOOKUP(AA$1, m_preprocess!$1:$1048576, $D136, FALSE)), "", HLOOKUP(AA$1, m_preprocess!$1:$1048576, $D136, FALSE))</f>
        <v>57.004429678848282</v>
      </c>
      <c r="AB136" s="24">
        <f>IF(ISBLANK(HLOOKUP(AB$1, m_preprocess!$1:$1048576, $D136, FALSE)), "", HLOOKUP(AB$1, m_preprocess!$1:$1048576, $D136, FALSE))</f>
        <v>56.723583192137312</v>
      </c>
      <c r="AC136" s="24" t="str">
        <f>IF(ISBLANK(HLOOKUP(AC$1, m_preprocess!$1:$1048576, $D136, FALSE)), "", HLOOKUP(AC$1, m_preprocess!$1:$1048576, $D136, FALSE))</f>
        <v/>
      </c>
      <c r="AD136" s="24">
        <f>IF(ISBLANK(HLOOKUP(AD$1, m_preprocess!$1:$1048576, $D136, FALSE)), "", HLOOKUP(AD$1, m_preprocess!$1:$1048576, $D136, FALSE))</f>
        <v>97.277832595893685</v>
      </c>
      <c r="AE136" s="24">
        <f>IF(ISBLANK(HLOOKUP(AE$1, m_preprocess!$1:$1048576, $D136, FALSE)), "", HLOOKUP(AE$1, m_preprocess!$1:$1048576, $D136, FALSE))</f>
        <v>101.23876295559093</v>
      </c>
      <c r="AF136" s="24">
        <f>IF(ISBLANK(HLOOKUP(AF$1, m_preprocess!$1:$1048576, $D136, FALSE)), "", HLOOKUP(AF$1, m_preprocess!$1:$1048576, $D136, FALSE))</f>
        <v>35.255248766204502</v>
      </c>
      <c r="AG136" s="24">
        <f>IF(ISBLANK(HLOOKUP(AG$1, m_preprocess!$1:$1048576, $D136, FALSE)), "", HLOOKUP(AG$1, m_preprocess!$1:$1048576, $D136, FALSE))</f>
        <v>471.97797651586529</v>
      </c>
      <c r="AH136" s="24">
        <f>IF(ISBLANK(HLOOKUP(AH$1, m_preprocess!$1:$1048576, $D136, FALSE)), "", HLOOKUP(AH$1, m_preprocess!$1:$1048576, $D136, FALSE))</f>
        <v>1239671</v>
      </c>
    </row>
    <row r="137" spans="1:34">
      <c r="A137" s="27">
        <v>38078</v>
      </c>
      <c r="B137">
        <v>2004</v>
      </c>
      <c r="C137">
        <v>4</v>
      </c>
      <c r="D137">
        <v>137</v>
      </c>
      <c r="E137" s="24">
        <f>IF(ISBLANK(HLOOKUP(E$1, m_preprocess!$1:$1048576, $D137, FALSE)), "", HLOOKUP(E$1, m_preprocess!$1:$1048576, $D137, FALSE))</f>
        <v>102.5674302511826</v>
      </c>
      <c r="F137" s="24">
        <f>IF(ISBLANK(HLOOKUP(F$1, m_preprocess!$1:$1048576, $D137, FALSE)), "", HLOOKUP(F$1, m_preprocess!$1:$1048576, $D137, FALSE))</f>
        <v>66.069999999999993</v>
      </c>
      <c r="G137" s="24">
        <f>IF(ISBLANK(HLOOKUP(G$1, m_preprocess!$1:$1048576, $D137, FALSE)), "", HLOOKUP(G$1, m_preprocess!$1:$1048576, $D137, FALSE))</f>
        <v>91.757400748277632</v>
      </c>
      <c r="H137" s="24">
        <f>IF(ISBLANK(HLOOKUP(H$1, m_preprocess!$1:$1048576, $D137, FALSE)), "", HLOOKUP(H$1, m_preprocess!$1:$1048576, $D137, FALSE))</f>
        <v>65.852226257324219</v>
      </c>
      <c r="I137" s="24">
        <f>IF(ISBLANK(HLOOKUP(I$1, m_preprocess!$1:$1048576, $D137, FALSE)), "", HLOOKUP(I$1, m_preprocess!$1:$1048576, $D137, FALSE))</f>
        <v>68.392055548120055</v>
      </c>
      <c r="J137" s="24">
        <f>IF(ISBLANK(HLOOKUP(J$1, m_preprocess!$1:$1048576, $D137, FALSE)), "", HLOOKUP(J$1, m_preprocess!$1:$1048576, $D137, FALSE))</f>
        <v>97.363948465136517</v>
      </c>
      <c r="K137" s="24">
        <f>IF(ISBLANK(HLOOKUP(K$1, m_preprocess!$1:$1048576, $D137, FALSE)), "", HLOOKUP(K$1, m_preprocess!$1:$1048576, $D137, FALSE))</f>
        <v>38.837482408182687</v>
      </c>
      <c r="L137" s="24">
        <f>IF(ISBLANK(HLOOKUP(L$1, m_preprocess!$1:$1048576, $D137, FALSE)), "", HLOOKUP(L$1, m_preprocess!$1:$1048576, $D137, FALSE))</f>
        <v>12.976891076103133</v>
      </c>
      <c r="M137" s="24">
        <f>IF(ISBLANK(HLOOKUP(M$1, m_preprocess!$1:$1048576, $D137, FALSE)), "", HLOOKUP(M$1, m_preprocess!$1:$1048576, $D137, FALSE))</f>
        <v>20.53649708758466</v>
      </c>
      <c r="N137" s="24">
        <f>IF(ISBLANK(HLOOKUP(N$1, m_preprocess!$1:$1048576, $D137, FALSE)), "", HLOOKUP(N$1, m_preprocess!$1:$1048576, $D137, FALSE))</f>
        <v>4.6388124968210116</v>
      </c>
      <c r="O137" s="24">
        <f>IF(ISBLANK(HLOOKUP(O$1, m_preprocess!$1:$1048576, $D137, FALSE)), "", HLOOKUP(O$1, m_preprocess!$1:$1048576, $D137, FALSE))</f>
        <v>7.8244650254286379</v>
      </c>
      <c r="P137" s="24">
        <f>IF(ISBLANK(HLOOKUP(P$1, m_preprocess!$1:$1048576, $D137, FALSE)), "", HLOOKUP(P$1, m_preprocess!$1:$1048576, $D137, FALSE))</f>
        <v>2.2223404827516071</v>
      </c>
      <c r="Q137" s="24">
        <f>IF(ISBLANK(HLOOKUP(Q$1, m_preprocess!$1:$1048576, $D137, FALSE)), "", HLOOKUP(Q$1, m_preprocess!$1:$1048576, $D137, FALSE))</f>
        <v>3.5397436540586833</v>
      </c>
      <c r="R137" s="24">
        <f>IF(ISBLANK(HLOOKUP(R$1, m_preprocess!$1:$1048576, $D137, FALSE)), "", HLOOKUP(R$1, m_preprocess!$1:$1048576, $D137, FALSE))</f>
        <v>22.296679754797118</v>
      </c>
      <c r="S137" s="24">
        <f>IF(ISBLANK(HLOOKUP(S$1, m_preprocess!$1:$1048576, $D137, FALSE)), "", HLOOKUP(S$1, m_preprocess!$1:$1048576, $D137, FALSE))</f>
        <v>413.57900000000001</v>
      </c>
      <c r="T137" s="24">
        <f>IF(ISBLANK(HLOOKUP(T$1, m_preprocess!$1:$1048576, $D137, FALSE)), "", HLOOKUP(T$1, m_preprocess!$1:$1048576, $D137, FALSE))</f>
        <v>7011.91</v>
      </c>
      <c r="U137" s="24">
        <f>IF(ISBLANK(HLOOKUP(U$1, m_preprocess!$1:$1048576, $D137, FALSE)), "", HLOOKUP(U$1, m_preprocess!$1:$1048576, $D137, FALSE))</f>
        <v>17805</v>
      </c>
      <c r="V137" s="24">
        <f>IF(ISBLANK(HLOOKUP(V$1, m_preprocess!$1:$1048576, $D137, FALSE)), "", HLOOKUP(V$1, m_preprocess!$1:$1048576, $D137, FALSE))</f>
        <v>102.85809140928473</v>
      </c>
      <c r="W137" s="24">
        <f>IF(ISBLANK(HLOOKUP(W$1, m_preprocess!$1:$1048576, $D137, FALSE)), "", HLOOKUP(W$1, m_preprocess!$1:$1048576, $D137, FALSE))</f>
        <v>78435.437851662951</v>
      </c>
      <c r="X137" s="24">
        <f>IF(ISBLANK(HLOOKUP(X$1, m_preprocess!$1:$1048576, $D137, FALSE)), "", HLOOKUP(X$1, m_preprocess!$1:$1048576, $D137, FALSE))</f>
        <v>163858.17478418001</v>
      </c>
      <c r="Y137" s="24">
        <f>IF(ISBLANK(HLOOKUP(Y$1, m_preprocess!$1:$1048576, $D137, FALSE)), "", HLOOKUP(Y$1, m_preprocess!$1:$1048576, $D137, FALSE))</f>
        <v>107.36</v>
      </c>
      <c r="Z137" s="24">
        <f>IF(ISBLANK(HLOOKUP(Z$1, m_preprocess!$1:$1048576, $D137, FALSE)), "", HLOOKUP(Z$1, m_preprocess!$1:$1048576, $D137, FALSE))</f>
        <v>82.2</v>
      </c>
      <c r="AA137" s="24">
        <f>IF(ISBLANK(HLOOKUP(AA$1, m_preprocess!$1:$1048576, $D137, FALSE)), "", HLOOKUP(AA$1, m_preprocess!$1:$1048576, $D137, FALSE))</f>
        <v>51.361111111111107</v>
      </c>
      <c r="AB137" s="24">
        <f>IF(ISBLANK(HLOOKUP(AB$1, m_preprocess!$1:$1048576, $D137, FALSE)), "", HLOOKUP(AB$1, m_preprocess!$1:$1048576, $D137, FALSE))</f>
        <v>49.95964569444444</v>
      </c>
      <c r="AC137" s="24" t="str">
        <f>IF(ISBLANK(HLOOKUP(AC$1, m_preprocess!$1:$1048576, $D137, FALSE)), "", HLOOKUP(AC$1, m_preprocess!$1:$1048576, $D137, FALSE))</f>
        <v/>
      </c>
      <c r="AD137" s="24">
        <f>IF(ISBLANK(HLOOKUP(AD$1, m_preprocess!$1:$1048576, $D137, FALSE)), "", HLOOKUP(AD$1, m_preprocess!$1:$1048576, $D137, FALSE))</f>
        <v>94.644485902988308</v>
      </c>
      <c r="AE137" s="24">
        <f>IF(ISBLANK(HLOOKUP(AE$1, m_preprocess!$1:$1048576, $D137, FALSE)), "", HLOOKUP(AE$1, m_preprocess!$1:$1048576, $D137, FALSE))</f>
        <v>106.97392111153567</v>
      </c>
      <c r="AF137" s="24">
        <f>IF(ISBLANK(HLOOKUP(AF$1, m_preprocess!$1:$1048576, $D137, FALSE)), "", HLOOKUP(AF$1, m_preprocess!$1:$1048576, $D137, FALSE))</f>
        <v>34.90319330782475</v>
      </c>
      <c r="AG137" s="24">
        <f>IF(ISBLANK(HLOOKUP(AG$1, m_preprocess!$1:$1048576, $D137, FALSE)), "", HLOOKUP(AG$1, m_preprocess!$1:$1048576, $D137, FALSE))</f>
        <v>473.27033113326723</v>
      </c>
      <c r="AH137" s="24">
        <f>IF(ISBLANK(HLOOKUP(AH$1, m_preprocess!$1:$1048576, $D137, FALSE)), "", HLOOKUP(AH$1, m_preprocess!$1:$1048576, $D137, FALSE))</f>
        <v>1110502</v>
      </c>
    </row>
    <row r="138" spans="1:34">
      <c r="A138" s="27">
        <v>38108</v>
      </c>
      <c r="B138">
        <v>2004</v>
      </c>
      <c r="C138">
        <v>5</v>
      </c>
      <c r="D138">
        <v>138</v>
      </c>
      <c r="E138" s="24">
        <f>IF(ISBLANK(HLOOKUP(E$1, m_preprocess!$1:$1048576, $D138, FALSE)), "", HLOOKUP(E$1, m_preprocess!$1:$1048576, $D138, FALSE))</f>
        <v>109.87750394051662</v>
      </c>
      <c r="F138" s="24">
        <f>IF(ISBLANK(HLOOKUP(F$1, m_preprocess!$1:$1048576, $D138, FALSE)), "", HLOOKUP(F$1, m_preprocess!$1:$1048576, $D138, FALSE))</f>
        <v>68.75</v>
      </c>
      <c r="G138" s="24">
        <f>IF(ISBLANK(HLOOKUP(G$1, m_preprocess!$1:$1048576, $D138, FALSE)), "", HLOOKUP(G$1, m_preprocess!$1:$1048576, $D138, FALSE))</f>
        <v>93.295423724847836</v>
      </c>
      <c r="H138" s="24">
        <f>IF(ISBLANK(HLOOKUP(H$1, m_preprocess!$1:$1048576, $D138, FALSE)), "", HLOOKUP(H$1, m_preprocess!$1:$1048576, $D138, FALSE))</f>
        <v>66.333358764648438</v>
      </c>
      <c r="I138" s="24">
        <f>IF(ISBLANK(HLOOKUP(I$1, m_preprocess!$1:$1048576, $D138, FALSE)), "", HLOOKUP(I$1, m_preprocess!$1:$1048576, $D138, FALSE))</f>
        <v>68.917114461902372</v>
      </c>
      <c r="J138" s="24">
        <f>IF(ISBLANK(HLOOKUP(J$1, m_preprocess!$1:$1048576, $D138, FALSE)), "", HLOOKUP(J$1, m_preprocess!$1:$1048576, $D138, FALSE))</f>
        <v>95.778127647519938</v>
      </c>
      <c r="K138" s="24">
        <f>IF(ISBLANK(HLOOKUP(K$1, m_preprocess!$1:$1048576, $D138, FALSE)), "", HLOOKUP(K$1, m_preprocess!$1:$1048576, $D138, FALSE))</f>
        <v>43.355472146914032</v>
      </c>
      <c r="L138" s="24">
        <f>IF(ISBLANK(HLOOKUP(L$1, m_preprocess!$1:$1048576, $D138, FALSE)), "", HLOOKUP(L$1, m_preprocess!$1:$1048576, $D138, FALSE))</f>
        <v>15.321533289140451</v>
      </c>
      <c r="M138" s="24">
        <f>IF(ISBLANK(HLOOKUP(M$1, m_preprocess!$1:$1048576, $D138, FALSE)), "", HLOOKUP(M$1, m_preprocess!$1:$1048576, $D138, FALSE))</f>
        <v>21.924208334298882</v>
      </c>
      <c r="N138" s="24">
        <f>IF(ISBLANK(HLOOKUP(N$1, m_preprocess!$1:$1048576, $D138, FALSE)), "", HLOOKUP(N$1, m_preprocess!$1:$1048576, $D138, FALSE))</f>
        <v>4.1197854534259237</v>
      </c>
      <c r="O138" s="24">
        <f>IF(ISBLANK(HLOOKUP(O$1, m_preprocess!$1:$1048576, $D138, FALSE)), "", HLOOKUP(O$1, m_preprocess!$1:$1048576, $D138, FALSE))</f>
        <v>8.5068342489406312</v>
      </c>
      <c r="P138" s="24">
        <f>IF(ISBLANK(HLOOKUP(P$1, m_preprocess!$1:$1048576, $D138, FALSE)), "", HLOOKUP(P$1, m_preprocess!$1:$1048576, $D138, FALSE))</f>
        <v>2.4700167398430177</v>
      </c>
      <c r="Q138" s="24">
        <f>IF(ISBLANK(HLOOKUP(Q$1, m_preprocess!$1:$1048576, $D138, FALSE)), "", HLOOKUP(Q$1, m_preprocess!$1:$1048576, $D138, FALSE))</f>
        <v>3.7206015886463613</v>
      </c>
      <c r="R138" s="24">
        <f>IF(ISBLANK(HLOOKUP(R$1, m_preprocess!$1:$1048576, $D138, FALSE)), "", HLOOKUP(R$1, m_preprocess!$1:$1048576, $D138, FALSE))</f>
        <v>22.028162408967749</v>
      </c>
      <c r="S138" s="24">
        <f>IF(ISBLANK(HLOOKUP(S$1, m_preprocess!$1:$1048576, $D138, FALSE)), "", HLOOKUP(S$1, m_preprocess!$1:$1048576, $D138, FALSE))</f>
        <v>446.04300000000001</v>
      </c>
      <c r="T138" s="24">
        <f>IF(ISBLANK(HLOOKUP(T$1, m_preprocess!$1:$1048576, $D138, FALSE)), "", HLOOKUP(T$1, m_preprocess!$1:$1048576, $D138, FALSE))</f>
        <v>7325.25</v>
      </c>
      <c r="U138" s="24">
        <f>IF(ISBLANK(HLOOKUP(U$1, m_preprocess!$1:$1048576, $D138, FALSE)), "", HLOOKUP(U$1, m_preprocess!$1:$1048576, $D138, FALSE))</f>
        <v>20053</v>
      </c>
      <c r="V138" s="24">
        <f>IF(ISBLANK(HLOOKUP(V$1, m_preprocess!$1:$1048576, $D138, FALSE)), "", HLOOKUP(V$1, m_preprocess!$1:$1048576, $D138, FALSE))</f>
        <v>105.15998811950205</v>
      </c>
      <c r="W138" s="24">
        <f>IF(ISBLANK(HLOOKUP(W$1, m_preprocess!$1:$1048576, $D138, FALSE)), "", HLOOKUP(W$1, m_preprocess!$1:$1048576, $D138, FALSE))</f>
        <v>81632.653627752705</v>
      </c>
      <c r="X138" s="24">
        <f>IF(ISBLANK(HLOOKUP(X$1, m_preprocess!$1:$1048576, $D138, FALSE)), "", HLOOKUP(X$1, m_preprocess!$1:$1048576, $D138, FALSE))</f>
        <v>166260.90861959461</v>
      </c>
      <c r="Y138" s="24">
        <f>IF(ISBLANK(HLOOKUP(Y$1, m_preprocess!$1:$1048576, $D138, FALSE)), "", HLOOKUP(Y$1, m_preprocess!$1:$1048576, $D138, FALSE))</f>
        <v>106.03</v>
      </c>
      <c r="Z138" s="24">
        <f>IF(ISBLANK(HLOOKUP(Z$1, m_preprocess!$1:$1048576, $D138, FALSE)), "", HLOOKUP(Z$1, m_preprocess!$1:$1048576, $D138, FALSE))</f>
        <v>86.3</v>
      </c>
      <c r="AA138" s="24">
        <f>IF(ISBLANK(HLOOKUP(AA$1, m_preprocess!$1:$1048576, $D138, FALSE)), "", HLOOKUP(AA$1, m_preprocess!$1:$1048576, $D138, FALSE))</f>
        <v>49.472222222222221</v>
      </c>
      <c r="AB138" s="24">
        <f>IF(ISBLANK(HLOOKUP(AB$1, m_preprocess!$1:$1048576, $D138, FALSE)), "", HLOOKUP(AB$1, m_preprocess!$1:$1048576, $D138, FALSE))</f>
        <v>51.024628472222219</v>
      </c>
      <c r="AC138" s="24" t="str">
        <f>IF(ISBLANK(HLOOKUP(AC$1, m_preprocess!$1:$1048576, $D138, FALSE)), "", HLOOKUP(AC$1, m_preprocess!$1:$1048576, $D138, FALSE))</f>
        <v/>
      </c>
      <c r="AD138" s="24">
        <f>IF(ISBLANK(HLOOKUP(AD$1, m_preprocess!$1:$1048576, $D138, FALSE)), "", HLOOKUP(AD$1, m_preprocess!$1:$1048576, $D138, FALSE))</f>
        <v>95.403278859071364</v>
      </c>
      <c r="AE138" s="24">
        <f>IF(ISBLANK(HLOOKUP(AE$1, m_preprocess!$1:$1048576, $D138, FALSE)), "", HLOOKUP(AE$1, m_preprocess!$1:$1048576, $D138, FALSE))</f>
        <v>186.4143377019835</v>
      </c>
      <c r="AF138" s="24">
        <f>IF(ISBLANK(HLOOKUP(AF$1, m_preprocess!$1:$1048576, $D138, FALSE)), "", HLOOKUP(AF$1, m_preprocess!$1:$1048576, $D138, FALSE))</f>
        <v>37.268783321394388</v>
      </c>
      <c r="AG138" s="24">
        <f>IF(ISBLANK(HLOOKUP(AG$1, m_preprocess!$1:$1048576, $D138, FALSE)), "", HLOOKUP(AG$1, m_preprocess!$1:$1048576, $D138, FALSE))</f>
        <v>480.93994364127434</v>
      </c>
      <c r="AH138" s="24">
        <f>IF(ISBLANK(HLOOKUP(AH$1, m_preprocess!$1:$1048576, $D138, FALSE)), "", HLOOKUP(AH$1, m_preprocess!$1:$1048576, $D138, FALSE))</f>
        <v>1192916</v>
      </c>
    </row>
    <row r="139" spans="1:34">
      <c r="A139" s="27">
        <v>38139</v>
      </c>
      <c r="B139">
        <v>2004</v>
      </c>
      <c r="C139">
        <v>6</v>
      </c>
      <c r="D139">
        <v>139</v>
      </c>
      <c r="E139" s="24">
        <f>IF(ISBLANK(HLOOKUP(E$1, m_preprocess!$1:$1048576, $D139, FALSE)), "", HLOOKUP(E$1, m_preprocess!$1:$1048576, $D139, FALSE))</f>
        <v>105.66240620209851</v>
      </c>
      <c r="F139" s="24">
        <f>IF(ISBLANK(HLOOKUP(F$1, m_preprocess!$1:$1048576, $D139, FALSE)), "", HLOOKUP(F$1, m_preprocess!$1:$1048576, $D139, FALSE))</f>
        <v>68.98</v>
      </c>
      <c r="G139" s="24">
        <f>IF(ISBLANK(HLOOKUP(G$1, m_preprocess!$1:$1048576, $D139, FALSE)), "", HLOOKUP(G$1, m_preprocess!$1:$1048576, $D139, FALSE))</f>
        <v>95.542475737822329</v>
      </c>
      <c r="H139" s="24">
        <f>IF(ISBLANK(HLOOKUP(H$1, m_preprocess!$1:$1048576, $D139, FALSE)), "", HLOOKUP(H$1, m_preprocess!$1:$1048576, $D139, FALSE))</f>
        <v>66.708793640136719</v>
      </c>
      <c r="I139" s="24">
        <f>IF(ISBLANK(HLOOKUP(I$1, m_preprocess!$1:$1048576, $D139, FALSE)), "", HLOOKUP(I$1, m_preprocess!$1:$1048576, $D139, FALSE))</f>
        <v>70.844509150540915</v>
      </c>
      <c r="J139" s="24">
        <f>IF(ISBLANK(HLOOKUP(J$1, m_preprocess!$1:$1048576, $D139, FALSE)), "", HLOOKUP(J$1, m_preprocess!$1:$1048576, $D139, FALSE))</f>
        <v>94.055538383589308</v>
      </c>
      <c r="K139" s="24">
        <f>IF(ISBLANK(HLOOKUP(K$1, m_preprocess!$1:$1048576, $D139, FALSE)), "", HLOOKUP(K$1, m_preprocess!$1:$1048576, $D139, FALSE))</f>
        <v>38.505530468061167</v>
      </c>
      <c r="L139" s="24">
        <f>IF(ISBLANK(HLOOKUP(L$1, m_preprocess!$1:$1048576, $D139, FALSE)), "", HLOOKUP(L$1, m_preprocess!$1:$1048576, $D139, FALSE))</f>
        <v>13.662307849529672</v>
      </c>
      <c r="M139" s="24">
        <f>IF(ISBLANK(HLOOKUP(M$1, m_preprocess!$1:$1048576, $D139, FALSE)), "", HLOOKUP(M$1, m_preprocess!$1:$1048576, $D139, FALSE))</f>
        <v>25.030686071217563</v>
      </c>
      <c r="N139" s="24">
        <f>IF(ISBLANK(HLOOKUP(N$1, m_preprocess!$1:$1048576, $D139, FALSE)), "", HLOOKUP(N$1, m_preprocess!$1:$1048576, $D139, FALSE))</f>
        <v>5.1107155374940181</v>
      </c>
      <c r="O139" s="24">
        <f>IF(ISBLANK(HLOOKUP(O$1, m_preprocess!$1:$1048576, $D139, FALSE)), "", HLOOKUP(O$1, m_preprocess!$1:$1048576, $D139, FALSE))</f>
        <v>9.0809345592022144</v>
      </c>
      <c r="P139" s="24">
        <f>IF(ISBLANK(HLOOKUP(P$1, m_preprocess!$1:$1048576, $D139, FALSE)), "", HLOOKUP(P$1, m_preprocess!$1:$1048576, $D139, FALSE))</f>
        <v>2.645653246088755</v>
      </c>
      <c r="Q139" s="24">
        <f>IF(ISBLANK(HLOOKUP(Q$1, m_preprocess!$1:$1048576, $D139, FALSE)), "", HLOOKUP(Q$1, m_preprocess!$1:$1048576, $D139, FALSE))</f>
        <v>3.8435712296516726</v>
      </c>
      <c r="R139" s="24">
        <f>IF(ISBLANK(HLOOKUP(R$1, m_preprocess!$1:$1048576, $D139, FALSE)), "", HLOOKUP(R$1, m_preprocess!$1:$1048576, $D139, FALSE))</f>
        <v>21.338086365026985</v>
      </c>
      <c r="S139" s="24">
        <f>IF(ISBLANK(HLOOKUP(S$1, m_preprocess!$1:$1048576, $D139, FALSE)), "", HLOOKUP(S$1, m_preprocess!$1:$1048576, $D139, FALSE))</f>
        <v>482.959</v>
      </c>
      <c r="T139" s="24">
        <f>IF(ISBLANK(HLOOKUP(T$1, m_preprocess!$1:$1048576, $D139, FALSE)), "", HLOOKUP(T$1, m_preprocess!$1:$1048576, $D139, FALSE))</f>
        <v>7259.35</v>
      </c>
      <c r="U139" s="24">
        <f>IF(ISBLANK(HLOOKUP(U$1, m_preprocess!$1:$1048576, $D139, FALSE)), "", HLOOKUP(U$1, m_preprocess!$1:$1048576, $D139, FALSE))</f>
        <v>19818</v>
      </c>
      <c r="V139" s="24">
        <f>IF(ISBLANK(HLOOKUP(V$1, m_preprocess!$1:$1048576, $D139, FALSE)), "", HLOOKUP(V$1, m_preprocess!$1:$1048576, $D139, FALSE))</f>
        <v>106.63300458863945</v>
      </c>
      <c r="W139" s="24">
        <f>IF(ISBLANK(HLOOKUP(W$1, m_preprocess!$1:$1048576, $D139, FALSE)), "", HLOOKUP(W$1, m_preprocess!$1:$1048576, $D139, FALSE))</f>
        <v>84080.56260554654</v>
      </c>
      <c r="X139" s="24">
        <f>IF(ISBLANK(HLOOKUP(X$1, m_preprocess!$1:$1048576, $D139, FALSE)), "", HLOOKUP(X$1, m_preprocess!$1:$1048576, $D139, FALSE))</f>
        <v>170869.27791693519</v>
      </c>
      <c r="Y139" s="24">
        <f>IF(ISBLANK(HLOOKUP(Y$1, m_preprocess!$1:$1048576, $D139, FALSE)), "", HLOOKUP(Y$1, m_preprocess!$1:$1048576, $D139, FALSE))</f>
        <v>107</v>
      </c>
      <c r="Z139" s="24">
        <f>IF(ISBLANK(HLOOKUP(Z$1, m_preprocess!$1:$1048576, $D139, FALSE)), "", HLOOKUP(Z$1, m_preprocess!$1:$1048576, $D139, FALSE))</f>
        <v>86.1</v>
      </c>
      <c r="AA139" s="24">
        <f>IF(ISBLANK(HLOOKUP(AA$1, m_preprocess!$1:$1048576, $D139, FALSE)), "", HLOOKUP(AA$1, m_preprocess!$1:$1048576, $D139, FALSE))</f>
        <v>51.805555555555564</v>
      </c>
      <c r="AB139" s="24">
        <f>IF(ISBLANK(HLOOKUP(AB$1, m_preprocess!$1:$1048576, $D139, FALSE)), "", HLOOKUP(AB$1, m_preprocess!$1:$1048576, $D139, FALSE))</f>
        <v>50.822638094705439</v>
      </c>
      <c r="AC139" s="24" t="str">
        <f>IF(ISBLANK(HLOOKUP(AC$1, m_preprocess!$1:$1048576, $D139, FALSE)), "", HLOOKUP(AC$1, m_preprocess!$1:$1048576, $D139, FALSE))</f>
        <v/>
      </c>
      <c r="AD139" s="24">
        <f>IF(ISBLANK(HLOOKUP(AD$1, m_preprocess!$1:$1048576, $D139, FALSE)), "", HLOOKUP(AD$1, m_preprocess!$1:$1048576, $D139, FALSE))</f>
        <v>97.534949820739143</v>
      </c>
      <c r="AE139" s="24">
        <f>IF(ISBLANK(HLOOKUP(AE$1, m_preprocess!$1:$1048576, $D139, FALSE)), "", HLOOKUP(AE$1, m_preprocess!$1:$1048576, $D139, FALSE))</f>
        <v>141.92906437950381</v>
      </c>
      <c r="AF139" s="24">
        <f>IF(ISBLANK(HLOOKUP(AF$1, m_preprocess!$1:$1048576, $D139, FALSE)), "", HLOOKUP(AF$1, m_preprocess!$1:$1048576, $D139, FALSE))</f>
        <v>43.464193887857832</v>
      </c>
      <c r="AG139" s="24">
        <f>IF(ISBLANK(HLOOKUP(AG$1, m_preprocess!$1:$1048576, $D139, FALSE)), "", HLOOKUP(AG$1, m_preprocess!$1:$1048576, $D139, FALSE))</f>
        <v>496.01375917289818</v>
      </c>
      <c r="AH139" s="24">
        <f>IF(ISBLANK(HLOOKUP(AH$1, m_preprocess!$1:$1048576, $D139, FALSE)), "", HLOOKUP(AH$1, m_preprocess!$1:$1048576, $D139, FALSE))</f>
        <v>1256293</v>
      </c>
    </row>
    <row r="140" spans="1:34">
      <c r="A140" s="27">
        <v>38169</v>
      </c>
      <c r="B140">
        <v>2004</v>
      </c>
      <c r="C140">
        <v>7</v>
      </c>
      <c r="D140">
        <v>140</v>
      </c>
      <c r="E140" s="24">
        <f>IF(ISBLANK(HLOOKUP(E$1, m_preprocess!$1:$1048576, $D140, FALSE)), "", HLOOKUP(E$1, m_preprocess!$1:$1048576, $D140, FALSE))</f>
        <v>101.1069972900212</v>
      </c>
      <c r="F140" s="24">
        <f>IF(ISBLANK(HLOOKUP(F$1, m_preprocess!$1:$1048576, $D140, FALSE)), "", HLOOKUP(F$1, m_preprocess!$1:$1048576, $D140, FALSE))</f>
        <v>72.42</v>
      </c>
      <c r="G140" s="24">
        <f>IF(ISBLANK(HLOOKUP(G$1, m_preprocess!$1:$1048576, $D140, FALSE)), "", HLOOKUP(G$1, m_preprocess!$1:$1048576, $D140, FALSE))</f>
        <v>95.930414766772543</v>
      </c>
      <c r="H140" s="24">
        <f>IF(ISBLANK(HLOOKUP(H$1, m_preprocess!$1:$1048576, $D140, FALSE)), "", HLOOKUP(H$1, m_preprocess!$1:$1048576, $D140, FALSE))</f>
        <v>67.016242980957031</v>
      </c>
      <c r="I140" s="24">
        <f>IF(ISBLANK(HLOOKUP(I$1, m_preprocess!$1:$1048576, $D140, FALSE)), "", HLOOKUP(I$1, m_preprocess!$1:$1048576, $D140, FALSE))</f>
        <v>71.456338038665024</v>
      </c>
      <c r="J140" s="24">
        <f>IF(ISBLANK(HLOOKUP(J$1, m_preprocess!$1:$1048576, $D140, FALSE)), "", HLOOKUP(J$1, m_preprocess!$1:$1048576, $D140, FALSE))</f>
        <v>92.611835245120091</v>
      </c>
      <c r="K140" s="24">
        <f>IF(ISBLANK(HLOOKUP(K$1, m_preprocess!$1:$1048576, $D140, FALSE)), "", HLOOKUP(K$1, m_preprocess!$1:$1048576, $D140, FALSE))</f>
        <v>40.232181855021267</v>
      </c>
      <c r="L140" s="24">
        <f>IF(ISBLANK(HLOOKUP(L$1, m_preprocess!$1:$1048576, $D140, FALSE)), "", HLOOKUP(L$1, m_preprocess!$1:$1048576, $D140, FALSE))</f>
        <v>14.463220432215779</v>
      </c>
      <c r="M140" s="24">
        <f>IF(ISBLANK(HLOOKUP(M$1, m_preprocess!$1:$1048576, $D140, FALSE)), "", HLOOKUP(M$1, m_preprocess!$1:$1048576, $D140, FALSE))</f>
        <v>24.188639943803988</v>
      </c>
      <c r="N140" s="24">
        <f>IF(ISBLANK(HLOOKUP(N$1, m_preprocess!$1:$1048576, $D140, FALSE)), "", HLOOKUP(N$1, m_preprocess!$1:$1048576, $D140, FALSE))</f>
        <v>5.3918484568193641</v>
      </c>
      <c r="O140" s="24">
        <f>IF(ISBLANK(HLOOKUP(O$1, m_preprocess!$1:$1048576, $D140, FALSE)), "", HLOOKUP(O$1, m_preprocess!$1:$1048576, $D140, FALSE))</f>
        <v>9.1051799090660062</v>
      </c>
      <c r="P140" s="24">
        <f>IF(ISBLANK(HLOOKUP(P$1, m_preprocess!$1:$1048576, $D140, FALSE)), "", HLOOKUP(P$1, m_preprocess!$1:$1048576, $D140, FALSE))</f>
        <v>2.6369136358289236</v>
      </c>
      <c r="Q140" s="24">
        <f>IF(ISBLANK(HLOOKUP(Q$1, m_preprocess!$1:$1048576, $D140, FALSE)), "", HLOOKUP(Q$1, m_preprocess!$1:$1048576, $D140, FALSE))</f>
        <v>4.0796079851520153</v>
      </c>
      <c r="R140" s="24">
        <f>IF(ISBLANK(HLOOKUP(R$1, m_preprocess!$1:$1048576, $D140, FALSE)), "", HLOOKUP(R$1, m_preprocess!$1:$1048576, $D140, FALSE))</f>
        <v>23.178127136153847</v>
      </c>
      <c r="S140" s="24">
        <f>IF(ISBLANK(HLOOKUP(S$1, m_preprocess!$1:$1048576, $D140, FALSE)), "", HLOOKUP(S$1, m_preprocess!$1:$1048576, $D140, FALSE))</f>
        <v>500.702</v>
      </c>
      <c r="T140" s="24">
        <f>IF(ISBLANK(HLOOKUP(T$1, m_preprocess!$1:$1048576, $D140, FALSE)), "", HLOOKUP(T$1, m_preprocess!$1:$1048576, $D140, FALSE))</f>
        <v>7576.6</v>
      </c>
      <c r="U140" s="24">
        <f>IF(ISBLANK(HLOOKUP(U$1, m_preprocess!$1:$1048576, $D140, FALSE)), "", HLOOKUP(U$1, m_preprocess!$1:$1048576, $D140, FALSE))</f>
        <v>19153</v>
      </c>
      <c r="V140" s="24">
        <f>IF(ISBLANK(HLOOKUP(V$1, m_preprocess!$1:$1048576, $D140, FALSE)), "", HLOOKUP(V$1, m_preprocess!$1:$1048576, $D140, FALSE))</f>
        <v>106.28889734050104</v>
      </c>
      <c r="W140" s="24">
        <f>IF(ISBLANK(HLOOKUP(W$1, m_preprocess!$1:$1048576, $D140, FALSE)), "", HLOOKUP(W$1, m_preprocess!$1:$1048576, $D140, FALSE))</f>
        <v>85563.07463594123</v>
      </c>
      <c r="X140" s="24">
        <f>IF(ISBLANK(HLOOKUP(X$1, m_preprocess!$1:$1048576, $D140, FALSE)), "", HLOOKUP(X$1, m_preprocess!$1:$1048576, $D140, FALSE))</f>
        <v>173982.88954087073</v>
      </c>
      <c r="Y140" s="24">
        <f>IF(ISBLANK(HLOOKUP(Y$1, m_preprocess!$1:$1048576, $D140, FALSE)), "", HLOOKUP(Y$1, m_preprocess!$1:$1048576, $D140, FALSE))</f>
        <v>111.47</v>
      </c>
      <c r="Z140" s="24">
        <f>IF(ISBLANK(HLOOKUP(Z$1, m_preprocess!$1:$1048576, $D140, FALSE)), "", HLOOKUP(Z$1, m_preprocess!$1:$1048576, $D140, FALSE))</f>
        <v>90.1</v>
      </c>
      <c r="AA140" s="24">
        <f>IF(ISBLANK(HLOOKUP(AA$1, m_preprocess!$1:$1048576, $D140, FALSE)), "", HLOOKUP(AA$1, m_preprocess!$1:$1048576, $D140, FALSE))</f>
        <v>48.861111111111114</v>
      </c>
      <c r="AB140" s="24">
        <f>IF(ISBLANK(HLOOKUP(AB$1, m_preprocess!$1:$1048576, $D140, FALSE)), "", HLOOKUP(AB$1, m_preprocess!$1:$1048576, $D140, FALSE))</f>
        <v>49.091654027777778</v>
      </c>
      <c r="AC140" s="24" t="str">
        <f>IF(ISBLANK(HLOOKUP(AC$1, m_preprocess!$1:$1048576, $D140, FALSE)), "", HLOOKUP(AC$1, m_preprocess!$1:$1048576, $D140, FALSE))</f>
        <v/>
      </c>
      <c r="AD140" s="24">
        <f>IF(ISBLANK(HLOOKUP(AD$1, m_preprocess!$1:$1048576, $D140, FALSE)), "", HLOOKUP(AD$1, m_preprocess!$1:$1048576, $D140, FALSE))</f>
        <v>99.595352511868597</v>
      </c>
      <c r="AE140" s="24">
        <f>IF(ISBLANK(HLOOKUP(AE$1, m_preprocess!$1:$1048576, $D140, FALSE)), "", HLOOKUP(AE$1, m_preprocess!$1:$1048576, $D140, FALSE))</f>
        <v>129.85564684345013</v>
      </c>
      <c r="AF140" s="24">
        <f>IF(ISBLANK(HLOOKUP(AF$1, m_preprocess!$1:$1048576, $D140, FALSE)), "", HLOOKUP(AF$1, m_preprocess!$1:$1048576, $D140, FALSE))</f>
        <v>42.051876977657379</v>
      </c>
      <c r="AG140" s="24">
        <f>IF(ISBLANK(HLOOKUP(AG$1, m_preprocess!$1:$1048576, $D140, FALSE)), "", HLOOKUP(AG$1, m_preprocess!$1:$1048576, $D140, FALSE))</f>
        <v>506.77107454967842</v>
      </c>
      <c r="AH140" s="24">
        <f>IF(ISBLANK(HLOOKUP(AH$1, m_preprocess!$1:$1048576, $D140, FALSE)), "", HLOOKUP(AH$1, m_preprocess!$1:$1048576, $D140, FALSE))</f>
        <v>1230684</v>
      </c>
    </row>
    <row r="141" spans="1:34">
      <c r="A141" s="27">
        <v>38200</v>
      </c>
      <c r="B141">
        <v>2004</v>
      </c>
      <c r="C141">
        <v>8</v>
      </c>
      <c r="D141">
        <v>141</v>
      </c>
      <c r="E141" s="24">
        <f>IF(ISBLANK(HLOOKUP(E$1, m_preprocess!$1:$1048576, $D141, FALSE)), "", HLOOKUP(E$1, m_preprocess!$1:$1048576, $D141, FALSE))</f>
        <v>98.355736942437574</v>
      </c>
      <c r="F141" s="24">
        <f>IF(ISBLANK(HLOOKUP(F$1, m_preprocess!$1:$1048576, $D141, FALSE)), "", HLOOKUP(F$1, m_preprocess!$1:$1048576, $D141, FALSE))</f>
        <v>73.3</v>
      </c>
      <c r="G141" s="24">
        <f>IF(ISBLANK(HLOOKUP(G$1, m_preprocess!$1:$1048576, $D141, FALSE)), "", HLOOKUP(G$1, m_preprocess!$1:$1048576, $D141, FALSE))</f>
        <v>96.267283652215127</v>
      </c>
      <c r="H141" s="24">
        <f>IF(ISBLANK(HLOOKUP(H$1, m_preprocess!$1:$1048576, $D141, FALSE)), "", HLOOKUP(H$1, m_preprocess!$1:$1048576, $D141, FALSE))</f>
        <v>67.246429443359375</v>
      </c>
      <c r="I141" s="24">
        <f>IF(ISBLANK(HLOOKUP(I$1, m_preprocess!$1:$1048576, $D141, FALSE)), "", HLOOKUP(I$1, m_preprocess!$1:$1048576, $D141, FALSE))</f>
        <v>71.479216363106545</v>
      </c>
      <c r="J141" s="24">
        <f>IF(ISBLANK(HLOOKUP(J$1, m_preprocess!$1:$1048576, $D141, FALSE)), "", HLOOKUP(J$1, m_preprocess!$1:$1048576, $D141, FALSE))</f>
        <v>91.914778454160341</v>
      </c>
      <c r="K141" s="24">
        <f>IF(ISBLANK(HLOOKUP(K$1, m_preprocess!$1:$1048576, $D141, FALSE)), "", HLOOKUP(K$1, m_preprocess!$1:$1048576, $D141, FALSE))</f>
        <v>39.40894738407313</v>
      </c>
      <c r="L141" s="24">
        <f>IF(ISBLANK(HLOOKUP(L$1, m_preprocess!$1:$1048576, $D141, FALSE)), "", HLOOKUP(L$1, m_preprocess!$1:$1048576, $D141, FALSE))</f>
        <v>13.314345234807444</v>
      </c>
      <c r="M141" s="24">
        <f>IF(ISBLANK(HLOOKUP(M$1, m_preprocess!$1:$1048576, $D141, FALSE)), "", HLOOKUP(M$1, m_preprocess!$1:$1048576, $D141, FALSE))</f>
        <v>24.988846530615575</v>
      </c>
      <c r="N141" s="24">
        <f>IF(ISBLANK(HLOOKUP(N$1, m_preprocess!$1:$1048576, $D141, FALSE)), "", HLOOKUP(N$1, m_preprocess!$1:$1048576, $D141, FALSE))</f>
        <v>5.4172965924710557</v>
      </c>
      <c r="O141" s="24">
        <f>IF(ISBLANK(HLOOKUP(O$1, m_preprocess!$1:$1048576, $D141, FALSE)), "", HLOOKUP(O$1, m_preprocess!$1:$1048576, $D141, FALSE))</f>
        <v>10.057887604930881</v>
      </c>
      <c r="P141" s="24">
        <f>IF(ISBLANK(HLOOKUP(P$1, m_preprocess!$1:$1048576, $D141, FALSE)), "", HLOOKUP(P$1, m_preprocess!$1:$1048576, $D141, FALSE))</f>
        <v>2.6546441207917097</v>
      </c>
      <c r="Q141" s="24">
        <f>IF(ISBLANK(HLOOKUP(Q$1, m_preprocess!$1:$1048576, $D141, FALSE)), "", HLOOKUP(Q$1, m_preprocess!$1:$1048576, $D141, FALSE))</f>
        <v>3.5912687409435131</v>
      </c>
      <c r="R141" s="24">
        <f>IF(ISBLANK(HLOOKUP(R$1, m_preprocess!$1:$1048576, $D141, FALSE)), "", HLOOKUP(R$1, m_preprocess!$1:$1048576, $D141, FALSE))</f>
        <v>22.555918768558282</v>
      </c>
      <c r="S141" s="24">
        <f>IF(ISBLANK(HLOOKUP(S$1, m_preprocess!$1:$1048576, $D141, FALSE)), "", HLOOKUP(S$1, m_preprocess!$1:$1048576, $D141, FALSE))</f>
        <v>505.92399999999998</v>
      </c>
      <c r="T141" s="24">
        <f>IF(ISBLANK(HLOOKUP(T$1, m_preprocess!$1:$1048576, $D141, FALSE)), "", HLOOKUP(T$1, m_preprocess!$1:$1048576, $D141, FALSE))</f>
        <v>7076.07</v>
      </c>
      <c r="U141" s="24">
        <f>IF(ISBLANK(HLOOKUP(U$1, m_preprocess!$1:$1048576, $D141, FALSE)), "", HLOOKUP(U$1, m_preprocess!$1:$1048576, $D141, FALSE))</f>
        <v>19672</v>
      </c>
      <c r="V141" s="24">
        <f>IF(ISBLANK(HLOOKUP(V$1, m_preprocess!$1:$1048576, $D141, FALSE)), "", HLOOKUP(V$1, m_preprocess!$1:$1048576, $D141, FALSE))</f>
        <v>107.90012187993683</v>
      </c>
      <c r="W141" s="24">
        <f>IF(ISBLANK(HLOOKUP(W$1, m_preprocess!$1:$1048576, $D141, FALSE)), "", HLOOKUP(W$1, m_preprocess!$1:$1048576, $D141, FALSE))</f>
        <v>83787.553430562126</v>
      </c>
      <c r="X141" s="24">
        <f>IF(ISBLANK(HLOOKUP(X$1, m_preprocess!$1:$1048576, $D141, FALSE)), "", HLOOKUP(X$1, m_preprocess!$1:$1048576, $D141, FALSE))</f>
        <v>174792.71237590941</v>
      </c>
      <c r="Y141" s="24">
        <f>IF(ISBLANK(HLOOKUP(Y$1, m_preprocess!$1:$1048576, $D141, FALSE)), "", HLOOKUP(Y$1, m_preprocess!$1:$1048576, $D141, FALSE))</f>
        <v>110.65</v>
      </c>
      <c r="Z141" s="24">
        <f>IF(ISBLANK(HLOOKUP(Z$1, m_preprocess!$1:$1048576, $D141, FALSE)), "", HLOOKUP(Z$1, m_preprocess!$1:$1048576, $D141, FALSE))</f>
        <v>92.1</v>
      </c>
      <c r="AA141" s="24">
        <f>IF(ISBLANK(HLOOKUP(AA$1, m_preprocess!$1:$1048576, $D141, FALSE)), "", HLOOKUP(AA$1, m_preprocess!$1:$1048576, $D141, FALSE))</f>
        <v>45.182724252491688</v>
      </c>
      <c r="AB141" s="24">
        <f>IF(ISBLANK(HLOOKUP(AB$1, m_preprocess!$1:$1048576, $D141, FALSE)), "", HLOOKUP(AB$1, m_preprocess!$1:$1048576, $D141, FALSE))</f>
        <v>46.676826898508565</v>
      </c>
      <c r="AC141" s="24" t="str">
        <f>IF(ISBLANK(HLOOKUP(AC$1, m_preprocess!$1:$1048576, $D141, FALSE)), "", HLOOKUP(AC$1, m_preprocess!$1:$1048576, $D141, FALSE))</f>
        <v/>
      </c>
      <c r="AD141" s="24">
        <f>IF(ISBLANK(HLOOKUP(AD$1, m_preprocess!$1:$1048576, $D141, FALSE)), "", HLOOKUP(AD$1, m_preprocess!$1:$1048576, $D141, FALSE))</f>
        <v>99.957577259179558</v>
      </c>
      <c r="AE141" s="24">
        <f>IF(ISBLANK(HLOOKUP(AE$1, m_preprocess!$1:$1048576, $D141, FALSE)), "", HLOOKUP(AE$1, m_preprocess!$1:$1048576, $D141, FALSE))</f>
        <v>125.91520626492024</v>
      </c>
      <c r="AF141" s="24">
        <f>IF(ISBLANK(HLOOKUP(AF$1, m_preprocess!$1:$1048576, $D141, FALSE)), "", HLOOKUP(AF$1, m_preprocess!$1:$1048576, $D141, FALSE))</f>
        <v>42.626350601326472</v>
      </c>
      <c r="AG141" s="24">
        <f>IF(ISBLANK(HLOOKUP(AG$1, m_preprocess!$1:$1048576, $D141, FALSE)), "", HLOOKUP(AG$1, m_preprocess!$1:$1048576, $D141, FALSE))</f>
        <v>518.91117167700088</v>
      </c>
      <c r="AH141" s="24">
        <f>IF(ISBLANK(HLOOKUP(AH$1, m_preprocess!$1:$1048576, $D141, FALSE)), "", HLOOKUP(AH$1, m_preprocess!$1:$1048576, $D141, FALSE))</f>
        <v>1231635</v>
      </c>
    </row>
    <row r="142" spans="1:34">
      <c r="A142" s="27">
        <v>38231</v>
      </c>
      <c r="B142">
        <v>2004</v>
      </c>
      <c r="C142">
        <v>9</v>
      </c>
      <c r="D142">
        <v>142</v>
      </c>
      <c r="E142" s="24">
        <f>IF(ISBLANK(HLOOKUP(E$1, m_preprocess!$1:$1048576, $D142, FALSE)), "", HLOOKUP(E$1, m_preprocess!$1:$1048576, $D142, FALSE))</f>
        <v>98.086374534696375</v>
      </c>
      <c r="F142" s="24">
        <f>IF(ISBLANK(HLOOKUP(F$1, m_preprocess!$1:$1048576, $D142, FALSE)), "", HLOOKUP(F$1, m_preprocess!$1:$1048576, $D142, FALSE))</f>
        <v>73.099999999999994</v>
      </c>
      <c r="G142" s="24">
        <f>IF(ISBLANK(HLOOKUP(G$1, m_preprocess!$1:$1048576, $D142, FALSE)), "", HLOOKUP(G$1, m_preprocess!$1:$1048576, $D142, FALSE))</f>
        <v>107.01538862869721</v>
      </c>
      <c r="H142" s="24">
        <f>IF(ISBLANK(HLOOKUP(H$1, m_preprocess!$1:$1048576, $D142, FALSE)), "", HLOOKUP(H$1, m_preprocess!$1:$1048576, $D142, FALSE))</f>
        <v>67.669639587402344</v>
      </c>
      <c r="I142" s="24">
        <f>IF(ISBLANK(HLOOKUP(I$1, m_preprocess!$1:$1048576, $D142, FALSE)), "", HLOOKUP(I$1, m_preprocess!$1:$1048576, $D142, FALSE))</f>
        <v>71.810514222884024</v>
      </c>
      <c r="J142" s="24">
        <f>IF(ISBLANK(HLOOKUP(J$1, m_preprocess!$1:$1048576, $D142, FALSE)), "", HLOOKUP(J$1, m_preprocess!$1:$1048576, $D142, FALSE))</f>
        <v>87.714297446671168</v>
      </c>
      <c r="K142" s="24">
        <f>IF(ISBLANK(HLOOKUP(K$1, m_preprocess!$1:$1048576, $D142, FALSE)), "", HLOOKUP(K$1, m_preprocess!$1:$1048576, $D142, FALSE))</f>
        <v>41.711111667623619</v>
      </c>
      <c r="L142" s="24">
        <f>IF(ISBLANK(HLOOKUP(L$1, m_preprocess!$1:$1048576, $D142, FALSE)), "", HLOOKUP(L$1, m_preprocess!$1:$1048576, $D142, FALSE))</f>
        <v>13.448204309075962</v>
      </c>
      <c r="M142" s="24">
        <f>IF(ISBLANK(HLOOKUP(M$1, m_preprocess!$1:$1048576, $D142, FALSE)), "", HLOOKUP(M$1, m_preprocess!$1:$1048576, $D142, FALSE))</f>
        <v>24.682722014450235</v>
      </c>
      <c r="N142" s="24">
        <f>IF(ISBLANK(HLOOKUP(N$1, m_preprocess!$1:$1048576, $D142, FALSE)), "", HLOOKUP(N$1, m_preprocess!$1:$1048576, $D142, FALSE))</f>
        <v>6.3299720814929046</v>
      </c>
      <c r="O142" s="24">
        <f>IF(ISBLANK(HLOOKUP(O$1, m_preprocess!$1:$1048576, $D142, FALSE)), "", HLOOKUP(O$1, m_preprocess!$1:$1048576, $D142, FALSE))</f>
        <v>9.11151091282726</v>
      </c>
      <c r="P142" s="24">
        <f>IF(ISBLANK(HLOOKUP(P$1, m_preprocess!$1:$1048576, $D142, FALSE)), "", HLOOKUP(P$1, m_preprocess!$1:$1048576, $D142, FALSE))</f>
        <v>2.974290874006746</v>
      </c>
      <c r="Q142" s="24">
        <f>IF(ISBLANK(HLOOKUP(Q$1, m_preprocess!$1:$1048576, $D142, FALSE)), "", HLOOKUP(Q$1, m_preprocess!$1:$1048576, $D142, FALSE))</f>
        <v>3.3456658167593898</v>
      </c>
      <c r="R142" s="24">
        <f>IF(ISBLANK(HLOOKUP(R$1, m_preprocess!$1:$1048576, $D142, FALSE)), "", HLOOKUP(R$1, m_preprocess!$1:$1048576, $D142, FALSE))</f>
        <v>21.24856891165831</v>
      </c>
      <c r="S142" s="24">
        <f>IF(ISBLANK(HLOOKUP(S$1, m_preprocess!$1:$1048576, $D142, FALSE)), "", HLOOKUP(S$1, m_preprocess!$1:$1048576, $D142, FALSE))</f>
        <v>572.52499999999998</v>
      </c>
      <c r="T142" s="24">
        <f>IF(ISBLANK(HLOOKUP(T$1, m_preprocess!$1:$1048576, $D142, FALSE)), "", HLOOKUP(T$1, m_preprocess!$1:$1048576, $D142, FALSE))</f>
        <v>6956.97</v>
      </c>
      <c r="U142" s="24">
        <f>IF(ISBLANK(HLOOKUP(U$1, m_preprocess!$1:$1048576, $D142, FALSE)), "", HLOOKUP(U$1, m_preprocess!$1:$1048576, $D142, FALSE))</f>
        <v>19548</v>
      </c>
      <c r="V142" s="24">
        <f>IF(ISBLANK(HLOOKUP(V$1, m_preprocess!$1:$1048576, $D142, FALSE)), "", HLOOKUP(V$1, m_preprocess!$1:$1048576, $D142, FALSE))</f>
        <v>107.08362286801704</v>
      </c>
      <c r="W142" s="24">
        <f>IF(ISBLANK(HLOOKUP(W$1, m_preprocess!$1:$1048576, $D142, FALSE)), "", HLOOKUP(W$1, m_preprocess!$1:$1048576, $D142, FALSE))</f>
        <v>83040.111256128381</v>
      </c>
      <c r="X142" s="24">
        <f>IF(ISBLANK(HLOOKUP(X$1, m_preprocess!$1:$1048576, $D142, FALSE)), "", HLOOKUP(X$1, m_preprocess!$1:$1048576, $D142, FALSE))</f>
        <v>175279.19421944293</v>
      </c>
      <c r="Y142" s="24">
        <f>IF(ISBLANK(HLOOKUP(Y$1, m_preprocess!$1:$1048576, $D142, FALSE)), "", HLOOKUP(Y$1, m_preprocess!$1:$1048576, $D142, FALSE))</f>
        <v>109.21</v>
      </c>
      <c r="Z142" s="24">
        <f>IF(ISBLANK(HLOOKUP(Z$1, m_preprocess!$1:$1048576, $D142, FALSE)), "", HLOOKUP(Z$1, m_preprocess!$1:$1048576, $D142, FALSE))</f>
        <v>92.1</v>
      </c>
      <c r="AA142" s="24">
        <f>IF(ISBLANK(HLOOKUP(AA$1, m_preprocess!$1:$1048576, $D142, FALSE)), "", HLOOKUP(AA$1, m_preprocess!$1:$1048576, $D142, FALSE))</f>
        <v>47.333333333333336</v>
      </c>
      <c r="AB142" s="24">
        <f>IF(ISBLANK(HLOOKUP(AB$1, m_preprocess!$1:$1048576, $D142, FALSE)), "", HLOOKUP(AB$1, m_preprocess!$1:$1048576, $D142, FALSE))</f>
        <v>47.339525833333333</v>
      </c>
      <c r="AC142" s="24" t="str">
        <f>IF(ISBLANK(HLOOKUP(AC$1, m_preprocess!$1:$1048576, $D142, FALSE)), "", HLOOKUP(AC$1, m_preprocess!$1:$1048576, $D142, FALSE))</f>
        <v/>
      </c>
      <c r="AD142" s="24">
        <f>IF(ISBLANK(HLOOKUP(AD$1, m_preprocess!$1:$1048576, $D142, FALSE)), "", HLOOKUP(AD$1, m_preprocess!$1:$1048576, $D142, FALSE))</f>
        <v>103.98968476319503</v>
      </c>
      <c r="AE142" s="24">
        <f>IF(ISBLANK(HLOOKUP(AE$1, m_preprocess!$1:$1048576, $D142, FALSE)), "", HLOOKUP(AE$1, m_preprocess!$1:$1048576, $D142, FALSE))</f>
        <v>117.86210928903465</v>
      </c>
      <c r="AF142" s="24">
        <f>IF(ISBLANK(HLOOKUP(AF$1, m_preprocess!$1:$1048576, $D142, FALSE)), "", HLOOKUP(AF$1, m_preprocess!$1:$1048576, $D142, FALSE))</f>
        <v>40.771066603162758</v>
      </c>
      <c r="AG142" s="24">
        <f>IF(ISBLANK(HLOOKUP(AG$1, m_preprocess!$1:$1048576, $D142, FALSE)), "", HLOOKUP(AG$1, m_preprocess!$1:$1048576, $D142, FALSE))</f>
        <v>526.3159667145178</v>
      </c>
      <c r="AH142" s="24">
        <f>IF(ISBLANK(HLOOKUP(AH$1, m_preprocess!$1:$1048576, $D142, FALSE)), "", HLOOKUP(AH$1, m_preprocess!$1:$1048576, $D142, FALSE))</f>
        <v>1215847</v>
      </c>
    </row>
    <row r="143" spans="1:34">
      <c r="A143" s="27">
        <v>38261</v>
      </c>
      <c r="B143">
        <v>2004</v>
      </c>
      <c r="C143">
        <v>10</v>
      </c>
      <c r="D143">
        <v>143</v>
      </c>
      <c r="E143" s="24">
        <f>IF(ISBLANK(HLOOKUP(E$1, m_preprocess!$1:$1048576, $D143, FALSE)), "", HLOOKUP(E$1, m_preprocess!$1:$1048576, $D143, FALSE))</f>
        <v>97.835665980979897</v>
      </c>
      <c r="F143" s="24">
        <f>IF(ISBLANK(HLOOKUP(F$1, m_preprocess!$1:$1048576, $D143, FALSE)), "", HLOOKUP(F$1, m_preprocess!$1:$1048576, $D143, FALSE))</f>
        <v>74.459999999999994</v>
      </c>
      <c r="G143" s="24">
        <f>IF(ISBLANK(HLOOKUP(G$1, m_preprocess!$1:$1048576, $D143, FALSE)), "", HLOOKUP(G$1, m_preprocess!$1:$1048576, $D143, FALSE))</f>
        <v>107.09278172573526</v>
      </c>
      <c r="H143" s="24">
        <f>IF(ISBLANK(HLOOKUP(H$1, m_preprocess!$1:$1048576, $D143, FALSE)), "", HLOOKUP(H$1, m_preprocess!$1:$1048576, $D143, FALSE))</f>
        <v>67.937469482421875</v>
      </c>
      <c r="I143" s="24">
        <f>IF(ISBLANK(HLOOKUP(I$1, m_preprocess!$1:$1048576, $D143, FALSE)), "", HLOOKUP(I$1, m_preprocess!$1:$1048576, $D143, FALSE))</f>
        <v>70.628199762880016</v>
      </c>
      <c r="J143" s="24">
        <f>IF(ISBLANK(HLOOKUP(J$1, m_preprocess!$1:$1048576, $D143, FALSE)), "", HLOOKUP(J$1, m_preprocess!$1:$1048576, $D143, FALSE))</f>
        <v>84.610477629557565</v>
      </c>
      <c r="K143" s="24">
        <f>IF(ISBLANK(HLOOKUP(K$1, m_preprocess!$1:$1048576, $D143, FALSE)), "", HLOOKUP(K$1, m_preprocess!$1:$1048576, $D143, FALSE))</f>
        <v>39.650513447076527</v>
      </c>
      <c r="L143" s="24">
        <f>IF(ISBLANK(HLOOKUP(L$1, m_preprocess!$1:$1048576, $D143, FALSE)), "", HLOOKUP(L$1, m_preprocess!$1:$1048576, $D143, FALSE))</f>
        <v>13.278931789426808</v>
      </c>
      <c r="M143" s="24">
        <f>IF(ISBLANK(HLOOKUP(M$1, m_preprocess!$1:$1048576, $D143, FALSE)), "", HLOOKUP(M$1, m_preprocess!$1:$1048576, $D143, FALSE))</f>
        <v>23.377798872787167</v>
      </c>
      <c r="N143" s="24">
        <f>IF(ISBLANK(HLOOKUP(N$1, m_preprocess!$1:$1048576, $D143, FALSE)), "", HLOOKUP(N$1, m_preprocess!$1:$1048576, $D143, FALSE))</f>
        <v>5.4799784745804709</v>
      </c>
      <c r="O143" s="24">
        <f>IF(ISBLANK(HLOOKUP(O$1, m_preprocess!$1:$1048576, $D143, FALSE)), "", HLOOKUP(O$1, m_preprocess!$1:$1048576, $D143, FALSE))</f>
        <v>8.570818586617813</v>
      </c>
      <c r="P143" s="24">
        <f>IF(ISBLANK(HLOOKUP(P$1, m_preprocess!$1:$1048576, $D143, FALSE)), "", HLOOKUP(P$1, m_preprocess!$1:$1048576, $D143, FALSE))</f>
        <v>3.0183640549483139</v>
      </c>
      <c r="Q143" s="24">
        <f>IF(ISBLANK(HLOOKUP(Q$1, m_preprocess!$1:$1048576, $D143, FALSE)), "", HLOOKUP(Q$1, m_preprocess!$1:$1048576, $D143, FALSE))</f>
        <v>4.1714830145878015</v>
      </c>
      <c r="R143" s="24">
        <f>IF(ISBLANK(HLOOKUP(R$1, m_preprocess!$1:$1048576, $D143, FALSE)), "", HLOOKUP(R$1, m_preprocess!$1:$1048576, $D143, FALSE))</f>
        <v>23.96004756140016</v>
      </c>
      <c r="S143" s="24">
        <f>IF(ISBLANK(HLOOKUP(S$1, m_preprocess!$1:$1048576, $D143, FALSE)), "", HLOOKUP(S$1, m_preprocess!$1:$1048576, $D143, FALSE))</f>
        <v>551.78399999999999</v>
      </c>
      <c r="T143" s="24">
        <f>IF(ISBLANK(HLOOKUP(T$1, m_preprocess!$1:$1048576, $D143, FALSE)), "", HLOOKUP(T$1, m_preprocess!$1:$1048576, $D143, FALSE))</f>
        <v>7087.33</v>
      </c>
      <c r="U143" s="24">
        <f>IF(ISBLANK(HLOOKUP(U$1, m_preprocess!$1:$1048576, $D143, FALSE)), "", HLOOKUP(U$1, m_preprocess!$1:$1048576, $D143, FALSE))</f>
        <v>19244</v>
      </c>
      <c r="V143" s="24">
        <f>IF(ISBLANK(HLOOKUP(V$1, m_preprocess!$1:$1048576, $D143, FALSE)), "", HLOOKUP(V$1, m_preprocess!$1:$1048576, $D143, FALSE))</f>
        <v>107.04786954714977</v>
      </c>
      <c r="W143" s="24">
        <f>IF(ISBLANK(HLOOKUP(W$1, m_preprocess!$1:$1048576, $D143, FALSE)), "", HLOOKUP(W$1, m_preprocess!$1:$1048576, $D143, FALSE))</f>
        <v>83350.553724482568</v>
      </c>
      <c r="X143" s="24">
        <f>IF(ISBLANK(HLOOKUP(X$1, m_preprocess!$1:$1048576, $D143, FALSE)), "", HLOOKUP(X$1, m_preprocess!$1:$1048576, $D143, FALSE))</f>
        <v>177449.7798025762</v>
      </c>
      <c r="Y143" s="24">
        <f>IF(ISBLANK(HLOOKUP(Y$1, m_preprocess!$1:$1048576, $D143, FALSE)), "", HLOOKUP(Y$1, m_preprocess!$1:$1048576, $D143, FALSE))</f>
        <v>108.89</v>
      </c>
      <c r="Z143" s="24">
        <f>IF(ISBLANK(HLOOKUP(Z$1, m_preprocess!$1:$1048576, $D143, FALSE)), "", HLOOKUP(Z$1, m_preprocess!$1:$1048576, $D143, FALSE))</f>
        <v>93.5</v>
      </c>
      <c r="AA143" s="24">
        <f>IF(ISBLANK(HLOOKUP(AA$1, m_preprocess!$1:$1048576, $D143, FALSE)), "", HLOOKUP(AA$1, m_preprocess!$1:$1048576, $D143, FALSE))</f>
        <v>47.361111111111107</v>
      </c>
      <c r="AB143" s="24">
        <f>IF(ISBLANK(HLOOKUP(AB$1, m_preprocess!$1:$1048576, $D143, FALSE)), "", HLOOKUP(AB$1, m_preprocess!$1:$1048576, $D143, FALSE))</f>
        <v>49.445926944444444</v>
      </c>
      <c r="AC143" s="24" t="str">
        <f>IF(ISBLANK(HLOOKUP(AC$1, m_preprocess!$1:$1048576, $D143, FALSE)), "", HLOOKUP(AC$1, m_preprocess!$1:$1048576, $D143, FALSE))</f>
        <v/>
      </c>
      <c r="AD143" s="24">
        <f>IF(ISBLANK(HLOOKUP(AD$1, m_preprocess!$1:$1048576, $D143, FALSE)), "", HLOOKUP(AD$1, m_preprocess!$1:$1048576, $D143, FALSE))</f>
        <v>104.65380875064193</v>
      </c>
      <c r="AE143" s="24">
        <f>IF(ISBLANK(HLOOKUP(AE$1, m_preprocess!$1:$1048576, $D143, FALSE)), "", HLOOKUP(AE$1, m_preprocess!$1:$1048576, $D143, FALSE))</f>
        <v>118.39849856773402</v>
      </c>
      <c r="AF143" s="24">
        <f>IF(ISBLANK(HLOOKUP(AF$1, m_preprocess!$1:$1048576, $D143, FALSE)), "", HLOOKUP(AF$1, m_preprocess!$1:$1048576, $D143, FALSE))</f>
        <v>37.82382865459644</v>
      </c>
      <c r="AG143" s="24">
        <f>IF(ISBLANK(HLOOKUP(AG$1, m_preprocess!$1:$1048576, $D143, FALSE)), "", HLOOKUP(AG$1, m_preprocess!$1:$1048576, $D143, FALSE))</f>
        <v>539.9924605072855</v>
      </c>
      <c r="AH143" s="24">
        <f>IF(ISBLANK(HLOOKUP(AH$1, m_preprocess!$1:$1048576, $D143, FALSE)), "", HLOOKUP(AH$1, m_preprocess!$1:$1048576, $D143, FALSE))</f>
        <v>1181224</v>
      </c>
    </row>
    <row r="144" spans="1:34">
      <c r="A144" s="27">
        <v>38292</v>
      </c>
      <c r="B144">
        <v>2004</v>
      </c>
      <c r="C144">
        <v>11</v>
      </c>
      <c r="D144">
        <v>144</v>
      </c>
      <c r="E144" s="24">
        <f>IF(ISBLANK(HLOOKUP(E$1, m_preprocess!$1:$1048576, $D144, FALSE)), "", HLOOKUP(E$1, m_preprocess!$1:$1048576, $D144, FALSE))</f>
        <v>100.13194668122139</v>
      </c>
      <c r="F144" s="24">
        <f>IF(ISBLANK(HLOOKUP(F$1, m_preprocess!$1:$1048576, $D144, FALSE)), "", HLOOKUP(F$1, m_preprocess!$1:$1048576, $D144, FALSE))</f>
        <v>72.97</v>
      </c>
      <c r="G144" s="24">
        <f>IF(ISBLANK(HLOOKUP(G$1, m_preprocess!$1:$1048576, $D144, FALSE)), "", HLOOKUP(G$1, m_preprocess!$1:$1048576, $D144, FALSE))</f>
        <v>112.01522198748712</v>
      </c>
      <c r="H144" s="24">
        <f>IF(ISBLANK(HLOOKUP(H$1, m_preprocess!$1:$1048576, $D144, FALSE)), "", HLOOKUP(H$1, m_preprocess!$1:$1048576, $D144, FALSE))</f>
        <v>67.938987731933594</v>
      </c>
      <c r="I144" s="24">
        <f>IF(ISBLANK(HLOOKUP(I$1, m_preprocess!$1:$1048576, $D144, FALSE)), "", HLOOKUP(I$1, m_preprocess!$1:$1048576, $D144, FALSE))</f>
        <v>70.425364025325877</v>
      </c>
      <c r="J144" s="24">
        <f>IF(ISBLANK(HLOOKUP(J$1, m_preprocess!$1:$1048576, $D144, FALSE)), "", HLOOKUP(J$1, m_preprocess!$1:$1048576, $D144, FALSE))</f>
        <v>84.4113379568509</v>
      </c>
      <c r="K144" s="24">
        <f>IF(ISBLANK(HLOOKUP(K$1, m_preprocess!$1:$1048576, $D144, FALSE)), "", HLOOKUP(K$1, m_preprocess!$1:$1048576, $D144, FALSE))</f>
        <v>42.636262771968219</v>
      </c>
      <c r="L144" s="24">
        <f>IF(ISBLANK(HLOOKUP(L$1, m_preprocess!$1:$1048576, $D144, FALSE)), "", HLOOKUP(L$1, m_preprocess!$1:$1048576, $D144, FALSE))</f>
        <v>14.688585999022106</v>
      </c>
      <c r="M144" s="24">
        <f>IF(ISBLANK(HLOOKUP(M$1, m_preprocess!$1:$1048576, $D144, FALSE)), "", HLOOKUP(M$1, m_preprocess!$1:$1048576, $D144, FALSE))</f>
        <v>25.941996637958024</v>
      </c>
      <c r="N144" s="24">
        <f>IF(ISBLANK(HLOOKUP(N$1, m_preprocess!$1:$1048576, $D144, FALSE)), "", HLOOKUP(N$1, m_preprocess!$1:$1048576, $D144, FALSE))</f>
        <v>6.2272176302127598</v>
      </c>
      <c r="O144" s="24">
        <f>IF(ISBLANK(HLOOKUP(O$1, m_preprocess!$1:$1048576, $D144, FALSE)), "", HLOOKUP(O$1, m_preprocess!$1:$1048576, $D144, FALSE))</f>
        <v>9.8671237308320006</v>
      </c>
      <c r="P144" s="24">
        <f>IF(ISBLANK(HLOOKUP(P$1, m_preprocess!$1:$1048576, $D144, FALSE)), "", HLOOKUP(P$1, m_preprocess!$1:$1048576, $D144, FALSE))</f>
        <v>3.4314473801069654</v>
      </c>
      <c r="Q144" s="24">
        <f>IF(ISBLANK(HLOOKUP(Q$1, m_preprocess!$1:$1048576, $D144, FALSE)), "", HLOOKUP(Q$1, m_preprocess!$1:$1048576, $D144, FALSE))</f>
        <v>3.7195137642773934</v>
      </c>
      <c r="R144" s="24">
        <f>IF(ISBLANK(HLOOKUP(R$1, m_preprocess!$1:$1048576, $D144, FALSE)), "", HLOOKUP(R$1, m_preprocess!$1:$1048576, $D144, FALSE))</f>
        <v>21.738607672922509</v>
      </c>
      <c r="S144" s="24">
        <f>IF(ISBLANK(HLOOKUP(S$1, m_preprocess!$1:$1048576, $D144, FALSE)), "", HLOOKUP(S$1, m_preprocess!$1:$1048576, $D144, FALSE))</f>
        <v>570.85900000000004</v>
      </c>
      <c r="T144" s="24">
        <f>IF(ISBLANK(HLOOKUP(T$1, m_preprocess!$1:$1048576, $D144, FALSE)), "", HLOOKUP(T$1, m_preprocess!$1:$1048576, $D144, FALSE))</f>
        <v>7127.32</v>
      </c>
      <c r="U144" s="24">
        <f>IF(ISBLANK(HLOOKUP(U$1, m_preprocess!$1:$1048576, $D144, FALSE)), "", HLOOKUP(U$1, m_preprocess!$1:$1048576, $D144, FALSE))</f>
        <v>19692</v>
      </c>
      <c r="V144" s="24">
        <f>IF(ISBLANK(HLOOKUP(V$1, m_preprocess!$1:$1048576, $D144, FALSE)), "", HLOOKUP(V$1, m_preprocess!$1:$1048576, $D144, FALSE))</f>
        <v>108.36572544363341</v>
      </c>
      <c r="W144" s="24">
        <f>IF(ISBLANK(HLOOKUP(W$1, m_preprocess!$1:$1048576, $D144, FALSE)), "", HLOOKUP(W$1, m_preprocess!$1:$1048576, $D144, FALSE))</f>
        <v>86600.351233001071</v>
      </c>
      <c r="X144" s="24">
        <f>IF(ISBLANK(HLOOKUP(X$1, m_preprocess!$1:$1048576, $D144, FALSE)), "", HLOOKUP(X$1, m_preprocess!$1:$1048576, $D144, FALSE))</f>
        <v>181913.4625432585</v>
      </c>
      <c r="Y144" s="24">
        <f>IF(ISBLANK(HLOOKUP(Y$1, m_preprocess!$1:$1048576, $D144, FALSE)), "", HLOOKUP(Y$1, m_preprocess!$1:$1048576, $D144, FALSE))</f>
        <v>109.59</v>
      </c>
      <c r="Z144" s="24">
        <f>IF(ISBLANK(HLOOKUP(Z$1, m_preprocess!$1:$1048576, $D144, FALSE)), "", HLOOKUP(Z$1, m_preprocess!$1:$1048576, $D144, FALSE))</f>
        <v>91.8</v>
      </c>
      <c r="AA144" s="24">
        <f>IF(ISBLANK(HLOOKUP(AA$1, m_preprocess!$1:$1048576, $D144, FALSE)), "", HLOOKUP(AA$1, m_preprocess!$1:$1048576, $D144, FALSE))</f>
        <v>51.21816168327797</v>
      </c>
      <c r="AB144" s="24">
        <f>IF(ISBLANK(HLOOKUP(AB$1, m_preprocess!$1:$1048576, $D144, FALSE)), "", HLOOKUP(AB$1, m_preprocess!$1:$1048576, $D144, FALSE))</f>
        <v>54.129663671096353</v>
      </c>
      <c r="AC144" s="24" t="str">
        <f>IF(ISBLANK(HLOOKUP(AC$1, m_preprocess!$1:$1048576, $D144, FALSE)), "", HLOOKUP(AC$1, m_preprocess!$1:$1048576, $D144, FALSE))</f>
        <v/>
      </c>
      <c r="AD144" s="24">
        <f>IF(ISBLANK(HLOOKUP(AD$1, m_preprocess!$1:$1048576, $D144, FALSE)), "", HLOOKUP(AD$1, m_preprocess!$1:$1048576, $D144, FALSE))</f>
        <v>106.99408871881685</v>
      </c>
      <c r="AE144" s="24">
        <f>IF(ISBLANK(HLOOKUP(AE$1, m_preprocess!$1:$1048576, $D144, FALSE)), "", HLOOKUP(AE$1, m_preprocess!$1:$1048576, $D144, FALSE))</f>
        <v>119.26427559946502</v>
      </c>
      <c r="AF144" s="24">
        <f>IF(ISBLANK(HLOOKUP(AF$1, m_preprocess!$1:$1048576, $D144, FALSE)), "", HLOOKUP(AF$1, m_preprocess!$1:$1048576, $D144, FALSE))</f>
        <v>39.53843857431211</v>
      </c>
      <c r="AG144" s="24">
        <f>IF(ISBLANK(HLOOKUP(AG$1, m_preprocess!$1:$1048576, $D144, FALSE)), "", HLOOKUP(AG$1, m_preprocess!$1:$1048576, $D144, FALSE))</f>
        <v>552.15998926392911</v>
      </c>
      <c r="AH144" s="24">
        <f>IF(ISBLANK(HLOOKUP(AH$1, m_preprocess!$1:$1048576, $D144, FALSE)), "", HLOOKUP(AH$1, m_preprocess!$1:$1048576, $D144, FALSE))</f>
        <v>1226590</v>
      </c>
    </row>
    <row r="145" spans="1:34">
      <c r="A145" s="27">
        <v>38322</v>
      </c>
      <c r="B145">
        <v>2004</v>
      </c>
      <c r="C145">
        <v>12</v>
      </c>
      <c r="D145">
        <v>145</v>
      </c>
      <c r="E145" s="24">
        <f>IF(ISBLANK(HLOOKUP(E$1, m_preprocess!$1:$1048576, $D145, FALSE)), "", HLOOKUP(E$1, m_preprocess!$1:$1048576, $D145, FALSE))</f>
        <v>101.67895479099535</v>
      </c>
      <c r="F145" s="24">
        <f>IF(ISBLANK(HLOOKUP(F$1, m_preprocess!$1:$1048576, $D145, FALSE)), "", HLOOKUP(F$1, m_preprocess!$1:$1048576, $D145, FALSE))</f>
        <v>71.08</v>
      </c>
      <c r="G145" s="24">
        <f>IF(ISBLANK(HLOOKUP(G$1, m_preprocess!$1:$1048576, $D145, FALSE)), "", HLOOKUP(G$1, m_preprocess!$1:$1048576, $D145, FALSE))</f>
        <v>107.87173151697729</v>
      </c>
      <c r="H145" s="24">
        <f>IF(ISBLANK(HLOOKUP(H$1, m_preprocess!$1:$1048576, $D145, FALSE)), "", HLOOKUP(H$1, m_preprocess!$1:$1048576, $D145, FALSE))</f>
        <v>68.506965637207031</v>
      </c>
      <c r="I145" s="24">
        <f>IF(ISBLANK(HLOOKUP(I$1, m_preprocess!$1:$1048576, $D145, FALSE)), "", HLOOKUP(I$1, m_preprocess!$1:$1048576, $D145, FALSE))</f>
        <v>68.517193491133852</v>
      </c>
      <c r="J145" s="24">
        <f>IF(ISBLANK(HLOOKUP(J$1, m_preprocess!$1:$1048576, $D145, FALSE)), "", HLOOKUP(J$1, m_preprocess!$1:$1048576, $D145, FALSE))</f>
        <v>83.870373430773142</v>
      </c>
      <c r="K145" s="24">
        <f>IF(ISBLANK(HLOOKUP(K$1, m_preprocess!$1:$1048576, $D145, FALSE)), "", HLOOKUP(K$1, m_preprocess!$1:$1048576, $D145, FALSE))</f>
        <v>41.475606512729364</v>
      </c>
      <c r="L145" s="24">
        <f>IF(ISBLANK(HLOOKUP(L$1, m_preprocess!$1:$1048576, $D145, FALSE)), "", HLOOKUP(L$1, m_preprocess!$1:$1048576, $D145, FALSE))</f>
        <v>13.044634940436767</v>
      </c>
      <c r="M145" s="24">
        <f>IF(ISBLANK(HLOOKUP(M$1, m_preprocess!$1:$1048576, $D145, FALSE)), "", HLOOKUP(M$1, m_preprocess!$1:$1048576, $D145, FALSE))</f>
        <v>24.763932258256805</v>
      </c>
      <c r="N145" s="24">
        <f>IF(ISBLANK(HLOOKUP(N$1, m_preprocess!$1:$1048576, $D145, FALSE)), "", HLOOKUP(N$1, m_preprocess!$1:$1048576, $D145, FALSE))</f>
        <v>6.8610484691020837</v>
      </c>
      <c r="O145" s="24">
        <f>IF(ISBLANK(HLOOKUP(O$1, m_preprocess!$1:$1048576, $D145, FALSE)), "", HLOOKUP(O$1, m_preprocess!$1:$1048576, $D145, FALSE))</f>
        <v>8.5157650115714976</v>
      </c>
      <c r="P145" s="24">
        <f>IF(ISBLANK(HLOOKUP(P$1, m_preprocess!$1:$1048576, $D145, FALSE)), "", HLOOKUP(P$1, m_preprocess!$1:$1048576, $D145, FALSE))</f>
        <v>3.122273746526429</v>
      </c>
      <c r="Q145" s="24">
        <f>IF(ISBLANK(HLOOKUP(Q$1, m_preprocess!$1:$1048576, $D145, FALSE)), "", HLOOKUP(Q$1, m_preprocess!$1:$1048576, $D145, FALSE))</f>
        <v>5.7439414567543627</v>
      </c>
      <c r="R145" s="24">
        <f>IF(ISBLANK(HLOOKUP(R$1, m_preprocess!$1:$1048576, $D145, FALSE)), "", HLOOKUP(R$1, m_preprocess!$1:$1048576, $D145, FALSE))</f>
        <v>29.986031068413119</v>
      </c>
      <c r="S145" s="24">
        <f>IF(ISBLANK(HLOOKUP(S$1, m_preprocess!$1:$1048576, $D145, FALSE)), "", HLOOKUP(S$1, m_preprocess!$1:$1048576, $D145, FALSE))</f>
        <v>544.02800000000002</v>
      </c>
      <c r="T145" s="24">
        <f>IF(ISBLANK(HLOOKUP(T$1, m_preprocess!$1:$1048576, $D145, FALSE)), "", HLOOKUP(T$1, m_preprocess!$1:$1048576, $D145, FALSE))</f>
        <v>7739.52</v>
      </c>
      <c r="U145" s="24">
        <f>IF(ISBLANK(HLOOKUP(U$1, m_preprocess!$1:$1048576, $D145, FALSE)), "", HLOOKUP(U$1, m_preprocess!$1:$1048576, $D145, FALSE))</f>
        <v>20995</v>
      </c>
      <c r="V145" s="24">
        <f>IF(ISBLANK(HLOOKUP(V$1, m_preprocess!$1:$1048576, $D145, FALSE)), "", HLOOKUP(V$1, m_preprocess!$1:$1048576, $D145, FALSE))</f>
        <v>109.05099989901117</v>
      </c>
      <c r="W145" s="24">
        <f>IF(ISBLANK(HLOOKUP(W$1, m_preprocess!$1:$1048576, $D145, FALSE)), "", HLOOKUP(W$1, m_preprocess!$1:$1048576, $D145, FALSE))</f>
        <v>93483.458804979644</v>
      </c>
      <c r="X145" s="24">
        <f>IF(ISBLANK(HLOOKUP(X$1, m_preprocess!$1:$1048576, $D145, FALSE)), "", HLOOKUP(X$1, m_preprocess!$1:$1048576, $D145, FALSE))</f>
        <v>186982.22408266971</v>
      </c>
      <c r="Y145" s="24">
        <f>IF(ISBLANK(HLOOKUP(Y$1, m_preprocess!$1:$1048576, $D145, FALSE)), "", HLOOKUP(Y$1, m_preprocess!$1:$1048576, $D145, FALSE))</f>
        <v>107.56</v>
      </c>
      <c r="Z145" s="24">
        <f>IF(ISBLANK(HLOOKUP(Z$1, m_preprocess!$1:$1048576, $D145, FALSE)), "", HLOOKUP(Z$1, m_preprocess!$1:$1048576, $D145, FALSE))</f>
        <v>84.7</v>
      </c>
      <c r="AA145" s="24">
        <f>IF(ISBLANK(HLOOKUP(AA$1, m_preprocess!$1:$1048576, $D145, FALSE)), "", HLOOKUP(AA$1, m_preprocess!$1:$1048576, $D145, FALSE))</f>
        <v>51.402373247033438</v>
      </c>
      <c r="AB145" s="24">
        <f>IF(ISBLANK(HLOOKUP(AB$1, m_preprocess!$1:$1048576, $D145, FALSE)), "", HLOOKUP(AB$1, m_preprocess!$1:$1048576, $D145, FALSE))</f>
        <v>52.025235545440047</v>
      </c>
      <c r="AC145" s="24" t="str">
        <f>IF(ISBLANK(HLOOKUP(AC$1, m_preprocess!$1:$1048576, $D145, FALSE)), "", HLOOKUP(AC$1, m_preprocess!$1:$1048576, $D145, FALSE))</f>
        <v/>
      </c>
      <c r="AD145" s="24">
        <f>IF(ISBLANK(HLOOKUP(AD$1, m_preprocess!$1:$1048576, $D145, FALSE)), "", HLOOKUP(AD$1, m_preprocess!$1:$1048576, $D145, FALSE))</f>
        <v>108.13901215289162</v>
      </c>
      <c r="AE145" s="24">
        <f>IF(ISBLANK(HLOOKUP(AE$1, m_preprocess!$1:$1048576, $D145, FALSE)), "", HLOOKUP(AE$1, m_preprocess!$1:$1048576, $D145, FALSE))</f>
        <v>116.67334738000613</v>
      </c>
      <c r="AF145" s="24">
        <f>IF(ISBLANK(HLOOKUP(AF$1, m_preprocess!$1:$1048576, $D145, FALSE)), "", HLOOKUP(AF$1, m_preprocess!$1:$1048576, $D145, FALSE))</f>
        <v>38.860833769786815</v>
      </c>
      <c r="AG145" s="24">
        <f>IF(ISBLANK(HLOOKUP(AG$1, m_preprocess!$1:$1048576, $D145, FALSE)), "", HLOOKUP(AG$1, m_preprocess!$1:$1048576, $D145, FALSE))</f>
        <v>563.92298965306452</v>
      </c>
      <c r="AH145" s="24">
        <f>IF(ISBLANK(HLOOKUP(AH$1, m_preprocess!$1:$1048576, $D145, FALSE)), "", HLOOKUP(AH$1, m_preprocess!$1:$1048576, $D145, FALSE))</f>
        <v>1248437</v>
      </c>
    </row>
    <row r="146" spans="1:34">
      <c r="A146" s="27">
        <v>38353</v>
      </c>
      <c r="B146">
        <v>2005</v>
      </c>
      <c r="C146">
        <v>1</v>
      </c>
      <c r="D146">
        <v>146</v>
      </c>
      <c r="E146" s="24">
        <f>IF(ISBLANK(HLOOKUP(E$1, m_preprocess!$1:$1048576, $D146, FALSE)), "", HLOOKUP(E$1, m_preprocess!$1:$1048576, $D146, FALSE))</f>
        <v>98.473359529179007</v>
      </c>
      <c r="F146" s="24">
        <f>IF(ISBLANK(HLOOKUP(F$1, m_preprocess!$1:$1048576, $D146, FALSE)), "", HLOOKUP(F$1, m_preprocess!$1:$1048576, $D146, FALSE))</f>
        <v>68.89</v>
      </c>
      <c r="G146" s="24">
        <f>IF(ISBLANK(HLOOKUP(G$1, m_preprocess!$1:$1048576, $D146, FALSE)), "", HLOOKUP(G$1, m_preprocess!$1:$1048576, $D146, FALSE))</f>
        <v>101.48699919781741</v>
      </c>
      <c r="H146" s="24">
        <f>IF(ISBLANK(HLOOKUP(H$1, m_preprocess!$1:$1048576, $D146, FALSE)), "", HLOOKUP(H$1, m_preprocess!$1:$1048576, $D146, FALSE))</f>
        <v>69.524887084960937</v>
      </c>
      <c r="I146" s="24">
        <f>IF(ISBLANK(HLOOKUP(I$1, m_preprocess!$1:$1048576, $D146, FALSE)), "", HLOOKUP(I$1, m_preprocess!$1:$1048576, $D146, FALSE))</f>
        <v>68.318735992250225</v>
      </c>
      <c r="J146" s="24">
        <f>IF(ISBLANK(HLOOKUP(J$1, m_preprocess!$1:$1048576, $D146, FALSE)), "", HLOOKUP(J$1, m_preprocess!$1:$1048576, $D146, FALSE))</f>
        <v>84.260128562159792</v>
      </c>
      <c r="K146" s="24">
        <f>IF(ISBLANK(HLOOKUP(K$1, m_preprocess!$1:$1048576, $D146, FALSE)), "", HLOOKUP(K$1, m_preprocess!$1:$1048576, $D146, FALSE))</f>
        <v>38.860502672145358</v>
      </c>
      <c r="L146" s="24">
        <f>IF(ISBLANK(HLOOKUP(L$1, m_preprocess!$1:$1048576, $D146, FALSE)), "", HLOOKUP(L$1, m_preprocess!$1:$1048576, $D146, FALSE))</f>
        <v>12.611433455268852</v>
      </c>
      <c r="M146" s="24">
        <f>IF(ISBLANK(HLOOKUP(M$1, m_preprocess!$1:$1048576, $D146, FALSE)), "", HLOOKUP(M$1, m_preprocess!$1:$1048576, $D146, FALSE))</f>
        <v>22.381963656637716</v>
      </c>
      <c r="N146" s="24">
        <f>IF(ISBLANK(HLOOKUP(N$1, m_preprocess!$1:$1048576, $D146, FALSE)), "", HLOOKUP(N$1, m_preprocess!$1:$1048576, $D146, FALSE))</f>
        <v>4.8834416514852617</v>
      </c>
      <c r="O146" s="24">
        <f>IF(ISBLANK(HLOOKUP(O$1, m_preprocess!$1:$1048576, $D146, FALSE)), "", HLOOKUP(O$1, m_preprocess!$1:$1048576, $D146, FALSE))</f>
        <v>9.029002869198731</v>
      </c>
      <c r="P146" s="24">
        <f>IF(ISBLANK(HLOOKUP(P$1, m_preprocess!$1:$1048576, $D146, FALSE)), "", HLOOKUP(P$1, m_preprocess!$1:$1048576, $D146, FALSE))</f>
        <v>2.5344004416816559</v>
      </c>
      <c r="Q146" s="24">
        <f>IF(ISBLANK(HLOOKUP(Q$1, m_preprocess!$1:$1048576, $D146, FALSE)), "", HLOOKUP(Q$1, m_preprocess!$1:$1048576, $D146, FALSE))</f>
        <v>3.5354246559167657</v>
      </c>
      <c r="R146" s="24">
        <f>IF(ISBLANK(HLOOKUP(R$1, m_preprocess!$1:$1048576, $D146, FALSE)), "", HLOOKUP(R$1, m_preprocess!$1:$1048576, $D146, FALSE))</f>
        <v>22.875348190878597</v>
      </c>
      <c r="S146" s="24">
        <f>IF(ISBLANK(HLOOKUP(S$1, m_preprocess!$1:$1048576, $D146, FALSE)), "", HLOOKUP(S$1, m_preprocess!$1:$1048576, $D146, FALSE))</f>
        <v>532.92700000000002</v>
      </c>
      <c r="T146" s="24">
        <f>IF(ISBLANK(HLOOKUP(T$1, m_preprocess!$1:$1048576, $D146, FALSE)), "", HLOOKUP(T$1, m_preprocess!$1:$1048576, $D146, FALSE))</f>
        <v>7983.28</v>
      </c>
      <c r="U146" s="24">
        <f>IF(ISBLANK(HLOOKUP(U$1, m_preprocess!$1:$1048576, $D146, FALSE)), "", HLOOKUP(U$1, m_preprocess!$1:$1048576, $D146, FALSE))</f>
        <v>23729</v>
      </c>
      <c r="V146" s="24">
        <f>IF(ISBLANK(HLOOKUP(V$1, m_preprocess!$1:$1048576, $D146, FALSE)), "", HLOOKUP(V$1, m_preprocess!$1:$1048576, $D146, FALSE))</f>
        <v>105.61232985076674</v>
      </c>
      <c r="W146" s="24">
        <f>IF(ISBLANK(HLOOKUP(W$1, m_preprocess!$1:$1048576, $D146, FALSE)), "", HLOOKUP(W$1, m_preprocess!$1:$1048576, $D146, FALSE))</f>
        <v>89967.330581296614</v>
      </c>
      <c r="X146" s="24">
        <f>IF(ISBLANK(HLOOKUP(X$1, m_preprocess!$1:$1048576, $D146, FALSE)), "", HLOOKUP(X$1, m_preprocess!$1:$1048576, $D146, FALSE))</f>
        <v>186052.39134286999</v>
      </c>
      <c r="Y146" s="24">
        <f>IF(ISBLANK(HLOOKUP(Y$1, m_preprocess!$1:$1048576, $D146, FALSE)), "", HLOOKUP(Y$1, m_preprocess!$1:$1048576, $D146, FALSE))</f>
        <v>103.52</v>
      </c>
      <c r="Z146" s="24">
        <f>IF(ISBLANK(HLOOKUP(Z$1, m_preprocess!$1:$1048576, $D146, FALSE)), "", HLOOKUP(Z$1, m_preprocess!$1:$1048576, $D146, FALSE))</f>
        <v>81</v>
      </c>
      <c r="AA146" s="24">
        <f>IF(ISBLANK(HLOOKUP(AA$1, m_preprocess!$1:$1048576, $D146, FALSE)), "", HLOOKUP(AA$1, m_preprocess!$1:$1048576, $D146, FALSE))</f>
        <v>54.083333333333336</v>
      </c>
      <c r="AB146" s="24">
        <f>IF(ISBLANK(HLOOKUP(AB$1, m_preprocess!$1:$1048576, $D146, FALSE)), "", HLOOKUP(AB$1, m_preprocess!$1:$1048576, $D146, FALSE))</f>
        <v>56.812555416666662</v>
      </c>
      <c r="AC146" s="24" t="str">
        <f>IF(ISBLANK(HLOOKUP(AC$1, m_preprocess!$1:$1048576, $D146, FALSE)), "", HLOOKUP(AC$1, m_preprocess!$1:$1048576, $D146, FALSE))</f>
        <v/>
      </c>
      <c r="AD146" s="24">
        <f>IF(ISBLANK(HLOOKUP(AD$1, m_preprocess!$1:$1048576, $D146, FALSE)), "", HLOOKUP(AD$1, m_preprocess!$1:$1048576, $D146, FALSE))</f>
        <v>106.9289622889584</v>
      </c>
      <c r="AE146" s="24">
        <f>IF(ISBLANK(HLOOKUP(AE$1, m_preprocess!$1:$1048576, $D146, FALSE)), "", HLOOKUP(AE$1, m_preprocess!$1:$1048576, $D146, FALSE))</f>
        <v>126.60897651388032</v>
      </c>
      <c r="AF146" s="24">
        <f>IF(ISBLANK(HLOOKUP(AF$1, m_preprocess!$1:$1048576, $D146, FALSE)), "", HLOOKUP(AF$1, m_preprocess!$1:$1048576, $D146, FALSE))</f>
        <v>42.718588245106943</v>
      </c>
      <c r="AG146" s="24">
        <f>IF(ISBLANK(HLOOKUP(AG$1, m_preprocess!$1:$1048576, $D146, FALSE)), "", HLOOKUP(AG$1, m_preprocess!$1:$1048576, $D146, FALSE))</f>
        <v>561.63534093299927</v>
      </c>
      <c r="AH146" s="24">
        <f>IF(ISBLANK(HLOOKUP(AH$1, m_preprocess!$1:$1048576, $D146, FALSE)), "", HLOOKUP(AH$1, m_preprocess!$1:$1048576, $D146, FALSE))</f>
        <v>1128533</v>
      </c>
    </row>
    <row r="147" spans="1:34">
      <c r="A147" s="27">
        <v>38384</v>
      </c>
      <c r="B147">
        <v>2005</v>
      </c>
      <c r="C147">
        <v>2</v>
      </c>
      <c r="D147">
        <v>147</v>
      </c>
      <c r="E147" s="24">
        <f>IF(ISBLANK(HLOOKUP(E$1, m_preprocess!$1:$1048576, $D147, FALSE)), "", HLOOKUP(E$1, m_preprocess!$1:$1048576, $D147, FALSE))</f>
        <v>96.118866133434054</v>
      </c>
      <c r="F147" s="24">
        <f>IF(ISBLANK(HLOOKUP(F$1, m_preprocess!$1:$1048576, $D147, FALSE)), "", HLOOKUP(F$1, m_preprocess!$1:$1048576, $D147, FALSE))</f>
        <v>66.5</v>
      </c>
      <c r="G147" s="24">
        <f>IF(ISBLANK(HLOOKUP(G$1, m_preprocess!$1:$1048576, $D147, FALSE)), "", HLOOKUP(G$1, m_preprocess!$1:$1048576, $D147, FALSE))</f>
        <v>97.849897477888987</v>
      </c>
      <c r="H147" s="24">
        <f>IF(ISBLANK(HLOOKUP(H$1, m_preprocess!$1:$1048576, $D147, FALSE)), "", HLOOKUP(H$1, m_preprocess!$1:$1048576, $D147, FALSE))</f>
        <v>70.18255615234375</v>
      </c>
      <c r="I147" s="24">
        <f>IF(ISBLANK(HLOOKUP(I$1, m_preprocess!$1:$1048576, $D147, FALSE)), "", HLOOKUP(I$1, m_preprocess!$1:$1048576, $D147, FALSE))</f>
        <v>72.308496459725376</v>
      </c>
      <c r="J147" s="24">
        <f>IF(ISBLANK(HLOOKUP(J$1, m_preprocess!$1:$1048576, $D147, FALSE)), "", HLOOKUP(J$1, m_preprocess!$1:$1048576, $D147, FALSE))</f>
        <v>83.786829673137191</v>
      </c>
      <c r="K147" s="24">
        <f>IF(ISBLANK(HLOOKUP(K$1, m_preprocess!$1:$1048576, $D147, FALSE)), "", HLOOKUP(K$1, m_preprocess!$1:$1048576, $D147, FALSE))</f>
        <v>36.186416769242015</v>
      </c>
      <c r="L147" s="24">
        <f>IF(ISBLANK(HLOOKUP(L$1, m_preprocess!$1:$1048576, $D147, FALSE)), "", HLOOKUP(L$1, m_preprocess!$1:$1048576, $D147, FALSE))</f>
        <v>11.645368535713626</v>
      </c>
      <c r="M147" s="24">
        <f>IF(ISBLANK(HLOOKUP(M$1, m_preprocess!$1:$1048576, $D147, FALSE)), "", HLOOKUP(M$1, m_preprocess!$1:$1048576, $D147, FALSE))</f>
        <v>21.722776258120302</v>
      </c>
      <c r="N147" s="24">
        <f>IF(ISBLANK(HLOOKUP(N$1, m_preprocess!$1:$1048576, $D147, FALSE)), "", HLOOKUP(N$1, m_preprocess!$1:$1048576, $D147, FALSE))</f>
        <v>4.599082890909985</v>
      </c>
      <c r="O147" s="24">
        <f>IF(ISBLANK(HLOOKUP(O$1, m_preprocess!$1:$1048576, $D147, FALSE)), "", HLOOKUP(O$1, m_preprocess!$1:$1048576, $D147, FALSE))</f>
        <v>8.6037563243121102</v>
      </c>
      <c r="P147" s="24">
        <f>IF(ISBLANK(HLOOKUP(P$1, m_preprocess!$1:$1048576, $D147, FALSE)), "", HLOOKUP(P$1, m_preprocess!$1:$1048576, $D147, FALSE))</f>
        <v>2.520030579206971</v>
      </c>
      <c r="Q147" s="24">
        <f>IF(ISBLANK(HLOOKUP(Q$1, m_preprocess!$1:$1048576, $D147, FALSE)), "", HLOOKUP(Q$1, m_preprocess!$1:$1048576, $D147, FALSE))</f>
        <v>2.9964710824083745</v>
      </c>
      <c r="R147" s="24">
        <f>IF(ISBLANK(HLOOKUP(R$1, m_preprocess!$1:$1048576, $D147, FALSE)), "", HLOOKUP(R$1, m_preprocess!$1:$1048576, $D147, FALSE))</f>
        <v>21.305237112684814</v>
      </c>
      <c r="S147" s="24">
        <f>IF(ISBLANK(HLOOKUP(S$1, m_preprocess!$1:$1048576, $D147, FALSE)), "", HLOOKUP(S$1, m_preprocess!$1:$1048576, $D147, FALSE))</f>
        <v>506.27100000000002</v>
      </c>
      <c r="T147" s="24">
        <f>IF(ISBLANK(HLOOKUP(T$1, m_preprocess!$1:$1048576, $D147, FALSE)), "", HLOOKUP(T$1, m_preprocess!$1:$1048576, $D147, FALSE))</f>
        <v>7248.88</v>
      </c>
      <c r="U147" s="24">
        <f>IF(ISBLANK(HLOOKUP(U$1, m_preprocess!$1:$1048576, $D147, FALSE)), "", HLOOKUP(U$1, m_preprocess!$1:$1048576, $D147, FALSE))</f>
        <v>20002</v>
      </c>
      <c r="V147" s="24">
        <f>IF(ISBLANK(HLOOKUP(V$1, m_preprocess!$1:$1048576, $D147, FALSE)), "", HLOOKUP(V$1, m_preprocess!$1:$1048576, $D147, FALSE))</f>
        <v>104.04828109816313</v>
      </c>
      <c r="W147" s="24">
        <f>IF(ISBLANK(HLOOKUP(W$1, m_preprocess!$1:$1048576, $D147, FALSE)), "", HLOOKUP(W$1, m_preprocess!$1:$1048576, $D147, FALSE))</f>
        <v>87664.953192140689</v>
      </c>
      <c r="X147" s="24">
        <f>IF(ISBLANK(HLOOKUP(X$1, m_preprocess!$1:$1048576, $D147, FALSE)), "", HLOOKUP(X$1, m_preprocess!$1:$1048576, $D147, FALSE))</f>
        <v>184125.08760652281</v>
      </c>
      <c r="Y147" s="24">
        <f>IF(ISBLANK(HLOOKUP(Y$1, m_preprocess!$1:$1048576, $D147, FALSE)), "", HLOOKUP(Y$1, m_preprocess!$1:$1048576, $D147, FALSE))</f>
        <v>104</v>
      </c>
      <c r="Z147" s="24">
        <f>IF(ISBLANK(HLOOKUP(Z$1, m_preprocess!$1:$1048576, $D147, FALSE)), "", HLOOKUP(Z$1, m_preprocess!$1:$1048576, $D147, FALSE))</f>
        <v>76.400000000000006</v>
      </c>
      <c r="AA147" s="24">
        <f>IF(ISBLANK(HLOOKUP(AA$1, m_preprocess!$1:$1048576, $D147, FALSE)), "", HLOOKUP(AA$1, m_preprocess!$1:$1048576, $D147, FALSE))</f>
        <v>54.966887417218544</v>
      </c>
      <c r="AB147" s="24">
        <f>IF(ISBLANK(HLOOKUP(AB$1, m_preprocess!$1:$1048576, $D147, FALSE)), "", HLOOKUP(AB$1, m_preprocess!$1:$1048576, $D147, FALSE))</f>
        <v>55.971431917770417</v>
      </c>
      <c r="AC147" s="24" t="str">
        <f>IF(ISBLANK(HLOOKUP(AC$1, m_preprocess!$1:$1048576, $D147, FALSE)), "", HLOOKUP(AC$1, m_preprocess!$1:$1048576, $D147, FALSE))</f>
        <v/>
      </c>
      <c r="AD147" s="24">
        <f>IF(ISBLANK(HLOOKUP(AD$1, m_preprocess!$1:$1048576, $D147, FALSE)), "", HLOOKUP(AD$1, m_preprocess!$1:$1048576, $D147, FALSE))</f>
        <v>109.56966145984686</v>
      </c>
      <c r="AE147" s="24">
        <f>IF(ISBLANK(HLOOKUP(AE$1, m_preprocess!$1:$1048576, $D147, FALSE)), "", HLOOKUP(AE$1, m_preprocess!$1:$1048576, $D147, FALSE))</f>
        <v>117.55450317784531</v>
      </c>
      <c r="AF147" s="24">
        <f>IF(ISBLANK(HLOOKUP(AF$1, m_preprocess!$1:$1048576, $D147, FALSE)), "", HLOOKUP(AF$1, m_preprocess!$1:$1048576, $D147, FALSE))</f>
        <v>36.264511665054329</v>
      </c>
      <c r="AG147" s="24">
        <f>IF(ISBLANK(HLOOKUP(AG$1, m_preprocess!$1:$1048576, $D147, FALSE)), "", HLOOKUP(AG$1, m_preprocess!$1:$1048576, $D147, FALSE))</f>
        <v>564.00813131550046</v>
      </c>
      <c r="AH147" s="24">
        <f>IF(ISBLANK(HLOOKUP(AH$1, m_preprocess!$1:$1048576, $D147, FALSE)), "", HLOOKUP(AH$1, m_preprocess!$1:$1048576, $D147, FALSE))</f>
        <v>1092710</v>
      </c>
    </row>
    <row r="148" spans="1:34">
      <c r="A148" s="27">
        <v>38412</v>
      </c>
      <c r="B148">
        <v>2005</v>
      </c>
      <c r="C148">
        <v>3</v>
      </c>
      <c r="D148">
        <v>148</v>
      </c>
      <c r="E148" s="24">
        <f>IF(ISBLANK(HLOOKUP(E$1, m_preprocess!$1:$1048576, $D148, FALSE)), "", HLOOKUP(E$1, m_preprocess!$1:$1048576, $D148, FALSE))</f>
        <v>110.65642586719524</v>
      </c>
      <c r="F148" s="24">
        <f>IF(ISBLANK(HLOOKUP(F$1, m_preprocess!$1:$1048576, $D148, FALSE)), "", HLOOKUP(F$1, m_preprocess!$1:$1048576, $D148, FALSE))</f>
        <v>75.86</v>
      </c>
      <c r="G148" s="24">
        <f>IF(ISBLANK(HLOOKUP(G$1, m_preprocess!$1:$1048576, $D148, FALSE)), "", HLOOKUP(G$1, m_preprocess!$1:$1048576, $D148, FALSE))</f>
        <v>107.38179620760017</v>
      </c>
      <c r="H148" s="24">
        <f>IF(ISBLANK(HLOOKUP(H$1, m_preprocess!$1:$1048576, $D148, FALSE)), "", HLOOKUP(H$1, m_preprocess!$1:$1048576, $D148, FALSE))</f>
        <v>71.267417907714844</v>
      </c>
      <c r="I148" s="24">
        <f>IF(ISBLANK(HLOOKUP(I$1, m_preprocess!$1:$1048576, $D148, FALSE)), "", HLOOKUP(I$1, m_preprocess!$1:$1048576, $D148, FALSE))</f>
        <v>73.160305765733469</v>
      </c>
      <c r="J148" s="24">
        <f>IF(ISBLANK(HLOOKUP(J$1, m_preprocess!$1:$1048576, $D148, FALSE)), "", HLOOKUP(J$1, m_preprocess!$1:$1048576, $D148, FALSE))</f>
        <v>84.116237645952594</v>
      </c>
      <c r="K148" s="24">
        <f>IF(ISBLANK(HLOOKUP(K$1, m_preprocess!$1:$1048576, $D148, FALSE)), "", HLOOKUP(K$1, m_preprocess!$1:$1048576, $D148, FALSE))</f>
        <v>41.068666554776371</v>
      </c>
      <c r="L148" s="24">
        <f>IF(ISBLANK(HLOOKUP(L$1, m_preprocess!$1:$1048576, $D148, FALSE)), "", HLOOKUP(L$1, m_preprocess!$1:$1048576, $D148, FALSE))</f>
        <v>13.069385429517697</v>
      </c>
      <c r="M148" s="24">
        <f>IF(ISBLANK(HLOOKUP(M$1, m_preprocess!$1:$1048576, $D148, FALSE)), "", HLOOKUP(M$1, m_preprocess!$1:$1048576, $D148, FALSE))</f>
        <v>24.854323754807758</v>
      </c>
      <c r="N148" s="24">
        <f>IF(ISBLANK(HLOOKUP(N$1, m_preprocess!$1:$1048576, $D148, FALSE)), "", HLOOKUP(N$1, m_preprocess!$1:$1048576, $D148, FALSE))</f>
        <v>5.3155634408904824</v>
      </c>
      <c r="O148" s="24">
        <f>IF(ISBLANK(HLOOKUP(O$1, m_preprocess!$1:$1048576, $D148, FALSE)), "", HLOOKUP(O$1, m_preprocess!$1:$1048576, $D148, FALSE))</f>
        <v>9.9735357125883262</v>
      </c>
      <c r="P148" s="24">
        <f>IF(ISBLANK(HLOOKUP(P$1, m_preprocess!$1:$1048576, $D148, FALSE)), "", HLOOKUP(P$1, m_preprocess!$1:$1048576, $D148, FALSE))</f>
        <v>2.6358715682966434</v>
      </c>
      <c r="Q148" s="24">
        <f>IF(ISBLANK(HLOOKUP(Q$1, m_preprocess!$1:$1048576, $D148, FALSE)), "", HLOOKUP(Q$1, m_preprocess!$1:$1048576, $D148, FALSE))</f>
        <v>3.809595015096086</v>
      </c>
      <c r="R148" s="24">
        <f>IF(ISBLANK(HLOOKUP(R$1, m_preprocess!$1:$1048576, $D148, FALSE)), "", HLOOKUP(R$1, m_preprocess!$1:$1048576, $D148, FALSE))</f>
        <v>23.682378982574225</v>
      </c>
      <c r="S148" s="24">
        <f>IF(ISBLANK(HLOOKUP(S$1, m_preprocess!$1:$1048576, $D148, FALSE)), "", HLOOKUP(S$1, m_preprocess!$1:$1048576, $D148, FALSE))</f>
        <v>550.59100000000001</v>
      </c>
      <c r="T148" s="24">
        <f>IF(ISBLANK(HLOOKUP(T$1, m_preprocess!$1:$1048576, $D148, FALSE)), "", HLOOKUP(T$1, m_preprocess!$1:$1048576, $D148, FALSE))</f>
        <v>7689.91</v>
      </c>
      <c r="U148" s="24">
        <f>IF(ISBLANK(HLOOKUP(U$1, m_preprocess!$1:$1048576, $D148, FALSE)), "", HLOOKUP(U$1, m_preprocess!$1:$1048576, $D148, FALSE))</f>
        <v>25990</v>
      </c>
      <c r="V148" s="24">
        <f>IF(ISBLANK(HLOOKUP(V$1, m_preprocess!$1:$1048576, $D148, FALSE)), "", HLOOKUP(V$1, m_preprocess!$1:$1048576, $D148, FALSE))</f>
        <v>103.57734797964602</v>
      </c>
      <c r="W148" s="24">
        <f>IF(ISBLANK(HLOOKUP(W$1, m_preprocess!$1:$1048576, $D148, FALSE)), "", HLOOKUP(W$1, m_preprocess!$1:$1048576, $D148, FALSE))</f>
        <v>87247.937171677651</v>
      </c>
      <c r="X148" s="24">
        <f>IF(ISBLANK(HLOOKUP(X$1, m_preprocess!$1:$1048576, $D148, FALSE)), "", HLOOKUP(X$1, m_preprocess!$1:$1048576, $D148, FALSE))</f>
        <v>183766.76866501526</v>
      </c>
      <c r="Y148" s="24">
        <f>IF(ISBLANK(HLOOKUP(Y$1, m_preprocess!$1:$1048576, $D148, FALSE)), "", HLOOKUP(Y$1, m_preprocess!$1:$1048576, $D148, FALSE))</f>
        <v>115.42</v>
      </c>
      <c r="Z148" s="24">
        <f>IF(ISBLANK(HLOOKUP(Z$1, m_preprocess!$1:$1048576, $D148, FALSE)), "", HLOOKUP(Z$1, m_preprocess!$1:$1048576, $D148, FALSE))</f>
        <v>88</v>
      </c>
      <c r="AA148" s="24">
        <f>IF(ISBLANK(HLOOKUP(AA$1, m_preprocess!$1:$1048576, $D148, FALSE)), "", HLOOKUP(AA$1, m_preprocess!$1:$1048576, $D148, FALSE))</f>
        <v>59.750000000000007</v>
      </c>
      <c r="AB148" s="24">
        <f>IF(ISBLANK(HLOOKUP(AB$1, m_preprocess!$1:$1048576, $D148, FALSE)), "", HLOOKUP(AB$1, m_preprocess!$1:$1048576, $D148, FALSE))</f>
        <v>58.408043899501664</v>
      </c>
      <c r="AC148" s="24" t="str">
        <f>IF(ISBLANK(HLOOKUP(AC$1, m_preprocess!$1:$1048576, $D148, FALSE)), "", HLOOKUP(AC$1, m_preprocess!$1:$1048576, $D148, FALSE))</f>
        <v/>
      </c>
      <c r="AD148" s="24">
        <f>IF(ISBLANK(HLOOKUP(AD$1, m_preprocess!$1:$1048576, $D148, FALSE)), "", HLOOKUP(AD$1, m_preprocess!$1:$1048576, $D148, FALSE))</f>
        <v>110.63817008898397</v>
      </c>
      <c r="AE148" s="24">
        <f>IF(ISBLANK(HLOOKUP(AE$1, m_preprocess!$1:$1048576, $D148, FALSE)), "", HLOOKUP(AE$1, m_preprocess!$1:$1048576, $D148, FALSE))</f>
        <v>117.2696462390745</v>
      </c>
      <c r="AF148" s="24">
        <f>IF(ISBLANK(HLOOKUP(AF$1, m_preprocess!$1:$1048576, $D148, FALSE)), "", HLOOKUP(AF$1, m_preprocess!$1:$1048576, $D148, FALSE))</f>
        <v>38.3961088051961</v>
      </c>
      <c r="AG148" s="24">
        <f>IF(ISBLANK(HLOOKUP(AG$1, m_preprocess!$1:$1048576, $D148, FALSE)), "", HLOOKUP(AG$1, m_preprocess!$1:$1048576, $D148, FALSE))</f>
        <v>565.56042034839948</v>
      </c>
      <c r="AH148" s="24">
        <f>IF(ISBLANK(HLOOKUP(AH$1, m_preprocess!$1:$1048576, $D148, FALSE)), "", HLOOKUP(AH$1, m_preprocess!$1:$1048576, $D148, FALSE))</f>
        <v>1136206</v>
      </c>
    </row>
    <row r="149" spans="1:34">
      <c r="A149" s="27">
        <v>38443</v>
      </c>
      <c r="B149">
        <v>2005</v>
      </c>
      <c r="C149">
        <v>4</v>
      </c>
      <c r="D149">
        <v>149</v>
      </c>
      <c r="E149" s="24">
        <f>IF(ISBLANK(HLOOKUP(E$1, m_preprocess!$1:$1048576, $D149, FALSE)), "", HLOOKUP(E$1, m_preprocess!$1:$1048576, $D149, FALSE))</f>
        <v>116.54519048214907</v>
      </c>
      <c r="F149" s="24">
        <f>IF(ISBLANK(HLOOKUP(F$1, m_preprocess!$1:$1048576, $D149, FALSE)), "", HLOOKUP(F$1, m_preprocess!$1:$1048576, $D149, FALSE))</f>
        <v>74.92</v>
      </c>
      <c r="G149" s="24">
        <f>IF(ISBLANK(HLOOKUP(G$1, m_preprocess!$1:$1048576, $D149, FALSE)), "", HLOOKUP(G$1, m_preprocess!$1:$1048576, $D149, FALSE))</f>
        <v>110.15290131484956</v>
      </c>
      <c r="H149" s="24">
        <f>IF(ISBLANK(HLOOKUP(H$1, m_preprocess!$1:$1048576, $D149, FALSE)), "", HLOOKUP(H$1, m_preprocess!$1:$1048576, $D149, FALSE))</f>
        <v>71.616867065429687</v>
      </c>
      <c r="I149" s="24">
        <f>IF(ISBLANK(HLOOKUP(I$1, m_preprocess!$1:$1048576, $D149, FALSE)), "", HLOOKUP(I$1, m_preprocess!$1:$1048576, $D149, FALSE))</f>
        <v>72.86632626804068</v>
      </c>
      <c r="J149" s="24">
        <f>IF(ISBLANK(HLOOKUP(J$1, m_preprocess!$1:$1048576, $D149, FALSE)), "", HLOOKUP(J$1, m_preprocess!$1:$1048576, $D149, FALSE))</f>
        <v>84.489190279142719</v>
      </c>
      <c r="K149" s="24">
        <f>IF(ISBLANK(HLOOKUP(K$1, m_preprocess!$1:$1048576, $D149, FALSE)), "", HLOOKUP(K$1, m_preprocess!$1:$1048576, $D149, FALSE))</f>
        <v>47.207675475917313</v>
      </c>
      <c r="L149" s="24">
        <f>IF(ISBLANK(HLOOKUP(L$1, m_preprocess!$1:$1048576, $D149, FALSE)), "", HLOOKUP(L$1, m_preprocess!$1:$1048576, $D149, FALSE))</f>
        <v>13.783332424659434</v>
      </c>
      <c r="M149" s="24">
        <f>IF(ISBLANK(HLOOKUP(M$1, m_preprocess!$1:$1048576, $D149, FALSE)), "", HLOOKUP(M$1, m_preprocess!$1:$1048576, $D149, FALSE))</f>
        <v>26.65757186038125</v>
      </c>
      <c r="N149" s="24">
        <f>IF(ISBLANK(HLOOKUP(N$1, m_preprocess!$1:$1048576, $D149, FALSE)), "", HLOOKUP(N$1, m_preprocess!$1:$1048576, $D149, FALSE))</f>
        <v>5.7921534300905551</v>
      </c>
      <c r="O149" s="24">
        <f>IF(ISBLANK(HLOOKUP(O$1, m_preprocess!$1:$1048576, $D149, FALSE)), "", HLOOKUP(O$1, m_preprocess!$1:$1048576, $D149, FALSE))</f>
        <v>9.810602628841087</v>
      </c>
      <c r="P149" s="24">
        <f>IF(ISBLANK(HLOOKUP(P$1, m_preprocess!$1:$1048576, $D149, FALSE)), "", HLOOKUP(P$1, m_preprocess!$1:$1048576, $D149, FALSE))</f>
        <v>2.7263682876494624</v>
      </c>
      <c r="Q149" s="24">
        <f>IF(ISBLANK(HLOOKUP(Q$1, m_preprocess!$1:$1048576, $D149, FALSE)), "", HLOOKUP(Q$1, m_preprocess!$1:$1048576, $D149, FALSE))</f>
        <v>4.1735978163764518</v>
      </c>
      <c r="R149" s="24">
        <f>IF(ISBLANK(HLOOKUP(R$1, m_preprocess!$1:$1048576, $D149, FALSE)), "", HLOOKUP(R$1, m_preprocess!$1:$1048576, $D149, FALSE))</f>
        <v>23.46054873448993</v>
      </c>
      <c r="S149" s="24">
        <f>IF(ISBLANK(HLOOKUP(S$1, m_preprocess!$1:$1048576, $D149, FALSE)), "", HLOOKUP(S$1, m_preprocess!$1:$1048576, $D149, FALSE))</f>
        <v>571.51</v>
      </c>
      <c r="T149" s="24">
        <f>IF(ISBLANK(HLOOKUP(T$1, m_preprocess!$1:$1048576, $D149, FALSE)), "", HLOOKUP(T$1, m_preprocess!$1:$1048576, $D149, FALSE))</f>
        <v>7213.14</v>
      </c>
      <c r="U149" s="24">
        <f>IF(ISBLANK(HLOOKUP(U$1, m_preprocess!$1:$1048576, $D149, FALSE)), "", HLOOKUP(U$1, m_preprocess!$1:$1048576, $D149, FALSE))</f>
        <v>24210</v>
      </c>
      <c r="V149" s="24">
        <f>IF(ISBLANK(HLOOKUP(V$1, m_preprocess!$1:$1048576, $D149, FALSE)), "", HLOOKUP(V$1, m_preprocess!$1:$1048576, $D149, FALSE))</f>
        <v>102.36402640517504</v>
      </c>
      <c r="W149" s="24">
        <f>IF(ISBLANK(HLOOKUP(W$1, m_preprocess!$1:$1048576, $D149, FALSE)), "", HLOOKUP(W$1, m_preprocess!$1:$1048576, $D149, FALSE))</f>
        <v>88756.930601176136</v>
      </c>
      <c r="X149" s="24">
        <f>IF(ISBLANK(HLOOKUP(X$1, m_preprocess!$1:$1048576, $D149, FALSE)), "", HLOOKUP(X$1, m_preprocess!$1:$1048576, $D149, FALSE))</f>
        <v>186835.82441236073</v>
      </c>
      <c r="Y149" s="24">
        <f>IF(ISBLANK(HLOOKUP(Y$1, m_preprocess!$1:$1048576, $D149, FALSE)), "", HLOOKUP(Y$1, m_preprocess!$1:$1048576, $D149, FALSE))</f>
        <v>112.35</v>
      </c>
      <c r="Z149" s="24">
        <f>IF(ISBLANK(HLOOKUP(Z$1, m_preprocess!$1:$1048576, $D149, FALSE)), "", HLOOKUP(Z$1, m_preprocess!$1:$1048576, $D149, FALSE))</f>
        <v>87</v>
      </c>
      <c r="AA149" s="24">
        <f>IF(ISBLANK(HLOOKUP(AA$1, m_preprocess!$1:$1048576, $D149, FALSE)), "", HLOOKUP(AA$1, m_preprocess!$1:$1048576, $D149, FALSE))</f>
        <v>50.166666666666664</v>
      </c>
      <c r="AB149" s="24">
        <f>IF(ISBLANK(HLOOKUP(AB$1, m_preprocess!$1:$1048576, $D149, FALSE)), "", HLOOKUP(AB$1, m_preprocess!$1:$1048576, $D149, FALSE))</f>
        <v>52.269222916666664</v>
      </c>
      <c r="AC149" s="24" t="str">
        <f>IF(ISBLANK(HLOOKUP(AC$1, m_preprocess!$1:$1048576, $D149, FALSE)), "", HLOOKUP(AC$1, m_preprocess!$1:$1048576, $D149, FALSE))</f>
        <v/>
      </c>
      <c r="AD149" s="24">
        <f>IF(ISBLANK(HLOOKUP(AD$1, m_preprocess!$1:$1048576, $D149, FALSE)), "", HLOOKUP(AD$1, m_preprocess!$1:$1048576, $D149, FALSE))</f>
        <v>112.29823183073233</v>
      </c>
      <c r="AE149" s="24">
        <f>IF(ISBLANK(HLOOKUP(AE$1, m_preprocess!$1:$1048576, $D149, FALSE)), "", HLOOKUP(AE$1, m_preprocess!$1:$1048576, $D149, FALSE))</f>
        <v>129.61026304989912</v>
      </c>
      <c r="AF149" s="24">
        <f>IF(ISBLANK(HLOOKUP(AF$1, m_preprocess!$1:$1048576, $D149, FALSE)), "", HLOOKUP(AF$1, m_preprocess!$1:$1048576, $D149, FALSE))</f>
        <v>41.901460181278253</v>
      </c>
      <c r="AG149" s="24">
        <f>IF(ISBLANK(HLOOKUP(AG$1, m_preprocess!$1:$1048576, $D149, FALSE)), "", HLOOKUP(AG$1, m_preprocess!$1:$1048576, $D149, FALSE))</f>
        <v>577.98006325590325</v>
      </c>
      <c r="AH149" s="24">
        <f>IF(ISBLANK(HLOOKUP(AH$1, m_preprocess!$1:$1048576, $D149, FALSE)), "", HLOOKUP(AH$1, m_preprocess!$1:$1048576, $D149, FALSE))</f>
        <v>1211311</v>
      </c>
    </row>
    <row r="150" spans="1:34">
      <c r="A150" s="27">
        <v>38473</v>
      </c>
      <c r="B150">
        <v>2005</v>
      </c>
      <c r="C150">
        <v>5</v>
      </c>
      <c r="D150">
        <v>150</v>
      </c>
      <c r="E150" s="24">
        <f>IF(ISBLANK(HLOOKUP(E$1, m_preprocess!$1:$1048576, $D150, FALSE)), "", HLOOKUP(E$1, m_preprocess!$1:$1048576, $D150, FALSE))</f>
        <v>126.66194335502726</v>
      </c>
      <c r="F150" s="24">
        <f>IF(ISBLANK(HLOOKUP(F$1, m_preprocess!$1:$1048576, $D150, FALSE)), "", HLOOKUP(F$1, m_preprocess!$1:$1048576, $D150, FALSE))</f>
        <v>76.28</v>
      </c>
      <c r="G150" s="24">
        <f>IF(ISBLANK(HLOOKUP(G$1, m_preprocess!$1:$1048576, $D150, FALSE)), "", HLOOKUP(G$1, m_preprocess!$1:$1048576, $D150, FALSE))</f>
        <v>109.53194941505389</v>
      </c>
      <c r="H150" s="24">
        <f>IF(ISBLANK(HLOOKUP(H$1, m_preprocess!$1:$1048576, $D150, FALSE)), "", HLOOKUP(H$1, m_preprocess!$1:$1048576, $D150, FALSE))</f>
        <v>72.047096252441406</v>
      </c>
      <c r="I150" s="24">
        <f>IF(ISBLANK(HLOOKUP(I$1, m_preprocess!$1:$1048576, $D150, FALSE)), "", HLOOKUP(I$1, m_preprocess!$1:$1048576, $D150, FALSE))</f>
        <v>72.520698762256202</v>
      </c>
      <c r="J150" s="24">
        <f>IF(ISBLANK(HLOOKUP(J$1, m_preprocess!$1:$1048576, $D150, FALSE)), "", HLOOKUP(J$1, m_preprocess!$1:$1048576, $D150, FALSE))</f>
        <v>84.914792568044916</v>
      </c>
      <c r="K150" s="24">
        <f>IF(ISBLANK(HLOOKUP(K$1, m_preprocess!$1:$1048576, $D150, FALSE)), "", HLOOKUP(K$1, m_preprocess!$1:$1048576, $D150, FALSE))</f>
        <v>49.179795056587082</v>
      </c>
      <c r="L150" s="24">
        <f>IF(ISBLANK(HLOOKUP(L$1, m_preprocess!$1:$1048576, $D150, FALSE)), "", HLOOKUP(L$1, m_preprocess!$1:$1048576, $D150, FALSE))</f>
        <v>14.928627107092513</v>
      </c>
      <c r="M150" s="24">
        <f>IF(ISBLANK(HLOOKUP(M$1, m_preprocess!$1:$1048576, $D150, FALSE)), "", HLOOKUP(M$1, m_preprocess!$1:$1048576, $D150, FALSE))</f>
        <v>27.981206393983673</v>
      </c>
      <c r="N150" s="24">
        <f>IF(ISBLANK(HLOOKUP(N$1, m_preprocess!$1:$1048576, $D150, FALSE)), "", HLOOKUP(N$1, m_preprocess!$1:$1048576, $D150, FALSE))</f>
        <v>5.6983056409924338</v>
      </c>
      <c r="O150" s="24">
        <f>IF(ISBLANK(HLOOKUP(O$1, m_preprocess!$1:$1048576, $D150, FALSE)), "", HLOOKUP(O$1, m_preprocess!$1:$1048576, $D150, FALSE))</f>
        <v>10.417384477577931</v>
      </c>
      <c r="P150" s="24">
        <f>IF(ISBLANK(HLOOKUP(P$1, m_preprocess!$1:$1048576, $D150, FALSE)), "", HLOOKUP(P$1, m_preprocess!$1:$1048576, $D150, FALSE))</f>
        <v>2.7962670247446106</v>
      </c>
      <c r="Q150" s="24">
        <f>IF(ISBLANK(HLOOKUP(Q$1, m_preprocess!$1:$1048576, $D150, FALSE)), "", HLOOKUP(Q$1, m_preprocess!$1:$1048576, $D150, FALSE))</f>
        <v>4.1209155600068916</v>
      </c>
      <c r="R150" s="24">
        <f>IF(ISBLANK(HLOOKUP(R$1, m_preprocess!$1:$1048576, $D150, FALSE)), "", HLOOKUP(R$1, m_preprocess!$1:$1048576, $D150, FALSE))</f>
        <v>22.632306988288171</v>
      </c>
      <c r="S150" s="24">
        <f>IF(ISBLANK(HLOOKUP(S$1, m_preprocess!$1:$1048576, $D150, FALSE)), "", HLOOKUP(S$1, m_preprocess!$1:$1048576, $D150, FALSE))</f>
        <v>577.46699999999998</v>
      </c>
      <c r="T150" s="24">
        <f>IF(ISBLANK(HLOOKUP(T$1, m_preprocess!$1:$1048576, $D150, FALSE)), "", HLOOKUP(T$1, m_preprocess!$1:$1048576, $D150, FALSE))</f>
        <v>7668.55</v>
      </c>
      <c r="U150" s="24">
        <f>IF(ISBLANK(HLOOKUP(U$1, m_preprocess!$1:$1048576, $D150, FALSE)), "", HLOOKUP(U$1, m_preprocess!$1:$1048576, $D150, FALSE))</f>
        <v>24961</v>
      </c>
      <c r="V150" s="24">
        <f>IF(ISBLANK(HLOOKUP(V$1, m_preprocess!$1:$1048576, $D150, FALSE)), "", HLOOKUP(V$1, m_preprocess!$1:$1048576, $D150, FALSE))</f>
        <v>100.55463982761709</v>
      </c>
      <c r="W150" s="24">
        <f>IF(ISBLANK(HLOOKUP(W$1, m_preprocess!$1:$1048576, $D150, FALSE)), "", HLOOKUP(W$1, m_preprocess!$1:$1048576, $D150, FALSE))</f>
        <v>90672.749351485909</v>
      </c>
      <c r="X150" s="24">
        <f>IF(ISBLANK(HLOOKUP(X$1, m_preprocess!$1:$1048576, $D150, FALSE)), "", HLOOKUP(X$1, m_preprocess!$1:$1048576, $D150, FALSE))</f>
        <v>190354.13380085069</v>
      </c>
      <c r="Y150" s="24">
        <f>IF(ISBLANK(HLOOKUP(Y$1, m_preprocess!$1:$1048576, $D150, FALSE)), "", HLOOKUP(Y$1, m_preprocess!$1:$1048576, $D150, FALSE))</f>
        <v>110.86</v>
      </c>
      <c r="Z150" s="24">
        <f>IF(ISBLANK(HLOOKUP(Z$1, m_preprocess!$1:$1048576, $D150, FALSE)), "", HLOOKUP(Z$1, m_preprocess!$1:$1048576, $D150, FALSE))</f>
        <v>91.1</v>
      </c>
      <c r="AA150" s="24">
        <f>IF(ISBLANK(HLOOKUP(AA$1, m_preprocess!$1:$1048576, $D150, FALSE)), "", HLOOKUP(AA$1, m_preprocess!$1:$1048576, $D150, FALSE))</f>
        <v>50.722222222222221</v>
      </c>
      <c r="AB150" s="24">
        <f>IF(ISBLANK(HLOOKUP(AB$1, m_preprocess!$1:$1048576, $D150, FALSE)), "", HLOOKUP(AB$1, m_preprocess!$1:$1048576, $D150, FALSE))</f>
        <v>51.411767222222224</v>
      </c>
      <c r="AC150" s="24" t="str">
        <f>IF(ISBLANK(HLOOKUP(AC$1, m_preprocess!$1:$1048576, $D150, FALSE)), "", HLOOKUP(AC$1, m_preprocess!$1:$1048576, $D150, FALSE))</f>
        <v/>
      </c>
      <c r="AD150" s="24">
        <f>IF(ISBLANK(HLOOKUP(AD$1, m_preprocess!$1:$1048576, $D150, FALSE)), "", HLOOKUP(AD$1, m_preprocess!$1:$1048576, $D150, FALSE))</f>
        <v>114.49046663392663</v>
      </c>
      <c r="AE150" s="24">
        <f>IF(ISBLANK(HLOOKUP(AE$1, m_preprocess!$1:$1048576, $D150, FALSE)), "", HLOOKUP(AE$1, m_preprocess!$1:$1048576, $D150, FALSE))</f>
        <v>167.191116749439</v>
      </c>
      <c r="AF150" s="24">
        <f>IF(ISBLANK(HLOOKUP(AF$1, m_preprocess!$1:$1048576, $D150, FALSE)), "", HLOOKUP(AF$1, m_preprocess!$1:$1048576, $D150, FALSE))</f>
        <v>44.037917653933008</v>
      </c>
      <c r="AG150" s="24">
        <f>IF(ISBLANK(HLOOKUP(AG$1, m_preprocess!$1:$1048576, $D150, FALSE)), "", HLOOKUP(AG$1, m_preprocess!$1:$1048576, $D150, FALSE))</f>
        <v>591.28832616822524</v>
      </c>
      <c r="AH150" s="24">
        <f>IF(ISBLANK(HLOOKUP(AH$1, m_preprocess!$1:$1048576, $D150, FALSE)), "", HLOOKUP(AH$1, m_preprocess!$1:$1048576, $D150, FALSE))</f>
        <v>1270277</v>
      </c>
    </row>
    <row r="151" spans="1:34">
      <c r="A151" s="27">
        <v>38504</v>
      </c>
      <c r="B151">
        <v>2005</v>
      </c>
      <c r="C151">
        <v>6</v>
      </c>
      <c r="D151">
        <v>151</v>
      </c>
      <c r="E151" s="24">
        <f>IF(ISBLANK(HLOOKUP(E$1, m_preprocess!$1:$1048576, $D151, FALSE)), "", HLOOKUP(E$1, m_preprocess!$1:$1048576, $D151, FALSE))</f>
        <v>116.50222321492875</v>
      </c>
      <c r="F151" s="24">
        <f>IF(ISBLANK(HLOOKUP(F$1, m_preprocess!$1:$1048576, $D151, FALSE)), "", HLOOKUP(F$1, m_preprocess!$1:$1048576, $D151, FALSE))</f>
        <v>74.62</v>
      </c>
      <c r="G151" s="24">
        <f>IF(ISBLANK(HLOOKUP(G$1, m_preprocess!$1:$1048576, $D151, FALSE)), "", HLOOKUP(G$1, m_preprocess!$1:$1048576, $D151, FALSE))</f>
        <v>109.19840707825936</v>
      </c>
      <c r="H151" s="24">
        <f>IF(ISBLANK(HLOOKUP(H$1, m_preprocess!$1:$1048576, $D151, FALSE)), "", HLOOKUP(H$1, m_preprocess!$1:$1048576, $D151, FALSE))</f>
        <v>72.706939697265625</v>
      </c>
      <c r="I151" s="24">
        <f>IF(ISBLANK(HLOOKUP(I$1, m_preprocess!$1:$1048576, $D151, FALSE)), "", HLOOKUP(I$1, m_preprocess!$1:$1048576, $D151, FALSE))</f>
        <v>73.070211282229153</v>
      </c>
      <c r="J151" s="24">
        <f>IF(ISBLANK(HLOOKUP(J$1, m_preprocess!$1:$1048576, $D151, FALSE)), "", HLOOKUP(J$1, m_preprocess!$1:$1048576, $D151, FALSE))</f>
        <v>85.350257239131054</v>
      </c>
      <c r="K151" s="24">
        <f>IF(ISBLANK(HLOOKUP(K$1, m_preprocess!$1:$1048576, $D151, FALSE)), "", HLOOKUP(K$1, m_preprocess!$1:$1048576, $D151, FALSE))</f>
        <v>44.988407515576533</v>
      </c>
      <c r="L151" s="24">
        <f>IF(ISBLANK(HLOOKUP(L$1, m_preprocess!$1:$1048576, $D151, FALSE)), "", HLOOKUP(L$1, m_preprocess!$1:$1048576, $D151, FALSE))</f>
        <v>14.764341829954962</v>
      </c>
      <c r="M151" s="24">
        <f>IF(ISBLANK(HLOOKUP(M$1, m_preprocess!$1:$1048576, $D151, FALSE)), "", HLOOKUP(M$1, m_preprocess!$1:$1048576, $D151, FALSE))</f>
        <v>30.311526791590008</v>
      </c>
      <c r="N151" s="24">
        <f>IF(ISBLANK(HLOOKUP(N$1, m_preprocess!$1:$1048576, $D151, FALSE)), "", HLOOKUP(N$1, m_preprocess!$1:$1048576, $D151, FALSE))</f>
        <v>8.1852945861031827</v>
      </c>
      <c r="O151" s="24">
        <f>IF(ISBLANK(HLOOKUP(O$1, m_preprocess!$1:$1048576, $D151, FALSE)), "", HLOOKUP(O$1, m_preprocess!$1:$1048576, $D151, FALSE))</f>
        <v>10.148575604848254</v>
      </c>
      <c r="P151" s="24">
        <f>IF(ISBLANK(HLOOKUP(P$1, m_preprocess!$1:$1048576, $D151, FALSE)), "", HLOOKUP(P$1, m_preprocess!$1:$1048576, $D151, FALSE))</f>
        <v>2.8373988639281555</v>
      </c>
      <c r="Q151" s="24">
        <f>IF(ISBLANK(HLOOKUP(Q$1, m_preprocess!$1:$1048576, $D151, FALSE)), "", HLOOKUP(Q$1, m_preprocess!$1:$1048576, $D151, FALSE))</f>
        <v>4.365470494585221</v>
      </c>
      <c r="R151" s="24">
        <f>IF(ISBLANK(HLOOKUP(R$1, m_preprocess!$1:$1048576, $D151, FALSE)), "", HLOOKUP(R$1, m_preprocess!$1:$1048576, $D151, FALSE))</f>
        <v>22.620371684573218</v>
      </c>
      <c r="S151" s="24">
        <f>IF(ISBLANK(HLOOKUP(S$1, m_preprocess!$1:$1048576, $D151, FALSE)), "", HLOOKUP(S$1, m_preprocess!$1:$1048576, $D151, FALSE))</f>
        <v>525.55700000000002</v>
      </c>
      <c r="T151" s="24">
        <f>IF(ISBLANK(HLOOKUP(T$1, m_preprocess!$1:$1048576, $D151, FALSE)), "", HLOOKUP(T$1, m_preprocess!$1:$1048576, $D151, FALSE))</f>
        <v>7719.71</v>
      </c>
      <c r="U151" s="24">
        <f>IF(ISBLANK(HLOOKUP(U$1, m_preprocess!$1:$1048576, $D151, FALSE)), "", HLOOKUP(U$1, m_preprocess!$1:$1048576, $D151, FALSE))</f>
        <v>25125</v>
      </c>
      <c r="V151" s="24">
        <f>IF(ISBLANK(HLOOKUP(V$1, m_preprocess!$1:$1048576, $D151, FALSE)), "", HLOOKUP(V$1, m_preprocess!$1:$1048576, $D151, FALSE))</f>
        <v>97.999288847521342</v>
      </c>
      <c r="W151" s="24">
        <f>IF(ISBLANK(HLOOKUP(W$1, m_preprocess!$1:$1048576, $D151, FALSE)), "", HLOOKUP(W$1, m_preprocess!$1:$1048576, $D151, FALSE))</f>
        <v>91202.02318526934</v>
      </c>
      <c r="X151" s="24">
        <f>IF(ISBLANK(HLOOKUP(X$1, m_preprocess!$1:$1048576, $D151, FALSE)), "", HLOOKUP(X$1, m_preprocess!$1:$1048576, $D151, FALSE))</f>
        <v>192122.50794988882</v>
      </c>
      <c r="Y151" s="24">
        <f>IF(ISBLANK(HLOOKUP(Y$1, m_preprocess!$1:$1048576, $D151, FALSE)), "", HLOOKUP(Y$1, m_preprocess!$1:$1048576, $D151, FALSE))</f>
        <v>111.5</v>
      </c>
      <c r="Z151" s="24">
        <f>IF(ISBLANK(HLOOKUP(Z$1, m_preprocess!$1:$1048576, $D151, FALSE)), "", HLOOKUP(Z$1, m_preprocess!$1:$1048576, $D151, FALSE))</f>
        <v>91.4</v>
      </c>
      <c r="AA151" s="24">
        <f>IF(ISBLANK(HLOOKUP(AA$1, m_preprocess!$1:$1048576, $D151, FALSE)), "", HLOOKUP(AA$1, m_preprocess!$1:$1048576, $D151, FALSE))</f>
        <v>52.555555555555564</v>
      </c>
      <c r="AB151" s="24">
        <f>IF(ISBLANK(HLOOKUP(AB$1, m_preprocess!$1:$1048576, $D151, FALSE)), "", HLOOKUP(AB$1, m_preprocess!$1:$1048576, $D151, FALSE))</f>
        <v>50.626453055555551</v>
      </c>
      <c r="AC151" s="24" t="str">
        <f>IF(ISBLANK(HLOOKUP(AC$1, m_preprocess!$1:$1048576, $D151, FALSE)), "", HLOOKUP(AC$1, m_preprocess!$1:$1048576, $D151, FALSE))</f>
        <v/>
      </c>
      <c r="AD151" s="24">
        <f>IF(ISBLANK(HLOOKUP(AD$1, m_preprocess!$1:$1048576, $D151, FALSE)), "", HLOOKUP(AD$1, m_preprocess!$1:$1048576, $D151, FALSE))</f>
        <v>113.40036106678559</v>
      </c>
      <c r="AE151" s="24">
        <f>IF(ISBLANK(HLOOKUP(AE$1, m_preprocess!$1:$1048576, $D151, FALSE)), "", HLOOKUP(AE$1, m_preprocess!$1:$1048576, $D151, FALSE))</f>
        <v>152.03760982124967</v>
      </c>
      <c r="AF151" s="24">
        <f>IF(ISBLANK(HLOOKUP(AF$1, m_preprocess!$1:$1048576, $D151, FALSE)), "", HLOOKUP(AF$1, m_preprocess!$1:$1048576, $D151, FALSE))</f>
        <v>41.316142566415486</v>
      </c>
      <c r="AG151" s="24">
        <f>IF(ISBLANK(HLOOKUP(AG$1, m_preprocess!$1:$1048576, $D151, FALSE)), "", HLOOKUP(AG$1, m_preprocess!$1:$1048576, $D151, FALSE))</f>
        <v>604.29564494954298</v>
      </c>
      <c r="AH151" s="24">
        <f>IF(ISBLANK(HLOOKUP(AH$1, m_preprocess!$1:$1048576, $D151, FALSE)), "", HLOOKUP(AH$1, m_preprocess!$1:$1048576, $D151, FALSE))</f>
        <v>1218348</v>
      </c>
    </row>
    <row r="152" spans="1:34">
      <c r="A152" s="27">
        <v>38534</v>
      </c>
      <c r="B152">
        <v>2005</v>
      </c>
      <c r="C152">
        <v>7</v>
      </c>
      <c r="D152">
        <v>152</v>
      </c>
      <c r="E152" s="24">
        <f>IF(ISBLANK(HLOOKUP(E$1, m_preprocess!$1:$1048576, $D152, FALSE)), "", HLOOKUP(E$1, m_preprocess!$1:$1048576, $D152, FALSE))</f>
        <v>107.58113926245956</v>
      </c>
      <c r="F152" s="24">
        <f>IF(ISBLANK(HLOOKUP(F$1, m_preprocess!$1:$1048576, $D152, FALSE)), "", HLOOKUP(F$1, m_preprocess!$1:$1048576, $D152, FALSE))</f>
        <v>76.36</v>
      </c>
      <c r="G152" s="24">
        <f>IF(ISBLANK(HLOOKUP(G$1, m_preprocess!$1:$1048576, $D152, FALSE)), "", HLOOKUP(G$1, m_preprocess!$1:$1048576, $D152, FALSE))</f>
        <v>112.20386795212434</v>
      </c>
      <c r="H152" s="24">
        <f>IF(ISBLANK(HLOOKUP(H$1, m_preprocess!$1:$1048576, $D152, FALSE)), "", HLOOKUP(H$1, m_preprocess!$1:$1048576, $D152, FALSE))</f>
        <v>73.437034606933594</v>
      </c>
      <c r="I152" s="24">
        <f>IF(ISBLANK(HLOOKUP(I$1, m_preprocess!$1:$1048576, $D152, FALSE)), "", HLOOKUP(I$1, m_preprocess!$1:$1048576, $D152, FALSE))</f>
        <v>72.116858062621048</v>
      </c>
      <c r="J152" s="24">
        <f>IF(ISBLANK(HLOOKUP(J$1, m_preprocess!$1:$1048576, $D152, FALSE)), "", HLOOKUP(J$1, m_preprocess!$1:$1048576, $D152, FALSE))</f>
        <v>85.91100486725523</v>
      </c>
      <c r="K152" s="24">
        <f>IF(ISBLANK(HLOOKUP(K$1, m_preprocess!$1:$1048576, $D152, FALSE)), "", HLOOKUP(K$1, m_preprocess!$1:$1048576, $D152, FALSE))</f>
        <v>45.965200807700796</v>
      </c>
      <c r="L152" s="24">
        <f>IF(ISBLANK(HLOOKUP(L$1, m_preprocess!$1:$1048576, $D152, FALSE)), "", HLOOKUP(L$1, m_preprocess!$1:$1048576, $D152, FALSE))</f>
        <v>14.908250817430828</v>
      </c>
      <c r="M152" s="24">
        <f>IF(ISBLANK(HLOOKUP(M$1, m_preprocess!$1:$1048576, $D152, FALSE)), "", HLOOKUP(M$1, m_preprocess!$1:$1048576, $D152, FALSE))</f>
        <v>25.759896521674182</v>
      </c>
      <c r="N152" s="24">
        <f>IF(ISBLANK(HLOOKUP(N$1, m_preprocess!$1:$1048576, $D152, FALSE)), "", HLOOKUP(N$1, m_preprocess!$1:$1048576, $D152, FALSE))</f>
        <v>5.9178717520903517</v>
      </c>
      <c r="O152" s="24">
        <f>IF(ISBLANK(HLOOKUP(O$1, m_preprocess!$1:$1048576, $D152, FALSE)), "", HLOOKUP(O$1, m_preprocess!$1:$1048576, $D152, FALSE))</f>
        <v>9.4073944835072805</v>
      </c>
      <c r="P152" s="24">
        <f>IF(ISBLANK(HLOOKUP(P$1, m_preprocess!$1:$1048576, $D152, FALSE)), "", HLOOKUP(P$1, m_preprocess!$1:$1048576, $D152, FALSE))</f>
        <v>2.8214735388022754</v>
      </c>
      <c r="Q152" s="24">
        <f>IF(ISBLANK(HLOOKUP(Q$1, m_preprocess!$1:$1048576, $D152, FALSE)), "", HLOOKUP(Q$1, m_preprocess!$1:$1048576, $D152, FALSE))</f>
        <v>5.0219892724968442</v>
      </c>
      <c r="R152" s="24">
        <f>IF(ISBLANK(HLOOKUP(R$1, m_preprocess!$1:$1048576, $D152, FALSE)), "", HLOOKUP(R$1, m_preprocess!$1:$1048576, $D152, FALSE))</f>
        <v>24.776422546726995</v>
      </c>
      <c r="S152" s="24">
        <f>IF(ISBLANK(HLOOKUP(S$1, m_preprocess!$1:$1048576, $D152, FALSE)), "", HLOOKUP(S$1, m_preprocess!$1:$1048576, $D152, FALSE))</f>
        <v>600.26</v>
      </c>
      <c r="T152" s="24">
        <f>IF(ISBLANK(HLOOKUP(T$1, m_preprocess!$1:$1048576, $D152, FALSE)), "", HLOOKUP(T$1, m_preprocess!$1:$1048576, $D152, FALSE))</f>
        <v>8061.62</v>
      </c>
      <c r="U152" s="24">
        <f>IF(ISBLANK(HLOOKUP(U$1, m_preprocess!$1:$1048576, $D152, FALSE)), "", HLOOKUP(U$1, m_preprocess!$1:$1048576, $D152, FALSE))</f>
        <v>23222</v>
      </c>
      <c r="V152" s="24">
        <f>IF(ISBLANK(HLOOKUP(V$1, m_preprocess!$1:$1048576, $D152, FALSE)), "", HLOOKUP(V$1, m_preprocess!$1:$1048576, $D152, FALSE))</f>
        <v>96.471957183938727</v>
      </c>
      <c r="W152" s="24">
        <f>IF(ISBLANK(HLOOKUP(W$1, m_preprocess!$1:$1048576, $D152, FALSE)), "", HLOOKUP(W$1, m_preprocess!$1:$1048576, $D152, FALSE))</f>
        <v>92185.570076938035</v>
      </c>
      <c r="X152" s="24">
        <f>IF(ISBLANK(HLOOKUP(X$1, m_preprocess!$1:$1048576, $D152, FALSE)), "", HLOOKUP(X$1, m_preprocess!$1:$1048576, $D152, FALSE))</f>
        <v>193742.99460965252</v>
      </c>
      <c r="Y152" s="24">
        <f>IF(ISBLANK(HLOOKUP(Y$1, m_preprocess!$1:$1048576, $D152, FALSE)), "", HLOOKUP(Y$1, m_preprocess!$1:$1048576, $D152, FALSE))</f>
        <v>113.15</v>
      </c>
      <c r="Z152" s="24">
        <f>IF(ISBLANK(HLOOKUP(Z$1, m_preprocess!$1:$1048576, $D152, FALSE)), "", HLOOKUP(Z$1, m_preprocess!$1:$1048576, $D152, FALSE))</f>
        <v>90.5</v>
      </c>
      <c r="AA152" s="24">
        <f>IF(ISBLANK(HLOOKUP(AA$1, m_preprocess!$1:$1048576, $D152, FALSE)), "", HLOOKUP(AA$1, m_preprocess!$1:$1048576, $D152, FALSE))</f>
        <v>51.273532668881501</v>
      </c>
      <c r="AB152" s="24">
        <f>IF(ISBLANK(HLOOKUP(AB$1, m_preprocess!$1:$1048576, $D152, FALSE)), "", HLOOKUP(AB$1, m_preprocess!$1:$1048576, $D152, FALSE))</f>
        <v>50.509771596740237</v>
      </c>
      <c r="AC152" s="24" t="str">
        <f>IF(ISBLANK(HLOOKUP(AC$1, m_preprocess!$1:$1048576, $D152, FALSE)), "", HLOOKUP(AC$1, m_preprocess!$1:$1048576, $D152, FALSE))</f>
        <v/>
      </c>
      <c r="AD152" s="24">
        <f>IF(ISBLANK(HLOOKUP(AD$1, m_preprocess!$1:$1048576, $D152, FALSE)), "", HLOOKUP(AD$1, m_preprocess!$1:$1048576, $D152, FALSE))</f>
        <v>115.13199438579495</v>
      </c>
      <c r="AE152" s="24">
        <f>IF(ISBLANK(HLOOKUP(AE$1, m_preprocess!$1:$1048576, $D152, FALSE)), "", HLOOKUP(AE$1, m_preprocess!$1:$1048576, $D152, FALSE))</f>
        <v>136.32917060903148</v>
      </c>
      <c r="AF152" s="24">
        <f>IF(ISBLANK(HLOOKUP(AF$1, m_preprocess!$1:$1048576, $D152, FALSE)), "", HLOOKUP(AF$1, m_preprocess!$1:$1048576, $D152, FALSE))</f>
        <v>41.03807102316545</v>
      </c>
      <c r="AG152" s="24">
        <f>IF(ISBLANK(HLOOKUP(AG$1, m_preprocess!$1:$1048576, $D152, FALSE)), "", HLOOKUP(AG$1, m_preprocess!$1:$1048576, $D152, FALSE))</f>
        <v>618.60745547914405</v>
      </c>
      <c r="AH152" s="24">
        <f>IF(ISBLANK(HLOOKUP(AH$1, m_preprocess!$1:$1048576, $D152, FALSE)), "", HLOOKUP(AH$1, m_preprocess!$1:$1048576, $D152, FALSE))</f>
        <v>1201097</v>
      </c>
    </row>
    <row r="153" spans="1:34">
      <c r="A153" s="27">
        <v>38565</v>
      </c>
      <c r="B153">
        <v>2005</v>
      </c>
      <c r="C153">
        <v>8</v>
      </c>
      <c r="D153">
        <v>153</v>
      </c>
      <c r="E153" s="24">
        <f>IF(ISBLANK(HLOOKUP(E$1, m_preprocess!$1:$1048576, $D153, FALSE)), "", HLOOKUP(E$1, m_preprocess!$1:$1048576, $D153, FALSE))</f>
        <v>105.82089279310111</v>
      </c>
      <c r="F153" s="24">
        <f>IF(ISBLANK(HLOOKUP(F$1, m_preprocess!$1:$1048576, $D153, FALSE)), "", HLOOKUP(F$1, m_preprocess!$1:$1048576, $D153, FALSE))</f>
        <v>78.98</v>
      </c>
      <c r="G153" s="24">
        <f>IF(ISBLANK(HLOOKUP(G$1, m_preprocess!$1:$1048576, $D153, FALSE)), "", HLOOKUP(G$1, m_preprocess!$1:$1048576, $D153, FALSE))</f>
        <v>126.28056504029442</v>
      </c>
      <c r="H153" s="24">
        <f>IF(ISBLANK(HLOOKUP(H$1, m_preprocess!$1:$1048576, $D153, FALSE)), "", HLOOKUP(H$1, m_preprocess!$1:$1048576, $D153, FALSE))</f>
        <v>73.757858276367188</v>
      </c>
      <c r="I153" s="24">
        <f>IF(ISBLANK(HLOOKUP(I$1, m_preprocess!$1:$1048576, $D153, FALSE)), "", HLOOKUP(I$1, m_preprocess!$1:$1048576, $D153, FALSE))</f>
        <v>74.314661902584731</v>
      </c>
      <c r="J153" s="24">
        <f>IF(ISBLANK(HLOOKUP(J$1, m_preprocess!$1:$1048576, $D153, FALSE)), "", HLOOKUP(J$1, m_preprocess!$1:$1048576, $D153, FALSE))</f>
        <v>83.817972755650729</v>
      </c>
      <c r="K153" s="24">
        <f>IF(ISBLANK(HLOOKUP(K$1, m_preprocess!$1:$1048576, $D153, FALSE)), "", HLOOKUP(K$1, m_preprocess!$1:$1048576, $D153, FALSE))</f>
        <v>48.717946786679363</v>
      </c>
      <c r="L153" s="24">
        <f>IF(ISBLANK(HLOOKUP(L$1, m_preprocess!$1:$1048576, $D153, FALSE)), "", HLOOKUP(L$1, m_preprocess!$1:$1048576, $D153, FALSE))</f>
        <v>16.392987918266861</v>
      </c>
      <c r="M153" s="24">
        <f>IF(ISBLANK(HLOOKUP(M$1, m_preprocess!$1:$1048576, $D153, FALSE)), "", HLOOKUP(M$1, m_preprocess!$1:$1048576, $D153, FALSE))</f>
        <v>27.940418806887667</v>
      </c>
      <c r="N153" s="24">
        <f>IF(ISBLANK(HLOOKUP(N$1, m_preprocess!$1:$1048576, $D153, FALSE)), "", HLOOKUP(N$1, m_preprocess!$1:$1048576, $D153, FALSE))</f>
        <v>6.6436765728099898</v>
      </c>
      <c r="O153" s="24">
        <f>IF(ISBLANK(HLOOKUP(O$1, m_preprocess!$1:$1048576, $D153, FALSE)), "", HLOOKUP(O$1, m_preprocess!$1:$1048576, $D153, FALSE))</f>
        <v>9.7050630086684624</v>
      </c>
      <c r="P153" s="24">
        <f>IF(ISBLANK(HLOOKUP(P$1, m_preprocess!$1:$1048576, $D153, FALSE)), "", HLOOKUP(P$1, m_preprocess!$1:$1048576, $D153, FALSE))</f>
        <v>3.1339892918485988</v>
      </c>
      <c r="Q153" s="24">
        <f>IF(ISBLANK(HLOOKUP(Q$1, m_preprocess!$1:$1048576, $D153, FALSE)), "", HLOOKUP(Q$1, m_preprocess!$1:$1048576, $D153, FALSE))</f>
        <v>4.1568452116815049</v>
      </c>
      <c r="R153" s="24">
        <f>IF(ISBLANK(HLOOKUP(R$1, m_preprocess!$1:$1048576, $D153, FALSE)), "", HLOOKUP(R$1, m_preprocess!$1:$1048576, $D153, FALSE))</f>
        <v>23.224006770663628</v>
      </c>
      <c r="S153" s="24">
        <f>IF(ISBLANK(HLOOKUP(S$1, m_preprocess!$1:$1048576, $D153, FALSE)), "", HLOOKUP(S$1, m_preprocess!$1:$1048576, $D153, FALSE))</f>
        <v>670.32899999999995</v>
      </c>
      <c r="T153" s="24">
        <f>IF(ISBLANK(HLOOKUP(T$1, m_preprocess!$1:$1048576, $D153, FALSE)), "", HLOOKUP(T$1, m_preprocess!$1:$1048576, $D153, FALSE))</f>
        <v>7953.5</v>
      </c>
      <c r="U153" s="24">
        <f>IF(ISBLANK(HLOOKUP(U$1, m_preprocess!$1:$1048576, $D153, FALSE)), "", HLOOKUP(U$1, m_preprocess!$1:$1048576, $D153, FALSE))</f>
        <v>29124</v>
      </c>
      <c r="V153" s="24">
        <f>IF(ISBLANK(HLOOKUP(V$1, m_preprocess!$1:$1048576, $D153, FALSE)), "", HLOOKUP(V$1, m_preprocess!$1:$1048576, $D153, FALSE))</f>
        <v>97.91085617281982</v>
      </c>
      <c r="W153" s="24">
        <f>IF(ISBLANK(HLOOKUP(W$1, m_preprocess!$1:$1048576, $D153, FALSE)), "", HLOOKUP(W$1, m_preprocess!$1:$1048576, $D153, FALSE))</f>
        <v>92547.462189356389</v>
      </c>
      <c r="X153" s="24">
        <f>IF(ISBLANK(HLOOKUP(X$1, m_preprocess!$1:$1048576, $D153, FALSE)), "", HLOOKUP(X$1, m_preprocess!$1:$1048576, $D153, FALSE))</f>
        <v>194539.83121683894</v>
      </c>
      <c r="Y153" s="24">
        <f>IF(ISBLANK(HLOOKUP(Y$1, m_preprocess!$1:$1048576, $D153, FALSE)), "", HLOOKUP(Y$1, m_preprocess!$1:$1048576, $D153, FALSE))</f>
        <v>115.15</v>
      </c>
      <c r="Z153" s="24">
        <f>IF(ISBLANK(HLOOKUP(Z$1, m_preprocess!$1:$1048576, $D153, FALSE)), "", HLOOKUP(Z$1, m_preprocess!$1:$1048576, $D153, FALSE))</f>
        <v>95.6</v>
      </c>
      <c r="AA153" s="24">
        <f>IF(ISBLANK(HLOOKUP(AA$1, m_preprocess!$1:$1048576, $D153, FALSE)), "", HLOOKUP(AA$1, m_preprocess!$1:$1048576, $D153, FALSE))</f>
        <v>48.166666666666664</v>
      </c>
      <c r="AB153" s="24">
        <f>IF(ISBLANK(HLOOKUP(AB$1, m_preprocess!$1:$1048576, $D153, FALSE)), "", HLOOKUP(AB$1, m_preprocess!$1:$1048576, $D153, FALSE))</f>
        <v>52.060969150055371</v>
      </c>
      <c r="AC153" s="24" t="str">
        <f>IF(ISBLANK(HLOOKUP(AC$1, m_preprocess!$1:$1048576, $D153, FALSE)), "", HLOOKUP(AC$1, m_preprocess!$1:$1048576, $D153, FALSE))</f>
        <v/>
      </c>
      <c r="AD153" s="24">
        <f>IF(ISBLANK(HLOOKUP(AD$1, m_preprocess!$1:$1048576, $D153, FALSE)), "", HLOOKUP(AD$1, m_preprocess!$1:$1048576, $D153, FALSE))</f>
        <v>119.04730776938497</v>
      </c>
      <c r="AE153" s="24">
        <f>IF(ISBLANK(HLOOKUP(AE$1, m_preprocess!$1:$1048576, $D153, FALSE)), "", HLOOKUP(AE$1, m_preprocess!$1:$1048576, $D153, FALSE))</f>
        <v>139.07950142129926</v>
      </c>
      <c r="AF153" s="24">
        <f>IF(ISBLANK(HLOOKUP(AF$1, m_preprocess!$1:$1048576, $D153, FALSE)), "", HLOOKUP(AF$1, m_preprocess!$1:$1048576, $D153, FALSE))</f>
        <v>44.578967833092925</v>
      </c>
      <c r="AG153" s="24">
        <f>IF(ISBLANK(HLOOKUP(AG$1, m_preprocess!$1:$1048576, $D153, FALSE)), "", HLOOKUP(AG$1, m_preprocess!$1:$1048576, $D153, FALSE))</f>
        <v>631.04784065683248</v>
      </c>
      <c r="AH153" s="24">
        <f>IF(ISBLANK(HLOOKUP(AH$1, m_preprocess!$1:$1048576, $D153, FALSE)), "", HLOOKUP(AH$1, m_preprocess!$1:$1048576, $D153, FALSE))</f>
        <v>1279725</v>
      </c>
    </row>
    <row r="154" spans="1:34">
      <c r="A154" s="27">
        <v>38596</v>
      </c>
      <c r="B154">
        <v>2005</v>
      </c>
      <c r="C154">
        <v>9</v>
      </c>
      <c r="D154">
        <v>154</v>
      </c>
      <c r="E154" s="24">
        <f>IF(ISBLANK(HLOOKUP(E$1, m_preprocess!$1:$1048576, $D154, FALSE)), "", HLOOKUP(E$1, m_preprocess!$1:$1048576, $D154, FALSE))</f>
        <v>104.89213472672316</v>
      </c>
      <c r="F154" s="24">
        <f>IF(ISBLANK(HLOOKUP(F$1, m_preprocess!$1:$1048576, $D154, FALSE)), "", HLOOKUP(F$1, m_preprocess!$1:$1048576, $D154, FALSE))</f>
        <v>79.2</v>
      </c>
      <c r="G154" s="24">
        <f>IF(ISBLANK(HLOOKUP(G$1, m_preprocess!$1:$1048576, $D154, FALSE)), "", HLOOKUP(G$1, m_preprocess!$1:$1048576, $D154, FALSE))</f>
        <v>135.10295487185087</v>
      </c>
      <c r="H154" s="24">
        <f>IF(ISBLANK(HLOOKUP(H$1, m_preprocess!$1:$1048576, $D154, FALSE)), "", HLOOKUP(H$1, m_preprocess!$1:$1048576, $D154, FALSE))</f>
        <v>74.615653991699219</v>
      </c>
      <c r="I154" s="24">
        <f>IF(ISBLANK(HLOOKUP(I$1, m_preprocess!$1:$1048576, $D154, FALSE)), "", HLOOKUP(I$1, m_preprocess!$1:$1048576, $D154, FALSE))</f>
        <v>75.747818819954148</v>
      </c>
      <c r="J154" s="24">
        <f>IF(ISBLANK(HLOOKUP(J$1, m_preprocess!$1:$1048576, $D154, FALSE)), "", HLOOKUP(J$1, m_preprocess!$1:$1048576, $D154, FALSE))</f>
        <v>80.237696541341322</v>
      </c>
      <c r="K154" s="24">
        <f>IF(ISBLANK(HLOOKUP(K$1, m_preprocess!$1:$1048576, $D154, FALSE)), "", HLOOKUP(K$1, m_preprocess!$1:$1048576, $D154, FALSE))</f>
        <v>44.088129084762677</v>
      </c>
      <c r="L154" s="24">
        <f>IF(ISBLANK(HLOOKUP(L$1, m_preprocess!$1:$1048576, $D154, FALSE)), "", HLOOKUP(L$1, m_preprocess!$1:$1048576, $D154, FALSE))</f>
        <v>14.324724218719041</v>
      </c>
      <c r="M154" s="24">
        <f>IF(ISBLANK(HLOOKUP(M$1, m_preprocess!$1:$1048576, $D154, FALSE)), "", HLOOKUP(M$1, m_preprocess!$1:$1048576, $D154, FALSE))</f>
        <v>25.067753217059359</v>
      </c>
      <c r="N154" s="24">
        <f>IF(ISBLANK(HLOOKUP(N$1, m_preprocess!$1:$1048576, $D154, FALSE)), "", HLOOKUP(N$1, m_preprocess!$1:$1048576, $D154, FALSE))</f>
        <v>6.625833203154448</v>
      </c>
      <c r="O154" s="24">
        <f>IF(ISBLANK(HLOOKUP(O$1, m_preprocess!$1:$1048576, $D154, FALSE)), "", HLOOKUP(O$1, m_preprocess!$1:$1048576, $D154, FALSE))</f>
        <v>8.2730402521446607</v>
      </c>
      <c r="P154" s="24">
        <f>IF(ISBLANK(HLOOKUP(P$1, m_preprocess!$1:$1048576, $D154, FALSE)), "", HLOOKUP(P$1, m_preprocess!$1:$1048576, $D154, FALSE))</f>
        <v>3.1188572496266862</v>
      </c>
      <c r="Q154" s="24">
        <f>IF(ISBLANK(HLOOKUP(Q$1, m_preprocess!$1:$1048576, $D154, FALSE)), "", HLOOKUP(Q$1, m_preprocess!$1:$1048576, $D154, FALSE))</f>
        <v>3.8986457189313355</v>
      </c>
      <c r="R154" s="24">
        <f>IF(ISBLANK(HLOOKUP(R$1, m_preprocess!$1:$1048576, $D154, FALSE)), "", HLOOKUP(R$1, m_preprocess!$1:$1048576, $D154, FALSE))</f>
        <v>22.533622772870782</v>
      </c>
      <c r="S154" s="24">
        <f>IF(ISBLANK(HLOOKUP(S$1, m_preprocess!$1:$1048576, $D154, FALSE)), "", HLOOKUP(S$1, m_preprocess!$1:$1048576, $D154, FALSE))</f>
        <v>716.98500000000001</v>
      </c>
      <c r="T154" s="24">
        <f>IF(ISBLANK(HLOOKUP(T$1, m_preprocess!$1:$1048576, $D154, FALSE)), "", HLOOKUP(T$1, m_preprocess!$1:$1048576, $D154, FALSE))</f>
        <v>7508.4</v>
      </c>
      <c r="U154" s="24">
        <f>IF(ISBLANK(HLOOKUP(U$1, m_preprocess!$1:$1048576, $D154, FALSE)), "", HLOOKUP(U$1, m_preprocess!$1:$1048576, $D154, FALSE))</f>
        <v>26376</v>
      </c>
      <c r="V154" s="24">
        <f>IF(ISBLANK(HLOOKUP(V$1, m_preprocess!$1:$1048576, $D154, FALSE)), "", HLOOKUP(V$1, m_preprocess!$1:$1048576, $D154, FALSE))</f>
        <v>98.334047369157787</v>
      </c>
      <c r="W154" s="24">
        <f>IF(ISBLANK(HLOOKUP(W$1, m_preprocess!$1:$1048576, $D154, FALSE)), "", HLOOKUP(W$1, m_preprocess!$1:$1048576, $D154, FALSE))</f>
        <v>91656.281679991967</v>
      </c>
      <c r="X154" s="24">
        <f>IF(ISBLANK(HLOOKUP(X$1, m_preprocess!$1:$1048576, $D154, FALSE)), "", HLOOKUP(X$1, m_preprocess!$1:$1048576, $D154, FALSE))</f>
        <v>193951.19289056887</v>
      </c>
      <c r="Y154" s="24">
        <f>IF(ISBLANK(HLOOKUP(Y$1, m_preprocess!$1:$1048576, $D154, FALSE)), "", HLOOKUP(Y$1, m_preprocess!$1:$1048576, $D154, FALSE))</f>
        <v>110.95</v>
      </c>
      <c r="Z154" s="24">
        <f>IF(ISBLANK(HLOOKUP(Z$1, m_preprocess!$1:$1048576, $D154, FALSE)), "", HLOOKUP(Z$1, m_preprocess!$1:$1048576, $D154, FALSE))</f>
        <v>92</v>
      </c>
      <c r="AA154" s="24">
        <f>IF(ISBLANK(HLOOKUP(AA$1, m_preprocess!$1:$1048576, $D154, FALSE)), "", HLOOKUP(AA$1, m_preprocess!$1:$1048576, $D154, FALSE))</f>
        <v>46.888888888888893</v>
      </c>
      <c r="AB154" s="24">
        <f>IF(ISBLANK(HLOOKUP(AB$1, m_preprocess!$1:$1048576, $D154, FALSE)), "", HLOOKUP(AB$1, m_preprocess!$1:$1048576, $D154, FALSE))</f>
        <v>49.929923472222214</v>
      </c>
      <c r="AC154" s="24" t="str">
        <f>IF(ISBLANK(HLOOKUP(AC$1, m_preprocess!$1:$1048576, $D154, FALSE)), "", HLOOKUP(AC$1, m_preprocess!$1:$1048576, $D154, FALSE))</f>
        <v/>
      </c>
      <c r="AD154" s="24">
        <f>IF(ISBLANK(HLOOKUP(AD$1, m_preprocess!$1:$1048576, $D154, FALSE)), "", HLOOKUP(AD$1, m_preprocess!$1:$1048576, $D154, FALSE))</f>
        <v>119.86267318006372</v>
      </c>
      <c r="AE154" s="24">
        <f>IF(ISBLANK(HLOOKUP(AE$1, m_preprocess!$1:$1048576, $D154, FALSE)), "", HLOOKUP(AE$1, m_preprocess!$1:$1048576, $D154, FALSE))</f>
        <v>132.50399950337348</v>
      </c>
      <c r="AF154" s="24">
        <f>IF(ISBLANK(HLOOKUP(AF$1, m_preprocess!$1:$1048576, $D154, FALSE)), "", HLOOKUP(AF$1, m_preprocess!$1:$1048576, $D154, FALSE))</f>
        <v>45.633836360246825</v>
      </c>
      <c r="AG154" s="24">
        <f>IF(ISBLANK(HLOOKUP(AG$1, m_preprocess!$1:$1048576, $D154, FALSE)), "", HLOOKUP(AG$1, m_preprocess!$1:$1048576, $D154, FALSE))</f>
        <v>639.14604061464217</v>
      </c>
      <c r="AH154" s="24">
        <f>IF(ISBLANK(HLOOKUP(AH$1, m_preprocess!$1:$1048576, $D154, FALSE)), "", HLOOKUP(AH$1, m_preprocess!$1:$1048576, $D154, FALSE))</f>
        <v>1246835</v>
      </c>
    </row>
    <row r="155" spans="1:34">
      <c r="A155" s="27">
        <v>38626</v>
      </c>
      <c r="B155">
        <v>2005</v>
      </c>
      <c r="C155">
        <v>10</v>
      </c>
      <c r="D155">
        <v>155</v>
      </c>
      <c r="E155" s="24">
        <f>IF(ISBLANK(HLOOKUP(E$1, m_preprocess!$1:$1048576, $D155, FALSE)), "", HLOOKUP(E$1, m_preprocess!$1:$1048576, $D155, FALSE))</f>
        <v>104.46066538498441</v>
      </c>
      <c r="F155" s="24">
        <f>IF(ISBLANK(HLOOKUP(F$1, m_preprocess!$1:$1048576, $D155, FALSE)), "", HLOOKUP(F$1, m_preprocess!$1:$1048576, $D155, FALSE))</f>
        <v>80.31</v>
      </c>
      <c r="G155" s="24">
        <f>IF(ISBLANK(HLOOKUP(G$1, m_preprocess!$1:$1048576, $D155, FALSE)), "", HLOOKUP(G$1, m_preprocess!$1:$1048576, $D155, FALSE))</f>
        <v>136.06707463660481</v>
      </c>
      <c r="H155" s="24">
        <f>IF(ISBLANK(HLOOKUP(H$1, m_preprocess!$1:$1048576, $D155, FALSE)), "", HLOOKUP(H$1, m_preprocess!$1:$1048576, $D155, FALSE))</f>
        <v>75.198707580566406</v>
      </c>
      <c r="I155" s="24">
        <f>IF(ISBLANK(HLOOKUP(I$1, m_preprocess!$1:$1048576, $D155, FALSE)), "", HLOOKUP(I$1, m_preprocess!$1:$1048576, $D155, FALSE))</f>
        <v>74.000191245929599</v>
      </c>
      <c r="J155" s="24">
        <f>IF(ISBLANK(HLOOKUP(J$1, m_preprocess!$1:$1048576, $D155, FALSE)), "", HLOOKUP(J$1, m_preprocess!$1:$1048576, $D155, FALSE))</f>
        <v>78.657186039818654</v>
      </c>
      <c r="K155" s="24">
        <f>IF(ISBLANK(HLOOKUP(K$1, m_preprocess!$1:$1048576, $D155, FALSE)), "", HLOOKUP(K$1, m_preprocess!$1:$1048576, $D155, FALSE))</f>
        <v>42.549414882161308</v>
      </c>
      <c r="L155" s="24">
        <f>IF(ISBLANK(HLOOKUP(L$1, m_preprocess!$1:$1048576, $D155, FALSE)), "", HLOOKUP(L$1, m_preprocess!$1:$1048576, $D155, FALSE))</f>
        <v>14.929866878931932</v>
      </c>
      <c r="M155" s="24">
        <f>IF(ISBLANK(HLOOKUP(M$1, m_preprocess!$1:$1048576, $D155, FALSE)), "", HLOOKUP(M$1, m_preprocess!$1:$1048576, $D155, FALSE))</f>
        <v>24.643588293984525</v>
      </c>
      <c r="N155" s="24">
        <f>IF(ISBLANK(HLOOKUP(N$1, m_preprocess!$1:$1048576, $D155, FALSE)), "", HLOOKUP(N$1, m_preprocess!$1:$1048576, $D155, FALSE))</f>
        <v>6.5083326475710921</v>
      </c>
      <c r="O155" s="24">
        <f>IF(ISBLANK(HLOOKUP(O$1, m_preprocess!$1:$1048576, $D155, FALSE)), "", HLOOKUP(O$1, m_preprocess!$1:$1048576, $D155, FALSE))</f>
        <v>8.1885051871461343</v>
      </c>
      <c r="P155" s="24">
        <f>IF(ISBLANK(HLOOKUP(P$1, m_preprocess!$1:$1048576, $D155, FALSE)), "", HLOOKUP(P$1, m_preprocess!$1:$1048576, $D155, FALSE))</f>
        <v>3.0147409675585761</v>
      </c>
      <c r="Q155" s="24">
        <f>IF(ISBLANK(HLOOKUP(Q$1, m_preprocess!$1:$1048576, $D155, FALSE)), "", HLOOKUP(Q$1, m_preprocess!$1:$1048576, $D155, FALSE))</f>
        <v>4.8218913817304312</v>
      </c>
      <c r="R155" s="24">
        <f>IF(ISBLANK(HLOOKUP(R$1, m_preprocess!$1:$1048576, $D155, FALSE)), "", HLOOKUP(R$1, m_preprocess!$1:$1048576, $D155, FALSE))</f>
        <v>24.927489584733646</v>
      </c>
      <c r="S155" s="24">
        <f>IF(ISBLANK(HLOOKUP(S$1, m_preprocess!$1:$1048576, $D155, FALSE)), "", HLOOKUP(S$1, m_preprocess!$1:$1048576, $D155, FALSE))</f>
        <v>701.26099999999997</v>
      </c>
      <c r="T155" s="24">
        <f>IF(ISBLANK(HLOOKUP(T$1, m_preprocess!$1:$1048576, $D155, FALSE)), "", HLOOKUP(T$1, m_preprocess!$1:$1048576, $D155, FALSE))</f>
        <v>7403.31</v>
      </c>
      <c r="U155" s="24">
        <f>IF(ISBLANK(HLOOKUP(U$1, m_preprocess!$1:$1048576, $D155, FALSE)), "", HLOOKUP(U$1, m_preprocess!$1:$1048576, $D155, FALSE))</f>
        <v>21723</v>
      </c>
      <c r="V155" s="24">
        <f>IF(ISBLANK(HLOOKUP(V$1, m_preprocess!$1:$1048576, $D155, FALSE)), "", HLOOKUP(V$1, m_preprocess!$1:$1048576, $D155, FALSE))</f>
        <v>98.920668561919982</v>
      </c>
      <c r="W155" s="24">
        <f>IF(ISBLANK(HLOOKUP(W$1, m_preprocess!$1:$1048576, $D155, FALSE)), "", HLOOKUP(W$1, m_preprocess!$1:$1048576, $D155, FALSE))</f>
        <v>94877.904548506092</v>
      </c>
      <c r="X155" s="24">
        <f>IF(ISBLANK(HLOOKUP(X$1, m_preprocess!$1:$1048576, $D155, FALSE)), "", HLOOKUP(X$1, m_preprocess!$1:$1048576, $D155, FALSE))</f>
        <v>196084.43781034646</v>
      </c>
      <c r="Y155" s="24">
        <f>IF(ISBLANK(HLOOKUP(Y$1, m_preprocess!$1:$1048576, $D155, FALSE)), "", HLOOKUP(Y$1, m_preprocess!$1:$1048576, $D155, FALSE))</f>
        <v>111.33</v>
      </c>
      <c r="Z155" s="24">
        <f>IF(ISBLANK(HLOOKUP(Z$1, m_preprocess!$1:$1048576, $D155, FALSE)), "", HLOOKUP(Z$1, m_preprocess!$1:$1048576, $D155, FALSE))</f>
        <v>93.7</v>
      </c>
      <c r="AA155" s="24">
        <f>IF(ISBLANK(HLOOKUP(AA$1, m_preprocess!$1:$1048576, $D155, FALSE)), "", HLOOKUP(AA$1, m_preprocess!$1:$1048576, $D155, FALSE))</f>
        <v>49.361111111111107</v>
      </c>
      <c r="AB155" s="24">
        <f>IF(ISBLANK(HLOOKUP(AB$1, m_preprocess!$1:$1048576, $D155, FALSE)), "", HLOOKUP(AB$1, m_preprocess!$1:$1048576, $D155, FALSE))</f>
        <v>50.122578194444444</v>
      </c>
      <c r="AC155" s="24" t="str">
        <f>IF(ISBLANK(HLOOKUP(AC$1, m_preprocess!$1:$1048576, $D155, FALSE)), "", HLOOKUP(AC$1, m_preprocess!$1:$1048576, $D155, FALSE))</f>
        <v/>
      </c>
      <c r="AD155" s="24">
        <f>IF(ISBLANK(HLOOKUP(AD$1, m_preprocess!$1:$1048576, $D155, FALSE)), "", HLOOKUP(AD$1, m_preprocess!$1:$1048576, $D155, FALSE))</f>
        <v>119.79119358281744</v>
      </c>
      <c r="AE155" s="24">
        <f>IF(ISBLANK(HLOOKUP(AE$1, m_preprocess!$1:$1048576, $D155, FALSE)), "", HLOOKUP(AE$1, m_preprocess!$1:$1048576, $D155, FALSE))</f>
        <v>131.52570367121598</v>
      </c>
      <c r="AF155" s="24">
        <f>IF(ISBLANK(HLOOKUP(AF$1, m_preprocess!$1:$1048576, $D155, FALSE)), "", HLOOKUP(AF$1, m_preprocess!$1:$1048576, $D155, FALSE))</f>
        <v>40.535547702122365</v>
      </c>
      <c r="AG155" s="24">
        <f>IF(ISBLANK(HLOOKUP(AG$1, m_preprocess!$1:$1048576, $D155, FALSE)), "", HLOOKUP(AG$1, m_preprocess!$1:$1048576, $D155, FALSE))</f>
        <v>648.16270274548208</v>
      </c>
      <c r="AH155" s="24">
        <f>IF(ISBLANK(HLOOKUP(AH$1, m_preprocess!$1:$1048576, $D155, FALSE)), "", HLOOKUP(AH$1, m_preprocess!$1:$1048576, $D155, FALSE))</f>
        <v>1234561</v>
      </c>
    </row>
    <row r="156" spans="1:34">
      <c r="A156" s="27">
        <v>38657</v>
      </c>
      <c r="B156">
        <v>2005</v>
      </c>
      <c r="C156">
        <v>11</v>
      </c>
      <c r="D156">
        <v>156</v>
      </c>
      <c r="E156" s="24">
        <f>IF(ISBLANK(HLOOKUP(E$1, m_preprocess!$1:$1048576, $D156, FALSE)), "", HLOOKUP(E$1, m_preprocess!$1:$1048576, $D156, FALSE))</f>
        <v>108.00375438454834</v>
      </c>
      <c r="F156" s="24">
        <f>IF(ISBLANK(HLOOKUP(F$1, m_preprocess!$1:$1048576, $D156, FALSE)), "", HLOOKUP(F$1, m_preprocess!$1:$1048576, $D156, FALSE))</f>
        <v>80.06</v>
      </c>
      <c r="G156" s="24">
        <f>IF(ISBLANK(HLOOKUP(G$1, m_preprocess!$1:$1048576, $D156, FALSE)), "", HLOOKUP(G$1, m_preprocess!$1:$1048576, $D156, FALSE))</f>
        <v>143.87131931644532</v>
      </c>
      <c r="H156" s="24">
        <f>IF(ISBLANK(HLOOKUP(H$1, m_preprocess!$1:$1048576, $D156, FALSE)), "", HLOOKUP(H$1, m_preprocess!$1:$1048576, $D156, FALSE))</f>
        <v>76.105903625488281</v>
      </c>
      <c r="I156" s="24">
        <f>IF(ISBLANK(HLOOKUP(I$1, m_preprocess!$1:$1048576, $D156, FALSE)), "", HLOOKUP(I$1, m_preprocess!$1:$1048576, $D156, FALSE))</f>
        <v>74.776075799346458</v>
      </c>
      <c r="J156" s="24">
        <f>IF(ISBLANK(HLOOKUP(J$1, m_preprocess!$1:$1048576, $D156, FALSE)), "", HLOOKUP(J$1, m_preprocess!$1:$1048576, $D156, FALSE))</f>
        <v>80.481866519111463</v>
      </c>
      <c r="K156" s="24">
        <f>IF(ISBLANK(HLOOKUP(K$1, m_preprocess!$1:$1048576, $D156, FALSE)), "", HLOOKUP(K$1, m_preprocess!$1:$1048576, $D156, FALSE))</f>
        <v>42.189799324681715</v>
      </c>
      <c r="L156" s="24">
        <f>IF(ISBLANK(HLOOKUP(L$1, m_preprocess!$1:$1048576, $D156, FALSE)), "", HLOOKUP(L$1, m_preprocess!$1:$1048576, $D156, FALSE))</f>
        <v>14.797403152457745</v>
      </c>
      <c r="M156" s="24">
        <f>IF(ISBLANK(HLOOKUP(M$1, m_preprocess!$1:$1048576, $D156, FALSE)), "", HLOOKUP(M$1, m_preprocess!$1:$1048576, $D156, FALSE))</f>
        <v>28.014582359630776</v>
      </c>
      <c r="N156" s="24">
        <f>IF(ISBLANK(HLOOKUP(N$1, m_preprocess!$1:$1048576, $D156, FALSE)), "", HLOOKUP(N$1, m_preprocess!$1:$1048576, $D156, FALSE))</f>
        <v>7.7048864711638956</v>
      </c>
      <c r="O156" s="24">
        <f>IF(ISBLANK(HLOOKUP(O$1, m_preprocess!$1:$1048576, $D156, FALSE)), "", HLOOKUP(O$1, m_preprocess!$1:$1048576, $D156, FALSE))</f>
        <v>9.5147305300362408</v>
      </c>
      <c r="P156" s="24">
        <f>IF(ISBLANK(HLOOKUP(P$1, m_preprocess!$1:$1048576, $D156, FALSE)), "", HLOOKUP(P$1, m_preprocess!$1:$1048576, $D156, FALSE))</f>
        <v>3.3514514679741993</v>
      </c>
      <c r="Q156" s="24">
        <f>IF(ISBLANK(HLOOKUP(Q$1, m_preprocess!$1:$1048576, $D156, FALSE)), "", HLOOKUP(Q$1, m_preprocess!$1:$1048576, $D156, FALSE))</f>
        <v>4.5331568717417818</v>
      </c>
      <c r="R156" s="24">
        <f>IF(ISBLANK(HLOOKUP(R$1, m_preprocess!$1:$1048576, $D156, FALSE)), "", HLOOKUP(R$1, m_preprocess!$1:$1048576, $D156, FALSE))</f>
        <v>23.324695134497997</v>
      </c>
      <c r="S156" s="24">
        <f>IF(ISBLANK(HLOOKUP(S$1, m_preprocess!$1:$1048576, $D156, FALSE)), "", HLOOKUP(S$1, m_preprocess!$1:$1048576, $D156, FALSE))</f>
        <v>732.67899999999997</v>
      </c>
      <c r="T156" s="24">
        <f>IF(ISBLANK(HLOOKUP(T$1, m_preprocess!$1:$1048576, $D156, FALSE)), "", HLOOKUP(T$1, m_preprocess!$1:$1048576, $D156, FALSE))</f>
        <v>7784.34</v>
      </c>
      <c r="U156" s="24">
        <f>IF(ISBLANK(HLOOKUP(U$1, m_preprocess!$1:$1048576, $D156, FALSE)), "", HLOOKUP(U$1, m_preprocess!$1:$1048576, $D156, FALSE))</f>
        <v>23733</v>
      </c>
      <c r="V156" s="24">
        <f>IF(ISBLANK(HLOOKUP(V$1, m_preprocess!$1:$1048576, $D156, FALSE)), "", HLOOKUP(V$1, m_preprocess!$1:$1048576, $D156, FALSE))</f>
        <v>96.644715867263713</v>
      </c>
      <c r="W156" s="24">
        <f>IF(ISBLANK(HLOOKUP(W$1, m_preprocess!$1:$1048576, $D156, FALSE)), "", HLOOKUP(W$1, m_preprocess!$1:$1048576, $D156, FALSE))</f>
        <v>96925.419035817584</v>
      </c>
      <c r="X156" s="24">
        <f>IF(ISBLANK(HLOOKUP(X$1, m_preprocess!$1:$1048576, $D156, FALSE)), "", HLOOKUP(X$1, m_preprocess!$1:$1048576, $D156, FALSE))</f>
        <v>196156.64079705247</v>
      </c>
      <c r="Y156" s="24">
        <f>IF(ISBLANK(HLOOKUP(Y$1, m_preprocess!$1:$1048576, $D156, FALSE)), "", HLOOKUP(Y$1, m_preprocess!$1:$1048576, $D156, FALSE))</f>
        <v>111.73</v>
      </c>
      <c r="Z156" s="24">
        <f>IF(ISBLANK(HLOOKUP(Z$1, m_preprocess!$1:$1048576, $D156, FALSE)), "", HLOOKUP(Z$1, m_preprocess!$1:$1048576, $D156, FALSE))</f>
        <v>92.4</v>
      </c>
      <c r="AA156" s="24">
        <f>IF(ISBLANK(HLOOKUP(AA$1, m_preprocess!$1:$1048576, $D156, FALSE)), "", HLOOKUP(AA$1, m_preprocess!$1:$1048576, $D156, FALSE))</f>
        <v>52.666666666666664</v>
      </c>
      <c r="AB156" s="24">
        <f>IF(ISBLANK(HLOOKUP(AB$1, m_preprocess!$1:$1048576, $D156, FALSE)), "", HLOOKUP(AB$1, m_preprocess!$1:$1048576, $D156, FALSE))</f>
        <v>53.367251250000002</v>
      </c>
      <c r="AC156" s="24" t="str">
        <f>IF(ISBLANK(HLOOKUP(AC$1, m_preprocess!$1:$1048576, $D156, FALSE)), "", HLOOKUP(AC$1, m_preprocess!$1:$1048576, $D156, FALSE))</f>
        <v/>
      </c>
      <c r="AD156" s="24">
        <f>IF(ISBLANK(HLOOKUP(AD$1, m_preprocess!$1:$1048576, $D156, FALSE)), "", HLOOKUP(AD$1, m_preprocess!$1:$1048576, $D156, FALSE))</f>
        <v>122.10165222245637</v>
      </c>
      <c r="AE156" s="24">
        <f>IF(ISBLANK(HLOOKUP(AE$1, m_preprocess!$1:$1048576, $D156, FALSE)), "", HLOOKUP(AE$1, m_preprocess!$1:$1048576, $D156, FALSE))</f>
        <v>132.87797702296999</v>
      </c>
      <c r="AF156" s="24">
        <f>IF(ISBLANK(HLOOKUP(AF$1, m_preprocess!$1:$1048576, $D156, FALSE)), "", HLOOKUP(AF$1, m_preprocess!$1:$1048576, $D156, FALSE))</f>
        <v>42.63286297796958</v>
      </c>
      <c r="AG156" s="24">
        <f>IF(ISBLANK(HLOOKUP(AG$1, m_preprocess!$1:$1048576, $D156, FALSE)), "", HLOOKUP(AG$1, m_preprocess!$1:$1048576, $D156, FALSE))</f>
        <v>663.28635679927265</v>
      </c>
      <c r="AH156" s="24">
        <f>IF(ISBLANK(HLOOKUP(AH$1, m_preprocess!$1:$1048576, $D156, FALSE)), "", HLOOKUP(AH$1, m_preprocess!$1:$1048576, $D156, FALSE))</f>
        <v>1186146</v>
      </c>
    </row>
    <row r="157" spans="1:34">
      <c r="A157" s="27">
        <v>38687</v>
      </c>
      <c r="B157">
        <v>2005</v>
      </c>
      <c r="C157">
        <v>12</v>
      </c>
      <c r="D157">
        <v>157</v>
      </c>
      <c r="E157" s="24">
        <f>IF(ISBLANK(HLOOKUP(E$1, m_preprocess!$1:$1048576, $D157, FALSE)), "", HLOOKUP(E$1, m_preprocess!$1:$1048576, $D157, FALSE))</f>
        <v>110.50332389924424</v>
      </c>
      <c r="F157" s="24">
        <f>IF(ISBLANK(HLOOKUP(F$1, m_preprocess!$1:$1048576, $D157, FALSE)), "", HLOOKUP(F$1, m_preprocess!$1:$1048576, $D157, FALSE))</f>
        <v>76.7</v>
      </c>
      <c r="G157" s="24">
        <f>IF(ISBLANK(HLOOKUP(G$1, m_preprocess!$1:$1048576, $D157, FALSE)), "", HLOOKUP(G$1, m_preprocess!$1:$1048576, $D157, FALSE))</f>
        <v>135.66939426424918</v>
      </c>
      <c r="H157" s="24">
        <f>IF(ISBLANK(HLOOKUP(H$1, m_preprocess!$1:$1048576, $D157, FALSE)), "", HLOOKUP(H$1, m_preprocess!$1:$1048576, $D157, FALSE))</f>
        <v>76.953178405761719</v>
      </c>
      <c r="I157" s="24">
        <f>IF(ISBLANK(HLOOKUP(I$1, m_preprocess!$1:$1048576, $D157, FALSE)), "", HLOOKUP(I$1, m_preprocess!$1:$1048576, $D157, FALSE))</f>
        <v>70.975469603590412</v>
      </c>
      <c r="J157" s="24">
        <f>IF(ISBLANK(HLOOKUP(J$1, m_preprocess!$1:$1048576, $D157, FALSE)), "", HLOOKUP(J$1, m_preprocess!$1:$1048576, $D157, FALSE))</f>
        <v>79.687766266082647</v>
      </c>
      <c r="K157" s="24">
        <f>IF(ISBLANK(HLOOKUP(K$1, m_preprocess!$1:$1048576, $D157, FALSE)), "", HLOOKUP(K$1, m_preprocess!$1:$1048576, $D157, FALSE))</f>
        <v>46.082959308602348</v>
      </c>
      <c r="L157" s="24">
        <f>IF(ISBLANK(HLOOKUP(L$1, m_preprocess!$1:$1048576, $D157, FALSE)), "", HLOOKUP(L$1, m_preprocess!$1:$1048576, $D157, FALSE))</f>
        <v>15.20624982236582</v>
      </c>
      <c r="M157" s="24">
        <f>IF(ISBLANK(HLOOKUP(M$1, m_preprocess!$1:$1048576, $D157, FALSE)), "", HLOOKUP(M$1, m_preprocess!$1:$1048576, $D157, FALSE))</f>
        <v>25.138832259818855</v>
      </c>
      <c r="N157" s="24">
        <f>IF(ISBLANK(HLOOKUP(N$1, m_preprocess!$1:$1048576, $D157, FALSE)), "", HLOOKUP(N$1, m_preprocess!$1:$1048576, $D157, FALSE))</f>
        <v>6.8422827340466839</v>
      </c>
      <c r="O157" s="24">
        <f>IF(ISBLANK(HLOOKUP(O$1, m_preprocess!$1:$1048576, $D157, FALSE)), "", HLOOKUP(O$1, m_preprocess!$1:$1048576, $D157, FALSE))</f>
        <v>8.4853698850623172</v>
      </c>
      <c r="P157" s="24">
        <f>IF(ISBLANK(HLOOKUP(P$1, m_preprocess!$1:$1048576, $D157, FALSE)), "", HLOOKUP(P$1, m_preprocess!$1:$1048576, $D157, FALSE))</f>
        <v>3.0214154815460033</v>
      </c>
      <c r="Q157" s="24">
        <f>IF(ISBLANK(HLOOKUP(Q$1, m_preprocess!$1:$1048576, $D157, FALSE)), "", HLOOKUP(Q$1, m_preprocess!$1:$1048576, $D157, FALSE))</f>
        <v>6.4883609792862815</v>
      </c>
      <c r="R157" s="24">
        <f>IF(ISBLANK(HLOOKUP(R$1, m_preprocess!$1:$1048576, $D157, FALSE)), "", HLOOKUP(R$1, m_preprocess!$1:$1048576, $D157, FALSE))</f>
        <v>30.217179435253801</v>
      </c>
      <c r="S157" s="24">
        <f>IF(ISBLANK(HLOOKUP(S$1, m_preprocess!$1:$1048576, $D157, FALSE)), "", HLOOKUP(S$1, m_preprocess!$1:$1048576, $D157, FALSE))</f>
        <v>688.64</v>
      </c>
      <c r="T157" s="24">
        <f>IF(ISBLANK(HLOOKUP(T$1, m_preprocess!$1:$1048576, $D157, FALSE)), "", HLOOKUP(T$1, m_preprocess!$1:$1048576, $D157, FALSE))</f>
        <v>8098.31</v>
      </c>
      <c r="U157" s="24">
        <f>IF(ISBLANK(HLOOKUP(U$1, m_preprocess!$1:$1048576, $D157, FALSE)), "", HLOOKUP(U$1, m_preprocess!$1:$1048576, $D157, FALSE))</f>
        <v>22453</v>
      </c>
      <c r="V157" s="24">
        <f>IF(ISBLANK(HLOOKUP(V$1, m_preprocess!$1:$1048576, $D157, FALSE)), "", HLOOKUP(V$1, m_preprocess!$1:$1048576, $D157, FALSE))</f>
        <v>97.56184083601083</v>
      </c>
      <c r="W157" s="24">
        <f>IF(ISBLANK(HLOOKUP(W$1, m_preprocess!$1:$1048576, $D157, FALSE)), "", HLOOKUP(W$1, m_preprocess!$1:$1048576, $D157, FALSE))</f>
        <v>106054.97744312718</v>
      </c>
      <c r="X157" s="24">
        <f>IF(ISBLANK(HLOOKUP(X$1, m_preprocess!$1:$1048576, $D157, FALSE)), "", HLOOKUP(X$1, m_preprocess!$1:$1048576, $D157, FALSE))</f>
        <v>203016.04720761318</v>
      </c>
      <c r="Y157" s="24">
        <f>IF(ISBLANK(HLOOKUP(Y$1, m_preprocess!$1:$1048576, $D157, FALSE)), "", HLOOKUP(Y$1, m_preprocess!$1:$1048576, $D157, FALSE))</f>
        <v>111.25</v>
      </c>
      <c r="Z157" s="24">
        <f>IF(ISBLANK(HLOOKUP(Z$1, m_preprocess!$1:$1048576, $D157, FALSE)), "", HLOOKUP(Z$1, m_preprocess!$1:$1048576, $D157, FALSE))</f>
        <v>86.6</v>
      </c>
      <c r="AA157" s="24">
        <f>IF(ISBLANK(HLOOKUP(AA$1, m_preprocess!$1:$1048576, $D157, FALSE)), "", HLOOKUP(AA$1, m_preprocess!$1:$1048576, $D157, FALSE))</f>
        <v>50.083333333333336</v>
      </c>
      <c r="AB157" s="24">
        <f>IF(ISBLANK(HLOOKUP(AB$1, m_preprocess!$1:$1048576, $D157, FALSE)), "", HLOOKUP(AB$1, m_preprocess!$1:$1048576, $D157, FALSE))</f>
        <v>51.007583333333329</v>
      </c>
      <c r="AC157" s="24" t="str">
        <f>IF(ISBLANK(HLOOKUP(AC$1, m_preprocess!$1:$1048576, $D157, FALSE)), "", HLOOKUP(AC$1, m_preprocess!$1:$1048576, $D157, FALSE))</f>
        <v/>
      </c>
      <c r="AD157" s="24">
        <f>IF(ISBLANK(HLOOKUP(AD$1, m_preprocess!$1:$1048576, $D157, FALSE)), "", HLOOKUP(AD$1, m_preprocess!$1:$1048576, $D157, FALSE))</f>
        <v>122.66792027621726</v>
      </c>
      <c r="AE157" s="24">
        <f>IF(ISBLANK(HLOOKUP(AE$1, m_preprocess!$1:$1048576, $D157, FALSE)), "", HLOOKUP(AE$1, m_preprocess!$1:$1048576, $D157, FALSE))</f>
        <v>146.84255448783298</v>
      </c>
      <c r="AF157" s="24">
        <f>IF(ISBLANK(HLOOKUP(AF$1, m_preprocess!$1:$1048576, $D157, FALSE)), "", HLOOKUP(AF$1, m_preprocess!$1:$1048576, $D157, FALSE))</f>
        <v>44.499464040508123</v>
      </c>
      <c r="AG157" s="24">
        <f>IF(ISBLANK(HLOOKUP(AG$1, m_preprocess!$1:$1048576, $D157, FALSE)), "", HLOOKUP(AG$1, m_preprocess!$1:$1048576, $D157, FALSE))</f>
        <v>682.05676809490558</v>
      </c>
      <c r="AH157" s="24">
        <f>IF(ISBLANK(HLOOKUP(AH$1, m_preprocess!$1:$1048576, $D157, FALSE)), "", HLOOKUP(AH$1, m_preprocess!$1:$1048576, $D157, FALSE))</f>
        <v>1144571</v>
      </c>
    </row>
    <row r="158" spans="1:34">
      <c r="A158" s="27">
        <v>38718</v>
      </c>
      <c r="B158">
        <v>2006</v>
      </c>
      <c r="C158">
        <v>1</v>
      </c>
      <c r="D158">
        <v>158</v>
      </c>
      <c r="E158" s="24">
        <f>IF(ISBLANK(HLOOKUP(E$1, m_preprocess!$1:$1048576, $D158, FALSE)), "", HLOOKUP(E$1, m_preprocess!$1:$1048576, $D158, FALSE))</f>
        <v>106.53094787692405</v>
      </c>
      <c r="F158" s="24">
        <f>IF(ISBLANK(HLOOKUP(F$1, m_preprocess!$1:$1048576, $D158, FALSE)), "", HLOOKUP(F$1, m_preprocess!$1:$1048576, $D158, FALSE))</f>
        <v>71.05</v>
      </c>
      <c r="G158" s="24">
        <f>IF(ISBLANK(HLOOKUP(G$1, m_preprocess!$1:$1048576, $D158, FALSE)), "", HLOOKUP(G$1, m_preprocess!$1:$1048576, $D158, FALSE))</f>
        <v>123.40283021583076</v>
      </c>
      <c r="H158" s="24">
        <f>IF(ISBLANK(HLOOKUP(H$1, m_preprocess!$1:$1048576, $D158, FALSE)), "", HLOOKUP(H$1, m_preprocess!$1:$1048576, $D158, FALSE))</f>
        <v>77.934982299804688</v>
      </c>
      <c r="I158" s="24">
        <f>IF(ISBLANK(HLOOKUP(I$1, m_preprocess!$1:$1048576, $D158, FALSE)), "", HLOOKUP(I$1, m_preprocess!$1:$1048576, $D158, FALSE))</f>
        <v>67.517537544902069</v>
      </c>
      <c r="J158" s="24">
        <f>IF(ISBLANK(HLOOKUP(J$1, m_preprocess!$1:$1048576, $D158, FALSE)), "", HLOOKUP(J$1, m_preprocess!$1:$1048576, $D158, FALSE))</f>
        <v>83.10413239677213</v>
      </c>
      <c r="K158" s="24">
        <f>IF(ISBLANK(HLOOKUP(K$1, m_preprocess!$1:$1048576, $D158, FALSE)), "", HLOOKUP(K$1, m_preprocess!$1:$1048576, $D158, FALSE))</f>
        <v>40.222003316500206</v>
      </c>
      <c r="L158" s="24">
        <f>IF(ISBLANK(HLOOKUP(L$1, m_preprocess!$1:$1048576, $D158, FALSE)), "", HLOOKUP(L$1, m_preprocess!$1:$1048576, $D158, FALSE))</f>
        <v>14.089546239400422</v>
      </c>
      <c r="M158" s="24">
        <f>IF(ISBLANK(HLOOKUP(M$1, m_preprocess!$1:$1048576, $D158, FALSE)), "", HLOOKUP(M$1, m_preprocess!$1:$1048576, $D158, FALSE))</f>
        <v>24.366904834849791</v>
      </c>
      <c r="N158" s="24">
        <f>IF(ISBLANK(HLOOKUP(N$1, m_preprocess!$1:$1048576, $D158, FALSE)), "", HLOOKUP(N$1, m_preprocess!$1:$1048576, $D158, FALSE))</f>
        <v>5.4710025556704407</v>
      </c>
      <c r="O158" s="24">
        <f>IF(ISBLANK(HLOOKUP(O$1, m_preprocess!$1:$1048576, $D158, FALSE)), "", HLOOKUP(O$1, m_preprocess!$1:$1048576, $D158, FALSE))</f>
        <v>9.3535540024174342</v>
      </c>
      <c r="P158" s="24">
        <f>IF(ISBLANK(HLOOKUP(P$1, m_preprocess!$1:$1048576, $D158, FALSE)), "", HLOOKUP(P$1, m_preprocess!$1:$1048576, $D158, FALSE))</f>
        <v>2.7398005356351742</v>
      </c>
      <c r="Q158" s="24">
        <f>IF(ISBLANK(HLOOKUP(Q$1, m_preprocess!$1:$1048576, $D158, FALSE)), "", HLOOKUP(Q$1, m_preprocess!$1:$1048576, $D158, FALSE))</f>
        <v>3.8994042345572146</v>
      </c>
      <c r="R158" s="24">
        <f>IF(ISBLANK(HLOOKUP(R$1, m_preprocess!$1:$1048576, $D158, FALSE)), "", HLOOKUP(R$1, m_preprocess!$1:$1048576, $D158, FALSE))</f>
        <v>23.308775422722491</v>
      </c>
      <c r="S158" s="24">
        <f>IF(ISBLANK(HLOOKUP(S$1, m_preprocess!$1:$1048576, $D158, FALSE)), "", HLOOKUP(S$1, m_preprocess!$1:$1048576, $D158, FALSE))</f>
        <v>644.77599999999995</v>
      </c>
      <c r="T158" s="24">
        <f>IF(ISBLANK(HLOOKUP(T$1, m_preprocess!$1:$1048576, $D158, FALSE)), "", HLOOKUP(T$1, m_preprocess!$1:$1048576, $D158, FALSE))</f>
        <v>7957.9</v>
      </c>
      <c r="U158" s="24">
        <f>IF(ISBLANK(HLOOKUP(U$1, m_preprocess!$1:$1048576, $D158, FALSE)), "", HLOOKUP(U$1, m_preprocess!$1:$1048576, $D158, FALSE))</f>
        <v>29458</v>
      </c>
      <c r="V158" s="24">
        <f>IF(ISBLANK(HLOOKUP(V$1, m_preprocess!$1:$1048576, $D158, FALSE)), "", HLOOKUP(V$1, m_preprocess!$1:$1048576, $D158, FALSE))</f>
        <v>98.377394481375873</v>
      </c>
      <c r="W158" s="24">
        <f>IF(ISBLANK(HLOOKUP(W$1, m_preprocess!$1:$1048576, $D158, FALSE)), "", HLOOKUP(W$1, m_preprocess!$1:$1048576, $D158, FALSE))</f>
        <v>101934.04765833776</v>
      </c>
      <c r="X158" s="24">
        <f>IF(ISBLANK(HLOOKUP(X$1, m_preprocess!$1:$1048576, $D158, FALSE)), "", HLOOKUP(X$1, m_preprocess!$1:$1048576, $D158, FALSE))</f>
        <v>201715.70758205454</v>
      </c>
      <c r="Y158" s="24">
        <f>IF(ISBLANK(HLOOKUP(Y$1, m_preprocess!$1:$1048576, $D158, FALSE)), "", HLOOKUP(Y$1, m_preprocess!$1:$1048576, $D158, FALSE))</f>
        <v>108.55</v>
      </c>
      <c r="Z158" s="24">
        <f>IF(ISBLANK(HLOOKUP(Z$1, m_preprocess!$1:$1048576, $D158, FALSE)), "", HLOOKUP(Z$1, m_preprocess!$1:$1048576, $D158, FALSE))</f>
        <v>83.7</v>
      </c>
      <c r="AA158" s="24">
        <f>IF(ISBLANK(HLOOKUP(AA$1, m_preprocess!$1:$1048576, $D158, FALSE)), "", HLOOKUP(AA$1, m_preprocess!$1:$1048576, $D158, FALSE))</f>
        <v>58.416666666666664</v>
      </c>
      <c r="AB158" s="24">
        <f>IF(ISBLANK(HLOOKUP(AB$1, m_preprocess!$1:$1048576, $D158, FALSE)), "", HLOOKUP(AB$1, m_preprocess!$1:$1048576, $D158, FALSE))</f>
        <v>57.066068019801989</v>
      </c>
      <c r="AC158" s="24" t="str">
        <f>IF(ISBLANK(HLOOKUP(AC$1, m_preprocess!$1:$1048576, $D158, FALSE)), "", HLOOKUP(AC$1, m_preprocess!$1:$1048576, $D158, FALSE))</f>
        <v/>
      </c>
      <c r="AD158" s="24">
        <f>IF(ISBLANK(HLOOKUP(AD$1, m_preprocess!$1:$1048576, $D158, FALSE)), "", HLOOKUP(AD$1, m_preprocess!$1:$1048576, $D158, FALSE))</f>
        <v>124.30768144385813</v>
      </c>
      <c r="AE158" s="24">
        <f>IF(ISBLANK(HLOOKUP(AE$1, m_preprocess!$1:$1048576, $D158, FALSE)), "", HLOOKUP(AE$1, m_preprocess!$1:$1048576, $D158, FALSE))</f>
        <v>143.25735700241484</v>
      </c>
      <c r="AF158" s="24">
        <f>IF(ISBLANK(HLOOKUP(AF$1, m_preprocess!$1:$1048576, $D158, FALSE)), "", HLOOKUP(AF$1, m_preprocess!$1:$1048576, $D158, FALSE))</f>
        <v>46.502013956306271</v>
      </c>
      <c r="AG158" s="24">
        <f>IF(ISBLANK(HLOOKUP(AG$1, m_preprocess!$1:$1048576, $D158, FALSE)), "", HLOOKUP(AG$1, m_preprocess!$1:$1048576, $D158, FALSE))</f>
        <v>691.8707203205538</v>
      </c>
      <c r="AH158" s="24">
        <f>IF(ISBLANK(HLOOKUP(AH$1, m_preprocess!$1:$1048576, $D158, FALSE)), "", HLOOKUP(AH$1, m_preprocess!$1:$1048576, $D158, FALSE))</f>
        <v>1138254</v>
      </c>
    </row>
    <row r="159" spans="1:34">
      <c r="A159" s="27">
        <v>38749</v>
      </c>
      <c r="B159">
        <v>2006</v>
      </c>
      <c r="C159">
        <v>2</v>
      </c>
      <c r="D159">
        <v>159</v>
      </c>
      <c r="E159" s="24">
        <f>IF(ISBLANK(HLOOKUP(E$1, m_preprocess!$1:$1048576, $D159, FALSE)), "", HLOOKUP(E$1, m_preprocess!$1:$1048576, $D159, FALSE))</f>
        <v>104.0901370432872</v>
      </c>
      <c r="F159" s="24">
        <f>IF(ISBLANK(HLOOKUP(F$1, m_preprocess!$1:$1048576, $D159, FALSE)), "", HLOOKUP(F$1, m_preprocess!$1:$1048576, $D159, FALSE))</f>
        <v>73.38</v>
      </c>
      <c r="G159" s="24">
        <f>IF(ISBLANK(HLOOKUP(G$1, m_preprocess!$1:$1048576, $D159, FALSE)), "", HLOOKUP(G$1, m_preprocess!$1:$1048576, $D159, FALSE))</f>
        <v>122.7284013759535</v>
      </c>
      <c r="H159" s="24">
        <f>IF(ISBLANK(HLOOKUP(H$1, m_preprocess!$1:$1048576, $D159, FALSE)), "", HLOOKUP(H$1, m_preprocess!$1:$1048576, $D159, FALSE))</f>
        <v>78.243858337402344</v>
      </c>
      <c r="I159" s="24">
        <f>IF(ISBLANK(HLOOKUP(I$1, m_preprocess!$1:$1048576, $D159, FALSE)), "", HLOOKUP(I$1, m_preprocess!$1:$1048576, $D159, FALSE))</f>
        <v>73.521538114939688</v>
      </c>
      <c r="J159" s="24">
        <f>IF(ISBLANK(HLOOKUP(J$1, m_preprocess!$1:$1048576, $D159, FALSE)), "", HLOOKUP(J$1, m_preprocess!$1:$1048576, $D159, FALSE))</f>
        <v>83.778773293239368</v>
      </c>
      <c r="K159" s="24">
        <f>IF(ISBLANK(HLOOKUP(K$1, m_preprocess!$1:$1048576, $D159, FALSE)), "", HLOOKUP(K$1, m_preprocess!$1:$1048576, $D159, FALSE))</f>
        <v>38.96915657032158</v>
      </c>
      <c r="L159" s="24">
        <f>IF(ISBLANK(HLOOKUP(L$1, m_preprocess!$1:$1048576, $D159, FALSE)), "", HLOOKUP(L$1, m_preprocess!$1:$1048576, $D159, FALSE))</f>
        <v>13.117256881426611</v>
      </c>
      <c r="M159" s="24">
        <f>IF(ISBLANK(HLOOKUP(M$1, m_preprocess!$1:$1048576, $D159, FALSE)), "", HLOOKUP(M$1, m_preprocess!$1:$1048576, $D159, FALSE))</f>
        <v>24.576541561149366</v>
      </c>
      <c r="N159" s="24">
        <f>IF(ISBLANK(HLOOKUP(N$1, m_preprocess!$1:$1048576, $D159, FALSE)), "", HLOOKUP(N$1, m_preprocess!$1:$1048576, $D159, FALSE))</f>
        <v>5.7734833998230606</v>
      </c>
      <c r="O159" s="24">
        <f>IF(ISBLANK(HLOOKUP(O$1, m_preprocess!$1:$1048576, $D159, FALSE)), "", HLOOKUP(O$1, m_preprocess!$1:$1048576, $D159, FALSE))</f>
        <v>8.7426790510885493</v>
      </c>
      <c r="P159" s="24">
        <f>IF(ISBLANK(HLOOKUP(P$1, m_preprocess!$1:$1048576, $D159, FALSE)), "", HLOOKUP(P$1, m_preprocess!$1:$1048576, $D159, FALSE))</f>
        <v>2.7642121795073447</v>
      </c>
      <c r="Q159" s="24">
        <f>IF(ISBLANK(HLOOKUP(Q$1, m_preprocess!$1:$1048576, $D159, FALSE)), "", HLOOKUP(Q$1, m_preprocess!$1:$1048576, $D159, FALSE))</f>
        <v>3.4788672974972936</v>
      </c>
      <c r="R159" s="24">
        <f>IF(ISBLANK(HLOOKUP(R$1, m_preprocess!$1:$1048576, $D159, FALSE)), "", HLOOKUP(R$1, m_preprocess!$1:$1048576, $D159, FALSE))</f>
        <v>22.335657227739166</v>
      </c>
      <c r="S159" s="24">
        <f>IF(ISBLANK(HLOOKUP(S$1, m_preprocess!$1:$1048576, $D159, FALSE)), "", HLOOKUP(S$1, m_preprocess!$1:$1048576, $D159, FALSE))</f>
        <v>645.76499999999999</v>
      </c>
      <c r="T159" s="24">
        <f>IF(ISBLANK(HLOOKUP(T$1, m_preprocess!$1:$1048576, $D159, FALSE)), "", HLOOKUP(T$1, m_preprocess!$1:$1048576, $D159, FALSE))</f>
        <v>7395.7</v>
      </c>
      <c r="U159" s="24">
        <f>IF(ISBLANK(HLOOKUP(U$1, m_preprocess!$1:$1048576, $D159, FALSE)), "", HLOOKUP(U$1, m_preprocess!$1:$1048576, $D159, FALSE))</f>
        <v>26522</v>
      </c>
      <c r="V159" s="24">
        <f>IF(ISBLANK(HLOOKUP(V$1, m_preprocess!$1:$1048576, $D159, FALSE)), "", HLOOKUP(V$1, m_preprocess!$1:$1048576, $D159, FALSE))</f>
        <v>98.493494647261912</v>
      </c>
      <c r="W159" s="24">
        <f>IF(ISBLANK(HLOOKUP(W$1, m_preprocess!$1:$1048576, $D159, FALSE)), "", HLOOKUP(W$1, m_preprocess!$1:$1048576, $D159, FALSE))</f>
        <v>99780.536976254574</v>
      </c>
      <c r="X159" s="24">
        <f>IF(ISBLANK(HLOOKUP(X$1, m_preprocess!$1:$1048576, $D159, FALSE)), "", HLOOKUP(X$1, m_preprocess!$1:$1048576, $D159, FALSE))</f>
        <v>201062.11828359959</v>
      </c>
      <c r="Y159" s="24">
        <f>IF(ISBLANK(HLOOKUP(Y$1, m_preprocess!$1:$1048576, $D159, FALSE)), "", HLOOKUP(Y$1, m_preprocess!$1:$1048576, $D159, FALSE))</f>
        <v>107.8</v>
      </c>
      <c r="Z159" s="24">
        <f>IF(ISBLANK(HLOOKUP(Z$1, m_preprocess!$1:$1048576, $D159, FALSE)), "", HLOOKUP(Z$1, m_preprocess!$1:$1048576, $D159, FALSE))</f>
        <v>80.2</v>
      </c>
      <c r="AA159" s="24">
        <f>IF(ISBLANK(HLOOKUP(AA$1, m_preprocess!$1:$1048576, $D159, FALSE)), "", HLOOKUP(AA$1, m_preprocess!$1:$1048576, $D159, FALSE))</f>
        <v>53.44444444444445</v>
      </c>
      <c r="AB159" s="24">
        <f>IF(ISBLANK(HLOOKUP(AB$1, m_preprocess!$1:$1048576, $D159, FALSE)), "", HLOOKUP(AB$1, m_preprocess!$1:$1048576, $D159, FALSE))</f>
        <v>56.223231111111112</v>
      </c>
      <c r="AC159" s="24" t="str">
        <f>IF(ISBLANK(HLOOKUP(AC$1, m_preprocess!$1:$1048576, $D159, FALSE)), "", HLOOKUP(AC$1, m_preprocess!$1:$1048576, $D159, FALSE))</f>
        <v/>
      </c>
      <c r="AD159" s="24">
        <f>IF(ISBLANK(HLOOKUP(AD$1, m_preprocess!$1:$1048576, $D159, FALSE)), "", HLOOKUP(AD$1, m_preprocess!$1:$1048576, $D159, FALSE))</f>
        <v>124.19455353468439</v>
      </c>
      <c r="AE159" s="24">
        <f>IF(ISBLANK(HLOOKUP(AE$1, m_preprocess!$1:$1048576, $D159, FALSE)), "", HLOOKUP(AE$1, m_preprocess!$1:$1048576, $D159, FALSE))</f>
        <v>133.95688387390908</v>
      </c>
      <c r="AF159" s="24">
        <f>IF(ISBLANK(HLOOKUP(AF$1, m_preprocess!$1:$1048576, $D159, FALSE)), "", HLOOKUP(AF$1, m_preprocess!$1:$1048576, $D159, FALSE))</f>
        <v>42.496760085136565</v>
      </c>
      <c r="AG159" s="24">
        <f>IF(ISBLANK(HLOOKUP(AG$1, m_preprocess!$1:$1048576, $D159, FALSE)), "", HLOOKUP(AG$1, m_preprocess!$1:$1048576, $D159, FALSE))</f>
        <v>700.83034211683503</v>
      </c>
      <c r="AH159" s="24">
        <f>IF(ISBLANK(HLOOKUP(AH$1, m_preprocess!$1:$1048576, $D159, FALSE)), "", HLOOKUP(AH$1, m_preprocess!$1:$1048576, $D159, FALSE))</f>
        <v>1007948</v>
      </c>
    </row>
    <row r="160" spans="1:34">
      <c r="A160" s="27">
        <v>38777</v>
      </c>
      <c r="B160">
        <v>2006</v>
      </c>
      <c r="C160">
        <v>3</v>
      </c>
      <c r="D160">
        <v>160</v>
      </c>
      <c r="E160" s="24">
        <f>IF(ISBLANK(HLOOKUP(E$1, m_preprocess!$1:$1048576, $D160, FALSE)), "", HLOOKUP(E$1, m_preprocess!$1:$1048576, $D160, FALSE))</f>
        <v>118.58827645043104</v>
      </c>
      <c r="F160" s="24">
        <f>IF(ISBLANK(HLOOKUP(F$1, m_preprocess!$1:$1048576, $D160, FALSE)), "", HLOOKUP(F$1, m_preprocess!$1:$1048576, $D160, FALSE))</f>
        <v>82.03</v>
      </c>
      <c r="G160" s="24">
        <f>IF(ISBLANK(HLOOKUP(G$1, m_preprocess!$1:$1048576, $D160, FALSE)), "", HLOOKUP(G$1, m_preprocess!$1:$1048576, $D160, FALSE))</f>
        <v>134.76057733315028</v>
      </c>
      <c r="H160" s="24">
        <f>IF(ISBLANK(HLOOKUP(H$1, m_preprocess!$1:$1048576, $D160, FALSE)), "", HLOOKUP(H$1, m_preprocess!$1:$1048576, $D160, FALSE))</f>
        <v>79.186981201171875</v>
      </c>
      <c r="I160" s="24">
        <f>IF(ISBLANK(HLOOKUP(I$1, m_preprocess!$1:$1048576, $D160, FALSE)), "", HLOOKUP(I$1, m_preprocess!$1:$1048576, $D160, FALSE))</f>
        <v>74.018181576553346</v>
      </c>
      <c r="J160" s="24">
        <f>IF(ISBLANK(HLOOKUP(J$1, m_preprocess!$1:$1048576, $D160, FALSE)), "", HLOOKUP(J$1, m_preprocess!$1:$1048576, $D160, FALSE))</f>
        <v>84.164786462792648</v>
      </c>
      <c r="K160" s="24">
        <f>IF(ISBLANK(HLOOKUP(K$1, m_preprocess!$1:$1048576, $D160, FALSE)), "", HLOOKUP(K$1, m_preprocess!$1:$1048576, $D160, FALSE))</f>
        <v>46.208507382159553</v>
      </c>
      <c r="L160" s="24">
        <f>IF(ISBLANK(HLOOKUP(L$1, m_preprocess!$1:$1048576, $D160, FALSE)), "", HLOOKUP(L$1, m_preprocess!$1:$1048576, $D160, FALSE))</f>
        <v>14.365014028636413</v>
      </c>
      <c r="M160" s="24">
        <f>IF(ISBLANK(HLOOKUP(M$1, m_preprocess!$1:$1048576, $D160, FALSE)), "", HLOOKUP(M$1, m_preprocess!$1:$1048576, $D160, FALSE))</f>
        <v>29.020415028482958</v>
      </c>
      <c r="N160" s="24">
        <f>IF(ISBLANK(HLOOKUP(N$1, m_preprocess!$1:$1048576, $D160, FALSE)), "", HLOOKUP(N$1, m_preprocess!$1:$1048576, $D160, FALSE))</f>
        <v>6.7631560737415999</v>
      </c>
      <c r="O160" s="24">
        <f>IF(ISBLANK(HLOOKUP(O$1, m_preprocess!$1:$1048576, $D160, FALSE)), "", HLOOKUP(O$1, m_preprocess!$1:$1048576, $D160, FALSE))</f>
        <v>10.35603558623726</v>
      </c>
      <c r="P160" s="24">
        <f>IF(ISBLANK(HLOOKUP(P$1, m_preprocess!$1:$1048576, $D160, FALSE)), "", HLOOKUP(P$1, m_preprocess!$1:$1048576, $D160, FALSE))</f>
        <v>3.2738407301276791</v>
      </c>
      <c r="Q160" s="24">
        <f>IF(ISBLANK(HLOOKUP(Q$1, m_preprocess!$1:$1048576, $D160, FALSE)), "", HLOOKUP(Q$1, m_preprocess!$1:$1048576, $D160, FALSE))</f>
        <v>4.3138404169263209</v>
      </c>
      <c r="R160" s="24">
        <f>IF(ISBLANK(HLOOKUP(R$1, m_preprocess!$1:$1048576, $D160, FALSE)), "", HLOOKUP(R$1, m_preprocess!$1:$1048576, $D160, FALSE))</f>
        <v>24.312733871101383</v>
      </c>
      <c r="S160" s="24">
        <f>IF(ISBLANK(HLOOKUP(S$1, m_preprocess!$1:$1048576, $D160, FALSE)), "", HLOOKUP(S$1, m_preprocess!$1:$1048576, $D160, FALSE))</f>
        <v>709.07100000000003</v>
      </c>
      <c r="T160" s="24">
        <f>IF(ISBLANK(HLOOKUP(T$1, m_preprocess!$1:$1048576, $D160, FALSE)), "", HLOOKUP(T$1, m_preprocess!$1:$1048576, $D160, FALSE))</f>
        <v>8037.6</v>
      </c>
      <c r="U160" s="24">
        <f>IF(ISBLANK(HLOOKUP(U$1, m_preprocess!$1:$1048576, $D160, FALSE)), "", HLOOKUP(U$1, m_preprocess!$1:$1048576, $D160, FALSE))</f>
        <v>27602</v>
      </c>
      <c r="V160" s="24">
        <f>IF(ISBLANK(HLOOKUP(V$1, m_preprocess!$1:$1048576, $D160, FALSE)), "", HLOOKUP(V$1, m_preprocess!$1:$1048576, $D160, FALSE))</f>
        <v>97.930229683504265</v>
      </c>
      <c r="W160" s="24">
        <f>IF(ISBLANK(HLOOKUP(W$1, m_preprocess!$1:$1048576, $D160, FALSE)), "", HLOOKUP(W$1, m_preprocess!$1:$1048576, $D160, FALSE))</f>
        <v>98465.205791739558</v>
      </c>
      <c r="X160" s="24">
        <f>IF(ISBLANK(HLOOKUP(X$1, m_preprocess!$1:$1048576, $D160, FALSE)), "", HLOOKUP(X$1, m_preprocess!$1:$1048576, $D160, FALSE))</f>
        <v>199792.76088082351</v>
      </c>
      <c r="Y160" s="24">
        <f>IF(ISBLANK(HLOOKUP(Y$1, m_preprocess!$1:$1048576, $D160, FALSE)), "", HLOOKUP(Y$1, m_preprocess!$1:$1048576, $D160, FALSE))</f>
        <v>119.09</v>
      </c>
      <c r="Z160" s="24">
        <f>IF(ISBLANK(HLOOKUP(Z$1, m_preprocess!$1:$1048576, $D160, FALSE)), "", HLOOKUP(Z$1, m_preprocess!$1:$1048576, $D160, FALSE))</f>
        <v>92.4</v>
      </c>
      <c r="AA160" s="24">
        <f>IF(ISBLANK(HLOOKUP(AA$1, m_preprocess!$1:$1048576, $D160, FALSE)), "", HLOOKUP(AA$1, m_preprocess!$1:$1048576, $D160, FALSE))</f>
        <v>54.944444444444436</v>
      </c>
      <c r="AB160" s="24">
        <f>IF(ISBLANK(HLOOKUP(AB$1, m_preprocess!$1:$1048576, $D160, FALSE)), "", HLOOKUP(AB$1, m_preprocess!$1:$1048576, $D160, FALSE))</f>
        <v>59.861643611111113</v>
      </c>
      <c r="AC160" s="24" t="str">
        <f>IF(ISBLANK(HLOOKUP(AC$1, m_preprocess!$1:$1048576, $D160, FALSE)), "", HLOOKUP(AC$1, m_preprocess!$1:$1048576, $D160, FALSE))</f>
        <v/>
      </c>
      <c r="AD160" s="24">
        <f>IF(ISBLANK(HLOOKUP(AD$1, m_preprocess!$1:$1048576, $D160, FALSE)), "", HLOOKUP(AD$1, m_preprocess!$1:$1048576, $D160, FALSE))</f>
        <v>128.12269728096908</v>
      </c>
      <c r="AE160" s="24">
        <f>IF(ISBLANK(HLOOKUP(AE$1, m_preprocess!$1:$1048576, $D160, FALSE)), "", HLOOKUP(AE$1, m_preprocess!$1:$1048576, $D160, FALSE))</f>
        <v>131.84553156138617</v>
      </c>
      <c r="AF160" s="24">
        <f>IF(ISBLANK(HLOOKUP(AF$1, m_preprocess!$1:$1048576, $D160, FALSE)), "", HLOOKUP(AF$1, m_preprocess!$1:$1048576, $D160, FALSE))</f>
        <v>44.862735966343749</v>
      </c>
      <c r="AG160" s="24">
        <f>IF(ISBLANK(HLOOKUP(AG$1, m_preprocess!$1:$1048576, $D160, FALSE)), "", HLOOKUP(AG$1, m_preprocess!$1:$1048576, $D160, FALSE))</f>
        <v>707.40566171065097</v>
      </c>
      <c r="AH160" s="24">
        <f>IF(ISBLANK(HLOOKUP(AH$1, m_preprocess!$1:$1048576, $D160, FALSE)), "", HLOOKUP(AH$1, m_preprocess!$1:$1048576, $D160, FALSE))</f>
        <v>1114299</v>
      </c>
    </row>
    <row r="161" spans="1:34">
      <c r="A161" s="27">
        <v>38808</v>
      </c>
      <c r="B161">
        <v>2006</v>
      </c>
      <c r="C161">
        <v>4</v>
      </c>
      <c r="D161">
        <v>161</v>
      </c>
      <c r="E161" s="24">
        <f>IF(ISBLANK(HLOOKUP(E$1, m_preprocess!$1:$1048576, $D161, FALSE)), "", HLOOKUP(E$1, m_preprocess!$1:$1048576, $D161, FALSE))</f>
        <v>122.08710730131627</v>
      </c>
      <c r="F161" s="24">
        <f>IF(ISBLANK(HLOOKUP(F$1, m_preprocess!$1:$1048576, $D161, FALSE)), "", HLOOKUP(F$1, m_preprocess!$1:$1048576, $D161, FALSE))</f>
        <v>80.760000000000005</v>
      </c>
      <c r="G161" s="24">
        <f>IF(ISBLANK(HLOOKUP(G$1, m_preprocess!$1:$1048576, $D161, FALSE)), "", HLOOKUP(G$1, m_preprocess!$1:$1048576, $D161, FALSE))</f>
        <v>129.04235928614796</v>
      </c>
      <c r="H161" s="24">
        <f>IF(ISBLANK(HLOOKUP(H$1, m_preprocess!$1:$1048576, $D161, FALSE)), "", HLOOKUP(H$1, m_preprocess!$1:$1048576, $D161, FALSE))</f>
        <v>79.957084655761719</v>
      </c>
      <c r="I161" s="24">
        <f>IF(ISBLANK(HLOOKUP(I$1, m_preprocess!$1:$1048576, $D161, FALSE)), "", HLOOKUP(I$1, m_preprocess!$1:$1048576, $D161, FALSE))</f>
        <v>73.488354619557711</v>
      </c>
      <c r="J161" s="24">
        <f>IF(ISBLANK(HLOOKUP(J$1, m_preprocess!$1:$1048576, $D161, FALSE)), "", HLOOKUP(J$1, m_preprocess!$1:$1048576, $D161, FALSE))</f>
        <v>84.097763245234248</v>
      </c>
      <c r="K161" s="24">
        <f>IF(ISBLANK(HLOOKUP(K$1, m_preprocess!$1:$1048576, $D161, FALSE)), "", HLOOKUP(K$1, m_preprocess!$1:$1048576, $D161, FALSE))</f>
        <v>48.505887687459577</v>
      </c>
      <c r="L161" s="24">
        <f>IF(ISBLANK(HLOOKUP(L$1, m_preprocess!$1:$1048576, $D161, FALSE)), "", HLOOKUP(L$1, m_preprocess!$1:$1048576, $D161, FALSE))</f>
        <v>13.896423802113283</v>
      </c>
      <c r="M161" s="24">
        <f>IF(ISBLANK(HLOOKUP(M$1, m_preprocess!$1:$1048576, $D161, FALSE)), "", HLOOKUP(M$1, m_preprocess!$1:$1048576, $D161, FALSE))</f>
        <v>26.452635049840676</v>
      </c>
      <c r="N161" s="24">
        <f>IF(ISBLANK(HLOOKUP(N$1, m_preprocess!$1:$1048576, $D161, FALSE)), "", HLOOKUP(N$1, m_preprocess!$1:$1048576, $D161, FALSE))</f>
        <v>6.5469762738703547</v>
      </c>
      <c r="O161" s="24">
        <f>IF(ISBLANK(HLOOKUP(O$1, m_preprocess!$1:$1048576, $D161, FALSE)), "", HLOOKUP(O$1, m_preprocess!$1:$1048576, $D161, FALSE))</f>
        <v>8.7587904803255192</v>
      </c>
      <c r="P161" s="24">
        <f>IF(ISBLANK(HLOOKUP(P$1, m_preprocess!$1:$1048576, $D161, FALSE)), "", HLOOKUP(P$1, m_preprocess!$1:$1048576, $D161, FALSE))</f>
        <v>2.9916513205632471</v>
      </c>
      <c r="Q161" s="24">
        <f>IF(ISBLANK(HLOOKUP(Q$1, m_preprocess!$1:$1048576, $D161, FALSE)), "", HLOOKUP(Q$1, m_preprocess!$1:$1048576, $D161, FALSE))</f>
        <v>4.8588564937379148</v>
      </c>
      <c r="R161" s="24">
        <f>IF(ISBLANK(HLOOKUP(R$1, m_preprocess!$1:$1048576, $D161, FALSE)), "", HLOOKUP(R$1, m_preprocess!$1:$1048576, $D161, FALSE))</f>
        <v>25.297070406058701</v>
      </c>
      <c r="S161" s="24">
        <f>IF(ISBLANK(HLOOKUP(S$1, m_preprocess!$1:$1048576, $D161, FALSE)), "", HLOOKUP(S$1, m_preprocess!$1:$1048576, $D161, FALSE))</f>
        <v>687.15700000000004</v>
      </c>
      <c r="T161" s="24">
        <f>IF(ISBLANK(HLOOKUP(T$1, m_preprocess!$1:$1048576, $D161, FALSE)), "", HLOOKUP(T$1, m_preprocess!$1:$1048576, $D161, FALSE))</f>
        <v>7555.6</v>
      </c>
      <c r="U161" s="24">
        <f>IF(ISBLANK(HLOOKUP(U$1, m_preprocess!$1:$1048576, $D161, FALSE)), "", HLOOKUP(U$1, m_preprocess!$1:$1048576, $D161, FALSE))</f>
        <v>26997</v>
      </c>
      <c r="V161" s="24">
        <f>IF(ISBLANK(HLOOKUP(V$1, m_preprocess!$1:$1048576, $D161, FALSE)), "", HLOOKUP(V$1, m_preprocess!$1:$1048576, $D161, FALSE))</f>
        <v>98.40886975684306</v>
      </c>
      <c r="W161" s="24">
        <f>IF(ISBLANK(HLOOKUP(W$1, m_preprocess!$1:$1048576, $D161, FALSE)), "", HLOOKUP(W$1, m_preprocess!$1:$1048576, $D161, FALSE))</f>
        <v>99313.369593044365</v>
      </c>
      <c r="X161" s="24">
        <f>IF(ISBLANK(HLOOKUP(X$1, m_preprocess!$1:$1048576, $D161, FALSE)), "", HLOOKUP(X$1, m_preprocess!$1:$1048576, $D161, FALSE))</f>
        <v>201502.76325562596</v>
      </c>
      <c r="Y161" s="24">
        <f>IF(ISBLANK(HLOOKUP(Y$1, m_preprocess!$1:$1048576, $D161, FALSE)), "", HLOOKUP(Y$1, m_preprocess!$1:$1048576, $D161, FALSE))</f>
        <v>112.61</v>
      </c>
      <c r="Z161" s="24">
        <f>IF(ISBLANK(HLOOKUP(Z$1, m_preprocess!$1:$1048576, $D161, FALSE)), "", HLOOKUP(Z$1, m_preprocess!$1:$1048576, $D161, FALSE))</f>
        <v>85.7</v>
      </c>
      <c r="AA161" s="24">
        <f>IF(ISBLANK(HLOOKUP(AA$1, m_preprocess!$1:$1048576, $D161, FALSE)), "", HLOOKUP(AA$1, m_preprocess!$1:$1048576, $D161, FALSE))</f>
        <v>53.062913907284774</v>
      </c>
      <c r="AB161" s="24">
        <f>IF(ISBLANK(HLOOKUP(AB$1, m_preprocess!$1:$1048576, $D161, FALSE)), "", HLOOKUP(AB$1, m_preprocess!$1:$1048576, $D161, FALSE))</f>
        <v>54.024704481236199</v>
      </c>
      <c r="AC161" s="24" t="str">
        <f>IF(ISBLANK(HLOOKUP(AC$1, m_preprocess!$1:$1048576, $D161, FALSE)), "", HLOOKUP(AC$1, m_preprocess!$1:$1048576, $D161, FALSE))</f>
        <v/>
      </c>
      <c r="AD161" s="24">
        <f>IF(ISBLANK(HLOOKUP(AD$1, m_preprocess!$1:$1048576, $D161, FALSE)), "", HLOOKUP(AD$1, m_preprocess!$1:$1048576, $D161, FALSE))</f>
        <v>129.05037502017845</v>
      </c>
      <c r="AE161" s="24">
        <f>IF(ISBLANK(HLOOKUP(AE$1, m_preprocess!$1:$1048576, $D161, FALSE)), "", HLOOKUP(AE$1, m_preprocess!$1:$1048576, $D161, FALSE))</f>
        <v>125.22692816287517</v>
      </c>
      <c r="AF161" s="24">
        <f>IF(ISBLANK(HLOOKUP(AF$1, m_preprocess!$1:$1048576, $D161, FALSE)), "", HLOOKUP(AF$1, m_preprocess!$1:$1048576, $D161, FALSE))</f>
        <v>44.877386807792135</v>
      </c>
      <c r="AG161" s="24">
        <f>IF(ISBLANK(HLOOKUP(AG$1, m_preprocess!$1:$1048576, $D161, FALSE)), "", HLOOKUP(AG$1, m_preprocess!$1:$1048576, $D161, FALSE))</f>
        <v>717.94587972382681</v>
      </c>
      <c r="AH161" s="24">
        <f>IF(ISBLANK(HLOOKUP(AH$1, m_preprocess!$1:$1048576, $D161, FALSE)), "", HLOOKUP(AH$1, m_preprocess!$1:$1048576, $D161, FALSE))</f>
        <v>878694</v>
      </c>
    </row>
    <row r="162" spans="1:34">
      <c r="A162" s="27">
        <v>38838</v>
      </c>
      <c r="B162">
        <v>2006</v>
      </c>
      <c r="C162">
        <v>5</v>
      </c>
      <c r="D162">
        <v>162</v>
      </c>
      <c r="E162" s="24">
        <f>IF(ISBLANK(HLOOKUP(E$1, m_preprocess!$1:$1048576, $D162, FALSE)), "", HLOOKUP(E$1, m_preprocess!$1:$1048576, $D162, FALSE))</f>
        <v>133.37101567477424</v>
      </c>
      <c r="F162" s="24">
        <f>IF(ISBLANK(HLOOKUP(F$1, m_preprocess!$1:$1048576, $D162, FALSE)), "", HLOOKUP(F$1, m_preprocess!$1:$1048576, $D162, FALSE))</f>
        <v>82.14</v>
      </c>
      <c r="G162" s="24">
        <f>IF(ISBLANK(HLOOKUP(G$1, m_preprocess!$1:$1048576, $D162, FALSE)), "", HLOOKUP(G$1, m_preprocess!$1:$1048576, $D162, FALSE))</f>
        <v>138.37023588479246</v>
      </c>
      <c r="H162" s="24">
        <f>IF(ISBLANK(HLOOKUP(H$1, m_preprocess!$1:$1048576, $D162, FALSE)), "", HLOOKUP(H$1, m_preprocess!$1:$1048576, $D162, FALSE))</f>
        <v>80.331283569335938</v>
      </c>
      <c r="I162" s="24">
        <f>IF(ISBLANK(HLOOKUP(I$1, m_preprocess!$1:$1048576, $D162, FALSE)), "", HLOOKUP(I$1, m_preprocess!$1:$1048576, $D162, FALSE))</f>
        <v>72.885808895912291</v>
      </c>
      <c r="J162" s="24">
        <f>IF(ISBLANK(HLOOKUP(J$1, m_preprocess!$1:$1048576, $D162, FALSE)), "", HLOOKUP(J$1, m_preprocess!$1:$1048576, $D162, FALSE))</f>
        <v>85.002050125177533</v>
      </c>
      <c r="K162" s="24">
        <f>IF(ISBLANK(HLOOKUP(K$1, m_preprocess!$1:$1048576, $D162, FALSE)), "", HLOOKUP(K$1, m_preprocess!$1:$1048576, $D162, FALSE))</f>
        <v>50.353696984876422</v>
      </c>
      <c r="L162" s="24">
        <f>IF(ISBLANK(HLOOKUP(L$1, m_preprocess!$1:$1048576, $D162, FALSE)), "", HLOOKUP(L$1, m_preprocess!$1:$1048576, $D162, FALSE))</f>
        <v>16.051507577218242</v>
      </c>
      <c r="M162" s="24">
        <f>IF(ISBLANK(HLOOKUP(M$1, m_preprocess!$1:$1048576, $D162, FALSE)), "", HLOOKUP(M$1, m_preprocess!$1:$1048576, $D162, FALSE))</f>
        <v>28.927572191649347</v>
      </c>
      <c r="N162" s="24">
        <f>IF(ISBLANK(HLOOKUP(N$1, m_preprocess!$1:$1048576, $D162, FALSE)), "", HLOOKUP(N$1, m_preprocess!$1:$1048576, $D162, FALSE))</f>
        <v>6.6527877953578711</v>
      </c>
      <c r="O162" s="24">
        <f>IF(ISBLANK(HLOOKUP(O$1, m_preprocess!$1:$1048576, $D162, FALSE)), "", HLOOKUP(O$1, m_preprocess!$1:$1048576, $D162, FALSE))</f>
        <v>10.076515601842262</v>
      </c>
      <c r="P162" s="24">
        <f>IF(ISBLANK(HLOOKUP(P$1, m_preprocess!$1:$1048576, $D162, FALSE)), "", HLOOKUP(P$1, m_preprocess!$1:$1048576, $D162, FALSE))</f>
        <v>3.4877003674322138</v>
      </c>
      <c r="Q162" s="24">
        <f>IF(ISBLANK(HLOOKUP(Q$1, m_preprocess!$1:$1048576, $D162, FALSE)), "", HLOOKUP(Q$1, m_preprocess!$1:$1048576, $D162, FALSE))</f>
        <v>4.8499162802960383</v>
      </c>
      <c r="R162" s="24">
        <f>IF(ISBLANK(HLOOKUP(R$1, m_preprocess!$1:$1048576, $D162, FALSE)), "", HLOOKUP(R$1, m_preprocess!$1:$1048576, $D162, FALSE))</f>
        <v>23.701700201972006</v>
      </c>
      <c r="S162" s="24">
        <f>IF(ISBLANK(HLOOKUP(S$1, m_preprocess!$1:$1048576, $D162, FALSE)), "", HLOOKUP(S$1, m_preprocess!$1:$1048576, $D162, FALSE))</f>
        <v>741.46799999999996</v>
      </c>
      <c r="T162" s="24">
        <f>IF(ISBLANK(HLOOKUP(T$1, m_preprocess!$1:$1048576, $D162, FALSE)), "", HLOOKUP(T$1, m_preprocess!$1:$1048576, $D162, FALSE))</f>
        <v>8116.1</v>
      </c>
      <c r="U162" s="24">
        <f>IF(ISBLANK(HLOOKUP(U$1, m_preprocess!$1:$1048576, $D162, FALSE)), "", HLOOKUP(U$1, m_preprocess!$1:$1048576, $D162, FALSE))</f>
        <v>27457</v>
      </c>
      <c r="V162" s="24">
        <f>IF(ISBLANK(HLOOKUP(V$1, m_preprocess!$1:$1048576, $D162, FALSE)), "", HLOOKUP(V$1, m_preprocess!$1:$1048576, $D162, FALSE))</f>
        <v>99.21436262285215</v>
      </c>
      <c r="W162" s="24">
        <f>IF(ISBLANK(HLOOKUP(W$1, m_preprocess!$1:$1048576, $D162, FALSE)), "", HLOOKUP(W$1, m_preprocess!$1:$1048576, $D162, FALSE))</f>
        <v>101124.28855924422</v>
      </c>
      <c r="X162" s="24">
        <f>IF(ISBLANK(HLOOKUP(X$1, m_preprocess!$1:$1048576, $D162, FALSE)), "", HLOOKUP(X$1, m_preprocess!$1:$1048576, $D162, FALSE))</f>
        <v>206322.68231708789</v>
      </c>
      <c r="Y162" s="24">
        <f>IF(ISBLANK(HLOOKUP(Y$1, m_preprocess!$1:$1048576, $D162, FALSE)), "", HLOOKUP(Y$1, m_preprocess!$1:$1048576, $D162, FALSE))</f>
        <v>117.19</v>
      </c>
      <c r="Z162" s="24">
        <f>IF(ISBLANK(HLOOKUP(Z$1, m_preprocess!$1:$1048576, $D162, FALSE)), "", HLOOKUP(Z$1, m_preprocess!$1:$1048576, $D162, FALSE))</f>
        <v>95.4</v>
      </c>
      <c r="AA162" s="24">
        <f>IF(ISBLANK(HLOOKUP(AA$1, m_preprocess!$1:$1048576, $D162, FALSE)), "", HLOOKUP(AA$1, m_preprocess!$1:$1048576, $D162, FALSE))</f>
        <v>52.740863787375417</v>
      </c>
      <c r="AB162" s="24">
        <f>IF(ISBLANK(HLOOKUP(AB$1, m_preprocess!$1:$1048576, $D162, FALSE)), "", HLOOKUP(AB$1, m_preprocess!$1:$1048576, $D162, FALSE))</f>
        <v>56.764642843300109</v>
      </c>
      <c r="AC162" s="24" t="str">
        <f>IF(ISBLANK(HLOOKUP(AC$1, m_preprocess!$1:$1048576, $D162, FALSE)), "", HLOOKUP(AC$1, m_preprocess!$1:$1048576, $D162, FALSE))</f>
        <v/>
      </c>
      <c r="AD162" s="24">
        <f>IF(ISBLANK(HLOOKUP(AD$1, m_preprocess!$1:$1048576, $D162, FALSE)), "", HLOOKUP(AD$1, m_preprocess!$1:$1048576, $D162, FALSE))</f>
        <v>130.42649396759512</v>
      </c>
      <c r="AE162" s="24">
        <f>IF(ISBLANK(HLOOKUP(AE$1, m_preprocess!$1:$1048576, $D162, FALSE)), "", HLOOKUP(AE$1, m_preprocess!$1:$1048576, $D162, FALSE))</f>
        <v>178.73545063458636</v>
      </c>
      <c r="AF162" s="24">
        <f>IF(ISBLANK(HLOOKUP(AF$1, m_preprocess!$1:$1048576, $D162, FALSE)), "", HLOOKUP(AF$1, m_preprocess!$1:$1048576, $D162, FALSE))</f>
        <v>46.924842073840665</v>
      </c>
      <c r="AG162" s="24">
        <f>IF(ISBLANK(HLOOKUP(AG$1, m_preprocess!$1:$1048576, $D162, FALSE)), "", HLOOKUP(AG$1, m_preprocess!$1:$1048576, $D162, FALSE))</f>
        <v>738.51811980596528</v>
      </c>
      <c r="AH162" s="24">
        <f>IF(ISBLANK(HLOOKUP(AH$1, m_preprocess!$1:$1048576, $D162, FALSE)), "", HLOOKUP(AH$1, m_preprocess!$1:$1048576, $D162, FALSE))</f>
        <v>1009348</v>
      </c>
    </row>
    <row r="163" spans="1:34">
      <c r="A163" s="27">
        <v>38869</v>
      </c>
      <c r="B163">
        <v>2006</v>
      </c>
      <c r="C163">
        <v>6</v>
      </c>
      <c r="D163">
        <v>163</v>
      </c>
      <c r="E163" s="24">
        <f>IF(ISBLANK(HLOOKUP(E$1, m_preprocess!$1:$1048576, $D163, FALSE)), "", HLOOKUP(E$1, m_preprocess!$1:$1048576, $D163, FALSE))</f>
        <v>124.29274775102324</v>
      </c>
      <c r="F163" s="24">
        <f>IF(ISBLANK(HLOOKUP(F$1, m_preprocess!$1:$1048576, $D163, FALSE)), "", HLOOKUP(F$1, m_preprocess!$1:$1048576, $D163, FALSE))</f>
        <v>81.89</v>
      </c>
      <c r="G163" s="24">
        <f>IF(ISBLANK(HLOOKUP(G$1, m_preprocess!$1:$1048576, $D163, FALSE)), "", HLOOKUP(G$1, m_preprocess!$1:$1048576, $D163, FALSE))</f>
        <v>134.99287878905017</v>
      </c>
      <c r="H163" s="24">
        <f>IF(ISBLANK(HLOOKUP(H$1, m_preprocess!$1:$1048576, $D163, FALSE)), "", HLOOKUP(H$1, m_preprocess!$1:$1048576, $D163, FALSE))</f>
        <v>80.720268249511719</v>
      </c>
      <c r="I163" s="24">
        <f>IF(ISBLANK(HLOOKUP(I$1, m_preprocess!$1:$1048576, $D163, FALSE)), "", HLOOKUP(I$1, m_preprocess!$1:$1048576, $D163, FALSE))</f>
        <v>74.758492584040269</v>
      </c>
      <c r="J163" s="24">
        <f>IF(ISBLANK(HLOOKUP(J$1, m_preprocess!$1:$1048576, $D163, FALSE)), "", HLOOKUP(J$1, m_preprocess!$1:$1048576, $D163, FALSE))</f>
        <v>84.625687205996826</v>
      </c>
      <c r="K163" s="24">
        <f>IF(ISBLANK(HLOOKUP(K$1, m_preprocess!$1:$1048576, $D163, FALSE)), "", HLOOKUP(K$1, m_preprocess!$1:$1048576, $D163, FALSE))</f>
        <v>46.39773969930593</v>
      </c>
      <c r="L163" s="24">
        <f>IF(ISBLANK(HLOOKUP(L$1, m_preprocess!$1:$1048576, $D163, FALSE)), "", HLOOKUP(L$1, m_preprocess!$1:$1048576, $D163, FALSE))</f>
        <v>14.081020310779946</v>
      </c>
      <c r="M163" s="24">
        <f>IF(ISBLANK(HLOOKUP(M$1, m_preprocess!$1:$1048576, $D163, FALSE)), "", HLOOKUP(M$1, m_preprocess!$1:$1048576, $D163, FALSE))</f>
        <v>29.17630737704614</v>
      </c>
      <c r="N163" s="24">
        <f>IF(ISBLANK(HLOOKUP(N$1, m_preprocess!$1:$1048576, $D163, FALSE)), "", HLOOKUP(N$1, m_preprocess!$1:$1048576, $D163, FALSE))</f>
        <v>6.5133538146329011</v>
      </c>
      <c r="O163" s="24">
        <f>IF(ISBLANK(HLOOKUP(O$1, m_preprocess!$1:$1048576, $D163, FALSE)), "", HLOOKUP(O$1, m_preprocess!$1:$1048576, $D163, FALSE))</f>
        <v>10.088677415609745</v>
      </c>
      <c r="P163" s="24">
        <f>IF(ISBLANK(HLOOKUP(P$1, m_preprocess!$1:$1048576, $D163, FALSE)), "", HLOOKUP(P$1, m_preprocess!$1:$1048576, $D163, FALSE))</f>
        <v>3.1233787985879782</v>
      </c>
      <c r="Q163" s="24">
        <f>IF(ISBLANK(HLOOKUP(Q$1, m_preprocess!$1:$1048576, $D163, FALSE)), "", HLOOKUP(Q$1, m_preprocess!$1:$1048576, $D163, FALSE))</f>
        <v>4.7769910626174426</v>
      </c>
      <c r="R163" s="24">
        <f>IF(ISBLANK(HLOOKUP(R$1, m_preprocess!$1:$1048576, $D163, FALSE)), "", HLOOKUP(R$1, m_preprocess!$1:$1048576, $D163, FALSE))</f>
        <v>24.434495112222709</v>
      </c>
      <c r="S163" s="24">
        <f>IF(ISBLANK(HLOOKUP(S$1, m_preprocess!$1:$1048576, $D163, FALSE)), "", HLOOKUP(S$1, m_preprocess!$1:$1048576, $D163, FALSE))</f>
        <v>685.11500000000001</v>
      </c>
      <c r="T163" s="24">
        <f>IF(ISBLANK(HLOOKUP(T$1, m_preprocess!$1:$1048576, $D163, FALSE)), "", HLOOKUP(T$1, m_preprocess!$1:$1048576, $D163, FALSE))</f>
        <v>8248.9</v>
      </c>
      <c r="U163" s="24">
        <f>IF(ISBLANK(HLOOKUP(U$1, m_preprocess!$1:$1048576, $D163, FALSE)), "", HLOOKUP(U$1, m_preprocess!$1:$1048576, $D163, FALSE))</f>
        <v>27649</v>
      </c>
      <c r="V163" s="24">
        <f>IF(ISBLANK(HLOOKUP(V$1, m_preprocess!$1:$1048576, $D163, FALSE)), "", HLOOKUP(V$1, m_preprocess!$1:$1048576, $D163, FALSE))</f>
        <v>99.259590597598091</v>
      </c>
      <c r="W163" s="24">
        <f>IF(ISBLANK(HLOOKUP(W$1, m_preprocess!$1:$1048576, $D163, FALSE)), "", HLOOKUP(W$1, m_preprocess!$1:$1048576, $D163, FALSE))</f>
        <v>104748.98415679071</v>
      </c>
      <c r="X163" s="24">
        <f>IF(ISBLANK(HLOOKUP(X$1, m_preprocess!$1:$1048576, $D163, FALSE)), "", HLOOKUP(X$1, m_preprocess!$1:$1048576, $D163, FALSE))</f>
        <v>210983.07115825295</v>
      </c>
      <c r="Y163" s="24">
        <f>IF(ISBLANK(HLOOKUP(Y$1, m_preprocess!$1:$1048576, $D163, FALSE)), "", HLOOKUP(Y$1, m_preprocess!$1:$1048576, $D163, FALSE))</f>
        <v>114.4</v>
      </c>
      <c r="Z163" s="24">
        <f>IF(ISBLANK(HLOOKUP(Z$1, m_preprocess!$1:$1048576, $D163, FALSE)), "", HLOOKUP(Z$1, m_preprocess!$1:$1048576, $D163, FALSE))</f>
        <v>91.1</v>
      </c>
      <c r="AA163" s="24">
        <f>IF(ISBLANK(HLOOKUP(AA$1, m_preprocess!$1:$1048576, $D163, FALSE)), "", HLOOKUP(AA$1, m_preprocess!$1:$1048576, $D163, FALSE))</f>
        <v>56.533776301218161</v>
      </c>
      <c r="AB163" s="24">
        <f>IF(ISBLANK(HLOOKUP(AB$1, m_preprocess!$1:$1048576, $D163, FALSE)), "", HLOOKUP(AB$1, m_preprocess!$1:$1048576, $D163, FALSE))</f>
        <v>58.525712569213724</v>
      </c>
      <c r="AC163" s="24" t="str">
        <f>IF(ISBLANK(HLOOKUP(AC$1, m_preprocess!$1:$1048576, $D163, FALSE)), "", HLOOKUP(AC$1, m_preprocess!$1:$1048576, $D163, FALSE))</f>
        <v/>
      </c>
      <c r="AD163" s="24">
        <f>IF(ISBLANK(HLOOKUP(AD$1, m_preprocess!$1:$1048576, $D163, FALSE)), "", HLOOKUP(AD$1, m_preprocess!$1:$1048576, $D163, FALSE))</f>
        <v>133.12351236449663</v>
      </c>
      <c r="AE163" s="24">
        <f>IF(ISBLANK(HLOOKUP(AE$1, m_preprocess!$1:$1048576, $D163, FALSE)), "", HLOOKUP(AE$1, m_preprocess!$1:$1048576, $D163, FALSE))</f>
        <v>171.36261871173443</v>
      </c>
      <c r="AF163" s="24">
        <f>IF(ISBLANK(HLOOKUP(AF$1, m_preprocess!$1:$1048576, $D163, FALSE)), "", HLOOKUP(AF$1, m_preprocess!$1:$1048576, $D163, FALSE))</f>
        <v>47.022272247750614</v>
      </c>
      <c r="AG163" s="24">
        <f>IF(ISBLANK(HLOOKUP(AG$1, m_preprocess!$1:$1048576, $D163, FALSE)), "", HLOOKUP(AG$1, m_preprocess!$1:$1048576, $D163, FALSE))</f>
        <v>764.02828328112901</v>
      </c>
      <c r="AH163" s="24">
        <f>IF(ISBLANK(HLOOKUP(AH$1, m_preprocess!$1:$1048576, $D163, FALSE)), "", HLOOKUP(AH$1, m_preprocess!$1:$1048576, $D163, FALSE))</f>
        <v>1041743</v>
      </c>
    </row>
    <row r="164" spans="1:34">
      <c r="A164" s="27">
        <v>38899</v>
      </c>
      <c r="B164">
        <v>2006</v>
      </c>
      <c r="C164">
        <v>7</v>
      </c>
      <c r="D164">
        <v>164</v>
      </c>
      <c r="E164" s="24">
        <f>IF(ISBLANK(HLOOKUP(E$1, m_preprocess!$1:$1048576, $D164, FALSE)), "", HLOOKUP(E$1, m_preprocess!$1:$1048576, $D164, FALSE))</f>
        <v>117.04563185352679</v>
      </c>
      <c r="F164" s="24">
        <f>IF(ISBLANK(HLOOKUP(F$1, m_preprocess!$1:$1048576, $D164, FALSE)), "", HLOOKUP(F$1, m_preprocess!$1:$1048576, $D164, FALSE))</f>
        <v>83.78</v>
      </c>
      <c r="G164" s="24">
        <f>IF(ISBLANK(HLOOKUP(G$1, m_preprocess!$1:$1048576, $D164, FALSE)), "", HLOOKUP(G$1, m_preprocess!$1:$1048576, $D164, FALSE))</f>
        <v>137.36365506712119</v>
      </c>
      <c r="H164" s="24">
        <f>IF(ISBLANK(HLOOKUP(H$1, m_preprocess!$1:$1048576, $D164, FALSE)), "", HLOOKUP(H$1, m_preprocess!$1:$1048576, $D164, FALSE))</f>
        <v>81.218376159667969</v>
      </c>
      <c r="I164" s="24">
        <f>IF(ISBLANK(HLOOKUP(I$1, m_preprocess!$1:$1048576, $D164, FALSE)), "", HLOOKUP(I$1, m_preprocess!$1:$1048576, $D164, FALSE))</f>
        <v>73.713858166517639</v>
      </c>
      <c r="J164" s="24">
        <f>IF(ISBLANK(HLOOKUP(J$1, m_preprocess!$1:$1048576, $D164, FALSE)), "", HLOOKUP(J$1, m_preprocess!$1:$1048576, $D164, FALSE))</f>
        <v>85.385821034397381</v>
      </c>
      <c r="K164" s="24">
        <f>IF(ISBLANK(HLOOKUP(K$1, m_preprocess!$1:$1048576, $D164, FALSE)), "", HLOOKUP(K$1, m_preprocess!$1:$1048576, $D164, FALSE))</f>
        <v>45.280443667925972</v>
      </c>
      <c r="L164" s="24">
        <f>IF(ISBLANK(HLOOKUP(L$1, m_preprocess!$1:$1048576, $D164, FALSE)), "", HLOOKUP(L$1, m_preprocess!$1:$1048576, $D164, FALSE))</f>
        <v>15.491468993966853</v>
      </c>
      <c r="M164" s="24">
        <f>IF(ISBLANK(HLOOKUP(M$1, m_preprocess!$1:$1048576, $D164, FALSE)), "", HLOOKUP(M$1, m_preprocess!$1:$1048576, $D164, FALSE))</f>
        <v>28.893165982700697</v>
      </c>
      <c r="N164" s="24">
        <f>IF(ISBLANK(HLOOKUP(N$1, m_preprocess!$1:$1048576, $D164, FALSE)), "", HLOOKUP(N$1, m_preprocess!$1:$1048576, $D164, FALSE))</f>
        <v>6.6217755405923917</v>
      </c>
      <c r="O164" s="24">
        <f>IF(ISBLANK(HLOOKUP(O$1, m_preprocess!$1:$1048576, $D164, FALSE)), "", HLOOKUP(O$1, m_preprocess!$1:$1048576, $D164, FALSE))</f>
        <v>10.02458905020379</v>
      </c>
      <c r="P164" s="24">
        <f>IF(ISBLANK(HLOOKUP(P$1, m_preprocess!$1:$1048576, $D164, FALSE)), "", HLOOKUP(P$1, m_preprocess!$1:$1048576, $D164, FALSE))</f>
        <v>3.0779649591948655</v>
      </c>
      <c r="Q164" s="24">
        <f>IF(ISBLANK(HLOOKUP(Q$1, m_preprocess!$1:$1048576, $D164, FALSE)), "", HLOOKUP(Q$1, m_preprocess!$1:$1048576, $D164, FALSE))</f>
        <v>5.3165308199602554</v>
      </c>
      <c r="R164" s="24">
        <f>IF(ISBLANK(HLOOKUP(R$1, m_preprocess!$1:$1048576, $D164, FALSE)), "", HLOOKUP(R$1, m_preprocess!$1:$1048576, $D164, FALSE))</f>
        <v>25.813690190978214</v>
      </c>
      <c r="S164" s="24">
        <f>IF(ISBLANK(HLOOKUP(S$1, m_preprocess!$1:$1048576, $D164, FALSE)), "", HLOOKUP(S$1, m_preprocess!$1:$1048576, $D164, FALSE))</f>
        <v>727.43100000000004</v>
      </c>
      <c r="T164" s="24">
        <f>IF(ISBLANK(HLOOKUP(T$1, m_preprocess!$1:$1048576, $D164, FALSE)), "", HLOOKUP(T$1, m_preprocess!$1:$1048576, $D164, FALSE))</f>
        <v>8313.5</v>
      </c>
      <c r="U164" s="24">
        <f>IF(ISBLANK(HLOOKUP(U$1, m_preprocess!$1:$1048576, $D164, FALSE)), "", HLOOKUP(U$1, m_preprocess!$1:$1048576, $D164, FALSE))</f>
        <v>25957</v>
      </c>
      <c r="V164" s="24">
        <f>IF(ISBLANK(HLOOKUP(V$1, m_preprocess!$1:$1048576, $D164, FALSE)), "", HLOOKUP(V$1, m_preprocess!$1:$1048576, $D164, FALSE))</f>
        <v>98.807570251643838</v>
      </c>
      <c r="W164" s="24">
        <f>IF(ISBLANK(HLOOKUP(W$1, m_preprocess!$1:$1048576, $D164, FALSE)), "", HLOOKUP(W$1, m_preprocess!$1:$1048576, $D164, FALSE))</f>
        <v>105472.03730298049</v>
      </c>
      <c r="X164" s="24">
        <f>IF(ISBLANK(HLOOKUP(X$1, m_preprocess!$1:$1048576, $D164, FALSE)), "", HLOOKUP(X$1, m_preprocess!$1:$1048576, $D164, FALSE))</f>
        <v>213870.93194096451</v>
      </c>
      <c r="Y164" s="24">
        <f>IF(ISBLANK(HLOOKUP(Y$1, m_preprocess!$1:$1048576, $D164, FALSE)), "", HLOOKUP(Y$1, m_preprocess!$1:$1048576, $D164, FALSE))</f>
        <v>119.41</v>
      </c>
      <c r="Z164" s="24">
        <f>IF(ISBLANK(HLOOKUP(Z$1, m_preprocess!$1:$1048576, $D164, FALSE)), "", HLOOKUP(Z$1, m_preprocess!$1:$1048576, $D164, FALSE))</f>
        <v>93.8</v>
      </c>
      <c r="AA164" s="24">
        <f>IF(ISBLANK(HLOOKUP(AA$1, m_preprocess!$1:$1048576, $D164, FALSE)), "", HLOOKUP(AA$1, m_preprocess!$1:$1048576, $D164, FALSE))</f>
        <v>56.333333333333336</v>
      </c>
      <c r="AB164" s="24">
        <f>IF(ISBLANK(HLOOKUP(AB$1, m_preprocess!$1:$1048576, $D164, FALSE)), "", HLOOKUP(AB$1, m_preprocess!$1:$1048576, $D164, FALSE))</f>
        <v>57.736081666666671</v>
      </c>
      <c r="AC164" s="24" t="str">
        <f>IF(ISBLANK(HLOOKUP(AC$1, m_preprocess!$1:$1048576, $D164, FALSE)), "", HLOOKUP(AC$1, m_preprocess!$1:$1048576, $D164, FALSE))</f>
        <v/>
      </c>
      <c r="AD164" s="24">
        <f>IF(ISBLANK(HLOOKUP(AD$1, m_preprocess!$1:$1048576, $D164, FALSE)), "", HLOOKUP(AD$1, m_preprocess!$1:$1048576, $D164, FALSE))</f>
        <v>132.26007220300676</v>
      </c>
      <c r="AE164" s="24">
        <f>IF(ISBLANK(HLOOKUP(AE$1, m_preprocess!$1:$1048576, $D164, FALSE)), "", HLOOKUP(AE$1, m_preprocess!$1:$1048576, $D164, FALSE))</f>
        <v>156.23281899363045</v>
      </c>
      <c r="AF164" s="24">
        <f>IF(ISBLANK(HLOOKUP(AF$1, m_preprocess!$1:$1048576, $D164, FALSE)), "", HLOOKUP(AF$1, m_preprocess!$1:$1048576, $D164, FALSE))</f>
        <v>46.572959313958584</v>
      </c>
      <c r="AG164" s="24">
        <f>IF(ISBLANK(HLOOKUP(AG$1, m_preprocess!$1:$1048576, $D164, FALSE)), "", HLOOKUP(AG$1, m_preprocess!$1:$1048576, $D164, FALSE))</f>
        <v>782.99090853147709</v>
      </c>
      <c r="AH164" s="24">
        <f>IF(ISBLANK(HLOOKUP(AH$1, m_preprocess!$1:$1048576, $D164, FALSE)), "", HLOOKUP(AH$1, m_preprocess!$1:$1048576, $D164, FALSE))</f>
        <v>1081878</v>
      </c>
    </row>
    <row r="165" spans="1:34">
      <c r="A165" s="27">
        <v>38930</v>
      </c>
      <c r="B165">
        <v>2006</v>
      </c>
      <c r="C165">
        <v>8</v>
      </c>
      <c r="D165">
        <v>165</v>
      </c>
      <c r="E165" s="24">
        <f>IF(ISBLANK(HLOOKUP(E$1, m_preprocess!$1:$1048576, $D165, FALSE)), "", HLOOKUP(E$1, m_preprocess!$1:$1048576, $D165, FALSE))</f>
        <v>116.30360797574892</v>
      </c>
      <c r="F165" s="24">
        <f>IF(ISBLANK(HLOOKUP(F$1, m_preprocess!$1:$1048576, $D165, FALSE)), "", HLOOKUP(F$1, m_preprocess!$1:$1048576, $D165, FALSE))</f>
        <v>85.48</v>
      </c>
      <c r="G165" s="24">
        <f>IF(ISBLANK(HLOOKUP(G$1, m_preprocess!$1:$1048576, $D165, FALSE)), "", HLOOKUP(G$1, m_preprocess!$1:$1048576, $D165, FALSE))</f>
        <v>149.26009479099409</v>
      </c>
      <c r="H165" s="24">
        <f>IF(ISBLANK(HLOOKUP(H$1, m_preprocess!$1:$1048576, $D165, FALSE)), "", HLOOKUP(H$1, m_preprocess!$1:$1048576, $D165, FALSE))</f>
        <v>81.675247192382812</v>
      </c>
      <c r="I165" s="24">
        <f>IF(ISBLANK(HLOOKUP(I$1, m_preprocess!$1:$1048576, $D165, FALSE)), "", HLOOKUP(I$1, m_preprocess!$1:$1048576, $D165, FALSE))</f>
        <v>74.558799451799686</v>
      </c>
      <c r="J165" s="24">
        <f>IF(ISBLANK(HLOOKUP(J$1, m_preprocess!$1:$1048576, $D165, FALSE)), "", HLOOKUP(J$1, m_preprocess!$1:$1048576, $D165, FALSE))</f>
        <v>84.516623886497925</v>
      </c>
      <c r="K165" s="24">
        <f>IF(ISBLANK(HLOOKUP(K$1, m_preprocess!$1:$1048576, $D165, FALSE)), "", HLOOKUP(K$1, m_preprocess!$1:$1048576, $D165, FALSE))</f>
        <v>50.865921455540892</v>
      </c>
      <c r="L165" s="24">
        <f>IF(ISBLANK(HLOOKUP(L$1, m_preprocess!$1:$1048576, $D165, FALSE)), "", HLOOKUP(L$1, m_preprocess!$1:$1048576, $D165, FALSE))</f>
        <v>16.643139558082598</v>
      </c>
      <c r="M165" s="24">
        <f>IF(ISBLANK(HLOOKUP(M$1, m_preprocess!$1:$1048576, $D165, FALSE)), "", HLOOKUP(M$1, m_preprocess!$1:$1048576, $D165, FALSE))</f>
        <v>33.216289411982437</v>
      </c>
      <c r="N165" s="24">
        <f>IF(ISBLANK(HLOOKUP(N$1, m_preprocess!$1:$1048576, $D165, FALSE)), "", HLOOKUP(N$1, m_preprocess!$1:$1048576, $D165, FALSE))</f>
        <v>7.9028168310622195</v>
      </c>
      <c r="O165" s="24">
        <f>IF(ISBLANK(HLOOKUP(O$1, m_preprocess!$1:$1048576, $D165, FALSE)), "", HLOOKUP(O$1, m_preprocess!$1:$1048576, $D165, FALSE))</f>
        <v>11.329751940453999</v>
      </c>
      <c r="P165" s="24">
        <f>IF(ISBLANK(HLOOKUP(P$1, m_preprocess!$1:$1048576, $D165, FALSE)), "", HLOOKUP(P$1, m_preprocess!$1:$1048576, $D165, FALSE))</f>
        <v>3.7458501223106579</v>
      </c>
      <c r="Q165" s="24">
        <f>IF(ISBLANK(HLOOKUP(Q$1, m_preprocess!$1:$1048576, $D165, FALSE)), "", HLOOKUP(Q$1, m_preprocess!$1:$1048576, $D165, FALSE))</f>
        <v>4.8582650636532918</v>
      </c>
      <c r="R165" s="24">
        <f>IF(ISBLANK(HLOOKUP(R$1, m_preprocess!$1:$1048576, $D165, FALSE)), "", HLOOKUP(R$1, m_preprocess!$1:$1048576, $D165, FALSE))</f>
        <v>24.8144703526409</v>
      </c>
      <c r="S165" s="24">
        <f>IF(ISBLANK(HLOOKUP(S$1, m_preprocess!$1:$1048576, $D165, FALSE)), "", HLOOKUP(S$1, m_preprocess!$1:$1048576, $D165, FALSE))</f>
        <v>817.49099999999999</v>
      </c>
      <c r="T165" s="24">
        <f>IF(ISBLANK(HLOOKUP(T$1, m_preprocess!$1:$1048576, $D165, FALSE)), "", HLOOKUP(T$1, m_preprocess!$1:$1048576, $D165, FALSE))</f>
        <v>8497</v>
      </c>
      <c r="U165" s="24">
        <f>IF(ISBLANK(HLOOKUP(U$1, m_preprocess!$1:$1048576, $D165, FALSE)), "", HLOOKUP(U$1, m_preprocess!$1:$1048576, $D165, FALSE))</f>
        <v>28517</v>
      </c>
      <c r="V165" s="24">
        <f>IF(ISBLANK(HLOOKUP(V$1, m_preprocess!$1:$1048576, $D165, FALSE)), "", HLOOKUP(V$1, m_preprocess!$1:$1048576, $D165, FALSE))</f>
        <v>98.724155673976085</v>
      </c>
      <c r="W165" s="24">
        <f>IF(ISBLANK(HLOOKUP(W$1, m_preprocess!$1:$1048576, $D165, FALSE)), "", HLOOKUP(W$1, m_preprocess!$1:$1048576, $D165, FALSE))</f>
        <v>104233.2113173447</v>
      </c>
      <c r="X165" s="24">
        <f>IF(ISBLANK(HLOOKUP(X$1, m_preprocess!$1:$1048576, $D165, FALSE)), "", HLOOKUP(X$1, m_preprocess!$1:$1048576, $D165, FALSE))</f>
        <v>213906.79184414356</v>
      </c>
      <c r="Y165" s="24">
        <f>IF(ISBLANK(HLOOKUP(Y$1, m_preprocess!$1:$1048576, $D165, FALSE)), "", HLOOKUP(Y$1, m_preprocess!$1:$1048576, $D165, FALSE))</f>
        <v>121.06</v>
      </c>
      <c r="Z165" s="24">
        <f>IF(ISBLANK(HLOOKUP(Z$1, m_preprocess!$1:$1048576, $D165, FALSE)), "", HLOOKUP(Z$1, m_preprocess!$1:$1048576, $D165, FALSE))</f>
        <v>98.6</v>
      </c>
      <c r="AA165" s="24">
        <f>IF(ISBLANK(HLOOKUP(AA$1, m_preprocess!$1:$1048576, $D165, FALSE)), "", HLOOKUP(AA$1, m_preprocess!$1:$1048576, $D165, FALSE))</f>
        <v>55.14950166112957</v>
      </c>
      <c r="AB165" s="24">
        <f>IF(ISBLANK(HLOOKUP(AB$1, m_preprocess!$1:$1048576, $D165, FALSE)), "", HLOOKUP(AB$1, m_preprocess!$1:$1048576, $D165, FALSE))</f>
        <v>55.858915026301219</v>
      </c>
      <c r="AC165" s="24">
        <f>IF(ISBLANK(HLOOKUP(AC$1, m_preprocess!$1:$1048576, $D165, FALSE)), "", HLOOKUP(AC$1, m_preprocess!$1:$1048576, $D165, FALSE))</f>
        <v>13.7323154157</v>
      </c>
      <c r="AD165" s="24">
        <f>IF(ISBLANK(HLOOKUP(AD$1, m_preprocess!$1:$1048576, $D165, FALSE)), "", HLOOKUP(AD$1, m_preprocess!$1:$1048576, $D165, FALSE))</f>
        <v>133.71874457084638</v>
      </c>
      <c r="AE165" s="24">
        <f>IF(ISBLANK(HLOOKUP(AE$1, m_preprocess!$1:$1048576, $D165, FALSE)), "", HLOOKUP(AE$1, m_preprocess!$1:$1048576, $D165, FALSE))</f>
        <v>159.32426429746519</v>
      </c>
      <c r="AF165" s="24">
        <f>IF(ISBLANK(HLOOKUP(AF$1, m_preprocess!$1:$1048576, $D165, FALSE)), "", HLOOKUP(AF$1, m_preprocess!$1:$1048576, $D165, FALSE))</f>
        <v>51.134636662960745</v>
      </c>
      <c r="AG165" s="24">
        <f>IF(ISBLANK(HLOOKUP(AG$1, m_preprocess!$1:$1048576, $D165, FALSE)), "", HLOOKUP(AG$1, m_preprocess!$1:$1048576, $D165, FALSE))</f>
        <v>800.20089291328577</v>
      </c>
      <c r="AH165" s="24">
        <f>IF(ISBLANK(HLOOKUP(AH$1, m_preprocess!$1:$1048576, $D165, FALSE)), "", HLOOKUP(AH$1, m_preprocess!$1:$1048576, $D165, FALSE))</f>
        <v>1277126</v>
      </c>
    </row>
    <row r="166" spans="1:34">
      <c r="A166" s="27">
        <v>38961</v>
      </c>
      <c r="B166">
        <v>2006</v>
      </c>
      <c r="C166">
        <v>9</v>
      </c>
      <c r="D166">
        <v>166</v>
      </c>
      <c r="E166" s="24">
        <f>IF(ISBLANK(HLOOKUP(E$1, m_preprocess!$1:$1048576, $D166, FALSE)), "", HLOOKUP(E$1, m_preprocess!$1:$1048576, $D166, FALSE))</f>
        <v>114.80248033323909</v>
      </c>
      <c r="F166" s="24">
        <f>IF(ISBLANK(HLOOKUP(F$1, m_preprocess!$1:$1048576, $D166, FALSE)), "", HLOOKUP(F$1, m_preprocess!$1:$1048576, $D166, FALSE))</f>
        <v>86.3</v>
      </c>
      <c r="G166" s="24">
        <f>IF(ISBLANK(HLOOKUP(G$1, m_preprocess!$1:$1048576, $D166, FALSE)), "", HLOOKUP(G$1, m_preprocess!$1:$1048576, $D166, FALSE))</f>
        <v>149.45450818795678</v>
      </c>
      <c r="H166" s="24">
        <f>IF(ISBLANK(HLOOKUP(H$1, m_preprocess!$1:$1048576, $D166, FALSE)), "", HLOOKUP(H$1, m_preprocess!$1:$1048576, $D166, FALSE))</f>
        <v>82.409805297851563</v>
      </c>
      <c r="I166" s="24">
        <f>IF(ISBLANK(HLOOKUP(I$1, m_preprocess!$1:$1048576, $D166, FALSE)), "", HLOOKUP(I$1, m_preprocess!$1:$1048576, $D166, FALSE))</f>
        <v>76.040316486755216</v>
      </c>
      <c r="J166" s="24">
        <f>IF(ISBLANK(HLOOKUP(J$1, m_preprocess!$1:$1048576, $D166, FALSE)), "", HLOOKUP(J$1, m_preprocess!$1:$1048576, $D166, FALSE))</f>
        <v>85.62707153473977</v>
      </c>
      <c r="K166" s="24">
        <f>IF(ISBLANK(HLOOKUP(K$1, m_preprocess!$1:$1048576, $D166, FALSE)), "", HLOOKUP(K$1, m_preprocess!$1:$1048576, $D166, FALSE))</f>
        <v>49.682999294972326</v>
      </c>
      <c r="L166" s="24">
        <f>IF(ISBLANK(HLOOKUP(L$1, m_preprocess!$1:$1048576, $D166, FALSE)), "", HLOOKUP(L$1, m_preprocess!$1:$1048576, $D166, FALSE))</f>
        <v>16.784256846737375</v>
      </c>
      <c r="M166" s="24">
        <f>IF(ISBLANK(HLOOKUP(M$1, m_preprocess!$1:$1048576, $D166, FALSE)), "", HLOOKUP(M$1, m_preprocess!$1:$1048576, $D166, FALSE))</f>
        <v>33.307925131126154</v>
      </c>
      <c r="N166" s="24">
        <f>IF(ISBLANK(HLOOKUP(N$1, m_preprocess!$1:$1048576, $D166, FALSE)), "", HLOOKUP(N$1, m_preprocess!$1:$1048576, $D166, FALSE))</f>
        <v>8.5764320705500552</v>
      </c>
      <c r="O166" s="24">
        <f>IF(ISBLANK(HLOOKUP(O$1, m_preprocess!$1:$1048576, $D166, FALSE)), "", HLOOKUP(O$1, m_preprocess!$1:$1048576, $D166, FALSE))</f>
        <v>11.243835846004988</v>
      </c>
      <c r="P166" s="24">
        <f>IF(ISBLANK(HLOOKUP(P$1, m_preprocess!$1:$1048576, $D166, FALSE)), "", HLOOKUP(P$1, m_preprocess!$1:$1048576, $D166, FALSE))</f>
        <v>3.727868005269138</v>
      </c>
      <c r="Q166" s="24">
        <f>IF(ISBLANK(HLOOKUP(Q$1, m_preprocess!$1:$1048576, $D166, FALSE)), "", HLOOKUP(Q$1, m_preprocess!$1:$1048576, $D166, FALSE))</f>
        <v>4.4751956234704835</v>
      </c>
      <c r="R166" s="24">
        <f>IF(ISBLANK(HLOOKUP(R$1, m_preprocess!$1:$1048576, $D166, FALSE)), "", HLOOKUP(R$1, m_preprocess!$1:$1048576, $D166, FALSE))</f>
        <v>24.712969441429976</v>
      </c>
      <c r="S166" s="24">
        <f>IF(ISBLANK(HLOOKUP(S$1, m_preprocess!$1:$1048576, $D166, FALSE)), "", HLOOKUP(S$1, m_preprocess!$1:$1048576, $D166, FALSE))</f>
        <v>813.72900000000004</v>
      </c>
      <c r="T166" s="24">
        <f>IF(ISBLANK(HLOOKUP(T$1, m_preprocess!$1:$1048576, $D166, FALSE)), "", HLOOKUP(T$1, m_preprocess!$1:$1048576, $D166, FALSE))</f>
        <v>7828.4</v>
      </c>
      <c r="U166" s="24">
        <f>IF(ISBLANK(HLOOKUP(U$1, m_preprocess!$1:$1048576, $D166, FALSE)), "", HLOOKUP(U$1, m_preprocess!$1:$1048576, $D166, FALSE))</f>
        <v>28471</v>
      </c>
      <c r="V166" s="24">
        <f>IF(ISBLANK(HLOOKUP(V$1, m_preprocess!$1:$1048576, $D166, FALSE)), "", HLOOKUP(V$1, m_preprocess!$1:$1048576, $D166, FALSE))</f>
        <v>98.372784323087018</v>
      </c>
      <c r="W166" s="24">
        <f>IF(ISBLANK(HLOOKUP(W$1, m_preprocess!$1:$1048576, $D166, FALSE)), "", HLOOKUP(W$1, m_preprocess!$1:$1048576, $D166, FALSE))</f>
        <v>105125.07545295528</v>
      </c>
      <c r="X166" s="24">
        <f>IF(ISBLANK(HLOOKUP(X$1, m_preprocess!$1:$1048576, $D166, FALSE)), "", HLOOKUP(X$1, m_preprocess!$1:$1048576, $D166, FALSE))</f>
        <v>217309.12887458157</v>
      </c>
      <c r="Y166" s="24">
        <f>IF(ISBLANK(HLOOKUP(Y$1, m_preprocess!$1:$1048576, $D166, FALSE)), "", HLOOKUP(Y$1, m_preprocess!$1:$1048576, $D166, FALSE))</f>
        <v>116.21</v>
      </c>
      <c r="Z166" s="24">
        <f>IF(ISBLANK(HLOOKUP(Z$1, m_preprocess!$1:$1048576, $D166, FALSE)), "", HLOOKUP(Z$1, m_preprocess!$1:$1048576, $D166, FALSE))</f>
        <v>93.2</v>
      </c>
      <c r="AA166" s="24">
        <f>IF(ISBLANK(HLOOKUP(AA$1, m_preprocess!$1:$1048576, $D166, FALSE)), "", HLOOKUP(AA$1, m_preprocess!$1:$1048576, $D166, FALSE))</f>
        <v>55.132450331125824</v>
      </c>
      <c r="AB166" s="24">
        <f>IF(ISBLANK(HLOOKUP(AB$1, m_preprocess!$1:$1048576, $D166, FALSE)), "", HLOOKUP(AB$1, m_preprocess!$1:$1048576, $D166, FALSE))</f>
        <v>58.948618162251648</v>
      </c>
      <c r="AC166" s="24">
        <f>IF(ISBLANK(HLOOKUP(AC$1, m_preprocess!$1:$1048576, $D166, FALSE)), "", HLOOKUP(AC$1, m_preprocess!$1:$1048576, $D166, FALSE))</f>
        <v>11.8859146675</v>
      </c>
      <c r="AD166" s="24">
        <f>IF(ISBLANK(HLOOKUP(AD$1, m_preprocess!$1:$1048576, $D166, FALSE)), "", HLOOKUP(AD$1, m_preprocess!$1:$1048576, $D166, FALSE))</f>
        <v>134.22297112893153</v>
      </c>
      <c r="AE166" s="24">
        <f>IF(ISBLANK(HLOOKUP(AE$1, m_preprocess!$1:$1048576, $D166, FALSE)), "", HLOOKUP(AE$1, m_preprocess!$1:$1048576, $D166, FALSE))</f>
        <v>154.75322673129136</v>
      </c>
      <c r="AF166" s="24">
        <f>IF(ISBLANK(HLOOKUP(AF$1, m_preprocess!$1:$1048576, $D166, FALSE)), "", HLOOKUP(AF$1, m_preprocess!$1:$1048576, $D166, FALSE))</f>
        <v>50.740297695849698</v>
      </c>
      <c r="AG166" s="24">
        <f>IF(ISBLANK(HLOOKUP(AG$1, m_preprocess!$1:$1048576, $D166, FALSE)), "", HLOOKUP(AG$1, m_preprocess!$1:$1048576, $D166, FALSE))</f>
        <v>818.96446848046173</v>
      </c>
      <c r="AH166" s="24">
        <f>IF(ISBLANK(HLOOKUP(AH$1, m_preprocess!$1:$1048576, $D166, FALSE)), "", HLOOKUP(AH$1, m_preprocess!$1:$1048576, $D166, FALSE))</f>
        <v>1217509</v>
      </c>
    </row>
    <row r="167" spans="1:34">
      <c r="A167" s="27">
        <v>38991</v>
      </c>
      <c r="B167">
        <v>2006</v>
      </c>
      <c r="C167">
        <v>10</v>
      </c>
      <c r="D167">
        <v>167</v>
      </c>
      <c r="E167" s="24">
        <f>IF(ISBLANK(HLOOKUP(E$1, m_preprocess!$1:$1048576, $D167, FALSE)), "", HLOOKUP(E$1, m_preprocess!$1:$1048576, $D167, FALSE))</f>
        <v>116.47750825324563</v>
      </c>
      <c r="F167" s="24">
        <f>IF(ISBLANK(HLOOKUP(F$1, m_preprocess!$1:$1048576, $D167, FALSE)), "", HLOOKUP(F$1, m_preprocess!$1:$1048576, $D167, FALSE))</f>
        <v>87.31</v>
      </c>
      <c r="G167" s="24">
        <f>IF(ISBLANK(HLOOKUP(G$1, m_preprocess!$1:$1048576, $D167, FALSE)), "", HLOOKUP(G$1, m_preprocess!$1:$1048576, $D167, FALSE))</f>
        <v>145.61359705807791</v>
      </c>
      <c r="H167" s="24">
        <f>IF(ISBLANK(HLOOKUP(H$1, m_preprocess!$1:$1048576, $D167, FALSE)), "", HLOOKUP(H$1, m_preprocess!$1:$1048576, $D167, FALSE))</f>
        <v>83.115158081054688</v>
      </c>
      <c r="I167" s="24">
        <f>IF(ISBLANK(HLOOKUP(I$1, m_preprocess!$1:$1048576, $D167, FALSE)), "", HLOOKUP(I$1, m_preprocess!$1:$1048576, $D167, FALSE))</f>
        <v>75.24691490772517</v>
      </c>
      <c r="J167" s="24">
        <f>IF(ISBLANK(HLOOKUP(J$1, m_preprocess!$1:$1048576, $D167, FALSE)), "", HLOOKUP(J$1, m_preprocess!$1:$1048576, $D167, FALSE))</f>
        <v>86.283239249939555</v>
      </c>
      <c r="K167" s="24">
        <f>IF(ISBLANK(HLOOKUP(K$1, m_preprocess!$1:$1048576, $D167, FALSE)), "", HLOOKUP(K$1, m_preprocess!$1:$1048576, $D167, FALSE))</f>
        <v>51.028676158336694</v>
      </c>
      <c r="L167" s="24">
        <f>IF(ISBLANK(HLOOKUP(L$1, m_preprocess!$1:$1048576, $D167, FALSE)), "", HLOOKUP(L$1, m_preprocess!$1:$1048576, $D167, FALSE))</f>
        <v>17.860491184629943</v>
      </c>
      <c r="M167" s="24">
        <f>IF(ISBLANK(HLOOKUP(M$1, m_preprocess!$1:$1048576, $D167, FALSE)), "", HLOOKUP(M$1, m_preprocess!$1:$1048576, $D167, FALSE))</f>
        <v>34.093503634279571</v>
      </c>
      <c r="N167" s="24">
        <f>IF(ISBLANK(HLOOKUP(N$1, m_preprocess!$1:$1048576, $D167, FALSE)), "", HLOOKUP(N$1, m_preprocess!$1:$1048576, $D167, FALSE))</f>
        <v>8.5387028890512404</v>
      </c>
      <c r="O167" s="24">
        <f>IF(ISBLANK(HLOOKUP(O$1, m_preprocess!$1:$1048576, $D167, FALSE)), "", HLOOKUP(O$1, m_preprocess!$1:$1048576, $D167, FALSE))</f>
        <v>11.458693632079926</v>
      </c>
      <c r="P167" s="24">
        <f>IF(ISBLANK(HLOOKUP(P$1, m_preprocess!$1:$1048576, $D167, FALSE)), "", HLOOKUP(P$1, m_preprocess!$1:$1048576, $D167, FALSE))</f>
        <v>3.9792208141490137</v>
      </c>
      <c r="Q167" s="24">
        <f>IF(ISBLANK(HLOOKUP(Q$1, m_preprocess!$1:$1048576, $D167, FALSE)), "", HLOOKUP(Q$1, m_preprocess!$1:$1048576, $D167, FALSE))</f>
        <v>5.249343321641958</v>
      </c>
      <c r="R167" s="24">
        <f>IF(ISBLANK(HLOOKUP(R$1, m_preprocess!$1:$1048576, $D167, FALSE)), "", HLOOKUP(R$1, m_preprocess!$1:$1048576, $D167, FALSE))</f>
        <v>25.76697258894059</v>
      </c>
      <c r="S167" s="24">
        <f>IF(ISBLANK(HLOOKUP(S$1, m_preprocess!$1:$1048576, $D167, FALSE)), "", HLOOKUP(S$1, m_preprocess!$1:$1048576, $D167, FALSE))</f>
        <v>762.92200000000003</v>
      </c>
      <c r="T167" s="24">
        <f>IF(ISBLANK(HLOOKUP(T$1, m_preprocess!$1:$1048576, $D167, FALSE)), "", HLOOKUP(T$1, m_preprocess!$1:$1048576, $D167, FALSE))</f>
        <v>8025.1</v>
      </c>
      <c r="U167" s="24">
        <f>IF(ISBLANK(HLOOKUP(U$1, m_preprocess!$1:$1048576, $D167, FALSE)), "", HLOOKUP(U$1, m_preprocess!$1:$1048576, $D167, FALSE))</f>
        <v>30136</v>
      </c>
      <c r="V167" s="24">
        <f>IF(ISBLANK(HLOOKUP(V$1, m_preprocess!$1:$1048576, $D167, FALSE)), "", HLOOKUP(V$1, m_preprocess!$1:$1048576, $D167, FALSE))</f>
        <v>97.107351037390714</v>
      </c>
      <c r="W167" s="24">
        <f>IF(ISBLANK(HLOOKUP(W$1, m_preprocess!$1:$1048576, $D167, FALSE)), "", HLOOKUP(W$1, m_preprocess!$1:$1048576, $D167, FALSE))</f>
        <v>105842.54308246596</v>
      </c>
      <c r="X167" s="24">
        <f>IF(ISBLANK(HLOOKUP(X$1, m_preprocess!$1:$1048576, $D167, FALSE)), "", HLOOKUP(X$1, m_preprocess!$1:$1048576, $D167, FALSE))</f>
        <v>218514.40241849009</v>
      </c>
      <c r="Y167" s="24">
        <f>IF(ISBLANK(HLOOKUP(Y$1, m_preprocess!$1:$1048576, $D167, FALSE)), "", HLOOKUP(Y$1, m_preprocess!$1:$1048576, $D167, FALSE))</f>
        <v>119.33</v>
      </c>
      <c r="Z167" s="24">
        <f>IF(ISBLANK(HLOOKUP(Z$1, m_preprocess!$1:$1048576, $D167, FALSE)), "", HLOOKUP(Z$1, m_preprocess!$1:$1048576, $D167, FALSE))</f>
        <v>97.5</v>
      </c>
      <c r="AA167" s="24">
        <f>IF(ISBLANK(HLOOKUP(AA$1, m_preprocess!$1:$1048576, $D167, FALSE)), "", HLOOKUP(AA$1, m_preprocess!$1:$1048576, $D167, FALSE))</f>
        <v>53.972222222222221</v>
      </c>
      <c r="AB167" s="24">
        <f>IF(ISBLANK(HLOOKUP(AB$1, m_preprocess!$1:$1048576, $D167, FALSE)), "", HLOOKUP(AB$1, m_preprocess!$1:$1048576, $D167, FALSE))</f>
        <v>59.725017142200144</v>
      </c>
      <c r="AC167" s="24">
        <f>IF(ISBLANK(HLOOKUP(AC$1, m_preprocess!$1:$1048576, $D167, FALSE)), "", HLOOKUP(AC$1, m_preprocess!$1:$1048576, $D167, FALSE))</f>
        <v>11.7282029256</v>
      </c>
      <c r="AD167" s="24">
        <f>IF(ISBLANK(HLOOKUP(AD$1, m_preprocess!$1:$1048576, $D167, FALSE)), "", HLOOKUP(AD$1, m_preprocess!$1:$1048576, $D167, FALSE))</f>
        <v>136.10297980456266</v>
      </c>
      <c r="AE167" s="24">
        <f>IF(ISBLANK(HLOOKUP(AE$1, m_preprocess!$1:$1048576, $D167, FALSE)), "", HLOOKUP(AE$1, m_preprocess!$1:$1048576, $D167, FALSE))</f>
        <v>160.74742619752547</v>
      </c>
      <c r="AF167" s="24">
        <f>IF(ISBLANK(HLOOKUP(AF$1, m_preprocess!$1:$1048576, $D167, FALSE)), "", HLOOKUP(AF$1, m_preprocess!$1:$1048576, $D167, FALSE))</f>
        <v>52.366087115968462</v>
      </c>
      <c r="AG167" s="24">
        <f>IF(ISBLANK(HLOOKUP(AG$1, m_preprocess!$1:$1048576, $D167, FALSE)), "", HLOOKUP(AG$1, m_preprocess!$1:$1048576, $D167, FALSE))</f>
        <v>841.78290574163009</v>
      </c>
      <c r="AH167" s="24">
        <f>IF(ISBLANK(HLOOKUP(AH$1, m_preprocess!$1:$1048576, $D167, FALSE)), "", HLOOKUP(AH$1, m_preprocess!$1:$1048576, $D167, FALSE))</f>
        <v>1253146</v>
      </c>
    </row>
    <row r="168" spans="1:34">
      <c r="A168" s="27">
        <v>39022</v>
      </c>
      <c r="B168">
        <v>2006</v>
      </c>
      <c r="C168">
        <v>11</v>
      </c>
      <c r="D168">
        <v>168</v>
      </c>
      <c r="E168" s="24">
        <f>IF(ISBLANK(HLOOKUP(E$1, m_preprocess!$1:$1048576, $D168, FALSE)), "", HLOOKUP(E$1, m_preprocess!$1:$1048576, $D168, FALSE))</f>
        <v>118.14078229406633</v>
      </c>
      <c r="F168" s="24">
        <f>IF(ISBLANK(HLOOKUP(F$1, m_preprocess!$1:$1048576, $D168, FALSE)), "", HLOOKUP(F$1, m_preprocess!$1:$1048576, $D168, FALSE))</f>
        <v>87.12</v>
      </c>
      <c r="G168" s="24">
        <f>IF(ISBLANK(HLOOKUP(G$1, m_preprocess!$1:$1048576, $D168, FALSE)), "", HLOOKUP(G$1, m_preprocess!$1:$1048576, $D168, FALSE))</f>
        <v>155.89535720654953</v>
      </c>
      <c r="H168" s="24">
        <f>IF(ISBLANK(HLOOKUP(H$1, m_preprocess!$1:$1048576, $D168, FALSE)), "", HLOOKUP(H$1, m_preprocess!$1:$1048576, $D168, FALSE))</f>
        <v>83.703323364257813</v>
      </c>
      <c r="I168" s="24">
        <f>IF(ISBLANK(HLOOKUP(I$1, m_preprocess!$1:$1048576, $D168, FALSE)), "", HLOOKUP(I$1, m_preprocess!$1:$1048576, $D168, FALSE))</f>
        <v>76.18269216542609</v>
      </c>
      <c r="J168" s="24">
        <f>IF(ISBLANK(HLOOKUP(J$1, m_preprocess!$1:$1048576, $D168, FALSE)), "", HLOOKUP(J$1, m_preprocess!$1:$1048576, $D168, FALSE))</f>
        <v>87.684537076437607</v>
      </c>
      <c r="K168" s="24">
        <f>IF(ISBLANK(HLOOKUP(K$1, m_preprocess!$1:$1048576, $D168, FALSE)), "", HLOOKUP(K$1, m_preprocess!$1:$1048576, $D168, FALSE))</f>
        <v>48.55542080479087</v>
      </c>
      <c r="L168" s="24">
        <f>IF(ISBLANK(HLOOKUP(L$1, m_preprocess!$1:$1048576, $D168, FALSE)), "", HLOOKUP(L$1, m_preprocess!$1:$1048576, $D168, FALSE))</f>
        <v>15.816417291838428</v>
      </c>
      <c r="M168" s="24">
        <f>IF(ISBLANK(HLOOKUP(M$1, m_preprocess!$1:$1048576, $D168, FALSE)), "", HLOOKUP(M$1, m_preprocess!$1:$1048576, $D168, FALSE))</f>
        <v>33.533884844656463</v>
      </c>
      <c r="N168" s="24">
        <f>IF(ISBLANK(HLOOKUP(N$1, m_preprocess!$1:$1048576, $D168, FALSE)), "", HLOOKUP(N$1, m_preprocess!$1:$1048576, $D168, FALSE))</f>
        <v>7.6485417223305205</v>
      </c>
      <c r="O168" s="24">
        <f>IF(ISBLANK(HLOOKUP(O$1, m_preprocess!$1:$1048576, $D168, FALSE)), "", HLOOKUP(O$1, m_preprocess!$1:$1048576, $D168, FALSE))</f>
        <v>11.763452512240416</v>
      </c>
      <c r="P168" s="24">
        <f>IF(ISBLANK(HLOOKUP(P$1, m_preprocess!$1:$1048576, $D168, FALSE)), "", HLOOKUP(P$1, m_preprocess!$1:$1048576, $D168, FALSE))</f>
        <v>4.0850195965753624</v>
      </c>
      <c r="Q168" s="24">
        <f>IF(ISBLANK(HLOOKUP(Q$1, m_preprocess!$1:$1048576, $D168, FALSE)), "", HLOOKUP(Q$1, m_preprocess!$1:$1048576, $D168, FALSE))</f>
        <v>4.7608623407438522</v>
      </c>
      <c r="R168" s="24">
        <f>IF(ISBLANK(HLOOKUP(R$1, m_preprocess!$1:$1048576, $D168, FALSE)), "", HLOOKUP(R$1, m_preprocess!$1:$1048576, $D168, FALSE))</f>
        <v>24.881246243196482</v>
      </c>
      <c r="S168" s="24">
        <f>IF(ISBLANK(HLOOKUP(S$1, m_preprocess!$1:$1048576, $D168, FALSE)), "", HLOOKUP(S$1, m_preprocess!$1:$1048576, $D168, FALSE))</f>
        <v>833.19899999999996</v>
      </c>
      <c r="T168" s="24">
        <f>IF(ISBLANK(HLOOKUP(T$1, m_preprocess!$1:$1048576, $D168, FALSE)), "", HLOOKUP(T$1, m_preprocess!$1:$1048576, $D168, FALSE))</f>
        <v>7998.1</v>
      </c>
      <c r="U168" s="24">
        <f>IF(ISBLANK(HLOOKUP(U$1, m_preprocess!$1:$1048576, $D168, FALSE)), "", HLOOKUP(U$1, m_preprocess!$1:$1048576, $D168, FALSE))</f>
        <v>26803</v>
      </c>
      <c r="V168" s="24">
        <f>IF(ISBLANK(HLOOKUP(V$1, m_preprocess!$1:$1048576, $D168, FALSE)), "", HLOOKUP(V$1, m_preprocess!$1:$1048576, $D168, FALSE))</f>
        <v>96.659413288830109</v>
      </c>
      <c r="W168" s="24">
        <f>IF(ISBLANK(HLOOKUP(W$1, m_preprocess!$1:$1048576, $D168, FALSE)), "", HLOOKUP(W$1, m_preprocess!$1:$1048576, $D168, FALSE))</f>
        <v>111222.83591400801</v>
      </c>
      <c r="X168" s="24">
        <f>IF(ISBLANK(HLOOKUP(X$1, m_preprocess!$1:$1048576, $D168, FALSE)), "", HLOOKUP(X$1, m_preprocess!$1:$1048576, $D168, FALSE))</f>
        <v>224498.01088810831</v>
      </c>
      <c r="Y168" s="24">
        <f>IF(ISBLANK(HLOOKUP(Y$1, m_preprocess!$1:$1048576, $D168, FALSE)), "", HLOOKUP(Y$1, m_preprocess!$1:$1048576, $D168, FALSE))</f>
        <v>118.67</v>
      </c>
      <c r="Z168" s="24">
        <f>IF(ISBLANK(HLOOKUP(Z$1, m_preprocess!$1:$1048576, $D168, FALSE)), "", HLOOKUP(Z$1, m_preprocess!$1:$1048576, $D168, FALSE))</f>
        <v>95.9</v>
      </c>
      <c r="AA168" s="24">
        <f>IF(ISBLANK(HLOOKUP(AA$1, m_preprocess!$1:$1048576, $D168, FALSE)), "", HLOOKUP(AA$1, m_preprocess!$1:$1048576, $D168, FALSE))</f>
        <v>54.515050167224082</v>
      </c>
      <c r="AB168" s="24">
        <f>IF(ISBLANK(HLOOKUP(AB$1, m_preprocess!$1:$1048576, $D168, FALSE)), "", HLOOKUP(AB$1, m_preprocess!$1:$1048576, $D168, FALSE))</f>
        <v>57.588158058807139</v>
      </c>
      <c r="AC168" s="24">
        <f>IF(ISBLANK(HLOOKUP(AC$1, m_preprocess!$1:$1048576, $D168, FALSE)), "", HLOOKUP(AC$1, m_preprocess!$1:$1048576, $D168, FALSE))</f>
        <v>12.7266854551</v>
      </c>
      <c r="AD168" s="24">
        <f>IF(ISBLANK(HLOOKUP(AD$1, m_preprocess!$1:$1048576, $D168, FALSE)), "", HLOOKUP(AD$1, m_preprocess!$1:$1048576, $D168, FALSE))</f>
        <v>136.81234027643299</v>
      </c>
      <c r="AE168" s="24">
        <f>IF(ISBLANK(HLOOKUP(AE$1, m_preprocess!$1:$1048576, $D168, FALSE)), "", HLOOKUP(AE$1, m_preprocess!$1:$1048576, $D168, FALSE))</f>
        <v>164.68974205767762</v>
      </c>
      <c r="AF168" s="24">
        <f>IF(ISBLANK(HLOOKUP(AF$1, m_preprocess!$1:$1048576, $D168, FALSE)), "", HLOOKUP(AF$1, m_preprocess!$1:$1048576, $D168, FALSE))</f>
        <v>51.278082969436689</v>
      </c>
      <c r="AG168" s="24">
        <f>IF(ISBLANK(HLOOKUP(AG$1, m_preprocess!$1:$1048576, $D168, FALSE)), "", HLOOKUP(AG$1, m_preprocess!$1:$1048576, $D168, FALSE))</f>
        <v>861.9811976403447</v>
      </c>
      <c r="AH168" s="24">
        <f>IF(ISBLANK(HLOOKUP(AH$1, m_preprocess!$1:$1048576, $D168, FALSE)), "", HLOOKUP(AH$1, m_preprocess!$1:$1048576, $D168, FALSE))</f>
        <v>1270595</v>
      </c>
    </row>
    <row r="169" spans="1:34">
      <c r="A169" s="27">
        <v>39052</v>
      </c>
      <c r="B169">
        <v>2006</v>
      </c>
      <c r="C169">
        <v>12</v>
      </c>
      <c r="D169">
        <v>169</v>
      </c>
      <c r="E169" s="24">
        <f>IF(ISBLANK(HLOOKUP(E$1, m_preprocess!$1:$1048576, $D169, FALSE)), "", HLOOKUP(E$1, m_preprocess!$1:$1048576, $D169, FALSE))</f>
        <v>119.60317208093002</v>
      </c>
      <c r="F169" s="24">
        <f>IF(ISBLANK(HLOOKUP(F$1, m_preprocess!$1:$1048576, $D169, FALSE)), "", HLOOKUP(F$1, m_preprocess!$1:$1048576, $D169, FALSE))</f>
        <v>83.66</v>
      </c>
      <c r="G169" s="24">
        <f>IF(ISBLANK(HLOOKUP(G$1, m_preprocess!$1:$1048576, $D169, FALSE)), "", HLOOKUP(G$1, m_preprocess!$1:$1048576, $D169, FALSE))</f>
        <v>134.40737419975903</v>
      </c>
      <c r="H169" s="24">
        <f>IF(ISBLANK(HLOOKUP(H$1, m_preprocess!$1:$1048576, $D169, FALSE)), "", HLOOKUP(H$1, m_preprocess!$1:$1048576, $D169, FALSE))</f>
        <v>84.524620056152344</v>
      </c>
      <c r="I169" s="24">
        <f>IF(ISBLANK(HLOOKUP(I$1, m_preprocess!$1:$1048576, $D169, FALSE)), "", HLOOKUP(I$1, m_preprocess!$1:$1048576, $D169, FALSE))</f>
        <v>72.178499760311908</v>
      </c>
      <c r="J169" s="24">
        <f>IF(ISBLANK(HLOOKUP(J$1, m_preprocess!$1:$1048576, $D169, FALSE)), "", HLOOKUP(J$1, m_preprocess!$1:$1048576, $D169, FALSE))</f>
        <v>89.19339872419151</v>
      </c>
      <c r="K169" s="24">
        <f>IF(ISBLANK(HLOOKUP(K$1, m_preprocess!$1:$1048576, $D169, FALSE)), "", HLOOKUP(K$1, m_preprocess!$1:$1048576, $D169, FALSE))</f>
        <v>49.962398245829341</v>
      </c>
      <c r="L169" s="24">
        <f>IF(ISBLANK(HLOOKUP(L$1, m_preprocess!$1:$1048576, $D169, FALSE)), "", HLOOKUP(L$1, m_preprocess!$1:$1048576, $D169, FALSE))</f>
        <v>17.388382089896016</v>
      </c>
      <c r="M169" s="24">
        <f>IF(ISBLANK(HLOOKUP(M$1, m_preprocess!$1:$1048576, $D169, FALSE)), "", HLOOKUP(M$1, m_preprocess!$1:$1048576, $D169, FALSE))</f>
        <v>28.96081412055193</v>
      </c>
      <c r="N169" s="24">
        <f>IF(ISBLANK(HLOOKUP(N$1, m_preprocess!$1:$1048576, $D169, FALSE)), "", HLOOKUP(N$1, m_preprocess!$1:$1048576, $D169, FALSE))</f>
        <v>7.5992393366062485</v>
      </c>
      <c r="O169" s="24">
        <f>IF(ISBLANK(HLOOKUP(O$1, m_preprocess!$1:$1048576, $D169, FALSE)), "", HLOOKUP(O$1, m_preprocess!$1:$1048576, $D169, FALSE))</f>
        <v>9.8866608641680322</v>
      </c>
      <c r="P169" s="24">
        <f>IF(ISBLANK(HLOOKUP(P$1, m_preprocess!$1:$1048576, $D169, FALSE)), "", HLOOKUP(P$1, m_preprocess!$1:$1048576, $D169, FALSE))</f>
        <v>3.5732878303615254</v>
      </c>
      <c r="Q169" s="24">
        <f>IF(ISBLANK(HLOOKUP(Q$1, m_preprocess!$1:$1048576, $D169, FALSE)), "", HLOOKUP(Q$1, m_preprocess!$1:$1048576, $D169, FALSE))</f>
        <v>7.5528289813771528</v>
      </c>
      <c r="R169" s="24">
        <f>IF(ISBLANK(HLOOKUP(R$1, m_preprocess!$1:$1048576, $D169, FALSE)), "", HLOOKUP(R$1, m_preprocess!$1:$1048576, $D169, FALSE))</f>
        <v>33.840388730523522</v>
      </c>
      <c r="S169" s="24">
        <f>IF(ISBLANK(HLOOKUP(S$1, m_preprocess!$1:$1048576, $D169, FALSE)), "", HLOOKUP(S$1, m_preprocess!$1:$1048576, $D169, FALSE))</f>
        <v>704.30100000000004</v>
      </c>
      <c r="T169" s="24">
        <f>IF(ISBLANK(HLOOKUP(T$1, m_preprocess!$1:$1048576, $D169, FALSE)), "", HLOOKUP(T$1, m_preprocess!$1:$1048576, $D169, FALSE))</f>
        <v>8838.9</v>
      </c>
      <c r="U169" s="24">
        <f>IF(ISBLANK(HLOOKUP(U$1, m_preprocess!$1:$1048576, $D169, FALSE)), "", HLOOKUP(U$1, m_preprocess!$1:$1048576, $D169, FALSE))</f>
        <v>30727</v>
      </c>
      <c r="V169" s="24">
        <f>IF(ISBLANK(HLOOKUP(V$1, m_preprocess!$1:$1048576, $D169, FALSE)), "", HLOOKUP(V$1, m_preprocess!$1:$1048576, $D169, FALSE))</f>
        <v>96.074507322318269</v>
      </c>
      <c r="W169" s="24">
        <f>IF(ISBLANK(HLOOKUP(W$1, m_preprocess!$1:$1048576, $D169, FALSE)), "", HLOOKUP(W$1, m_preprocess!$1:$1048576, $D169, FALSE))</f>
        <v>115905.72064673727</v>
      </c>
      <c r="X169" s="24">
        <f>IF(ISBLANK(HLOOKUP(X$1, m_preprocess!$1:$1048576, $D169, FALSE)), "", HLOOKUP(X$1, m_preprocess!$1:$1048576, $D169, FALSE))</f>
        <v>229449.74478578975</v>
      </c>
      <c r="Y169" s="24">
        <f>IF(ISBLANK(HLOOKUP(Y$1, m_preprocess!$1:$1048576, $D169, FALSE)), "", HLOOKUP(Y$1, m_preprocess!$1:$1048576, $D169, FALSE))</f>
        <v>116.3</v>
      </c>
      <c r="Z169" s="24">
        <f>IF(ISBLANK(HLOOKUP(Z$1, m_preprocess!$1:$1048576, $D169, FALSE)), "", HLOOKUP(Z$1, m_preprocess!$1:$1048576, $D169, FALSE))</f>
        <v>87</v>
      </c>
      <c r="AA169" s="24">
        <f>IF(ISBLANK(HLOOKUP(AA$1, m_preprocess!$1:$1048576, $D169, FALSE)), "", HLOOKUP(AA$1, m_preprocess!$1:$1048576, $D169, FALSE))</f>
        <v>56.284606866002228</v>
      </c>
      <c r="AB169" s="24">
        <f>IF(ISBLANK(HLOOKUP(AB$1, m_preprocess!$1:$1048576, $D169, FALSE)), "", HLOOKUP(AB$1, m_preprocess!$1:$1048576, $D169, FALSE))</f>
        <v>57.110603808545875</v>
      </c>
      <c r="AC169" s="24">
        <f>IF(ISBLANK(HLOOKUP(AC$1, m_preprocess!$1:$1048576, $D169, FALSE)), "", HLOOKUP(AC$1, m_preprocess!$1:$1048576, $D169, FALSE))</f>
        <v>13.8634469293</v>
      </c>
      <c r="AD169" s="24">
        <f>IF(ISBLANK(HLOOKUP(AD$1, m_preprocess!$1:$1048576, $D169, FALSE)), "", HLOOKUP(AD$1, m_preprocess!$1:$1048576, $D169, FALSE))</f>
        <v>137.3341071647074</v>
      </c>
      <c r="AE169" s="24">
        <f>IF(ISBLANK(HLOOKUP(AE$1, m_preprocess!$1:$1048576, $D169, FALSE)), "", HLOOKUP(AE$1, m_preprocess!$1:$1048576, $D169, FALSE))</f>
        <v>167.03215706631696</v>
      </c>
      <c r="AF169" s="24">
        <f>IF(ISBLANK(HLOOKUP(AF$1, m_preprocess!$1:$1048576, $D169, FALSE)), "", HLOOKUP(AF$1, m_preprocess!$1:$1048576, $D169, FALSE))</f>
        <v>55.179167549071039</v>
      </c>
      <c r="AG169" s="24">
        <f>IF(ISBLANK(HLOOKUP(AG$1, m_preprocess!$1:$1048576, $D169, FALSE)), "", HLOOKUP(AG$1, m_preprocess!$1:$1048576, $D169, FALSE))</f>
        <v>878.02064380829995</v>
      </c>
      <c r="AH169" s="24">
        <f>IF(ISBLANK(HLOOKUP(AH$1, m_preprocess!$1:$1048576, $D169, FALSE)), "", HLOOKUP(AH$1, m_preprocess!$1:$1048576, $D169, FALSE))</f>
        <v>1124620</v>
      </c>
    </row>
    <row r="170" spans="1:34">
      <c r="A170" s="27">
        <v>39083</v>
      </c>
      <c r="B170">
        <v>2007</v>
      </c>
      <c r="C170">
        <v>1</v>
      </c>
      <c r="D170">
        <v>170</v>
      </c>
      <c r="E170" s="24">
        <f>IF(ISBLANK(HLOOKUP(E$1, m_preprocess!$1:$1048576, $D170, FALSE)), "", HLOOKUP(E$1, m_preprocess!$1:$1048576, $D170, FALSE))</f>
        <v>114.70176482722367</v>
      </c>
      <c r="F170" s="24">
        <f>IF(ISBLANK(HLOOKUP(F$1, m_preprocess!$1:$1048576, $D170, FALSE)), "", HLOOKUP(F$1, m_preprocess!$1:$1048576, $D170, FALSE))</f>
        <v>75.42</v>
      </c>
      <c r="G170" s="24">
        <f>IF(ISBLANK(HLOOKUP(G$1, m_preprocess!$1:$1048576, $D170, FALSE)), "", HLOOKUP(G$1, m_preprocess!$1:$1048576, $D170, FALSE))</f>
        <v>135.12528566200263</v>
      </c>
      <c r="H170" s="24">
        <f>IF(ISBLANK(HLOOKUP(H$1, m_preprocess!$1:$1048576, $D170, FALSE)), "", HLOOKUP(H$1, m_preprocess!$1:$1048576, $D170, FALSE))</f>
        <v>85.467330932617188</v>
      </c>
      <c r="I170" s="24">
        <f>IF(ISBLANK(HLOOKUP(I$1, m_preprocess!$1:$1048576, $D170, FALSE)), "", HLOOKUP(I$1, m_preprocess!$1:$1048576, $D170, FALSE))</f>
        <v>67.464813607056357</v>
      </c>
      <c r="J170" s="24">
        <f>IF(ISBLANK(HLOOKUP(J$1, m_preprocess!$1:$1048576, $D170, FALSE)), "", HLOOKUP(J$1, m_preprocess!$1:$1048576, $D170, FALSE))</f>
        <v>88.515873979773502</v>
      </c>
      <c r="K170" s="24">
        <f>IF(ISBLANK(HLOOKUP(K$1, m_preprocess!$1:$1048576, $D170, FALSE)), "", HLOOKUP(K$1, m_preprocess!$1:$1048576, $D170, FALSE))</f>
        <v>40.189973923794618</v>
      </c>
      <c r="L170" s="24">
        <f>IF(ISBLANK(HLOOKUP(L$1, m_preprocess!$1:$1048576, $D170, FALSE)), "", HLOOKUP(L$1, m_preprocess!$1:$1048576, $D170, FALSE))</f>
        <v>13.15310206943381</v>
      </c>
      <c r="M170" s="24">
        <f>IF(ISBLANK(HLOOKUP(M$1, m_preprocess!$1:$1048576, $D170, FALSE)), "", HLOOKUP(M$1, m_preprocess!$1:$1048576, $D170, FALSE))</f>
        <v>30.97221538025579</v>
      </c>
      <c r="N170" s="24">
        <f>IF(ISBLANK(HLOOKUP(N$1, m_preprocess!$1:$1048576, $D170, FALSE)), "", HLOOKUP(N$1, m_preprocess!$1:$1048576, $D170, FALSE))</f>
        <v>7.2248329550316539</v>
      </c>
      <c r="O170" s="24">
        <f>IF(ISBLANK(HLOOKUP(O$1, m_preprocess!$1:$1048576, $D170, FALSE)), "", HLOOKUP(O$1, m_preprocess!$1:$1048576, $D170, FALSE))</f>
        <v>11.715079991930461</v>
      </c>
      <c r="P170" s="24">
        <f>IF(ISBLANK(HLOOKUP(P$1, m_preprocess!$1:$1048576, $D170, FALSE)), "", HLOOKUP(P$1, m_preprocess!$1:$1048576, $D170, FALSE))</f>
        <v>3.4834804365894514</v>
      </c>
      <c r="Q170" s="24">
        <f>IF(ISBLANK(HLOOKUP(Q$1, m_preprocess!$1:$1048576, $D170, FALSE)), "", HLOOKUP(Q$1, m_preprocess!$1:$1048576, $D170, FALSE))</f>
        <v>4.4005118200838504</v>
      </c>
      <c r="R170" s="24">
        <f>IF(ISBLANK(HLOOKUP(R$1, m_preprocess!$1:$1048576, $D170, FALSE)), "", HLOOKUP(R$1, m_preprocess!$1:$1048576, $D170, FALSE))</f>
        <v>25.750540890707629</v>
      </c>
      <c r="S170" s="24">
        <f>IF(ISBLANK(HLOOKUP(S$1, m_preprocess!$1:$1048576, $D170, FALSE)), "", HLOOKUP(S$1, m_preprocess!$1:$1048576, $D170, FALSE))</f>
        <v>721.08600000000001</v>
      </c>
      <c r="T170" s="24">
        <f>IF(ISBLANK(HLOOKUP(T$1, m_preprocess!$1:$1048576, $D170, FALSE)), "", HLOOKUP(T$1, m_preprocess!$1:$1048576, $D170, FALSE))</f>
        <v>8743.2000000000007</v>
      </c>
      <c r="U170" s="24">
        <f>IF(ISBLANK(HLOOKUP(U$1, m_preprocess!$1:$1048576, $D170, FALSE)), "", HLOOKUP(U$1, m_preprocess!$1:$1048576, $D170, FALSE))</f>
        <v>35178</v>
      </c>
      <c r="V170" s="24">
        <f>IF(ISBLANK(HLOOKUP(V$1, m_preprocess!$1:$1048576, $D170, FALSE)), "", HLOOKUP(V$1, m_preprocess!$1:$1048576, $D170, FALSE))</f>
        <v>95.531695608462002</v>
      </c>
      <c r="W170" s="24">
        <f>IF(ISBLANK(HLOOKUP(W$1, m_preprocess!$1:$1048576, $D170, FALSE)), "", HLOOKUP(W$1, m_preprocess!$1:$1048576, $D170, FALSE))</f>
        <v>114065.39894975834</v>
      </c>
      <c r="X170" s="24">
        <f>IF(ISBLANK(HLOOKUP(X$1, m_preprocess!$1:$1048576, $D170, FALSE)), "", HLOOKUP(X$1, m_preprocess!$1:$1048576, $D170, FALSE))</f>
        <v>230668.65882992302</v>
      </c>
      <c r="Y170" s="24">
        <f>IF(ISBLANK(HLOOKUP(Y$1, m_preprocess!$1:$1048576, $D170, FALSE)), "", HLOOKUP(Y$1, m_preprocess!$1:$1048576, $D170, FALSE))</f>
        <v>114.79</v>
      </c>
      <c r="Z170" s="24">
        <f>IF(ISBLANK(HLOOKUP(Z$1, m_preprocess!$1:$1048576, $D170, FALSE)), "", HLOOKUP(Z$1, m_preprocess!$1:$1048576, $D170, FALSE))</f>
        <v>87</v>
      </c>
      <c r="AA170" s="24">
        <f>IF(ISBLANK(HLOOKUP(AA$1, m_preprocess!$1:$1048576, $D170, FALSE)), "", HLOOKUP(AA$1, m_preprocess!$1:$1048576, $D170, FALSE))</f>
        <v>58.388704318936874</v>
      </c>
      <c r="AB170" s="24">
        <f>IF(ISBLANK(HLOOKUP(AB$1, m_preprocess!$1:$1048576, $D170, FALSE)), "", HLOOKUP(AB$1, m_preprocess!$1:$1048576, $D170, FALSE))</f>
        <v>60.974338235049835</v>
      </c>
      <c r="AC170" s="24">
        <f>IF(ISBLANK(HLOOKUP(AC$1, m_preprocess!$1:$1048576, $D170, FALSE)), "", HLOOKUP(AC$1, m_preprocess!$1:$1048576, $D170, FALSE))</f>
        <v>13.763961481699999</v>
      </c>
      <c r="AD170" s="24">
        <f>IF(ISBLANK(HLOOKUP(AD$1, m_preprocess!$1:$1048576, $D170, FALSE)), "", HLOOKUP(AD$1, m_preprocess!$1:$1048576, $D170, FALSE))</f>
        <v>138.98581853649287</v>
      </c>
      <c r="AE170" s="24">
        <f>IF(ISBLANK(HLOOKUP(AE$1, m_preprocess!$1:$1048576, $D170, FALSE)), "", HLOOKUP(AE$1, m_preprocess!$1:$1048576, $D170, FALSE))</f>
        <v>170.06826586803885</v>
      </c>
      <c r="AF170" s="24">
        <f>IF(ISBLANK(HLOOKUP(AF$1, m_preprocess!$1:$1048576, $D170, FALSE)), "", HLOOKUP(AF$1, m_preprocess!$1:$1048576, $D170, FALSE))</f>
        <v>54.093024365238925</v>
      </c>
      <c r="AG170" s="24">
        <f>IF(ISBLANK(HLOOKUP(AG$1, m_preprocess!$1:$1048576, $D170, FALSE)), "", HLOOKUP(AG$1, m_preprocess!$1:$1048576, $D170, FALSE))</f>
        <v>885.26733842982833</v>
      </c>
      <c r="AH170" s="24">
        <f>IF(ISBLANK(HLOOKUP(AH$1, m_preprocess!$1:$1048576, $D170, FALSE)), "", HLOOKUP(AH$1, m_preprocess!$1:$1048576, $D170, FALSE))</f>
        <v>1222573</v>
      </c>
    </row>
    <row r="171" spans="1:34">
      <c r="A171" s="27">
        <v>39114</v>
      </c>
      <c r="B171">
        <v>2007</v>
      </c>
      <c r="C171">
        <v>2</v>
      </c>
      <c r="D171">
        <v>171</v>
      </c>
      <c r="E171" s="24">
        <f>IF(ISBLANK(HLOOKUP(E$1, m_preprocess!$1:$1048576, $D171, FALSE)), "", HLOOKUP(E$1, m_preprocess!$1:$1048576, $D171, FALSE))</f>
        <v>112.74324828605302</v>
      </c>
      <c r="F171" s="24">
        <f>IF(ISBLANK(HLOOKUP(F$1, m_preprocess!$1:$1048576, $D171, FALSE)), "", HLOOKUP(F$1, m_preprocess!$1:$1048576, $D171, FALSE))</f>
        <v>78.400000000000006</v>
      </c>
      <c r="G171" s="24">
        <f>IF(ISBLANK(HLOOKUP(G$1, m_preprocess!$1:$1048576, $D171, FALSE)), "", HLOOKUP(G$1, m_preprocess!$1:$1048576, $D171, FALSE))</f>
        <v>131.92583591411022</v>
      </c>
      <c r="H171" s="24">
        <f>IF(ISBLANK(HLOOKUP(H$1, m_preprocess!$1:$1048576, $D171, FALSE)), "", HLOOKUP(H$1, m_preprocess!$1:$1048576, $D171, FALSE))</f>
        <v>86.0316162109375</v>
      </c>
      <c r="I171" s="24">
        <f>IF(ISBLANK(HLOOKUP(I$1, m_preprocess!$1:$1048576, $D171, FALSE)), "", HLOOKUP(I$1, m_preprocess!$1:$1048576, $D171, FALSE))</f>
        <v>73.8349669346252</v>
      </c>
      <c r="J171" s="24">
        <f>IF(ISBLANK(HLOOKUP(J$1, m_preprocess!$1:$1048576, $D171, FALSE)), "", HLOOKUP(J$1, m_preprocess!$1:$1048576, $D171, FALSE))</f>
        <v>89.4749310882803</v>
      </c>
      <c r="K171" s="24">
        <f>IF(ISBLANK(HLOOKUP(K$1, m_preprocess!$1:$1048576, $D171, FALSE)), "", HLOOKUP(K$1, m_preprocess!$1:$1048576, $D171, FALSE))</f>
        <v>41.721996370462286</v>
      </c>
      <c r="L171" s="24">
        <f>IF(ISBLANK(HLOOKUP(L$1, m_preprocess!$1:$1048576, $D171, FALSE)), "", HLOOKUP(L$1, m_preprocess!$1:$1048576, $D171, FALSE))</f>
        <v>14.384257462770229</v>
      </c>
      <c r="M171" s="24">
        <f>IF(ISBLANK(HLOOKUP(M$1, m_preprocess!$1:$1048576, $D171, FALSE)), "", HLOOKUP(M$1, m_preprocess!$1:$1048576, $D171, FALSE))</f>
        <v>29.041559643247762</v>
      </c>
      <c r="N171" s="24">
        <f>IF(ISBLANK(HLOOKUP(N$1, m_preprocess!$1:$1048576, $D171, FALSE)), "", HLOOKUP(N$1, m_preprocess!$1:$1048576, $D171, FALSE))</f>
        <v>7.0691772948145566</v>
      </c>
      <c r="O171" s="24">
        <f>IF(ISBLANK(HLOOKUP(O$1, m_preprocess!$1:$1048576, $D171, FALSE)), "", HLOOKUP(O$1, m_preprocess!$1:$1048576, $D171, FALSE))</f>
        <v>10.261259521228324</v>
      </c>
      <c r="P171" s="24">
        <f>IF(ISBLANK(HLOOKUP(P$1, m_preprocess!$1:$1048576, $D171, FALSE)), "", HLOOKUP(P$1, m_preprocess!$1:$1048576, $D171, FALSE))</f>
        <v>3.2585114424990222</v>
      </c>
      <c r="Q171" s="24">
        <f>IF(ISBLANK(HLOOKUP(Q$1, m_preprocess!$1:$1048576, $D171, FALSE)), "", HLOOKUP(Q$1, m_preprocess!$1:$1048576, $D171, FALSE))</f>
        <v>3.9671462077752917</v>
      </c>
      <c r="R171" s="24">
        <f>IF(ISBLANK(HLOOKUP(R$1, m_preprocess!$1:$1048576, $D171, FALSE)), "", HLOOKUP(R$1, m_preprocess!$1:$1048576, $D171, FALSE))</f>
        <v>24.95359374321588</v>
      </c>
      <c r="S171" s="24">
        <f>IF(ISBLANK(HLOOKUP(S$1, m_preprocess!$1:$1048576, $D171, FALSE)), "", HLOOKUP(S$1, m_preprocess!$1:$1048576, $D171, FALSE))</f>
        <v>730.495</v>
      </c>
      <c r="T171" s="24">
        <f>IF(ISBLANK(HLOOKUP(T$1, m_preprocess!$1:$1048576, $D171, FALSE)), "", HLOOKUP(T$1, m_preprocess!$1:$1048576, $D171, FALSE))</f>
        <v>8158.2</v>
      </c>
      <c r="U171" s="24">
        <f>IF(ISBLANK(HLOOKUP(U$1, m_preprocess!$1:$1048576, $D171, FALSE)), "", HLOOKUP(U$1, m_preprocess!$1:$1048576, $D171, FALSE))</f>
        <v>34412</v>
      </c>
      <c r="V171" s="24">
        <f>IF(ISBLANK(HLOOKUP(V$1, m_preprocess!$1:$1048576, $D171, FALSE)), "", HLOOKUP(V$1, m_preprocess!$1:$1048576, $D171, FALSE))</f>
        <v>96.161134923387309</v>
      </c>
      <c r="W171" s="24">
        <f>IF(ISBLANK(HLOOKUP(W$1, m_preprocess!$1:$1048576, $D171, FALSE)), "", HLOOKUP(W$1, m_preprocess!$1:$1048576, $D171, FALSE))</f>
        <v>114134.95564147786</v>
      </c>
      <c r="X171" s="24">
        <f>IF(ISBLANK(HLOOKUP(X$1, m_preprocess!$1:$1048576, $D171, FALSE)), "", HLOOKUP(X$1, m_preprocess!$1:$1048576, $D171, FALSE))</f>
        <v>230713.19677796049</v>
      </c>
      <c r="Y171" s="24">
        <f>IF(ISBLANK(HLOOKUP(Y$1, m_preprocess!$1:$1048576, $D171, FALSE)), "", HLOOKUP(Y$1, m_preprocess!$1:$1048576, $D171, FALSE))</f>
        <v>113.33</v>
      </c>
      <c r="Z171" s="24">
        <f>IF(ISBLANK(HLOOKUP(Z$1, m_preprocess!$1:$1048576, $D171, FALSE)), "", HLOOKUP(Z$1, m_preprocess!$1:$1048576, $D171, FALSE))</f>
        <v>82.6</v>
      </c>
      <c r="AA171" s="24">
        <f>IF(ISBLANK(HLOOKUP(AA$1, m_preprocess!$1:$1048576, $D171, FALSE)), "", HLOOKUP(AA$1, m_preprocess!$1:$1048576, $D171, FALSE))</f>
        <v>56.5</v>
      </c>
      <c r="AB171" s="24">
        <f>IF(ISBLANK(HLOOKUP(AB$1, m_preprocess!$1:$1048576, $D171, FALSE)), "", HLOOKUP(AB$1, m_preprocess!$1:$1048576, $D171, FALSE))</f>
        <v>59.536917906563531</v>
      </c>
      <c r="AC171" s="24">
        <f>IF(ISBLANK(HLOOKUP(AC$1, m_preprocess!$1:$1048576, $D171, FALSE)), "", HLOOKUP(AC$1, m_preprocess!$1:$1048576, $D171, FALSE))</f>
        <v>13.181151679999999</v>
      </c>
      <c r="AD171" s="24">
        <f>IF(ISBLANK(HLOOKUP(AD$1, m_preprocess!$1:$1048576, $D171, FALSE)), "", HLOOKUP(AD$1, m_preprocess!$1:$1048576, $D171, FALSE))</f>
        <v>141.68024606735793</v>
      </c>
      <c r="AE171" s="24">
        <f>IF(ISBLANK(HLOOKUP(AE$1, m_preprocess!$1:$1048576, $D171, FALSE)), "", HLOOKUP(AE$1, m_preprocess!$1:$1048576, $D171, FALSE))</f>
        <v>155.24975811882928</v>
      </c>
      <c r="AF171" s="24">
        <f>IF(ISBLANK(HLOOKUP(AF$1, m_preprocess!$1:$1048576, $D171, FALSE)), "", HLOOKUP(AF$1, m_preprocess!$1:$1048576, $D171, FALSE))</f>
        <v>49.624605518770096</v>
      </c>
      <c r="AG171" s="24">
        <f>IF(ISBLANK(HLOOKUP(AG$1, m_preprocess!$1:$1048576, $D171, FALSE)), "", HLOOKUP(AG$1, m_preprocess!$1:$1048576, $D171, FALSE))</f>
        <v>895.6123003374754</v>
      </c>
      <c r="AH171" s="24">
        <f>IF(ISBLANK(HLOOKUP(AH$1, m_preprocess!$1:$1048576, $D171, FALSE)), "", HLOOKUP(AH$1, m_preprocess!$1:$1048576, $D171, FALSE))</f>
        <v>1085812</v>
      </c>
    </row>
    <row r="172" spans="1:34">
      <c r="A172" s="27">
        <v>39142</v>
      </c>
      <c r="B172">
        <v>2007</v>
      </c>
      <c r="C172">
        <v>3</v>
      </c>
      <c r="D172">
        <v>172</v>
      </c>
      <c r="E172" s="24">
        <f>IF(ISBLANK(HLOOKUP(E$1, m_preprocess!$1:$1048576, $D172, FALSE)), "", HLOOKUP(E$1, m_preprocess!$1:$1048576, $D172, FALSE))</f>
        <v>129.28276498944658</v>
      </c>
      <c r="F172" s="24">
        <f>IF(ISBLANK(HLOOKUP(F$1, m_preprocess!$1:$1048576, $D172, FALSE)), "", HLOOKUP(F$1, m_preprocess!$1:$1048576, $D172, FALSE))</f>
        <v>87.77</v>
      </c>
      <c r="G172" s="24">
        <f>IF(ISBLANK(HLOOKUP(G$1, m_preprocess!$1:$1048576, $D172, FALSE)), "", HLOOKUP(G$1, m_preprocess!$1:$1048576, $D172, FALSE))</f>
        <v>136.16295048848616</v>
      </c>
      <c r="H172" s="24">
        <f>IF(ISBLANK(HLOOKUP(H$1, m_preprocess!$1:$1048576, $D172, FALSE)), "", HLOOKUP(H$1, m_preprocess!$1:$1048576, $D172, FALSE))</f>
        <v>86.9278564453125</v>
      </c>
      <c r="I172" s="24">
        <f>IF(ISBLANK(HLOOKUP(I$1, m_preprocess!$1:$1048576, $D172, FALSE)), "", HLOOKUP(I$1, m_preprocess!$1:$1048576, $D172, FALSE))</f>
        <v>73.078269035902267</v>
      </c>
      <c r="J172" s="24">
        <f>IF(ISBLANK(HLOOKUP(J$1, m_preprocess!$1:$1048576, $D172, FALSE)), "", HLOOKUP(J$1, m_preprocess!$1:$1048576, $D172, FALSE))</f>
        <v>89.829178803123781</v>
      </c>
      <c r="K172" s="24">
        <f>IF(ISBLANK(HLOOKUP(K$1, m_preprocess!$1:$1048576, $D172, FALSE)), "", HLOOKUP(K$1, m_preprocess!$1:$1048576, $D172, FALSE))</f>
        <v>47.588673488920897</v>
      </c>
      <c r="L172" s="24">
        <f>IF(ISBLANK(HLOOKUP(L$1, m_preprocess!$1:$1048576, $D172, FALSE)), "", HLOOKUP(L$1, m_preprocess!$1:$1048576, $D172, FALSE))</f>
        <v>14.35199155769031</v>
      </c>
      <c r="M172" s="24">
        <f>IF(ISBLANK(HLOOKUP(M$1, m_preprocess!$1:$1048576, $D172, FALSE)), "", HLOOKUP(M$1, m_preprocess!$1:$1048576, $D172, FALSE))</f>
        <v>35.059824472299113</v>
      </c>
      <c r="N172" s="24">
        <f>IF(ISBLANK(HLOOKUP(N$1, m_preprocess!$1:$1048576, $D172, FALSE)), "", HLOOKUP(N$1, m_preprocess!$1:$1048576, $D172, FALSE))</f>
        <v>8.4912594635761192</v>
      </c>
      <c r="O172" s="24">
        <f>IF(ISBLANK(HLOOKUP(O$1, m_preprocess!$1:$1048576, $D172, FALSE)), "", HLOOKUP(O$1, m_preprocess!$1:$1048576, $D172, FALSE))</f>
        <v>12.143671551615565</v>
      </c>
      <c r="P172" s="24">
        <f>IF(ISBLANK(HLOOKUP(P$1, m_preprocess!$1:$1048576, $D172, FALSE)), "", HLOOKUP(P$1, m_preprocess!$1:$1048576, $D172, FALSE))</f>
        <v>3.9613828117485843</v>
      </c>
      <c r="Q172" s="24">
        <f>IF(ISBLANK(HLOOKUP(Q$1, m_preprocess!$1:$1048576, $D172, FALSE)), "", HLOOKUP(Q$1, m_preprocess!$1:$1048576, $D172, FALSE))</f>
        <v>5.1053829939911219</v>
      </c>
      <c r="R172" s="24">
        <f>IF(ISBLANK(HLOOKUP(R$1, m_preprocess!$1:$1048576, $D172, FALSE)), "", HLOOKUP(R$1, m_preprocess!$1:$1048576, $D172, FALSE))</f>
        <v>28.5486045725889</v>
      </c>
      <c r="S172" s="24">
        <f>IF(ISBLANK(HLOOKUP(S$1, m_preprocess!$1:$1048576, $D172, FALSE)), "", HLOOKUP(S$1, m_preprocess!$1:$1048576, $D172, FALSE))</f>
        <v>700.24300000000005</v>
      </c>
      <c r="T172" s="24">
        <f>IF(ISBLANK(HLOOKUP(T$1, m_preprocess!$1:$1048576, $D172, FALSE)), "", HLOOKUP(T$1, m_preprocess!$1:$1048576, $D172, FALSE))</f>
        <v>8637.7999999999993</v>
      </c>
      <c r="U172" s="24">
        <f>IF(ISBLANK(HLOOKUP(U$1, m_preprocess!$1:$1048576, $D172, FALSE)), "", HLOOKUP(U$1, m_preprocess!$1:$1048576, $D172, FALSE))</f>
        <v>35073</v>
      </c>
      <c r="V172" s="24">
        <f>IF(ISBLANK(HLOOKUP(V$1, m_preprocess!$1:$1048576, $D172, FALSE)), "", HLOOKUP(V$1, m_preprocess!$1:$1048576, $D172, FALSE))</f>
        <v>95.878935240586188</v>
      </c>
      <c r="W172" s="24">
        <f>IF(ISBLANK(HLOOKUP(W$1, m_preprocess!$1:$1048576, $D172, FALSE)), "", HLOOKUP(W$1, m_preprocess!$1:$1048576, $D172, FALSE))</f>
        <v>112361.29129843158</v>
      </c>
      <c r="X172" s="24">
        <f>IF(ISBLANK(HLOOKUP(X$1, m_preprocess!$1:$1048576, $D172, FALSE)), "", HLOOKUP(X$1, m_preprocess!$1:$1048576, $D172, FALSE))</f>
        <v>232371.9556194031</v>
      </c>
      <c r="Y172" s="24">
        <f>IF(ISBLANK(HLOOKUP(Y$1, m_preprocess!$1:$1048576, $D172, FALSE)), "", HLOOKUP(Y$1, m_preprocess!$1:$1048576, $D172, FALSE))</f>
        <v>125.11</v>
      </c>
      <c r="Z172" s="24">
        <f>IF(ISBLANK(HLOOKUP(Z$1, m_preprocess!$1:$1048576, $D172, FALSE)), "", HLOOKUP(Z$1, m_preprocess!$1:$1048576, $D172, FALSE))</f>
        <v>96.4</v>
      </c>
      <c r="AA172" s="24">
        <f>IF(ISBLANK(HLOOKUP(AA$1, m_preprocess!$1:$1048576, $D172, FALSE)), "", HLOOKUP(AA$1, m_preprocess!$1:$1048576, $D172, FALSE))</f>
        <v>56.166666666666664</v>
      </c>
      <c r="AB172" s="24">
        <f>IF(ISBLANK(HLOOKUP(AB$1, m_preprocess!$1:$1048576, $D172, FALSE)), "", HLOOKUP(AB$1, m_preprocess!$1:$1048576, $D172, FALSE))</f>
        <v>58.843565199335544</v>
      </c>
      <c r="AC172" s="24">
        <f>IF(ISBLANK(HLOOKUP(AC$1, m_preprocess!$1:$1048576, $D172, FALSE)), "", HLOOKUP(AC$1, m_preprocess!$1:$1048576, $D172, FALSE))</f>
        <v>13.490551612200001</v>
      </c>
      <c r="AD172" s="24">
        <f>IF(ISBLANK(HLOOKUP(AD$1, m_preprocess!$1:$1048576, $D172, FALSE)), "", HLOOKUP(AD$1, m_preprocess!$1:$1048576, $D172, FALSE))</f>
        <v>141.45216509683763</v>
      </c>
      <c r="AE172" s="24">
        <f>IF(ISBLANK(HLOOKUP(AE$1, m_preprocess!$1:$1048576, $D172, FALSE)), "", HLOOKUP(AE$1, m_preprocess!$1:$1048576, $D172, FALSE))</f>
        <v>160.40812797382529</v>
      </c>
      <c r="AF172" s="24">
        <f>IF(ISBLANK(HLOOKUP(AF$1, m_preprocess!$1:$1048576, $D172, FALSE)), "", HLOOKUP(AF$1, m_preprocess!$1:$1048576, $D172, FALSE))</f>
        <v>51.819116886355737</v>
      </c>
      <c r="AG172" s="24">
        <f>IF(ISBLANK(HLOOKUP(AG$1, m_preprocess!$1:$1048576, $D172, FALSE)), "", HLOOKUP(AG$1, m_preprocess!$1:$1048576, $D172, FALSE))</f>
        <v>908.06019955901331</v>
      </c>
      <c r="AH172" s="24">
        <f>IF(ISBLANK(HLOOKUP(AH$1, m_preprocess!$1:$1048576, $D172, FALSE)), "", HLOOKUP(AH$1, m_preprocess!$1:$1048576, $D172, FALSE))</f>
        <v>1176370</v>
      </c>
    </row>
    <row r="173" spans="1:34">
      <c r="A173" s="27">
        <v>39173</v>
      </c>
      <c r="B173">
        <v>2007</v>
      </c>
      <c r="C173">
        <v>4</v>
      </c>
      <c r="D173">
        <v>173</v>
      </c>
      <c r="E173" s="24">
        <f>IF(ISBLANK(HLOOKUP(E$1, m_preprocess!$1:$1048576, $D173, FALSE)), "", HLOOKUP(E$1, m_preprocess!$1:$1048576, $D173, FALSE))</f>
        <v>133.46308313008805</v>
      </c>
      <c r="F173" s="24">
        <f>IF(ISBLANK(HLOOKUP(F$1, m_preprocess!$1:$1048576, $D173, FALSE)), "", HLOOKUP(F$1, m_preprocess!$1:$1048576, $D173, FALSE))</f>
        <v>86.18</v>
      </c>
      <c r="G173" s="24">
        <f>IF(ISBLANK(HLOOKUP(G$1, m_preprocess!$1:$1048576, $D173, FALSE)), "", HLOOKUP(G$1, m_preprocess!$1:$1048576, $D173, FALSE))</f>
        <v>133.9013278958999</v>
      </c>
      <c r="H173" s="24">
        <f>IF(ISBLANK(HLOOKUP(H$1, m_preprocess!$1:$1048576, $D173, FALSE)), "", HLOOKUP(H$1, m_preprocess!$1:$1048576, $D173, FALSE))</f>
        <v>88.899566650390625</v>
      </c>
      <c r="I173" s="24">
        <f>IF(ISBLANK(HLOOKUP(I$1, m_preprocess!$1:$1048576, $D173, FALSE)), "", HLOOKUP(I$1, m_preprocess!$1:$1048576, $D173, FALSE))</f>
        <v>73.605078300078048</v>
      </c>
      <c r="J173" s="24">
        <f>IF(ISBLANK(HLOOKUP(J$1, m_preprocess!$1:$1048576, $D173, FALSE)), "", HLOOKUP(J$1, m_preprocess!$1:$1048576, $D173, FALSE))</f>
        <v>89.069977734020597</v>
      </c>
      <c r="K173" s="24">
        <f>IF(ISBLANK(HLOOKUP(K$1, m_preprocess!$1:$1048576, $D173, FALSE)), "", HLOOKUP(K$1, m_preprocess!$1:$1048576, $D173, FALSE))</f>
        <v>48.696721700584106</v>
      </c>
      <c r="L173" s="24">
        <f>IF(ISBLANK(HLOOKUP(L$1, m_preprocess!$1:$1048576, $D173, FALSE)), "", HLOOKUP(L$1, m_preprocess!$1:$1048576, $D173, FALSE))</f>
        <v>15.28279309774323</v>
      </c>
      <c r="M173" s="24">
        <f>IF(ISBLANK(HLOOKUP(M$1, m_preprocess!$1:$1048576, $D173, FALSE)), "", HLOOKUP(M$1, m_preprocess!$1:$1048576, $D173, FALSE))</f>
        <v>30.885698186861383</v>
      </c>
      <c r="N173" s="24">
        <f>IF(ISBLANK(HLOOKUP(N$1, m_preprocess!$1:$1048576, $D173, FALSE)), "", HLOOKUP(N$1, m_preprocess!$1:$1048576, $D173, FALSE))</f>
        <v>7.2199219807975163</v>
      </c>
      <c r="O173" s="24">
        <f>IF(ISBLANK(HLOOKUP(O$1, m_preprocess!$1:$1048576, $D173, FALSE)), "", HLOOKUP(O$1, m_preprocess!$1:$1048576, $D173, FALSE))</f>
        <v>10.851931538336887</v>
      </c>
      <c r="P173" s="24">
        <f>IF(ISBLANK(HLOOKUP(P$1, m_preprocess!$1:$1048576, $D173, FALSE)), "", HLOOKUP(P$1, m_preprocess!$1:$1048576, $D173, FALSE))</f>
        <v>3.4937809266017794</v>
      </c>
      <c r="Q173" s="24">
        <f>IF(ISBLANK(HLOOKUP(Q$1, m_preprocess!$1:$1048576, $D173, FALSE)), "", HLOOKUP(Q$1, m_preprocess!$1:$1048576, $D173, FALSE))</f>
        <v>5.46571843157421</v>
      </c>
      <c r="R173" s="24">
        <f>IF(ISBLANK(HLOOKUP(R$1, m_preprocess!$1:$1048576, $D173, FALSE)), "", HLOOKUP(R$1, m_preprocess!$1:$1048576, $D173, FALSE))</f>
        <v>27.322855347004403</v>
      </c>
      <c r="S173" s="24">
        <f>IF(ISBLANK(HLOOKUP(S$1, m_preprocess!$1:$1048576, $D173, FALSE)), "", HLOOKUP(S$1, m_preprocess!$1:$1048576, $D173, FALSE))</f>
        <v>698.50300000000004</v>
      </c>
      <c r="T173" s="24">
        <f>IF(ISBLANK(HLOOKUP(T$1, m_preprocess!$1:$1048576, $D173, FALSE)), "", HLOOKUP(T$1, m_preprocess!$1:$1048576, $D173, FALSE))</f>
        <v>8010.4</v>
      </c>
      <c r="U173" s="24">
        <f>IF(ISBLANK(HLOOKUP(U$1, m_preprocess!$1:$1048576, $D173, FALSE)), "", HLOOKUP(U$1, m_preprocess!$1:$1048576, $D173, FALSE))</f>
        <v>33919</v>
      </c>
      <c r="V173" s="24">
        <f>IF(ISBLANK(HLOOKUP(V$1, m_preprocess!$1:$1048576, $D173, FALSE)), "", HLOOKUP(V$1, m_preprocess!$1:$1048576, $D173, FALSE))</f>
        <v>95.013909743891546</v>
      </c>
      <c r="W173" s="24">
        <f>IF(ISBLANK(HLOOKUP(W$1, m_preprocess!$1:$1048576, $D173, FALSE)), "", HLOOKUP(W$1, m_preprocess!$1:$1048576, $D173, FALSE))</f>
        <v>114762.64378342917</v>
      </c>
      <c r="X173" s="24">
        <f>IF(ISBLANK(HLOOKUP(X$1, m_preprocess!$1:$1048576, $D173, FALSE)), "", HLOOKUP(X$1, m_preprocess!$1:$1048576, $D173, FALSE))</f>
        <v>230932.68587839388</v>
      </c>
      <c r="Y173" s="24">
        <f>IF(ISBLANK(HLOOKUP(Y$1, m_preprocess!$1:$1048576, $D173, FALSE)), "", HLOOKUP(Y$1, m_preprocess!$1:$1048576, $D173, FALSE))</f>
        <v>120.29</v>
      </c>
      <c r="Z173" s="24">
        <f>IF(ISBLANK(HLOOKUP(Z$1, m_preprocess!$1:$1048576, $D173, FALSE)), "", HLOOKUP(Z$1, m_preprocess!$1:$1048576, $D173, FALSE))</f>
        <v>90.6</v>
      </c>
      <c r="AA173" s="24">
        <f>IF(ISBLANK(HLOOKUP(AA$1, m_preprocess!$1:$1048576, $D173, FALSE)), "", HLOOKUP(AA$1, m_preprocess!$1:$1048576, $D173, FALSE))</f>
        <v>52.277777777777779</v>
      </c>
      <c r="AB173" s="24">
        <f>IF(ISBLANK(HLOOKUP(AB$1, m_preprocess!$1:$1048576, $D173, FALSE)), "", HLOOKUP(AB$1, m_preprocess!$1:$1048576, $D173, FALSE))</f>
        <v>52.801837777777777</v>
      </c>
      <c r="AC173" s="24">
        <f>IF(ISBLANK(HLOOKUP(AC$1, m_preprocess!$1:$1048576, $D173, FALSE)), "", HLOOKUP(AC$1, m_preprocess!$1:$1048576, $D173, FALSE))</f>
        <v>15.441637994799999</v>
      </c>
      <c r="AD173" s="24">
        <f>IF(ISBLANK(HLOOKUP(AD$1, m_preprocess!$1:$1048576, $D173, FALSE)), "", HLOOKUP(AD$1, m_preprocess!$1:$1048576, $D173, FALSE))</f>
        <v>141.82552758372356</v>
      </c>
      <c r="AE173" s="24">
        <f>IF(ISBLANK(HLOOKUP(AE$1, m_preprocess!$1:$1048576, $D173, FALSE)), "", HLOOKUP(AE$1, m_preprocess!$1:$1048576, $D173, FALSE))</f>
        <v>149.37436902682191</v>
      </c>
      <c r="AF173" s="24">
        <f>IF(ISBLANK(HLOOKUP(AF$1, m_preprocess!$1:$1048576, $D173, FALSE)), "", HLOOKUP(AF$1, m_preprocess!$1:$1048576, $D173, FALSE))</f>
        <v>49.143458107743243</v>
      </c>
      <c r="AG173" s="24">
        <f>IF(ISBLANK(HLOOKUP(AG$1, m_preprocess!$1:$1048576, $D173, FALSE)), "", HLOOKUP(AG$1, m_preprocess!$1:$1048576, $D173, FALSE))</f>
        <v>910.68196547064861</v>
      </c>
      <c r="AH173" s="24">
        <f>IF(ISBLANK(HLOOKUP(AH$1, m_preprocess!$1:$1048576, $D173, FALSE)), "", HLOOKUP(AH$1, m_preprocess!$1:$1048576, $D173, FALSE))</f>
        <v>1103249</v>
      </c>
    </row>
    <row r="174" spans="1:34">
      <c r="A174" s="27">
        <v>39203</v>
      </c>
      <c r="B174">
        <v>2007</v>
      </c>
      <c r="C174">
        <v>5</v>
      </c>
      <c r="D174">
        <v>174</v>
      </c>
      <c r="E174" s="24">
        <f>IF(ISBLANK(HLOOKUP(E$1, m_preprocess!$1:$1048576, $D174, FALSE)), "", HLOOKUP(E$1, m_preprocess!$1:$1048576, $D174, FALSE))</f>
        <v>147.60791074167543</v>
      </c>
      <c r="F174" s="24">
        <f>IF(ISBLANK(HLOOKUP(F$1, m_preprocess!$1:$1048576, $D174, FALSE)), "", HLOOKUP(F$1, m_preprocess!$1:$1048576, $D174, FALSE))</f>
        <v>87.88</v>
      </c>
      <c r="G174" s="24">
        <f>IF(ISBLANK(HLOOKUP(G$1, m_preprocess!$1:$1048576, $D174, FALSE)), "", HLOOKUP(G$1, m_preprocess!$1:$1048576, $D174, FALSE))</f>
        <v>149.11373659450251</v>
      </c>
      <c r="H174" s="24">
        <f>IF(ISBLANK(HLOOKUP(H$1, m_preprocess!$1:$1048576, $D174, FALSE)), "", HLOOKUP(H$1, m_preprocess!$1:$1048576, $D174, FALSE))</f>
        <v>90.75177001953125</v>
      </c>
      <c r="I174" s="24">
        <f>IF(ISBLANK(HLOOKUP(I$1, m_preprocess!$1:$1048576, $D174, FALSE)), "", HLOOKUP(I$1, m_preprocess!$1:$1048576, $D174, FALSE))</f>
        <v>72.364984741987698</v>
      </c>
      <c r="J174" s="24">
        <f>IF(ISBLANK(HLOOKUP(J$1, m_preprocess!$1:$1048576, $D174, FALSE)), "", HLOOKUP(J$1, m_preprocess!$1:$1048576, $D174, FALSE))</f>
        <v>88.11084271616879</v>
      </c>
      <c r="K174" s="24">
        <f>IF(ISBLANK(HLOOKUP(K$1, m_preprocess!$1:$1048576, $D174, FALSE)), "", HLOOKUP(K$1, m_preprocess!$1:$1048576, $D174, FALSE))</f>
        <v>54.561795633562788</v>
      </c>
      <c r="L174" s="24">
        <f>IF(ISBLANK(HLOOKUP(L$1, m_preprocess!$1:$1048576, $D174, FALSE)), "", HLOOKUP(L$1, m_preprocess!$1:$1048576, $D174, FALSE))</f>
        <v>17.755473041647477</v>
      </c>
      <c r="M174" s="24">
        <f>IF(ISBLANK(HLOOKUP(M$1, m_preprocess!$1:$1048576, $D174, FALSE)), "", HLOOKUP(M$1, m_preprocess!$1:$1048576, $D174, FALSE))</f>
        <v>35.068401473421325</v>
      </c>
      <c r="N174" s="24">
        <f>IF(ISBLANK(HLOOKUP(N$1, m_preprocess!$1:$1048576, $D174, FALSE)), "", HLOOKUP(N$1, m_preprocess!$1:$1048576, $D174, FALSE))</f>
        <v>8.3071224329266187</v>
      </c>
      <c r="O174" s="24">
        <f>IF(ISBLANK(HLOOKUP(O$1, m_preprocess!$1:$1048576, $D174, FALSE)), "", HLOOKUP(O$1, m_preprocess!$1:$1048576, $D174, FALSE))</f>
        <v>12.028707450985301</v>
      </c>
      <c r="P174" s="24">
        <f>IF(ISBLANK(HLOOKUP(P$1, m_preprocess!$1:$1048576, $D174, FALSE)), "", HLOOKUP(P$1, m_preprocess!$1:$1048576, $D174, FALSE))</f>
        <v>3.7505795517709473</v>
      </c>
      <c r="Q174" s="24">
        <f>IF(ISBLANK(HLOOKUP(Q$1, m_preprocess!$1:$1048576, $D174, FALSE)), "", HLOOKUP(Q$1, m_preprocess!$1:$1048576, $D174, FALSE))</f>
        <v>5.2946625712819557</v>
      </c>
      <c r="R174" s="24">
        <f>IF(ISBLANK(HLOOKUP(R$1, m_preprocess!$1:$1048576, $D174, FALSE)), "", HLOOKUP(R$1, m_preprocess!$1:$1048576, $D174, FALSE))</f>
        <v>26.285856457528091</v>
      </c>
      <c r="S174" s="24">
        <f>IF(ISBLANK(HLOOKUP(S$1, m_preprocess!$1:$1048576, $D174, FALSE)), "", HLOOKUP(S$1, m_preprocess!$1:$1048576, $D174, FALSE))</f>
        <v>841.98400000000004</v>
      </c>
      <c r="T174" s="24">
        <f>IF(ISBLANK(HLOOKUP(T$1, m_preprocess!$1:$1048576, $D174, FALSE)), "", HLOOKUP(T$1, m_preprocess!$1:$1048576, $D174, FALSE))</f>
        <v>8789.5</v>
      </c>
      <c r="U174" s="24">
        <f>IF(ISBLANK(HLOOKUP(U$1, m_preprocess!$1:$1048576, $D174, FALSE)), "", HLOOKUP(U$1, m_preprocess!$1:$1048576, $D174, FALSE))</f>
        <v>32187</v>
      </c>
      <c r="V174" s="24">
        <f>IF(ISBLANK(HLOOKUP(V$1, m_preprocess!$1:$1048576, $D174, FALSE)), "", HLOOKUP(V$1, m_preprocess!$1:$1048576, $D174, FALSE))</f>
        <v>93.064291490649097</v>
      </c>
      <c r="W174" s="24">
        <f>IF(ISBLANK(HLOOKUP(W$1, m_preprocess!$1:$1048576, $D174, FALSE)), "", HLOOKUP(W$1, m_preprocess!$1:$1048576, $D174, FALSE))</f>
        <v>113029.70396932631</v>
      </c>
      <c r="X174" s="24">
        <f>IF(ISBLANK(HLOOKUP(X$1, m_preprocess!$1:$1048576, $D174, FALSE)), "", HLOOKUP(X$1, m_preprocess!$1:$1048576, $D174, FALSE))</f>
        <v>230541.4196934918</v>
      </c>
      <c r="Y174" s="24">
        <f>IF(ISBLANK(HLOOKUP(Y$1, m_preprocess!$1:$1048576, $D174, FALSE)), "", HLOOKUP(Y$1, m_preprocess!$1:$1048576, $D174, FALSE))</f>
        <v>123.9</v>
      </c>
      <c r="Z174" s="24">
        <f>IF(ISBLANK(HLOOKUP(Z$1, m_preprocess!$1:$1048576, $D174, FALSE)), "", HLOOKUP(Z$1, m_preprocess!$1:$1048576, $D174, FALSE))</f>
        <v>99.9</v>
      </c>
      <c r="AA174" s="24">
        <f>IF(ISBLANK(HLOOKUP(AA$1, m_preprocess!$1:$1048576, $D174, FALSE)), "", HLOOKUP(AA$1, m_preprocess!$1:$1048576, $D174, FALSE))</f>
        <v>50.305555555555564</v>
      </c>
      <c r="AB174" s="24">
        <f>IF(ISBLANK(HLOOKUP(AB$1, m_preprocess!$1:$1048576, $D174, FALSE)), "", HLOOKUP(AB$1, m_preprocess!$1:$1048576, $D174, FALSE))</f>
        <v>52.91859888888888</v>
      </c>
      <c r="AC174" s="24">
        <f>IF(ISBLANK(HLOOKUP(AC$1, m_preprocess!$1:$1048576, $D174, FALSE)), "", HLOOKUP(AC$1, m_preprocess!$1:$1048576, $D174, FALSE))</f>
        <v>18.965335534200001</v>
      </c>
      <c r="AD174" s="24">
        <f>IF(ISBLANK(HLOOKUP(AD$1, m_preprocess!$1:$1048576, $D174, FALSE)), "", HLOOKUP(AD$1, m_preprocess!$1:$1048576, $D174, FALSE))</f>
        <v>144.26094075491955</v>
      </c>
      <c r="AE174" s="24">
        <f>IF(ISBLANK(HLOOKUP(AE$1, m_preprocess!$1:$1048576, $D174, FALSE)), "", HLOOKUP(AE$1, m_preprocess!$1:$1048576, $D174, FALSE))</f>
        <v>207.98810330440642</v>
      </c>
      <c r="AF174" s="24">
        <f>IF(ISBLANK(HLOOKUP(AF$1, m_preprocess!$1:$1048576, $D174, FALSE)), "", HLOOKUP(AF$1, m_preprocess!$1:$1048576, $D174, FALSE))</f>
        <v>55.668688749241149</v>
      </c>
      <c r="AG174" s="24">
        <f>IF(ISBLANK(HLOOKUP(AG$1, m_preprocess!$1:$1048576, $D174, FALSE)), "", HLOOKUP(AG$1, m_preprocess!$1:$1048576, $D174, FALSE))</f>
        <v>914.55814817050521</v>
      </c>
      <c r="AH174" s="24">
        <f>IF(ISBLANK(HLOOKUP(AH$1, m_preprocess!$1:$1048576, $D174, FALSE)), "", HLOOKUP(AH$1, m_preprocess!$1:$1048576, $D174, FALSE))</f>
        <v>1209901</v>
      </c>
    </row>
    <row r="175" spans="1:34">
      <c r="A175" s="27">
        <v>39234</v>
      </c>
      <c r="B175">
        <v>2007</v>
      </c>
      <c r="C175">
        <v>6</v>
      </c>
      <c r="D175">
        <v>175</v>
      </c>
      <c r="E175" s="24">
        <f>IF(ISBLANK(HLOOKUP(E$1, m_preprocess!$1:$1048576, $D175, FALSE)), "", HLOOKUP(E$1, m_preprocess!$1:$1048576, $D175, FALSE))</f>
        <v>136.12098630494512</v>
      </c>
      <c r="F175" s="24">
        <f>IF(ISBLANK(HLOOKUP(F$1, m_preprocess!$1:$1048576, $D175, FALSE)), "", HLOOKUP(F$1, m_preprocess!$1:$1048576, $D175, FALSE))</f>
        <v>86.17</v>
      </c>
      <c r="G175" s="24">
        <f>IF(ISBLANK(HLOOKUP(G$1, m_preprocess!$1:$1048576, $D175, FALSE)), "", HLOOKUP(G$1, m_preprocess!$1:$1048576, $D175, FALSE))</f>
        <v>141.97553999789864</v>
      </c>
      <c r="H175" s="24">
        <f>IF(ISBLANK(HLOOKUP(H$1, m_preprocess!$1:$1048576, $D175, FALSE)), "", HLOOKUP(H$1, m_preprocess!$1:$1048576, $D175, FALSE))</f>
        <v>93.161643981933594</v>
      </c>
      <c r="I175" s="24">
        <f>IF(ISBLANK(HLOOKUP(I$1, m_preprocess!$1:$1048576, $D175, FALSE)), "", HLOOKUP(I$1, m_preprocess!$1:$1048576, $D175, FALSE))</f>
        <v>72.793919268983842</v>
      </c>
      <c r="J175" s="24">
        <f>IF(ISBLANK(HLOOKUP(J$1, m_preprocess!$1:$1048576, $D175, FALSE)), "", HLOOKUP(J$1, m_preprocess!$1:$1048576, $D175, FALSE))</f>
        <v>89.577353406102105</v>
      </c>
      <c r="K175" s="24">
        <f>IF(ISBLANK(HLOOKUP(K$1, m_preprocess!$1:$1048576, $D175, FALSE)), "", HLOOKUP(K$1, m_preprocess!$1:$1048576, $D175, FALSE))</f>
        <v>49.911725070657432</v>
      </c>
      <c r="L175" s="24">
        <f>IF(ISBLANK(HLOOKUP(L$1, m_preprocess!$1:$1048576, $D175, FALSE)), "", HLOOKUP(L$1, m_preprocess!$1:$1048576, $D175, FALSE))</f>
        <v>16.629845218951409</v>
      </c>
      <c r="M175" s="24">
        <f>IF(ISBLANK(HLOOKUP(M$1, m_preprocess!$1:$1048576, $D175, FALSE)), "", HLOOKUP(M$1, m_preprocess!$1:$1048576, $D175, FALSE))</f>
        <v>35.392527182443516</v>
      </c>
      <c r="N175" s="24">
        <f>IF(ISBLANK(HLOOKUP(N$1, m_preprocess!$1:$1048576, $D175, FALSE)), "", HLOOKUP(N$1, m_preprocess!$1:$1048576, $D175, FALSE))</f>
        <v>7.8697350256198977</v>
      </c>
      <c r="O175" s="24">
        <f>IF(ISBLANK(HLOOKUP(O$1, m_preprocess!$1:$1048576, $D175, FALSE)), "", HLOOKUP(O$1, m_preprocess!$1:$1048576, $D175, FALSE))</f>
        <v>12.055880850880387</v>
      </c>
      <c r="P175" s="24">
        <f>IF(ISBLANK(HLOOKUP(P$1, m_preprocess!$1:$1048576, $D175, FALSE)), "", HLOOKUP(P$1, m_preprocess!$1:$1048576, $D175, FALSE))</f>
        <v>3.6888815623300242</v>
      </c>
      <c r="Q175" s="24">
        <f>IF(ISBLANK(HLOOKUP(Q$1, m_preprocess!$1:$1048576, $D175, FALSE)), "", HLOOKUP(Q$1, m_preprocess!$1:$1048576, $D175, FALSE))</f>
        <v>5.679375946850036</v>
      </c>
      <c r="R175" s="24">
        <f>IF(ISBLANK(HLOOKUP(R$1, m_preprocess!$1:$1048576, $D175, FALSE)), "", HLOOKUP(R$1, m_preprocess!$1:$1048576, $D175, FALSE))</f>
        <v>27.692491134015452</v>
      </c>
      <c r="S175" s="24">
        <f>IF(ISBLANK(HLOOKUP(S$1, m_preprocess!$1:$1048576, $D175, FALSE)), "", HLOOKUP(S$1, m_preprocess!$1:$1048576, $D175, FALSE))</f>
        <v>789.65200000000004</v>
      </c>
      <c r="T175" s="24">
        <f>IF(ISBLANK(HLOOKUP(T$1, m_preprocess!$1:$1048576, $D175, FALSE)), "", HLOOKUP(T$1, m_preprocess!$1:$1048576, $D175, FALSE))</f>
        <v>8851.4</v>
      </c>
      <c r="U175" s="24">
        <f>IF(ISBLANK(HLOOKUP(U$1, m_preprocess!$1:$1048576, $D175, FALSE)), "", HLOOKUP(U$1, m_preprocess!$1:$1048576, $D175, FALSE))</f>
        <v>34104</v>
      </c>
      <c r="V175" s="24">
        <f>IF(ISBLANK(HLOOKUP(V$1, m_preprocess!$1:$1048576, $D175, FALSE)), "", HLOOKUP(V$1, m_preprocess!$1:$1048576, $D175, FALSE))</f>
        <v>90.749898393402745</v>
      </c>
      <c r="W175" s="24">
        <f>IF(ISBLANK(HLOOKUP(W$1, m_preprocess!$1:$1048576, $D175, FALSE)), "", HLOOKUP(W$1, m_preprocess!$1:$1048576, $D175, FALSE))</f>
        <v>113561.50393880605</v>
      </c>
      <c r="X175" s="24">
        <f>IF(ISBLANK(HLOOKUP(X$1, m_preprocess!$1:$1048576, $D175, FALSE)), "", HLOOKUP(X$1, m_preprocess!$1:$1048576, $D175, FALSE))</f>
        <v>230178.81268989309</v>
      </c>
      <c r="Y175" s="24">
        <f>IF(ISBLANK(HLOOKUP(Y$1, m_preprocess!$1:$1048576, $D175, FALSE)), "", HLOOKUP(Y$1, m_preprocess!$1:$1048576, $D175, FALSE))</f>
        <v>122.38</v>
      </c>
      <c r="Z175" s="24">
        <f>IF(ISBLANK(HLOOKUP(Z$1, m_preprocess!$1:$1048576, $D175, FALSE)), "", HLOOKUP(Z$1, m_preprocess!$1:$1048576, $D175, FALSE))</f>
        <v>96.9</v>
      </c>
      <c r="AA175" s="24">
        <f>IF(ISBLANK(HLOOKUP(AA$1, m_preprocess!$1:$1048576, $D175, FALSE)), "", HLOOKUP(AA$1, m_preprocess!$1:$1048576, $D175, FALSE))</f>
        <v>52.062430323299886</v>
      </c>
      <c r="AB175" s="24">
        <f>IF(ISBLANK(HLOOKUP(AB$1, m_preprocess!$1:$1048576, $D175, FALSE)), "", HLOOKUP(AB$1, m_preprocess!$1:$1048576, $D175, FALSE))</f>
        <v>51.316981993599441</v>
      </c>
      <c r="AC175" s="24">
        <f>IF(ISBLANK(HLOOKUP(AC$1, m_preprocess!$1:$1048576, $D175, FALSE)), "", HLOOKUP(AC$1, m_preprocess!$1:$1048576, $D175, FALSE))</f>
        <v>18.906665226099999</v>
      </c>
      <c r="AD175" s="24">
        <f>IF(ISBLANK(HLOOKUP(AD$1, m_preprocess!$1:$1048576, $D175, FALSE)), "", HLOOKUP(AD$1, m_preprocess!$1:$1048576, $D175, FALSE))</f>
        <v>142.87265414017079</v>
      </c>
      <c r="AE175" s="24">
        <f>IF(ISBLANK(HLOOKUP(AE$1, m_preprocess!$1:$1048576, $D175, FALSE)), "", HLOOKUP(AE$1, m_preprocess!$1:$1048576, $D175, FALSE))</f>
        <v>193.60445546514549</v>
      </c>
      <c r="AF175" s="24">
        <f>IF(ISBLANK(HLOOKUP(AF$1, m_preprocess!$1:$1048576, $D175, FALSE)), "", HLOOKUP(AF$1, m_preprocess!$1:$1048576, $D175, FALSE))</f>
        <v>54.271093047160953</v>
      </c>
      <c r="AG175" s="24">
        <f>IF(ISBLANK(HLOOKUP(AG$1, m_preprocess!$1:$1048576, $D175, FALSE)), "", HLOOKUP(AG$1, m_preprocess!$1:$1048576, $D175, FALSE))</f>
        <v>915.77809450433801</v>
      </c>
      <c r="AH175" s="24">
        <f>IF(ISBLANK(HLOOKUP(AH$1, m_preprocess!$1:$1048576, $D175, FALSE)), "", HLOOKUP(AH$1, m_preprocess!$1:$1048576, $D175, FALSE))</f>
        <v>1202138</v>
      </c>
    </row>
    <row r="176" spans="1:34">
      <c r="A176" s="27">
        <v>39264</v>
      </c>
      <c r="B176">
        <v>2007</v>
      </c>
      <c r="C176">
        <v>7</v>
      </c>
      <c r="D176">
        <v>176</v>
      </c>
      <c r="E176" s="24">
        <f>IF(ISBLANK(HLOOKUP(E$1, m_preprocess!$1:$1048576, $D176, FALSE)), "", HLOOKUP(E$1, m_preprocess!$1:$1048576, $D176, FALSE))</f>
        <v>127.38755189795539</v>
      </c>
      <c r="F176" s="24">
        <f>IF(ISBLANK(HLOOKUP(F$1, m_preprocess!$1:$1048576, $D176, FALSE)), "", HLOOKUP(F$1, m_preprocess!$1:$1048576, $D176, FALSE))</f>
        <v>85.42</v>
      </c>
      <c r="G176" s="24">
        <f>IF(ISBLANK(HLOOKUP(G$1, m_preprocess!$1:$1048576, $D176, FALSE)), "", HLOOKUP(G$1, m_preprocess!$1:$1048576, $D176, FALSE))</f>
        <v>146.00069254551741</v>
      </c>
      <c r="H176" s="24">
        <f>IF(ISBLANK(HLOOKUP(H$1, m_preprocess!$1:$1048576, $D176, FALSE)), "", HLOOKUP(H$1, m_preprocess!$1:$1048576, $D176, FALSE))</f>
        <v>95.538322448730469</v>
      </c>
      <c r="I176" s="24">
        <f>IF(ISBLANK(HLOOKUP(I$1, m_preprocess!$1:$1048576, $D176, FALSE)), "", HLOOKUP(I$1, m_preprocess!$1:$1048576, $D176, FALSE))</f>
        <v>69.3044857385418</v>
      </c>
      <c r="J176" s="24">
        <f>IF(ISBLANK(HLOOKUP(J$1, m_preprocess!$1:$1048576, $D176, FALSE)), "", HLOOKUP(J$1, m_preprocess!$1:$1048576, $D176, FALSE))</f>
        <v>91.53286099879395</v>
      </c>
      <c r="K176" s="24">
        <f>IF(ISBLANK(HLOOKUP(K$1, m_preprocess!$1:$1048576, $D176, FALSE)), "", HLOOKUP(K$1, m_preprocess!$1:$1048576, $D176, FALSE))</f>
        <v>50.38374999479359</v>
      </c>
      <c r="L176" s="24">
        <f>IF(ISBLANK(HLOOKUP(L$1, m_preprocess!$1:$1048576, $D176, FALSE)), "", HLOOKUP(L$1, m_preprocess!$1:$1048576, $D176, FALSE))</f>
        <v>18.246760840155165</v>
      </c>
      <c r="M176" s="24">
        <f>IF(ISBLANK(HLOOKUP(M$1, m_preprocess!$1:$1048576, $D176, FALSE)), "", HLOOKUP(M$1, m_preprocess!$1:$1048576, $D176, FALSE))</f>
        <v>41.235923521859405</v>
      </c>
      <c r="N176" s="24">
        <f>IF(ISBLANK(HLOOKUP(N$1, m_preprocess!$1:$1048576, $D176, FALSE)), "", HLOOKUP(N$1, m_preprocess!$1:$1048576, $D176, FALSE))</f>
        <v>8.8590011903870263</v>
      </c>
      <c r="O176" s="24">
        <f>IF(ISBLANK(HLOOKUP(O$1, m_preprocess!$1:$1048576, $D176, FALSE)), "", HLOOKUP(O$1, m_preprocess!$1:$1048576, $D176, FALSE))</f>
        <v>13.8771512853993</v>
      </c>
      <c r="P176" s="24">
        <f>IF(ISBLANK(HLOOKUP(P$1, m_preprocess!$1:$1048576, $D176, FALSE)), "", HLOOKUP(P$1, m_preprocess!$1:$1048576, $D176, FALSE))</f>
        <v>4.3576473659810206</v>
      </c>
      <c r="Q176" s="24">
        <f>IF(ISBLANK(HLOOKUP(Q$1, m_preprocess!$1:$1048576, $D176, FALSE)), "", HLOOKUP(Q$1, m_preprocess!$1:$1048576, $D176, FALSE))</f>
        <v>5.9044369373632</v>
      </c>
      <c r="R176" s="24">
        <f>IF(ISBLANK(HLOOKUP(R$1, m_preprocess!$1:$1048576, $D176, FALSE)), "", HLOOKUP(R$1, m_preprocess!$1:$1048576, $D176, FALSE))</f>
        <v>28.114320318335167</v>
      </c>
      <c r="S176" s="24">
        <f>IF(ISBLANK(HLOOKUP(S$1, m_preprocess!$1:$1048576, $D176, FALSE)), "", HLOOKUP(S$1, m_preprocess!$1:$1048576, $D176, FALSE))</f>
        <v>811.93899999999996</v>
      </c>
      <c r="T176" s="24">
        <f>IF(ISBLANK(HLOOKUP(T$1, m_preprocess!$1:$1048576, $D176, FALSE)), "", HLOOKUP(T$1, m_preprocess!$1:$1048576, $D176, FALSE))</f>
        <v>9024.5</v>
      </c>
      <c r="U176" s="24">
        <f>IF(ISBLANK(HLOOKUP(U$1, m_preprocess!$1:$1048576, $D176, FALSE)), "", HLOOKUP(U$1, m_preprocess!$1:$1048576, $D176, FALSE))</f>
        <v>37709</v>
      </c>
      <c r="V176" s="24">
        <f>IF(ISBLANK(HLOOKUP(V$1, m_preprocess!$1:$1048576, $D176, FALSE)), "", HLOOKUP(V$1, m_preprocess!$1:$1048576, $D176, FALSE))</f>
        <v>90.475132803920445</v>
      </c>
      <c r="W176" s="24">
        <f>IF(ISBLANK(HLOOKUP(W$1, m_preprocess!$1:$1048576, $D176, FALSE)), "", HLOOKUP(W$1, m_preprocess!$1:$1048576, $D176, FALSE))</f>
        <v>112838.72297198004</v>
      </c>
      <c r="X176" s="24">
        <f>IF(ISBLANK(HLOOKUP(X$1, m_preprocess!$1:$1048576, $D176, FALSE)), "", HLOOKUP(X$1, m_preprocess!$1:$1048576, $D176, FALSE))</f>
        <v>228785.89072704039</v>
      </c>
      <c r="Y176" s="24">
        <f>IF(ISBLANK(HLOOKUP(Y$1, m_preprocess!$1:$1048576, $D176, FALSE)), "", HLOOKUP(Y$1, m_preprocess!$1:$1048576, $D176, FALSE))</f>
        <v>127.85</v>
      </c>
      <c r="Z176" s="24">
        <f>IF(ISBLANK(HLOOKUP(Z$1, m_preprocess!$1:$1048576, $D176, FALSE)), "", HLOOKUP(Z$1, m_preprocess!$1:$1048576, $D176, FALSE))</f>
        <v>99.8</v>
      </c>
      <c r="AA176" s="24">
        <f>IF(ISBLANK(HLOOKUP(AA$1, m_preprocess!$1:$1048576, $D176, FALSE)), "", HLOOKUP(AA$1, m_preprocess!$1:$1048576, $D176, FALSE))</f>
        <v>47.937293729372932</v>
      </c>
      <c r="AB176" s="24">
        <f>IF(ISBLANK(HLOOKUP(AB$1, m_preprocess!$1:$1048576, $D176, FALSE)), "", HLOOKUP(AB$1, m_preprocess!$1:$1048576, $D176, FALSE))</f>
        <v>50.17905456270627</v>
      </c>
      <c r="AC176" s="24">
        <f>IF(ISBLANK(HLOOKUP(AC$1, m_preprocess!$1:$1048576, $D176, FALSE)), "", HLOOKUP(AC$1, m_preprocess!$1:$1048576, $D176, FALSE))</f>
        <v>20.898196258900001</v>
      </c>
      <c r="AD176" s="24">
        <f>IF(ISBLANK(HLOOKUP(AD$1, m_preprocess!$1:$1048576, $D176, FALSE)), "", HLOOKUP(AD$1, m_preprocess!$1:$1048576, $D176, FALSE))</f>
        <v>141.65210295763498</v>
      </c>
      <c r="AE176" s="24">
        <f>IF(ISBLANK(HLOOKUP(AE$1, m_preprocess!$1:$1048576, $D176, FALSE)), "", HLOOKUP(AE$1, m_preprocess!$1:$1048576, $D176, FALSE))</f>
        <v>182.85519138443001</v>
      </c>
      <c r="AF176" s="24">
        <f>IF(ISBLANK(HLOOKUP(AF$1, m_preprocess!$1:$1048576, $D176, FALSE)), "", HLOOKUP(AF$1, m_preprocess!$1:$1048576, $D176, FALSE))</f>
        <v>58.883053632210327</v>
      </c>
      <c r="AG176" s="24">
        <f>IF(ISBLANK(HLOOKUP(AG$1, m_preprocess!$1:$1048576, $D176, FALSE)), "", HLOOKUP(AG$1, m_preprocess!$1:$1048576, $D176, FALSE))</f>
        <v>927.12049327657928</v>
      </c>
      <c r="AH176" s="24">
        <f>IF(ISBLANK(HLOOKUP(AH$1, m_preprocess!$1:$1048576, $D176, FALSE)), "", HLOOKUP(AH$1, m_preprocess!$1:$1048576, $D176, FALSE))</f>
        <v>1300903</v>
      </c>
    </row>
    <row r="177" spans="1:34">
      <c r="A177" s="27">
        <v>39295</v>
      </c>
      <c r="B177">
        <v>2007</v>
      </c>
      <c r="C177">
        <v>8</v>
      </c>
      <c r="D177">
        <v>177</v>
      </c>
      <c r="E177" s="24">
        <f>IF(ISBLANK(HLOOKUP(E$1, m_preprocess!$1:$1048576, $D177, FALSE)), "", HLOOKUP(E$1, m_preprocess!$1:$1048576, $D177, FALSE))</f>
        <v>126.59522767863001</v>
      </c>
      <c r="F177" s="24">
        <f>IF(ISBLANK(HLOOKUP(F$1, m_preprocess!$1:$1048576, $D177, FALSE)), "", HLOOKUP(F$1, m_preprocess!$1:$1048576, $D177, FALSE))</f>
        <v>94.13</v>
      </c>
      <c r="G177" s="24">
        <f>IF(ISBLANK(HLOOKUP(G$1, m_preprocess!$1:$1048576, $D177, FALSE)), "", HLOOKUP(G$1, m_preprocess!$1:$1048576, $D177, FALSE))</f>
        <v>162.44852998652544</v>
      </c>
      <c r="H177" s="24">
        <f>IF(ISBLANK(HLOOKUP(H$1, m_preprocess!$1:$1048576, $D177, FALSE)), "", HLOOKUP(H$1, m_preprocess!$1:$1048576, $D177, FALSE))</f>
        <v>98.711647033691406</v>
      </c>
      <c r="I177" s="24">
        <f>IF(ISBLANK(HLOOKUP(I$1, m_preprocess!$1:$1048576, $D177, FALSE)), "", HLOOKUP(I$1, m_preprocess!$1:$1048576, $D177, FALSE))</f>
        <v>75.759354998895276</v>
      </c>
      <c r="J177" s="24">
        <f>IF(ISBLANK(HLOOKUP(J$1, m_preprocess!$1:$1048576, $D177, FALSE)), "", HLOOKUP(J$1, m_preprocess!$1:$1048576, $D177, FALSE))</f>
        <v>92.052555955233686</v>
      </c>
      <c r="K177" s="24">
        <f>IF(ISBLANK(HLOOKUP(K$1, m_preprocess!$1:$1048576, $D177, FALSE)), "", HLOOKUP(K$1, m_preprocess!$1:$1048576, $D177, FALSE))</f>
        <v>53.309686677821624</v>
      </c>
      <c r="L177" s="24">
        <f>IF(ISBLANK(HLOOKUP(L$1, m_preprocess!$1:$1048576, $D177, FALSE)), "", HLOOKUP(L$1, m_preprocess!$1:$1048576, $D177, FALSE))</f>
        <v>18.412879283765722</v>
      </c>
      <c r="M177" s="24">
        <f>IF(ISBLANK(HLOOKUP(M$1, m_preprocess!$1:$1048576, $D177, FALSE)), "", HLOOKUP(M$1, m_preprocess!$1:$1048576, $D177, FALSE))</f>
        <v>45.929671635723494</v>
      </c>
      <c r="N177" s="24">
        <f>IF(ISBLANK(HLOOKUP(N$1, m_preprocess!$1:$1048576, $D177, FALSE)), "", HLOOKUP(N$1, m_preprocess!$1:$1048576, $D177, FALSE))</f>
        <v>10.509145138537415</v>
      </c>
      <c r="O177" s="24">
        <f>IF(ISBLANK(HLOOKUP(O$1, m_preprocess!$1:$1048576, $D177, FALSE)), "", HLOOKUP(O$1, m_preprocess!$1:$1048576, $D177, FALSE))</f>
        <v>14.803241193539368</v>
      </c>
      <c r="P177" s="24">
        <f>IF(ISBLANK(HLOOKUP(P$1, m_preprocess!$1:$1048576, $D177, FALSE)), "", HLOOKUP(P$1, m_preprocess!$1:$1048576, $D177, FALSE))</f>
        <v>4.8196556051899515</v>
      </c>
      <c r="Q177" s="24">
        <f>IF(ISBLANK(HLOOKUP(Q$1, m_preprocess!$1:$1048576, $D177, FALSE)), "", HLOOKUP(Q$1, m_preprocess!$1:$1048576, $D177, FALSE))</f>
        <v>5.1604852649873827</v>
      </c>
      <c r="R177" s="24">
        <f>IF(ISBLANK(HLOOKUP(R$1, m_preprocess!$1:$1048576, $D177, FALSE)), "", HLOOKUP(R$1, m_preprocess!$1:$1048576, $D177, FALSE))</f>
        <v>27.98134853384899</v>
      </c>
      <c r="S177" s="24">
        <f>IF(ISBLANK(HLOOKUP(S$1, m_preprocess!$1:$1048576, $D177, FALSE)), "", HLOOKUP(S$1, m_preprocess!$1:$1048576, $D177, FALSE))</f>
        <v>860.14200000000005</v>
      </c>
      <c r="T177" s="24">
        <f>IF(ISBLANK(HLOOKUP(T$1, m_preprocess!$1:$1048576, $D177, FALSE)), "", HLOOKUP(T$1, m_preprocess!$1:$1048576, $D177, FALSE))</f>
        <v>9106.5</v>
      </c>
      <c r="U177" s="24">
        <f>IF(ISBLANK(HLOOKUP(U$1, m_preprocess!$1:$1048576, $D177, FALSE)), "", HLOOKUP(U$1, m_preprocess!$1:$1048576, $D177, FALSE))</f>
        <v>34958</v>
      </c>
      <c r="V177" s="24">
        <f>IF(ISBLANK(HLOOKUP(V$1, m_preprocess!$1:$1048576, $D177, FALSE)), "", HLOOKUP(V$1, m_preprocess!$1:$1048576, $D177, FALSE))</f>
        <v>88.643946932007267</v>
      </c>
      <c r="W177" s="24">
        <f>IF(ISBLANK(HLOOKUP(W$1, m_preprocess!$1:$1048576, $D177, FALSE)), "", HLOOKUP(W$1, m_preprocess!$1:$1048576, $D177, FALSE))</f>
        <v>105578.12186481828</v>
      </c>
      <c r="X177" s="24">
        <f>IF(ISBLANK(HLOOKUP(X$1, m_preprocess!$1:$1048576, $D177, FALSE)), "", HLOOKUP(X$1, m_preprocess!$1:$1048576, $D177, FALSE))</f>
        <v>223457.2257969864</v>
      </c>
      <c r="Y177" s="24">
        <f>IF(ISBLANK(HLOOKUP(Y$1, m_preprocess!$1:$1048576, $D177, FALSE)), "", HLOOKUP(Y$1, m_preprocess!$1:$1048576, $D177, FALSE))</f>
        <v>129.05000000000001</v>
      </c>
      <c r="Z177" s="24">
        <f>IF(ISBLANK(HLOOKUP(Z$1, m_preprocess!$1:$1048576, $D177, FALSE)), "", HLOOKUP(Z$1, m_preprocess!$1:$1048576, $D177, FALSE))</f>
        <v>104.9</v>
      </c>
      <c r="AA177" s="24">
        <f>IF(ISBLANK(HLOOKUP(AA$1, m_preprocess!$1:$1048576, $D177, FALSE)), "", HLOOKUP(AA$1, m_preprocess!$1:$1048576, $D177, FALSE))</f>
        <v>46.166666666666664</v>
      </c>
      <c r="AB177" s="24">
        <f>IF(ISBLANK(HLOOKUP(AB$1, m_preprocess!$1:$1048576, $D177, FALSE)), "", HLOOKUP(AB$1, m_preprocess!$1:$1048576, $D177, FALSE))</f>
        <v>46.60851154069767</v>
      </c>
      <c r="AC177" s="24">
        <f>IF(ISBLANK(HLOOKUP(AC$1, m_preprocess!$1:$1048576, $D177, FALSE)), "", HLOOKUP(AC$1, m_preprocess!$1:$1048576, $D177, FALSE))</f>
        <v>22.755979459199999</v>
      </c>
      <c r="AD177" s="24">
        <f>IF(ISBLANK(HLOOKUP(AD$1, m_preprocess!$1:$1048576, $D177, FALSE)), "", HLOOKUP(AD$1, m_preprocess!$1:$1048576, $D177, FALSE))</f>
        <v>143.94590336756909</v>
      </c>
      <c r="AE177" s="24">
        <f>IF(ISBLANK(HLOOKUP(AE$1, m_preprocess!$1:$1048576, $D177, FALSE)), "", HLOOKUP(AE$1, m_preprocess!$1:$1048576, $D177, FALSE))</f>
        <v>181.07143443102967</v>
      </c>
      <c r="AF177" s="24">
        <f>IF(ISBLANK(HLOOKUP(AF$1, m_preprocess!$1:$1048576, $D177, FALSE)), "", HLOOKUP(AF$1, m_preprocess!$1:$1048576, $D177, FALSE))</f>
        <v>60.628414477851265</v>
      </c>
      <c r="AG177" s="24">
        <f>IF(ISBLANK(HLOOKUP(AG$1, m_preprocess!$1:$1048576, $D177, FALSE)), "", HLOOKUP(AG$1, m_preprocess!$1:$1048576, $D177, FALSE))</f>
        <v>927.43792155365225</v>
      </c>
      <c r="AH177" s="24">
        <f>IF(ISBLANK(HLOOKUP(AH$1, m_preprocess!$1:$1048576, $D177, FALSE)), "", HLOOKUP(AH$1, m_preprocess!$1:$1048576, $D177, FALSE))</f>
        <v>1381501</v>
      </c>
    </row>
    <row r="178" spans="1:34">
      <c r="A178" s="27">
        <v>39326</v>
      </c>
      <c r="B178">
        <v>2007</v>
      </c>
      <c r="C178">
        <v>9</v>
      </c>
      <c r="D178">
        <v>178</v>
      </c>
      <c r="E178" s="24">
        <f>IF(ISBLANK(HLOOKUP(E$1, m_preprocess!$1:$1048576, $D178, FALSE)), "", HLOOKUP(E$1, m_preprocess!$1:$1048576, $D178, FALSE))</f>
        <v>123.5104632944452</v>
      </c>
      <c r="F178" s="24">
        <f>IF(ISBLANK(HLOOKUP(F$1, m_preprocess!$1:$1048576, $D178, FALSE)), "", HLOOKUP(F$1, m_preprocess!$1:$1048576, $D178, FALSE))</f>
        <v>93.83</v>
      </c>
      <c r="G178" s="24">
        <f>IF(ISBLANK(HLOOKUP(G$1, m_preprocess!$1:$1048576, $D178, FALSE)), "", HLOOKUP(G$1, m_preprocess!$1:$1048576, $D178, FALSE))</f>
        <v>150.90962700810508</v>
      </c>
      <c r="H178" s="24">
        <f>IF(ISBLANK(HLOOKUP(H$1, m_preprocess!$1:$1048576, $D178, FALSE)), "", HLOOKUP(H$1, m_preprocess!$1:$1048576, $D178, FALSE))</f>
        <v>100.68998718261719</v>
      </c>
      <c r="I178" s="24">
        <f>IF(ISBLANK(HLOOKUP(I$1, m_preprocess!$1:$1048576, $D178, FALSE)), "", HLOOKUP(I$1, m_preprocess!$1:$1048576, $D178, FALSE))</f>
        <v>78.407124788501463</v>
      </c>
      <c r="J178" s="24">
        <f>IF(ISBLANK(HLOOKUP(J$1, m_preprocess!$1:$1048576, $D178, FALSE)), "", HLOOKUP(J$1, m_preprocess!$1:$1048576, $D178, FALSE))</f>
        <v>94.038581513528214</v>
      </c>
      <c r="K178" s="24">
        <f>IF(ISBLANK(HLOOKUP(K$1, m_preprocess!$1:$1048576, $D178, FALSE)), "", HLOOKUP(K$1, m_preprocess!$1:$1048576, $D178, FALSE))</f>
        <v>50.814860579512569</v>
      </c>
      <c r="L178" s="24">
        <f>IF(ISBLANK(HLOOKUP(L$1, m_preprocess!$1:$1048576, $D178, FALSE)), "", HLOOKUP(L$1, m_preprocess!$1:$1048576, $D178, FALSE))</f>
        <v>18.665527660436755</v>
      </c>
      <c r="M178" s="24">
        <f>IF(ISBLANK(HLOOKUP(M$1, m_preprocess!$1:$1048576, $D178, FALSE)), "", HLOOKUP(M$1, m_preprocess!$1:$1048576, $D178, FALSE))</f>
        <v>39.226311211417425</v>
      </c>
      <c r="N178" s="24">
        <f>IF(ISBLANK(HLOOKUP(N$1, m_preprocess!$1:$1048576, $D178, FALSE)), "", HLOOKUP(N$1, m_preprocess!$1:$1048576, $D178, FALSE))</f>
        <v>8.5783365105244282</v>
      </c>
      <c r="O178" s="24">
        <f>IF(ISBLANK(HLOOKUP(O$1, m_preprocess!$1:$1048576, $D178, FALSE)), "", HLOOKUP(O$1, m_preprocess!$1:$1048576, $D178, FALSE))</f>
        <v>14.4133262508717</v>
      </c>
      <c r="P178" s="24">
        <f>IF(ISBLANK(HLOOKUP(P$1, m_preprocess!$1:$1048576, $D178, FALSE)), "", HLOOKUP(P$1, m_preprocess!$1:$1048576, $D178, FALSE))</f>
        <v>4.6694595058986996</v>
      </c>
      <c r="Q178" s="24">
        <f>IF(ISBLANK(HLOOKUP(Q$1, m_preprocess!$1:$1048576, $D178, FALSE)), "", HLOOKUP(Q$1, m_preprocess!$1:$1048576, $D178, FALSE))</f>
        <v>4.8406004771459861</v>
      </c>
      <c r="R178" s="24">
        <f>IF(ISBLANK(HLOOKUP(R$1, m_preprocess!$1:$1048576, $D178, FALSE)), "", HLOOKUP(R$1, m_preprocess!$1:$1048576, $D178, FALSE))</f>
        <v>27.628914034465865</v>
      </c>
      <c r="S178" s="24">
        <f>IF(ISBLANK(HLOOKUP(S$1, m_preprocess!$1:$1048576, $D178, FALSE)), "", HLOOKUP(S$1, m_preprocess!$1:$1048576, $D178, FALSE))</f>
        <v>766.34299999999996</v>
      </c>
      <c r="T178" s="24">
        <f>IF(ISBLANK(HLOOKUP(T$1, m_preprocess!$1:$1048576, $D178, FALSE)), "", HLOOKUP(T$1, m_preprocess!$1:$1048576, $D178, FALSE))</f>
        <v>8082.6</v>
      </c>
      <c r="U178" s="24">
        <f>IF(ISBLANK(HLOOKUP(U$1, m_preprocess!$1:$1048576, $D178, FALSE)), "", HLOOKUP(U$1, m_preprocess!$1:$1048576, $D178, FALSE))</f>
        <v>34593</v>
      </c>
      <c r="V178" s="24">
        <f>IF(ISBLANK(HLOOKUP(V$1, m_preprocess!$1:$1048576, $D178, FALSE)), "", HLOOKUP(V$1, m_preprocess!$1:$1048576, $D178, FALSE))</f>
        <v>87.906419055381164</v>
      </c>
      <c r="W178" s="24">
        <f>IF(ISBLANK(HLOOKUP(W$1, m_preprocess!$1:$1048576, $D178, FALSE)), "", HLOOKUP(W$1, m_preprocess!$1:$1048576, $D178, FALSE))</f>
        <v>103812.5119734304</v>
      </c>
      <c r="X178" s="24">
        <f>IF(ISBLANK(HLOOKUP(X$1, m_preprocess!$1:$1048576, $D178, FALSE)), "", HLOOKUP(X$1, m_preprocess!$1:$1048576, $D178, FALSE))</f>
        <v>219772.48700872084</v>
      </c>
      <c r="Y178" s="24">
        <f>IF(ISBLANK(HLOOKUP(Y$1, m_preprocess!$1:$1048576, $D178, FALSE)), "", HLOOKUP(Y$1, m_preprocess!$1:$1048576, $D178, FALSE))</f>
        <v>123.24</v>
      </c>
      <c r="Z178" s="24">
        <f>IF(ISBLANK(HLOOKUP(Z$1, m_preprocess!$1:$1048576, $D178, FALSE)), "", HLOOKUP(Z$1, m_preprocess!$1:$1048576, $D178, FALSE))</f>
        <v>98.4</v>
      </c>
      <c r="AA178" s="24">
        <f>IF(ISBLANK(HLOOKUP(AA$1, m_preprocess!$1:$1048576, $D178, FALSE)), "", HLOOKUP(AA$1, m_preprocess!$1:$1048576, $D178, FALSE))</f>
        <v>46.906354515050168</v>
      </c>
      <c r="AB178" s="24">
        <f>IF(ISBLANK(HLOOKUP(AB$1, m_preprocess!$1:$1048576, $D178, FALSE)), "", HLOOKUP(AB$1, m_preprocess!$1:$1048576, $D178, FALSE))</f>
        <v>49.205113086131519</v>
      </c>
      <c r="AC178" s="24">
        <f>IF(ISBLANK(HLOOKUP(AC$1, m_preprocess!$1:$1048576, $D178, FALSE)), "", HLOOKUP(AC$1, m_preprocess!$1:$1048576, $D178, FALSE))</f>
        <v>22.9571970533</v>
      </c>
      <c r="AD178" s="24">
        <f>IF(ISBLANK(HLOOKUP(AD$1, m_preprocess!$1:$1048576, $D178, FALSE)), "", HLOOKUP(AD$1, m_preprocess!$1:$1048576, $D178, FALSE))</f>
        <v>144.9899739452699</v>
      </c>
      <c r="AE178" s="24">
        <f>IF(ISBLANK(HLOOKUP(AE$1, m_preprocess!$1:$1048576, $D178, FALSE)), "", HLOOKUP(AE$1, m_preprocess!$1:$1048576, $D178, FALSE))</f>
        <v>166.19879730234985</v>
      </c>
      <c r="AF178" s="24">
        <f>IF(ISBLANK(HLOOKUP(AF$1, m_preprocess!$1:$1048576, $D178, FALSE)), "", HLOOKUP(AF$1, m_preprocess!$1:$1048576, $D178, FALSE))</f>
        <v>50.886961550478361</v>
      </c>
      <c r="AG178" s="24">
        <f>IF(ISBLANK(HLOOKUP(AG$1, m_preprocess!$1:$1048576, $D178, FALSE)), "", HLOOKUP(AG$1, m_preprocess!$1:$1048576, $D178, FALSE))</f>
        <v>941.92256516352586</v>
      </c>
      <c r="AH178" s="24">
        <f>IF(ISBLANK(HLOOKUP(AH$1, m_preprocess!$1:$1048576, $D178, FALSE)), "", HLOOKUP(AH$1, m_preprocess!$1:$1048576, $D178, FALSE))</f>
        <v>1171053</v>
      </c>
    </row>
    <row r="179" spans="1:34">
      <c r="A179" s="27">
        <v>39356</v>
      </c>
      <c r="B179">
        <v>2007</v>
      </c>
      <c r="C179">
        <v>10</v>
      </c>
      <c r="D179">
        <v>179</v>
      </c>
      <c r="E179" s="24">
        <f>IF(ISBLANK(HLOOKUP(E$1, m_preprocess!$1:$1048576, $D179, FALSE)), "", HLOOKUP(E$1, m_preprocess!$1:$1048576, $D179, FALSE))</f>
        <v>128.41538266104467</v>
      </c>
      <c r="F179" s="24">
        <f>IF(ISBLANK(HLOOKUP(F$1, m_preprocess!$1:$1048576, $D179, FALSE)), "", HLOOKUP(F$1, m_preprocess!$1:$1048576, $D179, FALSE))</f>
        <v>95.91</v>
      </c>
      <c r="G179" s="24">
        <f>IF(ISBLANK(HLOOKUP(G$1, m_preprocess!$1:$1048576, $D179, FALSE)), "", HLOOKUP(G$1, m_preprocess!$1:$1048576, $D179, FALSE))</f>
        <v>165.88685033228262</v>
      </c>
      <c r="H179" s="24">
        <f>IF(ISBLANK(HLOOKUP(H$1, m_preprocess!$1:$1048576, $D179, FALSE)), "", HLOOKUP(H$1, m_preprocess!$1:$1048576, $D179, FALSE))</f>
        <v>102.13059997558594</v>
      </c>
      <c r="I179" s="24">
        <f>IF(ISBLANK(HLOOKUP(I$1, m_preprocess!$1:$1048576, $D179, FALSE)), "", HLOOKUP(I$1, m_preprocess!$1:$1048576, $D179, FALSE))</f>
        <v>77.43661881041163</v>
      </c>
      <c r="J179" s="24">
        <f>IF(ISBLANK(HLOOKUP(J$1, m_preprocess!$1:$1048576, $D179, FALSE)), "", HLOOKUP(J$1, m_preprocess!$1:$1048576, $D179, FALSE))</f>
        <v>95.44901845750465</v>
      </c>
      <c r="K179" s="24">
        <f>IF(ISBLANK(HLOOKUP(K$1, m_preprocess!$1:$1048576, $D179, FALSE)), "", HLOOKUP(K$1, m_preprocess!$1:$1048576, $D179, FALSE))</f>
        <v>56.731378906735202</v>
      </c>
      <c r="L179" s="24">
        <f>IF(ISBLANK(HLOOKUP(L$1, m_preprocess!$1:$1048576, $D179, FALSE)), "", HLOOKUP(L$1, m_preprocess!$1:$1048576, $D179, FALSE))</f>
        <v>20.941731640554131</v>
      </c>
      <c r="M179" s="24">
        <f>IF(ISBLANK(HLOOKUP(M$1, m_preprocess!$1:$1048576, $D179, FALSE)), "", HLOOKUP(M$1, m_preprocess!$1:$1048576, $D179, FALSE))</f>
        <v>42.697234706024226</v>
      </c>
      <c r="N179" s="24">
        <f>IF(ISBLANK(HLOOKUP(N$1, m_preprocess!$1:$1048576, $D179, FALSE)), "", HLOOKUP(N$1, m_preprocess!$1:$1048576, $D179, FALSE))</f>
        <v>9.4496234542863888</v>
      </c>
      <c r="O179" s="24">
        <f>IF(ISBLANK(HLOOKUP(O$1, m_preprocess!$1:$1048576, $D179, FALSE)), "", HLOOKUP(O$1, m_preprocess!$1:$1048576, $D179, FALSE))</f>
        <v>14.969143962293805</v>
      </c>
      <c r="P179" s="24">
        <f>IF(ISBLANK(HLOOKUP(P$1, m_preprocess!$1:$1048576, $D179, FALSE)), "", HLOOKUP(P$1, m_preprocess!$1:$1048576, $D179, FALSE))</f>
        <v>5.4298433319864854</v>
      </c>
      <c r="Q179" s="24">
        <f>IF(ISBLANK(HLOOKUP(Q$1, m_preprocess!$1:$1048576, $D179, FALSE)), "", HLOOKUP(Q$1, m_preprocess!$1:$1048576, $D179, FALSE))</f>
        <v>5.3480543552134989</v>
      </c>
      <c r="R179" s="24">
        <f>IF(ISBLANK(HLOOKUP(R$1, m_preprocess!$1:$1048576, $D179, FALSE)), "", HLOOKUP(R$1, m_preprocess!$1:$1048576, $D179, FALSE))</f>
        <v>28.324811571571338</v>
      </c>
      <c r="S179" s="24">
        <f>IF(ISBLANK(HLOOKUP(S$1, m_preprocess!$1:$1048576, $D179, FALSE)), "", HLOOKUP(S$1, m_preprocess!$1:$1048576, $D179, FALSE))</f>
        <v>868.41499999999996</v>
      </c>
      <c r="T179" s="24">
        <f>IF(ISBLANK(HLOOKUP(T$1, m_preprocess!$1:$1048576, $D179, FALSE)), "", HLOOKUP(T$1, m_preprocess!$1:$1048576, $D179, FALSE))</f>
        <v>8370.4</v>
      </c>
      <c r="U179" s="24">
        <f>IF(ISBLANK(HLOOKUP(U$1, m_preprocess!$1:$1048576, $D179, FALSE)), "", HLOOKUP(U$1, m_preprocess!$1:$1048576, $D179, FALSE))</f>
        <v>37019</v>
      </c>
      <c r="V179" s="24">
        <f>IF(ISBLANK(HLOOKUP(V$1, m_preprocess!$1:$1048576, $D179, FALSE)), "", HLOOKUP(V$1, m_preprocess!$1:$1048576, $D179, FALSE))</f>
        <v>88.079457782361729</v>
      </c>
      <c r="W179" s="24">
        <f>IF(ISBLANK(HLOOKUP(W$1, m_preprocess!$1:$1048576, $D179, FALSE)), "", HLOOKUP(W$1, m_preprocess!$1:$1048576, $D179, FALSE))</f>
        <v>102891.42629644784</v>
      </c>
      <c r="X179" s="24">
        <f>IF(ISBLANK(HLOOKUP(X$1, m_preprocess!$1:$1048576, $D179, FALSE)), "", HLOOKUP(X$1, m_preprocess!$1:$1048576, $D179, FALSE))</f>
        <v>216296.8092352408</v>
      </c>
      <c r="Y179" s="24">
        <f>IF(ISBLANK(HLOOKUP(Y$1, m_preprocess!$1:$1048576, $D179, FALSE)), "", HLOOKUP(Y$1, m_preprocess!$1:$1048576, $D179, FALSE))</f>
        <v>129.16999999999999</v>
      </c>
      <c r="Z179" s="24">
        <f>IF(ISBLANK(HLOOKUP(Z$1, m_preprocess!$1:$1048576, $D179, FALSE)), "", HLOOKUP(Z$1, m_preprocess!$1:$1048576, $D179, FALSE))</f>
        <v>107.8</v>
      </c>
      <c r="AA179" s="24">
        <f>IF(ISBLANK(HLOOKUP(AA$1, m_preprocess!$1:$1048576, $D179, FALSE)), "", HLOOKUP(AA$1, m_preprocess!$1:$1048576, $D179, FALSE))</f>
        <v>47.361111111111107</v>
      </c>
      <c r="AB179" s="24">
        <f>IF(ISBLANK(HLOOKUP(AB$1, m_preprocess!$1:$1048576, $D179, FALSE)), "", HLOOKUP(AB$1, m_preprocess!$1:$1048576, $D179, FALSE))</f>
        <v>47.903591111111112</v>
      </c>
      <c r="AC179" s="24">
        <f>IF(ISBLANK(HLOOKUP(AC$1, m_preprocess!$1:$1048576, $D179, FALSE)), "", HLOOKUP(AC$1, m_preprocess!$1:$1048576, $D179, FALSE))</f>
        <v>25.225440726999999</v>
      </c>
      <c r="AD179" s="24">
        <f>IF(ISBLANK(HLOOKUP(AD$1, m_preprocess!$1:$1048576, $D179, FALSE)), "", HLOOKUP(AD$1, m_preprocess!$1:$1048576, $D179, FALSE))</f>
        <v>148.01531354641028</v>
      </c>
      <c r="AE179" s="24">
        <f>IF(ISBLANK(HLOOKUP(AE$1, m_preprocess!$1:$1048576, $D179, FALSE)), "", HLOOKUP(AE$1, m_preprocess!$1:$1048576, $D179, FALSE))</f>
        <v>172.822439185017</v>
      </c>
      <c r="AF179" s="24">
        <f>IF(ISBLANK(HLOOKUP(AF$1, m_preprocess!$1:$1048576, $D179, FALSE)), "", HLOOKUP(AF$1, m_preprocess!$1:$1048576, $D179, FALSE))</f>
        <v>56.728514945618386</v>
      </c>
      <c r="AG179" s="24">
        <f>IF(ISBLANK(HLOOKUP(AG$1, m_preprocess!$1:$1048576, $D179, FALSE)), "", HLOOKUP(AG$1, m_preprocess!$1:$1048576, $D179, FALSE))</f>
        <v>958.8443686005603</v>
      </c>
      <c r="AH179" s="24">
        <f>IF(ISBLANK(HLOOKUP(AH$1, m_preprocess!$1:$1048576, $D179, FALSE)), "", HLOOKUP(AH$1, m_preprocess!$1:$1048576, $D179, FALSE))</f>
        <v>1387400</v>
      </c>
    </row>
    <row r="180" spans="1:34">
      <c r="A180" s="27">
        <v>39387</v>
      </c>
      <c r="B180">
        <v>2007</v>
      </c>
      <c r="C180">
        <v>11</v>
      </c>
      <c r="D180">
        <v>180</v>
      </c>
      <c r="E180" s="24">
        <f>IF(ISBLANK(HLOOKUP(E$1, m_preprocess!$1:$1048576, $D180, FALSE)), "", HLOOKUP(E$1, m_preprocess!$1:$1048576, $D180, FALSE))</f>
        <v>129.73508945617357</v>
      </c>
      <c r="F180" s="24">
        <f>IF(ISBLANK(HLOOKUP(F$1, m_preprocess!$1:$1048576, $D180, FALSE)), "", HLOOKUP(F$1, m_preprocess!$1:$1048576, $D180, FALSE))</f>
        <v>96.23</v>
      </c>
      <c r="G180" s="24">
        <f>IF(ISBLANK(HLOOKUP(G$1, m_preprocess!$1:$1048576, $D180, FALSE)), "", HLOOKUP(G$1, m_preprocess!$1:$1048576, $D180, FALSE))</f>
        <v>173.10515866812631</v>
      </c>
      <c r="H180" s="24">
        <f>IF(ISBLANK(HLOOKUP(H$1, m_preprocess!$1:$1048576, $D180, FALSE)), "", HLOOKUP(H$1, m_preprocess!$1:$1048576, $D180, FALSE))</f>
        <v>101.71900177001953</v>
      </c>
      <c r="I180" s="24">
        <f>IF(ISBLANK(HLOOKUP(I$1, m_preprocess!$1:$1048576, $D180, FALSE)), "", HLOOKUP(I$1, m_preprocess!$1:$1048576, $D180, FALSE))</f>
        <v>79.274832082342698</v>
      </c>
      <c r="J180" s="24">
        <f>IF(ISBLANK(HLOOKUP(J$1, m_preprocess!$1:$1048576, $D180, FALSE)), "", HLOOKUP(J$1, m_preprocess!$1:$1048576, $D180, FALSE))</f>
        <v>96.234959616790903</v>
      </c>
      <c r="K180" s="24">
        <f>IF(ISBLANK(HLOOKUP(K$1, m_preprocess!$1:$1048576, $D180, FALSE)), "", HLOOKUP(K$1, m_preprocess!$1:$1048576, $D180, FALSE))</f>
        <v>53.414489645193775</v>
      </c>
      <c r="L180" s="24">
        <f>IF(ISBLANK(HLOOKUP(L$1, m_preprocess!$1:$1048576, $D180, FALSE)), "", HLOOKUP(L$1, m_preprocess!$1:$1048576, $D180, FALSE))</f>
        <v>19.583141123467549</v>
      </c>
      <c r="M180" s="24">
        <f>IF(ISBLANK(HLOOKUP(M$1, m_preprocess!$1:$1048576, $D180, FALSE)), "", HLOOKUP(M$1, m_preprocess!$1:$1048576, $D180, FALSE))</f>
        <v>41.550398401534984</v>
      </c>
      <c r="N180" s="24">
        <f>IF(ISBLANK(HLOOKUP(N$1, m_preprocess!$1:$1048576, $D180, FALSE)), "", HLOOKUP(N$1, m_preprocess!$1:$1048576, $D180, FALSE))</f>
        <v>10.276324040031827</v>
      </c>
      <c r="O180" s="24">
        <f>IF(ISBLANK(HLOOKUP(O$1, m_preprocess!$1:$1048576, $D180, FALSE)), "", HLOOKUP(O$1, m_preprocess!$1:$1048576, $D180, FALSE))</f>
        <v>13.884919426633052</v>
      </c>
      <c r="P180" s="24">
        <f>IF(ISBLANK(HLOOKUP(P$1, m_preprocess!$1:$1048576, $D180, FALSE)), "", HLOOKUP(P$1, m_preprocess!$1:$1048576, $D180, FALSE))</f>
        <v>5.1966472515468052</v>
      </c>
      <c r="Q180" s="24">
        <f>IF(ISBLANK(HLOOKUP(Q$1, m_preprocess!$1:$1048576, $D180, FALSE)), "", HLOOKUP(Q$1, m_preprocess!$1:$1048576, $D180, FALSE))</f>
        <v>5.0492040922817782</v>
      </c>
      <c r="R180" s="24">
        <f>IF(ISBLANK(HLOOKUP(R$1, m_preprocess!$1:$1048576, $D180, FALSE)), "", HLOOKUP(R$1, m_preprocess!$1:$1048576, $D180, FALSE))</f>
        <v>28.08612894628342</v>
      </c>
      <c r="S180" s="24">
        <f>IF(ISBLANK(HLOOKUP(S$1, m_preprocess!$1:$1048576, $D180, FALSE)), "", HLOOKUP(S$1, m_preprocess!$1:$1048576, $D180, FALSE))</f>
        <v>932.947</v>
      </c>
      <c r="T180" s="24">
        <f>IF(ISBLANK(HLOOKUP(T$1, m_preprocess!$1:$1048576, $D180, FALSE)), "", HLOOKUP(T$1, m_preprocess!$1:$1048576, $D180, FALSE))</f>
        <v>8254.4</v>
      </c>
      <c r="U180" s="24">
        <f>IF(ISBLANK(HLOOKUP(U$1, m_preprocess!$1:$1048576, $D180, FALSE)), "", HLOOKUP(U$1, m_preprocess!$1:$1048576, $D180, FALSE))</f>
        <v>35006</v>
      </c>
      <c r="V180" s="24">
        <f>IF(ISBLANK(HLOOKUP(V$1, m_preprocess!$1:$1048576, $D180, FALSE)), "", HLOOKUP(V$1, m_preprocess!$1:$1048576, $D180, FALSE))</f>
        <v>89.546981414631773</v>
      </c>
      <c r="W180" s="24">
        <f>IF(ISBLANK(HLOOKUP(W$1, m_preprocess!$1:$1048576, $D180, FALSE)), "", HLOOKUP(W$1, m_preprocess!$1:$1048576, $D180, FALSE))</f>
        <v>104879.8200371678</v>
      </c>
      <c r="X180" s="24">
        <f>IF(ISBLANK(HLOOKUP(X$1, m_preprocess!$1:$1048576, $D180, FALSE)), "", HLOOKUP(X$1, m_preprocess!$1:$1048576, $D180, FALSE))</f>
        <v>221364.351873109</v>
      </c>
      <c r="Y180" s="24">
        <f>IF(ISBLANK(HLOOKUP(Y$1, m_preprocess!$1:$1048576, $D180, FALSE)), "", HLOOKUP(Y$1, m_preprocess!$1:$1048576, $D180, FALSE))</f>
        <v>125.88</v>
      </c>
      <c r="Z180" s="24">
        <f>IF(ISBLANK(HLOOKUP(Z$1, m_preprocess!$1:$1048576, $D180, FALSE)), "", HLOOKUP(Z$1, m_preprocess!$1:$1048576, $D180, FALSE))</f>
        <v>102.4</v>
      </c>
      <c r="AA180" s="24">
        <f>IF(ISBLANK(HLOOKUP(AA$1, m_preprocess!$1:$1048576, $D180, FALSE)), "", HLOOKUP(AA$1, m_preprocess!$1:$1048576, $D180, FALSE))</f>
        <v>48.055555555555564</v>
      </c>
      <c r="AB180" s="24">
        <f>IF(ISBLANK(HLOOKUP(AB$1, m_preprocess!$1:$1048576, $D180, FALSE)), "", HLOOKUP(AB$1, m_preprocess!$1:$1048576, $D180, FALSE))</f>
        <v>51.454989117917592</v>
      </c>
      <c r="AC180" s="24">
        <f>IF(ISBLANK(HLOOKUP(AC$1, m_preprocess!$1:$1048576, $D180, FALSE)), "", HLOOKUP(AC$1, m_preprocess!$1:$1048576, $D180, FALSE))</f>
        <v>22.372526188899997</v>
      </c>
      <c r="AD180" s="24">
        <f>IF(ISBLANK(HLOOKUP(AD$1, m_preprocess!$1:$1048576, $D180, FALSE)), "", HLOOKUP(AD$1, m_preprocess!$1:$1048576, $D180, FALSE))</f>
        <v>152.00811500905982</v>
      </c>
      <c r="AE180" s="24">
        <f>IF(ISBLANK(HLOOKUP(AE$1, m_preprocess!$1:$1048576, $D180, FALSE)), "", HLOOKUP(AE$1, m_preprocess!$1:$1048576, $D180, FALSE))</f>
        <v>180.94088456444814</v>
      </c>
      <c r="AF180" s="24">
        <f>IF(ISBLANK(HLOOKUP(AF$1, m_preprocess!$1:$1048576, $D180, FALSE)), "", HLOOKUP(AF$1, m_preprocess!$1:$1048576, $D180, FALSE))</f>
        <v>57.749978347618544</v>
      </c>
      <c r="AG180" s="24">
        <f>IF(ISBLANK(HLOOKUP(AG$1, m_preprocess!$1:$1048576, $D180, FALSE)), "", HLOOKUP(AG$1, m_preprocess!$1:$1048576, $D180, FALSE))</f>
        <v>993.68914042100448</v>
      </c>
      <c r="AH180" s="24">
        <f>IF(ISBLANK(HLOOKUP(AH$1, m_preprocess!$1:$1048576, $D180, FALSE)), "", HLOOKUP(AH$1, m_preprocess!$1:$1048576, $D180, FALSE))</f>
        <v>1423321</v>
      </c>
    </row>
    <row r="181" spans="1:34">
      <c r="A181" s="27">
        <v>39417</v>
      </c>
      <c r="B181">
        <v>2007</v>
      </c>
      <c r="C181">
        <v>12</v>
      </c>
      <c r="D181">
        <v>181</v>
      </c>
      <c r="E181" s="24">
        <f>IF(ISBLANK(HLOOKUP(E$1, m_preprocess!$1:$1048576, $D181, FALSE)), "", HLOOKUP(E$1, m_preprocess!$1:$1048576, $D181, FALSE))</f>
        <v>128.89792837498598</v>
      </c>
      <c r="F181" s="24">
        <f>IF(ISBLANK(HLOOKUP(F$1, m_preprocess!$1:$1048576, $D181, FALSE)), "", HLOOKUP(F$1, m_preprocess!$1:$1048576, $D181, FALSE))</f>
        <v>92.05</v>
      </c>
      <c r="G181" s="24">
        <f>IF(ISBLANK(HLOOKUP(G$1, m_preprocess!$1:$1048576, $D181, FALSE)), "", HLOOKUP(G$1, m_preprocess!$1:$1048576, $D181, FALSE))</f>
        <v>148.49337315996141</v>
      </c>
      <c r="H181" s="24">
        <f>IF(ISBLANK(HLOOKUP(H$1, m_preprocess!$1:$1048576, $D181, FALSE)), "", HLOOKUP(H$1, m_preprocess!$1:$1048576, $D181, FALSE))</f>
        <v>103.15599822998047</v>
      </c>
      <c r="I181" s="24">
        <f>IF(ISBLANK(HLOOKUP(I$1, m_preprocess!$1:$1048576, $D181, FALSE)), "", HLOOKUP(I$1, m_preprocess!$1:$1048576, $D181, FALSE))</f>
        <v>74.520201287564504</v>
      </c>
      <c r="J181" s="24">
        <f>IF(ISBLANK(HLOOKUP(J$1, m_preprocess!$1:$1048576, $D181, FALSE)), "", HLOOKUP(J$1, m_preprocess!$1:$1048576, $D181, FALSE))</f>
        <v>98.239369218898659</v>
      </c>
      <c r="K181" s="24">
        <f>IF(ISBLANK(HLOOKUP(K$1, m_preprocess!$1:$1048576, $D181, FALSE)), "", HLOOKUP(K$1, m_preprocess!$1:$1048576, $D181, FALSE))</f>
        <v>56.199068494877345</v>
      </c>
      <c r="L181" s="24">
        <f>IF(ISBLANK(HLOOKUP(L$1, m_preprocess!$1:$1048576, $D181, FALSE)), "", HLOOKUP(L$1, m_preprocess!$1:$1048576, $D181, FALSE))</f>
        <v>19.228569049949183</v>
      </c>
      <c r="M181" s="24">
        <f>IF(ISBLANK(HLOOKUP(M$1, m_preprocess!$1:$1048576, $D181, FALSE)), "", HLOOKUP(M$1, m_preprocess!$1:$1048576, $D181, FALSE))</f>
        <v>37.031259199674466</v>
      </c>
      <c r="N181" s="24">
        <f>IF(ISBLANK(HLOOKUP(N$1, m_preprocess!$1:$1048576, $D181, FALSE)), "", HLOOKUP(N$1, m_preprocess!$1:$1048576, $D181, FALSE))</f>
        <v>10.534080724283776</v>
      </c>
      <c r="O181" s="24">
        <f>IF(ISBLANK(HLOOKUP(O$1, m_preprocess!$1:$1048576, $D181, FALSE)), "", HLOOKUP(O$1, m_preprocess!$1:$1048576, $D181, FALSE))</f>
        <v>11.801059427431046</v>
      </c>
      <c r="P181" s="24">
        <f>IF(ISBLANK(HLOOKUP(P$1, m_preprocess!$1:$1048576, $D181, FALSE)), "", HLOOKUP(P$1, m_preprocess!$1:$1048576, $D181, FALSE))</f>
        <v>4.3731049379980416</v>
      </c>
      <c r="Q181" s="24">
        <f>IF(ISBLANK(HLOOKUP(Q$1, m_preprocess!$1:$1048576, $D181, FALSE)), "", HLOOKUP(Q$1, m_preprocess!$1:$1048576, $D181, FALSE))</f>
        <v>7.868665069677875</v>
      </c>
      <c r="R181" s="24">
        <f>IF(ISBLANK(HLOOKUP(R$1, m_preprocess!$1:$1048576, $D181, FALSE)), "", HLOOKUP(R$1, m_preprocess!$1:$1048576, $D181, FALSE))</f>
        <v>37.398319692463417</v>
      </c>
      <c r="S181" s="24">
        <f>IF(ISBLANK(HLOOKUP(S$1, m_preprocess!$1:$1048576, $D181, FALSE)), "", HLOOKUP(S$1, m_preprocess!$1:$1048576, $D181, FALSE))</f>
        <v>768.22</v>
      </c>
      <c r="T181" s="24">
        <f>IF(ISBLANK(HLOOKUP(T$1, m_preprocess!$1:$1048576, $D181, FALSE)), "", HLOOKUP(T$1, m_preprocess!$1:$1048576, $D181, FALSE))</f>
        <v>8921.4</v>
      </c>
      <c r="U181" s="24">
        <f>IF(ISBLANK(HLOOKUP(U$1, m_preprocess!$1:$1048576, $D181, FALSE)), "", HLOOKUP(U$1, m_preprocess!$1:$1048576, $D181, FALSE))</f>
        <v>38018</v>
      </c>
      <c r="V181" s="24">
        <f>IF(ISBLANK(HLOOKUP(V$1, m_preprocess!$1:$1048576, $D181, FALSE)), "", HLOOKUP(V$1, m_preprocess!$1:$1048576, $D181, FALSE))</f>
        <v>88.40034636218293</v>
      </c>
      <c r="W181" s="24">
        <f>IF(ISBLANK(HLOOKUP(W$1, m_preprocess!$1:$1048576, $D181, FALSE)), "", HLOOKUP(W$1, m_preprocess!$1:$1048576, $D181, FALSE))</f>
        <v>119374.98750723235</v>
      </c>
      <c r="X181" s="24">
        <f>IF(ISBLANK(HLOOKUP(X$1, m_preprocess!$1:$1048576, $D181, FALSE)), "", HLOOKUP(X$1, m_preprocess!$1:$1048576, $D181, FALSE))</f>
        <v>226164.13005850295</v>
      </c>
      <c r="Y181" s="24">
        <f>IF(ISBLANK(HLOOKUP(Y$1, m_preprocess!$1:$1048576, $D181, FALSE)), "", HLOOKUP(Y$1, m_preprocess!$1:$1048576, $D181, FALSE))</f>
        <v>122.43</v>
      </c>
      <c r="Z181" s="24">
        <f>IF(ISBLANK(HLOOKUP(Z$1, m_preprocess!$1:$1048576, $D181, FALSE)), "", HLOOKUP(Z$1, m_preprocess!$1:$1048576, $D181, FALSE))</f>
        <v>92.6</v>
      </c>
      <c r="AA181" s="24">
        <f>IF(ISBLANK(HLOOKUP(AA$1, m_preprocess!$1:$1048576, $D181, FALSE)), "", HLOOKUP(AA$1, m_preprocess!$1:$1048576, $D181, FALSE))</f>
        <v>50.388888888888886</v>
      </c>
      <c r="AB181" s="24">
        <f>IF(ISBLANK(HLOOKUP(AB$1, m_preprocess!$1:$1048576, $D181, FALSE)), "", HLOOKUP(AB$1, m_preprocess!$1:$1048576, $D181, FALSE))</f>
        <v>51.509452786603489</v>
      </c>
      <c r="AC181" s="24">
        <f>IF(ISBLANK(HLOOKUP(AC$1, m_preprocess!$1:$1048576, $D181, FALSE)), "", HLOOKUP(AC$1, m_preprocess!$1:$1048576, $D181, FALSE))</f>
        <v>23.265140814900001</v>
      </c>
      <c r="AD181" s="24">
        <f>IF(ISBLANK(HLOOKUP(AD$1, m_preprocess!$1:$1048576, $D181, FALSE)), "", HLOOKUP(AD$1, m_preprocess!$1:$1048576, $D181, FALSE))</f>
        <v>150.90213120074617</v>
      </c>
      <c r="AE181" s="24">
        <f>IF(ISBLANK(HLOOKUP(AE$1, m_preprocess!$1:$1048576, $D181, FALSE)), "", HLOOKUP(AE$1, m_preprocess!$1:$1048576, $D181, FALSE))</f>
        <v>190.20494206208522</v>
      </c>
      <c r="AF181" s="24">
        <f>IF(ISBLANK(HLOOKUP(AF$1, m_preprocess!$1:$1048576, $D181, FALSE)), "", HLOOKUP(AF$1, m_preprocess!$1:$1048576, $D181, FALSE))</f>
        <v>61.977581356310147</v>
      </c>
      <c r="AG181" s="24">
        <f>IF(ISBLANK(HLOOKUP(AG$1, m_preprocess!$1:$1048576, $D181, FALSE)), "", HLOOKUP(AG$1, m_preprocess!$1:$1048576, $D181, FALSE))</f>
        <v>1014.0064605686933</v>
      </c>
      <c r="AH181" s="24">
        <f>IF(ISBLANK(HLOOKUP(AH$1, m_preprocess!$1:$1048576, $D181, FALSE)), "", HLOOKUP(AH$1, m_preprocess!$1:$1048576, $D181, FALSE))</f>
        <v>1291430</v>
      </c>
    </row>
    <row r="182" spans="1:34">
      <c r="A182" s="27">
        <v>39448</v>
      </c>
      <c r="B182">
        <v>2008</v>
      </c>
      <c r="C182">
        <v>1</v>
      </c>
      <c r="D182">
        <v>182</v>
      </c>
      <c r="E182" s="24">
        <f>IF(ISBLANK(HLOOKUP(E$1, m_preprocess!$1:$1048576, $D182, FALSE)), "", HLOOKUP(E$1, m_preprocess!$1:$1048576, $D182, FALSE))</f>
        <v>126.22689251081431</v>
      </c>
      <c r="F182" s="24">
        <f>IF(ISBLANK(HLOOKUP(F$1, m_preprocess!$1:$1048576, $D182, FALSE)), "", HLOOKUP(F$1, m_preprocess!$1:$1048576, $D182, FALSE))</f>
        <v>85.41</v>
      </c>
      <c r="G182" s="24">
        <f>IF(ISBLANK(HLOOKUP(G$1, m_preprocess!$1:$1048576, $D182, FALSE)), "", HLOOKUP(G$1, m_preprocess!$1:$1048576, $D182, FALSE))</f>
        <v>150.04316908135684</v>
      </c>
      <c r="H182" s="24">
        <f>IF(ISBLANK(HLOOKUP(H$1, m_preprocess!$1:$1048576, $D182, FALSE)), "", HLOOKUP(H$1, m_preprocess!$1:$1048576, $D182, FALSE))</f>
        <v>104.43900299072266</v>
      </c>
      <c r="I182" s="24">
        <f>IF(ISBLANK(HLOOKUP(I$1, m_preprocess!$1:$1048576, $D182, FALSE)), "", HLOOKUP(I$1, m_preprocess!$1:$1048576, $D182, FALSE))</f>
        <v>70.634394993806708</v>
      </c>
      <c r="J182" s="24">
        <f>IF(ISBLANK(HLOOKUP(J$1, m_preprocess!$1:$1048576, $D182, FALSE)), "", HLOOKUP(J$1, m_preprocess!$1:$1048576, $D182, FALSE))</f>
        <v>100.24945994252666</v>
      </c>
      <c r="K182" s="24">
        <f>IF(ISBLANK(HLOOKUP(K$1, m_preprocess!$1:$1048576, $D182, FALSE)), "", HLOOKUP(K$1, m_preprocess!$1:$1048576, $D182, FALSE))</f>
        <v>53.721864367301023</v>
      </c>
      <c r="L182" s="24">
        <f>IF(ISBLANK(HLOOKUP(L$1, m_preprocess!$1:$1048576, $D182, FALSE)), "", HLOOKUP(L$1, m_preprocess!$1:$1048576, $D182, FALSE))</f>
        <v>19.003057154419395</v>
      </c>
      <c r="M182" s="24">
        <f>IF(ISBLANK(HLOOKUP(M$1, m_preprocess!$1:$1048576, $D182, FALSE)), "", HLOOKUP(M$1, m_preprocess!$1:$1048576, $D182, FALSE))</f>
        <v>41.454343470709091</v>
      </c>
      <c r="N182" s="24">
        <f>IF(ISBLANK(HLOOKUP(N$1, m_preprocess!$1:$1048576, $D182, FALSE)), "", HLOOKUP(N$1, m_preprocess!$1:$1048576, $D182, FALSE))</f>
        <v>10.810647290323706</v>
      </c>
      <c r="O182" s="24">
        <f>IF(ISBLANK(HLOOKUP(O$1, m_preprocess!$1:$1048576, $D182, FALSE)), "", HLOOKUP(O$1, m_preprocess!$1:$1048576, $D182, FALSE))</f>
        <v>14.931288224020294</v>
      </c>
      <c r="P182" s="24">
        <f>IF(ISBLANK(HLOOKUP(P$1, m_preprocess!$1:$1048576, $D182, FALSE)), "", HLOOKUP(P$1, m_preprocess!$1:$1048576, $D182, FALSE))</f>
        <v>4.5850661816793696</v>
      </c>
      <c r="Q182" s="24">
        <f>IF(ISBLANK(HLOOKUP(Q$1, m_preprocess!$1:$1048576, $D182, FALSE)), "", HLOOKUP(Q$1, m_preprocess!$1:$1048576, $D182, FALSE))</f>
        <v>4.6610939022775097</v>
      </c>
      <c r="R182" s="24">
        <f>IF(ISBLANK(HLOOKUP(R$1, m_preprocess!$1:$1048576, $D182, FALSE)), "", HLOOKUP(R$1, m_preprocess!$1:$1048576, $D182, FALSE))</f>
        <v>28.791896838263693</v>
      </c>
      <c r="S182" s="24">
        <f>IF(ISBLANK(HLOOKUP(S$1, m_preprocess!$1:$1048576, $D182, FALSE)), "", HLOOKUP(S$1, m_preprocess!$1:$1048576, $D182, FALSE))</f>
        <v>796.30799999999999</v>
      </c>
      <c r="T182" s="24">
        <f>IF(ISBLANK(HLOOKUP(T$1, m_preprocess!$1:$1048576, $D182, FALSE)), "", HLOOKUP(T$1, m_preprocess!$1:$1048576, $D182, FALSE))</f>
        <v>9175.1</v>
      </c>
      <c r="U182" s="24">
        <f>IF(ISBLANK(HLOOKUP(U$1, m_preprocess!$1:$1048576, $D182, FALSE)), "", HLOOKUP(U$1, m_preprocess!$1:$1048576, $D182, FALSE))</f>
        <v>42672</v>
      </c>
      <c r="V182" s="24">
        <f>IF(ISBLANK(HLOOKUP(V$1, m_preprocess!$1:$1048576, $D182, FALSE)), "", HLOOKUP(V$1, m_preprocess!$1:$1048576, $D182, FALSE))</f>
        <v>87.904562572899138</v>
      </c>
      <c r="W182" s="24">
        <f>IF(ISBLANK(HLOOKUP(W$1, m_preprocess!$1:$1048576, $D182, FALSE)), "", HLOOKUP(W$1, m_preprocess!$1:$1048576, $D182, FALSE))</f>
        <v>111319.40431327891</v>
      </c>
      <c r="X182" s="24">
        <f>IF(ISBLANK(HLOOKUP(X$1, m_preprocess!$1:$1048576, $D182, FALSE)), "", HLOOKUP(X$1, m_preprocess!$1:$1048576, $D182, FALSE))</f>
        <v>231679.168769443</v>
      </c>
      <c r="Y182" s="24">
        <f>IF(ISBLANK(HLOOKUP(Y$1, m_preprocess!$1:$1048576, $D182, FALSE)), "", HLOOKUP(Y$1, m_preprocess!$1:$1048576, $D182, FALSE))</f>
        <v>121.86</v>
      </c>
      <c r="Z182" s="24">
        <f>IF(ISBLANK(HLOOKUP(Z$1, m_preprocess!$1:$1048576, $D182, FALSE)), "", HLOOKUP(Z$1, m_preprocess!$1:$1048576, $D182, FALSE))</f>
        <v>94.8</v>
      </c>
      <c r="AA182" s="24">
        <f>IF(ISBLANK(HLOOKUP(AA$1, m_preprocess!$1:$1048576, $D182, FALSE)), "", HLOOKUP(AA$1, m_preprocess!$1:$1048576, $D182, FALSE))</f>
        <v>53.848039215686278</v>
      </c>
      <c r="AB182" s="24">
        <f>IF(ISBLANK(HLOOKUP(AB$1, m_preprocess!$1:$1048576, $D182, FALSE)), "", HLOOKUP(AB$1, m_preprocess!$1:$1048576, $D182, FALSE))</f>
        <v>55.042885752038437</v>
      </c>
      <c r="AC182" s="24">
        <f>IF(ISBLANK(HLOOKUP(AC$1, m_preprocess!$1:$1048576, $D182, FALSE)), "", HLOOKUP(AC$1, m_preprocess!$1:$1048576, $D182, FALSE))</f>
        <v>22.504985046600002</v>
      </c>
      <c r="AD182" s="24">
        <f>IF(ISBLANK(HLOOKUP(AD$1, m_preprocess!$1:$1048576, $D182, FALSE)), "", HLOOKUP(AD$1, m_preprocess!$1:$1048576, $D182, FALSE))</f>
        <v>151.41872016868365</v>
      </c>
      <c r="AE182" s="24">
        <f>IF(ISBLANK(HLOOKUP(AE$1, m_preprocess!$1:$1048576, $D182, FALSE)), "", HLOOKUP(AE$1, m_preprocess!$1:$1048576, $D182, FALSE))</f>
        <v>208.05435948646686</v>
      </c>
      <c r="AF182" s="24">
        <f>IF(ISBLANK(HLOOKUP(AF$1, m_preprocess!$1:$1048576, $D182, FALSE)), "", HLOOKUP(AF$1, m_preprocess!$1:$1048576, $D182, FALSE))</f>
        <v>64.422731599110264</v>
      </c>
      <c r="AG182" s="24">
        <f>IF(ISBLANK(HLOOKUP(AG$1, m_preprocess!$1:$1048576, $D182, FALSE)), "", HLOOKUP(AG$1, m_preprocess!$1:$1048576, $D182, FALSE))</f>
        <v>1032.8457886182011</v>
      </c>
      <c r="AH182" s="24">
        <f>IF(ISBLANK(HLOOKUP(AH$1, m_preprocess!$1:$1048576, $D182, FALSE)), "", HLOOKUP(AH$1, m_preprocess!$1:$1048576, $D182, FALSE))</f>
        <v>1336470</v>
      </c>
    </row>
    <row r="183" spans="1:34">
      <c r="A183" s="27">
        <v>39479</v>
      </c>
      <c r="B183">
        <v>2008</v>
      </c>
      <c r="C183">
        <v>2</v>
      </c>
      <c r="D183">
        <v>183</v>
      </c>
      <c r="E183" s="24">
        <f>IF(ISBLANK(HLOOKUP(E$1, m_preprocess!$1:$1048576, $D183, FALSE)), "", HLOOKUP(E$1, m_preprocess!$1:$1048576, $D183, FALSE))</f>
        <v>122.8249045091645</v>
      </c>
      <c r="F183" s="24">
        <f>IF(ISBLANK(HLOOKUP(F$1, m_preprocess!$1:$1048576, $D183, FALSE)), "", HLOOKUP(F$1, m_preprocess!$1:$1048576, $D183, FALSE))</f>
        <v>82.64</v>
      </c>
      <c r="G183" s="24">
        <f>IF(ISBLANK(HLOOKUP(G$1, m_preprocess!$1:$1048576, $D183, FALSE)), "", HLOOKUP(G$1, m_preprocess!$1:$1048576, $D183, FALSE))</f>
        <v>145.8849168164416</v>
      </c>
      <c r="H183" s="24">
        <f>IF(ISBLANK(HLOOKUP(H$1, m_preprocess!$1:$1048576, $D183, FALSE)), "", HLOOKUP(H$1, m_preprocess!$1:$1048576, $D183, FALSE))</f>
        <v>106.94300079345703</v>
      </c>
      <c r="I183" s="24">
        <f>IF(ISBLANK(HLOOKUP(I$1, m_preprocess!$1:$1048576, $D183, FALSE)), "", HLOOKUP(I$1, m_preprocess!$1:$1048576, $D183, FALSE))</f>
        <v>72.399947139723849</v>
      </c>
      <c r="J183" s="24">
        <f>IF(ISBLANK(HLOOKUP(J$1, m_preprocess!$1:$1048576, $D183, FALSE)), "", HLOOKUP(J$1, m_preprocess!$1:$1048576, $D183, FALSE))</f>
        <v>103.3860093807517</v>
      </c>
      <c r="K183" s="24">
        <f>IF(ISBLANK(HLOOKUP(K$1, m_preprocess!$1:$1048576, $D183, FALSE)), "", HLOOKUP(K$1, m_preprocess!$1:$1048576, $D183, FALSE))</f>
        <v>46.420610854014193</v>
      </c>
      <c r="L183" s="24">
        <f>IF(ISBLANK(HLOOKUP(L$1, m_preprocess!$1:$1048576, $D183, FALSE)), "", HLOOKUP(L$1, m_preprocess!$1:$1048576, $D183, FALSE))</f>
        <v>15.876276111958171</v>
      </c>
      <c r="M183" s="24">
        <f>IF(ISBLANK(HLOOKUP(M$1, m_preprocess!$1:$1048576, $D183, FALSE)), "", HLOOKUP(M$1, m_preprocess!$1:$1048576, $D183, FALSE))</f>
        <v>38.662569003572592</v>
      </c>
      <c r="N183" s="24">
        <f>IF(ISBLANK(HLOOKUP(N$1, m_preprocess!$1:$1048576, $D183, FALSE)), "", HLOOKUP(N$1, m_preprocess!$1:$1048576, $D183, FALSE))</f>
        <v>10.483325415375896</v>
      </c>
      <c r="O183" s="24">
        <f>IF(ISBLANK(HLOOKUP(O$1, m_preprocess!$1:$1048576, $D183, FALSE)), "", HLOOKUP(O$1, m_preprocess!$1:$1048576, $D183, FALSE))</f>
        <v>14.059950056295097</v>
      </c>
      <c r="P183" s="24">
        <f>IF(ISBLANK(HLOOKUP(P$1, m_preprocess!$1:$1048576, $D183, FALSE)), "", HLOOKUP(P$1, m_preprocess!$1:$1048576, $D183, FALSE))</f>
        <v>4.2455047971438615</v>
      </c>
      <c r="Q183" s="24">
        <f>IF(ISBLANK(HLOOKUP(Q$1, m_preprocess!$1:$1048576, $D183, FALSE)), "", HLOOKUP(Q$1, m_preprocess!$1:$1048576, $D183, FALSE))</f>
        <v>4.2069139323003331</v>
      </c>
      <c r="R183" s="24">
        <f>IF(ISBLANK(HLOOKUP(R$1, m_preprocess!$1:$1048576, $D183, FALSE)), "", HLOOKUP(R$1, m_preprocess!$1:$1048576, $D183, FALSE))</f>
        <v>28.648363869245809</v>
      </c>
      <c r="S183" s="24">
        <f>IF(ISBLANK(HLOOKUP(S$1, m_preprocess!$1:$1048576, $D183, FALSE)), "", HLOOKUP(S$1, m_preprocess!$1:$1048576, $D183, FALSE))</f>
        <v>767.33900000000006</v>
      </c>
      <c r="T183" s="24">
        <f>IF(ISBLANK(HLOOKUP(T$1, m_preprocess!$1:$1048576, $D183, FALSE)), "", HLOOKUP(T$1, m_preprocess!$1:$1048576, $D183, FALSE))</f>
        <v>8728.7999999999993</v>
      </c>
      <c r="U183" s="24">
        <f>IF(ISBLANK(HLOOKUP(U$1, m_preprocess!$1:$1048576, $D183, FALSE)), "", HLOOKUP(U$1, m_preprocess!$1:$1048576, $D183, FALSE))</f>
        <v>35665</v>
      </c>
      <c r="V183" s="24">
        <f>IF(ISBLANK(HLOOKUP(V$1, m_preprocess!$1:$1048576, $D183, FALSE)), "", HLOOKUP(V$1, m_preprocess!$1:$1048576, $D183, FALSE))</f>
        <v>87.205079369975294</v>
      </c>
      <c r="W183" s="24">
        <f>IF(ISBLANK(HLOOKUP(W$1, m_preprocess!$1:$1048576, $D183, FALSE)), "", HLOOKUP(W$1, m_preprocess!$1:$1048576, $D183, FALSE))</f>
        <v>104994.70574690454</v>
      </c>
      <c r="X183" s="24">
        <f>IF(ISBLANK(HLOOKUP(X$1, m_preprocess!$1:$1048576, $D183, FALSE)), "", HLOOKUP(X$1, m_preprocess!$1:$1048576, $D183, FALSE))</f>
        <v>226993.21432810597</v>
      </c>
      <c r="Y183" s="24">
        <f>IF(ISBLANK(HLOOKUP(Y$1, m_preprocess!$1:$1048576, $D183, FALSE)), "", HLOOKUP(Y$1, m_preprocess!$1:$1048576, $D183, FALSE))</f>
        <v>121.91</v>
      </c>
      <c r="Z183" s="24">
        <f>IF(ISBLANK(HLOOKUP(Z$1, m_preprocess!$1:$1048576, $D183, FALSE)), "", HLOOKUP(Z$1, m_preprocess!$1:$1048576, $D183, FALSE))</f>
        <v>91.1</v>
      </c>
      <c r="AA183" s="24">
        <f>IF(ISBLANK(HLOOKUP(AA$1, m_preprocess!$1:$1048576, $D183, FALSE)), "", HLOOKUP(AA$1, m_preprocess!$1:$1048576, $D183, FALSE))</f>
        <v>47.807017543859651</v>
      </c>
      <c r="AB183" s="24">
        <f>IF(ISBLANK(HLOOKUP(AB$1, m_preprocess!$1:$1048576, $D183, FALSE)), "", HLOOKUP(AB$1, m_preprocess!$1:$1048576, $D183, FALSE))</f>
        <v>52.026942556952079</v>
      </c>
      <c r="AC183" s="24">
        <f>IF(ISBLANK(HLOOKUP(AC$1, m_preprocess!$1:$1048576, $D183, FALSE)), "", HLOOKUP(AC$1, m_preprocess!$1:$1048576, $D183, FALSE))</f>
        <v>23.301251042299999</v>
      </c>
      <c r="AD183" s="24">
        <f>IF(ISBLANK(HLOOKUP(AD$1, m_preprocess!$1:$1048576, $D183, FALSE)), "", HLOOKUP(AD$1, m_preprocess!$1:$1048576, $D183, FALSE))</f>
        <v>153.46700617974329</v>
      </c>
      <c r="AE183" s="24">
        <f>IF(ISBLANK(HLOOKUP(AE$1, m_preprocess!$1:$1048576, $D183, FALSE)), "", HLOOKUP(AE$1, m_preprocess!$1:$1048576, $D183, FALSE))</f>
        <v>183.31406632662413</v>
      </c>
      <c r="AF183" s="24">
        <f>IF(ISBLANK(HLOOKUP(AF$1, m_preprocess!$1:$1048576, $D183, FALSE)), "", HLOOKUP(AF$1, m_preprocess!$1:$1048576, $D183, FALSE))</f>
        <v>55.32111166598164</v>
      </c>
      <c r="AG183" s="24">
        <f>IF(ISBLANK(HLOOKUP(AG$1, m_preprocess!$1:$1048576, $D183, FALSE)), "", HLOOKUP(AG$1, m_preprocess!$1:$1048576, $D183, FALSE))</f>
        <v>1022.2396191003481</v>
      </c>
      <c r="AH183" s="24">
        <f>IF(ISBLANK(HLOOKUP(AH$1, m_preprocess!$1:$1048576, $D183, FALSE)), "", HLOOKUP(AH$1, m_preprocess!$1:$1048576, $D183, FALSE))</f>
        <v>1241836</v>
      </c>
    </row>
    <row r="184" spans="1:34">
      <c r="A184" s="27">
        <v>39508</v>
      </c>
      <c r="B184">
        <v>2008</v>
      </c>
      <c r="C184">
        <v>3</v>
      </c>
      <c r="D184">
        <v>184</v>
      </c>
      <c r="E184" s="24">
        <f>IF(ISBLANK(HLOOKUP(E$1, m_preprocess!$1:$1048576, $D184, FALSE)), "", HLOOKUP(E$1, m_preprocess!$1:$1048576, $D184, FALSE))</f>
        <v>132.33412728743554</v>
      </c>
      <c r="F184" s="24">
        <f>IF(ISBLANK(HLOOKUP(F$1, m_preprocess!$1:$1048576, $D184, FALSE)), "", HLOOKUP(F$1, m_preprocess!$1:$1048576, $D184, FALSE))</f>
        <v>90.05</v>
      </c>
      <c r="G184" s="24">
        <f>IF(ISBLANK(HLOOKUP(G$1, m_preprocess!$1:$1048576, $D184, FALSE)), "", HLOOKUP(G$1, m_preprocess!$1:$1048576, $D184, FALSE))</f>
        <v>141.26927106191718</v>
      </c>
      <c r="H184" s="24">
        <f>IF(ISBLANK(HLOOKUP(H$1, m_preprocess!$1:$1048576, $D184, FALSE)), "", HLOOKUP(H$1, m_preprocess!$1:$1048576, $D184, FALSE))</f>
        <v>109.98899841308594</v>
      </c>
      <c r="I184" s="24">
        <f>IF(ISBLANK(HLOOKUP(I$1, m_preprocess!$1:$1048576, $D184, FALSE)), "", HLOOKUP(I$1, m_preprocess!$1:$1048576, $D184, FALSE))</f>
        <v>71.727549060816429</v>
      </c>
      <c r="J184" s="24">
        <f>IF(ISBLANK(HLOOKUP(J$1, m_preprocess!$1:$1048576, $D184, FALSE)), "", HLOOKUP(J$1, m_preprocess!$1:$1048576, $D184, FALSE))</f>
        <v>103.66793402215379</v>
      </c>
      <c r="K184" s="24">
        <f>IF(ISBLANK(HLOOKUP(K$1, m_preprocess!$1:$1048576, $D184, FALSE)), "", HLOOKUP(K$1, m_preprocess!$1:$1048576, $D184, FALSE))</f>
        <v>42.768506719536624</v>
      </c>
      <c r="L184" s="24">
        <f>IF(ISBLANK(HLOOKUP(L$1, m_preprocess!$1:$1048576, $D184, FALSE)), "", HLOOKUP(L$1, m_preprocess!$1:$1048576, $D184, FALSE))</f>
        <v>12.885868431811382</v>
      </c>
      <c r="M184" s="24">
        <f>IF(ISBLANK(HLOOKUP(M$1, m_preprocess!$1:$1048576, $D184, FALSE)), "", HLOOKUP(M$1, m_preprocess!$1:$1048576, $D184, FALSE))</f>
        <v>36.986420787404505</v>
      </c>
      <c r="N184" s="24">
        <f>IF(ISBLANK(HLOOKUP(N$1, m_preprocess!$1:$1048576, $D184, FALSE)), "", HLOOKUP(N$1, m_preprocess!$1:$1048576, $D184, FALSE))</f>
        <v>8.7323007302789062</v>
      </c>
      <c r="O184" s="24">
        <f>IF(ISBLANK(HLOOKUP(O$1, m_preprocess!$1:$1048576, $D184, FALSE)), "", HLOOKUP(O$1, m_preprocess!$1:$1048576, $D184, FALSE))</f>
        <v>12.689762494311951</v>
      </c>
      <c r="P184" s="24">
        <f>IF(ISBLANK(HLOOKUP(P$1, m_preprocess!$1:$1048576, $D184, FALSE)), "", HLOOKUP(P$1, m_preprocess!$1:$1048576, $D184, FALSE))</f>
        <v>3.8580527786185743</v>
      </c>
      <c r="Q184" s="24">
        <f>IF(ISBLANK(HLOOKUP(Q$1, m_preprocess!$1:$1048576, $D184, FALSE)), "", HLOOKUP(Q$1, m_preprocess!$1:$1048576, $D184, FALSE))</f>
        <v>5.2768914016308281</v>
      </c>
      <c r="R184" s="24">
        <f>IF(ISBLANK(HLOOKUP(R$1, m_preprocess!$1:$1048576, $D184, FALSE)), "", HLOOKUP(R$1, m_preprocess!$1:$1048576, $D184, FALSE))</f>
        <v>31.812799920757346</v>
      </c>
      <c r="S184" s="24">
        <f>IF(ISBLANK(HLOOKUP(S$1, m_preprocess!$1:$1048576, $D184, FALSE)), "", HLOOKUP(S$1, m_preprocess!$1:$1048576, $D184, FALSE))</f>
        <v>700.101</v>
      </c>
      <c r="T184" s="24">
        <f>IF(ISBLANK(HLOOKUP(T$1, m_preprocess!$1:$1048576, $D184, FALSE)), "", HLOOKUP(T$1, m_preprocess!$1:$1048576, $D184, FALSE))</f>
        <v>8594.5</v>
      </c>
      <c r="U184" s="24">
        <f>IF(ISBLANK(HLOOKUP(U$1, m_preprocess!$1:$1048576, $D184, FALSE)), "", HLOOKUP(U$1, m_preprocess!$1:$1048576, $D184, FALSE))</f>
        <v>41637</v>
      </c>
      <c r="V184" s="24">
        <f>IF(ISBLANK(HLOOKUP(V$1, m_preprocess!$1:$1048576, $D184, FALSE)), "", HLOOKUP(V$1, m_preprocess!$1:$1048576, $D184, FALSE))</f>
        <v>85.609683845443513</v>
      </c>
      <c r="W184" s="24">
        <f>IF(ISBLANK(HLOOKUP(W$1, m_preprocess!$1:$1048576, $D184, FALSE)), "", HLOOKUP(W$1, m_preprocess!$1:$1048576, $D184, FALSE))</f>
        <v>104167.99284751796</v>
      </c>
      <c r="X184" s="24">
        <f>IF(ISBLANK(HLOOKUP(X$1, m_preprocess!$1:$1048576, $D184, FALSE)), "", HLOOKUP(X$1, m_preprocess!$1:$1048576, $D184, FALSE))</f>
        <v>221822.3645274803</v>
      </c>
      <c r="Y184" s="24">
        <f>IF(ISBLANK(HLOOKUP(Y$1, m_preprocess!$1:$1048576, $D184, FALSE)), "", HLOOKUP(Y$1, m_preprocess!$1:$1048576, $D184, FALSE))</f>
        <v>128.99</v>
      </c>
      <c r="Z184" s="24">
        <f>IF(ISBLANK(HLOOKUP(Z$1, m_preprocess!$1:$1048576, $D184, FALSE)), "", HLOOKUP(Z$1, m_preprocess!$1:$1048576, $D184, FALSE))</f>
        <v>97.7</v>
      </c>
      <c r="AA184" s="24">
        <f>IF(ISBLANK(HLOOKUP(AA$1, m_preprocess!$1:$1048576, $D184, FALSE)), "", HLOOKUP(AA$1, m_preprocess!$1:$1048576, $D184, FALSE))</f>
        <v>45.451653</v>
      </c>
      <c r="AB184" s="24">
        <f>IF(ISBLANK(HLOOKUP(AB$1, m_preprocess!$1:$1048576, $D184, FALSE)), "", HLOOKUP(AB$1, m_preprocess!$1:$1048576, $D184, FALSE))</f>
        <v>45.512526878634922</v>
      </c>
      <c r="AC184" s="24">
        <f>IF(ISBLANK(HLOOKUP(AC$1, m_preprocess!$1:$1048576, $D184, FALSE)), "", HLOOKUP(AC$1, m_preprocess!$1:$1048576, $D184, FALSE))</f>
        <v>31.121919460400001</v>
      </c>
      <c r="AD184" s="24">
        <f>IF(ISBLANK(HLOOKUP(AD$1, m_preprocess!$1:$1048576, $D184, FALSE)), "", HLOOKUP(AD$1, m_preprocess!$1:$1048576, $D184, FALSE))</f>
        <v>151.80054290827584</v>
      </c>
      <c r="AE184" s="24">
        <f>IF(ISBLANK(HLOOKUP(AE$1, m_preprocess!$1:$1048576, $D184, FALSE)), "", HLOOKUP(AE$1, m_preprocess!$1:$1048576, $D184, FALSE))</f>
        <v>160.8288430611384</v>
      </c>
      <c r="AF184" s="24">
        <f>IF(ISBLANK(HLOOKUP(AF$1, m_preprocess!$1:$1048576, $D184, FALSE)), "", HLOOKUP(AF$1, m_preprocess!$1:$1048576, $D184, FALSE))</f>
        <v>52.330649406070094</v>
      </c>
      <c r="AG184" s="24">
        <f>IF(ISBLANK(HLOOKUP(AG$1, m_preprocess!$1:$1048576, $D184, FALSE)), "", HLOOKUP(AG$1, m_preprocess!$1:$1048576, $D184, FALSE))</f>
        <v>1007.0351902464228</v>
      </c>
      <c r="AH184" s="24">
        <f>IF(ISBLANK(HLOOKUP(AH$1, m_preprocess!$1:$1048576, $D184, FALSE)), "", HLOOKUP(AH$1, m_preprocess!$1:$1048576, $D184, FALSE))</f>
        <v>722024</v>
      </c>
    </row>
    <row r="185" spans="1:34">
      <c r="A185" s="27">
        <v>39539</v>
      </c>
      <c r="B185">
        <v>2008</v>
      </c>
      <c r="C185">
        <v>4</v>
      </c>
      <c r="D185">
        <v>185</v>
      </c>
      <c r="E185" s="24">
        <f>IF(ISBLANK(HLOOKUP(E$1, m_preprocess!$1:$1048576, $D185, FALSE)), "", HLOOKUP(E$1, m_preprocess!$1:$1048576, $D185, FALSE))</f>
        <v>145.28049855207212</v>
      </c>
      <c r="F185" s="24">
        <f>IF(ISBLANK(HLOOKUP(F$1, m_preprocess!$1:$1048576, $D185, FALSE)), "", HLOOKUP(F$1, m_preprocess!$1:$1048576, $D185, FALSE))</f>
        <v>93.59</v>
      </c>
      <c r="G185" s="24">
        <f>IF(ISBLANK(HLOOKUP(G$1, m_preprocess!$1:$1048576, $D185, FALSE)), "", HLOOKUP(G$1, m_preprocess!$1:$1048576, $D185, FALSE))</f>
        <v>157.77265118377582</v>
      </c>
      <c r="H185" s="24">
        <f>IF(ISBLANK(HLOOKUP(H$1, m_preprocess!$1:$1048576, $D185, FALSE)), "", HLOOKUP(H$1, m_preprocess!$1:$1048576, $D185, FALSE))</f>
        <v>111.73799896240234</v>
      </c>
      <c r="I185" s="24">
        <f>IF(ISBLANK(HLOOKUP(I$1, m_preprocess!$1:$1048576, $D185, FALSE)), "", HLOOKUP(I$1, m_preprocess!$1:$1048576, $D185, FALSE))</f>
        <v>76.500711012823714</v>
      </c>
      <c r="J185" s="24">
        <f>IF(ISBLANK(HLOOKUP(J$1, m_preprocess!$1:$1048576, $D185, FALSE)), "", HLOOKUP(J$1, m_preprocess!$1:$1048576, $D185, FALSE))</f>
        <v>100.85024330523345</v>
      </c>
      <c r="K185" s="24">
        <f>IF(ISBLANK(HLOOKUP(K$1, m_preprocess!$1:$1048576, $D185, FALSE)), "", HLOOKUP(K$1, m_preprocess!$1:$1048576, $D185, FALSE))</f>
        <v>50.055843658359763</v>
      </c>
      <c r="L185" s="24">
        <f>IF(ISBLANK(HLOOKUP(L$1, m_preprocess!$1:$1048576, $D185, FALSE)), "", HLOOKUP(L$1, m_preprocess!$1:$1048576, $D185, FALSE))</f>
        <v>15.409991290664644</v>
      </c>
      <c r="M185" s="24">
        <f>IF(ISBLANK(HLOOKUP(M$1, m_preprocess!$1:$1048576, $D185, FALSE)), "", HLOOKUP(M$1, m_preprocess!$1:$1048576, $D185, FALSE))</f>
        <v>42.57040640480087</v>
      </c>
      <c r="N185" s="24">
        <f>IF(ISBLANK(HLOOKUP(N$1, m_preprocess!$1:$1048576, $D185, FALSE)), "", HLOOKUP(N$1, m_preprocess!$1:$1048576, $D185, FALSE))</f>
        <v>9.3869847953653753</v>
      </c>
      <c r="O185" s="24">
        <f>IF(ISBLANK(HLOOKUP(O$1, m_preprocess!$1:$1048576, $D185, FALSE)), "", HLOOKUP(O$1, m_preprocess!$1:$1048576, $D185, FALSE))</f>
        <v>15.41865789435221</v>
      </c>
      <c r="P185" s="24">
        <f>IF(ISBLANK(HLOOKUP(P$1, m_preprocess!$1:$1048576, $D185, FALSE)), "", HLOOKUP(P$1, m_preprocess!$1:$1048576, $D185, FALSE))</f>
        <v>4.4737908103555837</v>
      </c>
      <c r="Q185" s="24">
        <f>IF(ISBLANK(HLOOKUP(Q$1, m_preprocess!$1:$1048576, $D185, FALSE)), "", HLOOKUP(Q$1, m_preprocess!$1:$1048576, $D185, FALSE))</f>
        <v>5.1880291877703826</v>
      </c>
      <c r="R185" s="24">
        <f>IF(ISBLANK(HLOOKUP(R$1, m_preprocess!$1:$1048576, $D185, FALSE)), "", HLOOKUP(R$1, m_preprocess!$1:$1048576, $D185, FALSE))</f>
        <v>29.039091715717962</v>
      </c>
      <c r="S185" s="24">
        <f>IF(ISBLANK(HLOOKUP(S$1, m_preprocess!$1:$1048576, $D185, FALSE)), "", HLOOKUP(S$1, m_preprocess!$1:$1048576, $D185, FALSE))</f>
        <v>890.14</v>
      </c>
      <c r="T185" s="24">
        <f>IF(ISBLANK(HLOOKUP(T$1, m_preprocess!$1:$1048576, $D185, FALSE)), "", HLOOKUP(T$1, m_preprocess!$1:$1048576, $D185, FALSE))</f>
        <v>8286.6</v>
      </c>
      <c r="U185" s="24">
        <f>IF(ISBLANK(HLOOKUP(U$1, m_preprocess!$1:$1048576, $D185, FALSE)), "", HLOOKUP(U$1, m_preprocess!$1:$1048576, $D185, FALSE))</f>
        <v>44489</v>
      </c>
      <c r="V185" s="24">
        <f>IF(ISBLANK(HLOOKUP(V$1, m_preprocess!$1:$1048576, $D185, FALSE)), "", HLOOKUP(V$1, m_preprocess!$1:$1048576, $D185, FALSE))</f>
        <v>84.628879055879182</v>
      </c>
      <c r="W185" s="24">
        <f>IF(ISBLANK(HLOOKUP(W$1, m_preprocess!$1:$1048576, $D185, FALSE)), "", HLOOKUP(W$1, m_preprocess!$1:$1048576, $D185, FALSE))</f>
        <v>105440.25407117148</v>
      </c>
      <c r="X185" s="24">
        <f>IF(ISBLANK(HLOOKUP(X$1, m_preprocess!$1:$1048576, $D185, FALSE)), "", HLOOKUP(X$1, m_preprocess!$1:$1048576, $D185, FALSE))</f>
        <v>222210.98042354069</v>
      </c>
      <c r="Y185" s="24">
        <f>IF(ISBLANK(HLOOKUP(Y$1, m_preprocess!$1:$1048576, $D185, FALSE)), "", HLOOKUP(Y$1, m_preprocess!$1:$1048576, $D185, FALSE))</f>
        <v>129.47999999999999</v>
      </c>
      <c r="Z185" s="24">
        <f>IF(ISBLANK(HLOOKUP(Z$1, m_preprocess!$1:$1048576, $D185, FALSE)), "", HLOOKUP(Z$1, m_preprocess!$1:$1048576, $D185, FALSE))</f>
        <v>99.2</v>
      </c>
      <c r="AA185" s="24">
        <f>IF(ISBLANK(HLOOKUP(AA$1, m_preprocess!$1:$1048576, $D185, FALSE)), "", HLOOKUP(AA$1, m_preprocess!$1:$1048576, $D185, FALSE))</f>
        <v>44.613818999999999</v>
      </c>
      <c r="AB185" s="24">
        <f>IF(ISBLANK(HLOOKUP(AB$1, m_preprocess!$1:$1048576, $D185, FALSE)), "", HLOOKUP(AB$1, m_preprocess!$1:$1048576, $D185, FALSE))</f>
        <v>45.61902638006363</v>
      </c>
      <c r="AC185" s="24">
        <f>IF(ISBLANK(HLOOKUP(AC$1, m_preprocess!$1:$1048576, $D185, FALSE)), "", HLOOKUP(AC$1, m_preprocess!$1:$1048576, $D185, FALSE))</f>
        <v>32.816553708100002</v>
      </c>
      <c r="AD185" s="24">
        <f>IF(ISBLANK(HLOOKUP(AD$1, m_preprocess!$1:$1048576, $D185, FALSE)), "", HLOOKUP(AD$1, m_preprocess!$1:$1048576, $D185, FALSE))</f>
        <v>152.53998266463907</v>
      </c>
      <c r="AE185" s="24">
        <f>IF(ISBLANK(HLOOKUP(AE$1, m_preprocess!$1:$1048576, $D185, FALSE)), "", HLOOKUP(AE$1, m_preprocess!$1:$1048576, $D185, FALSE))</f>
        <v>181.1446548718902</v>
      </c>
      <c r="AF185" s="24">
        <f>IF(ISBLANK(HLOOKUP(AF$1, m_preprocess!$1:$1048576, $D185, FALSE)), "", HLOOKUP(AF$1, m_preprocess!$1:$1048576, $D185, FALSE))</f>
        <v>58.899291509726027</v>
      </c>
      <c r="AG185" s="24">
        <f>IF(ISBLANK(HLOOKUP(AG$1, m_preprocess!$1:$1048576, $D185, FALSE)), "", HLOOKUP(AG$1, m_preprocess!$1:$1048576, $D185, FALSE))</f>
        <v>1020.099980386738</v>
      </c>
      <c r="AH185" s="24">
        <f>IF(ISBLANK(HLOOKUP(AH$1, m_preprocess!$1:$1048576, $D185, FALSE)), "", HLOOKUP(AH$1, m_preprocess!$1:$1048576, $D185, FALSE))</f>
        <v>1379156</v>
      </c>
    </row>
    <row r="186" spans="1:34">
      <c r="A186" s="27">
        <v>39569</v>
      </c>
      <c r="B186">
        <v>2008</v>
      </c>
      <c r="C186">
        <v>5</v>
      </c>
      <c r="D186">
        <v>186</v>
      </c>
      <c r="E186" s="24">
        <f>IF(ISBLANK(HLOOKUP(E$1, m_preprocess!$1:$1048576, $D186, FALSE)), "", HLOOKUP(E$1, m_preprocess!$1:$1048576, $D186, FALSE))</f>
        <v>154.15616391286648</v>
      </c>
      <c r="F186" s="24">
        <f>IF(ISBLANK(HLOOKUP(F$1, m_preprocess!$1:$1048576, $D186, FALSE)), "", HLOOKUP(F$1, m_preprocess!$1:$1048576, $D186, FALSE))</f>
        <v>93.95</v>
      </c>
      <c r="G186" s="24">
        <f>IF(ISBLANK(HLOOKUP(G$1, m_preprocess!$1:$1048576, $D186, FALSE)), "", HLOOKUP(G$1, m_preprocess!$1:$1048576, $D186, FALSE))</f>
        <v>161.26624452573384</v>
      </c>
      <c r="H186" s="24">
        <f>IF(ISBLANK(HLOOKUP(H$1, m_preprocess!$1:$1048576, $D186, FALSE)), "", HLOOKUP(H$1, m_preprocess!$1:$1048576, $D186, FALSE))</f>
        <v>113.86299896240234</v>
      </c>
      <c r="I186" s="24">
        <f>IF(ISBLANK(HLOOKUP(I$1, m_preprocess!$1:$1048576, $D186, FALSE)), "", HLOOKUP(I$1, m_preprocess!$1:$1048576, $D186, FALSE))</f>
        <v>74.858752864383561</v>
      </c>
      <c r="J186" s="24">
        <f>IF(ISBLANK(HLOOKUP(J$1, m_preprocess!$1:$1048576, $D186, FALSE)), "", HLOOKUP(J$1, m_preprocess!$1:$1048576, $D186, FALSE))</f>
        <v>99.383994445247708</v>
      </c>
      <c r="K186" s="24">
        <f>IF(ISBLANK(HLOOKUP(K$1, m_preprocess!$1:$1048576, $D186, FALSE)), "", HLOOKUP(K$1, m_preprocess!$1:$1048576, $D186, FALSE))</f>
        <v>52.746701180023294</v>
      </c>
      <c r="L186" s="24">
        <f>IF(ISBLANK(HLOOKUP(L$1, m_preprocess!$1:$1048576, $D186, FALSE)), "", HLOOKUP(L$1, m_preprocess!$1:$1048576, $D186, FALSE))</f>
        <v>19.157366899805908</v>
      </c>
      <c r="M186" s="24">
        <f>IF(ISBLANK(HLOOKUP(M$1, m_preprocess!$1:$1048576, $D186, FALSE)), "", HLOOKUP(M$1, m_preprocess!$1:$1048576, $D186, FALSE))</f>
        <v>43.686696635523731</v>
      </c>
      <c r="N186" s="24">
        <f>IF(ISBLANK(HLOOKUP(N$1, m_preprocess!$1:$1048576, $D186, FALSE)), "", HLOOKUP(N$1, m_preprocess!$1:$1048576, $D186, FALSE))</f>
        <v>8.8525014581622976</v>
      </c>
      <c r="O186" s="24">
        <f>IF(ISBLANK(HLOOKUP(O$1, m_preprocess!$1:$1048576, $D186, FALSE)), "", HLOOKUP(O$1, m_preprocess!$1:$1048576, $D186, FALSE))</f>
        <v>14.861028419869324</v>
      </c>
      <c r="P186" s="24">
        <f>IF(ISBLANK(HLOOKUP(P$1, m_preprocess!$1:$1048576, $D186, FALSE)), "", HLOOKUP(P$1, m_preprocess!$1:$1048576, $D186, FALSE))</f>
        <v>4.2470303911977449</v>
      </c>
      <c r="Q186" s="24">
        <f>IF(ISBLANK(HLOOKUP(Q$1, m_preprocess!$1:$1048576, $D186, FALSE)), "", HLOOKUP(Q$1, m_preprocess!$1:$1048576, $D186, FALSE))</f>
        <v>5.4943221740240098</v>
      </c>
      <c r="R186" s="24">
        <f>IF(ISBLANK(HLOOKUP(R$1, m_preprocess!$1:$1048576, $D186, FALSE)), "", HLOOKUP(R$1, m_preprocess!$1:$1048576, $D186, FALSE))</f>
        <v>30.405232881167706</v>
      </c>
      <c r="S186" s="24">
        <f>IF(ISBLANK(HLOOKUP(S$1, m_preprocess!$1:$1048576, $D186, FALSE)), "", HLOOKUP(S$1, m_preprocess!$1:$1048576, $D186, FALSE))</f>
        <v>826.04</v>
      </c>
      <c r="T186" s="24">
        <f>IF(ISBLANK(HLOOKUP(T$1, m_preprocess!$1:$1048576, $D186, FALSE)), "", HLOOKUP(T$1, m_preprocess!$1:$1048576, $D186, FALSE))</f>
        <v>8777.7999999999993</v>
      </c>
      <c r="U186" s="24">
        <f>IF(ISBLANK(HLOOKUP(U$1, m_preprocess!$1:$1048576, $D186, FALSE)), "", HLOOKUP(U$1, m_preprocess!$1:$1048576, $D186, FALSE))</f>
        <v>43645</v>
      </c>
      <c r="V186" s="24">
        <f>IF(ISBLANK(HLOOKUP(V$1, m_preprocess!$1:$1048576, $D186, FALSE)), "", HLOOKUP(V$1, m_preprocess!$1:$1048576, $D186, FALSE))</f>
        <v>83.782855142302594</v>
      </c>
      <c r="W186" s="24">
        <f>IF(ISBLANK(HLOOKUP(W$1, m_preprocess!$1:$1048576, $D186, FALSE)), "", HLOOKUP(W$1, m_preprocess!$1:$1048576, $D186, FALSE))</f>
        <v>103056.80956001075</v>
      </c>
      <c r="X186" s="24">
        <f>IF(ISBLANK(HLOOKUP(X$1, m_preprocess!$1:$1048576, $D186, FALSE)), "", HLOOKUP(X$1, m_preprocess!$1:$1048576, $D186, FALSE))</f>
        <v>215861.8429514218</v>
      </c>
      <c r="Y186" s="24">
        <f>IF(ISBLANK(HLOOKUP(Y$1, m_preprocess!$1:$1048576, $D186, FALSE)), "", HLOOKUP(Y$1, m_preprocess!$1:$1048576, $D186, FALSE))</f>
        <v>128.91999999999999</v>
      </c>
      <c r="Z186" s="24">
        <f>IF(ISBLANK(HLOOKUP(Z$1, m_preprocess!$1:$1048576, $D186, FALSE)), "", HLOOKUP(Z$1, m_preprocess!$1:$1048576, $D186, FALSE))</f>
        <v>102.5</v>
      </c>
      <c r="AA186" s="24">
        <f>IF(ISBLANK(HLOOKUP(AA$1, m_preprocess!$1:$1048576, $D186, FALSE)), "", HLOOKUP(AA$1, m_preprocess!$1:$1048576, $D186, FALSE))</f>
        <v>36.975067000000003</v>
      </c>
      <c r="AB186" s="24">
        <f>IF(ISBLANK(HLOOKUP(AB$1, m_preprocess!$1:$1048576, $D186, FALSE)), "", HLOOKUP(AB$1, m_preprocess!$1:$1048576, $D186, FALSE))</f>
        <v>40.306849040499642</v>
      </c>
      <c r="AC186" s="24">
        <f>IF(ISBLANK(HLOOKUP(AC$1, m_preprocess!$1:$1048576, $D186, FALSE)), "", HLOOKUP(AC$1, m_preprocess!$1:$1048576, $D186, FALSE))</f>
        <v>36.5</v>
      </c>
      <c r="AD186" s="24">
        <f>IF(ISBLANK(HLOOKUP(AD$1, m_preprocess!$1:$1048576, $D186, FALSE)), "", HLOOKUP(AD$1, m_preprocess!$1:$1048576, $D186, FALSE))</f>
        <v>148.61709720183345</v>
      </c>
      <c r="AE186" s="24">
        <f>IF(ISBLANK(HLOOKUP(AE$1, m_preprocess!$1:$1048576, $D186, FALSE)), "", HLOOKUP(AE$1, m_preprocess!$1:$1048576, $D186, FALSE))</f>
        <v>213.0547609437229</v>
      </c>
      <c r="AF186" s="24">
        <f>IF(ISBLANK(HLOOKUP(AF$1, m_preprocess!$1:$1048576, $D186, FALSE)), "", HLOOKUP(AF$1, m_preprocess!$1:$1048576, $D186, FALSE))</f>
        <v>58.942068609716522</v>
      </c>
      <c r="AG186" s="24">
        <f>IF(ISBLANK(HLOOKUP(AG$1, m_preprocess!$1:$1048576, $D186, FALSE)), "", HLOOKUP(AG$1, m_preprocess!$1:$1048576, $D186, FALSE))</f>
        <v>1035.2483787107226</v>
      </c>
      <c r="AH186" s="24">
        <f>IF(ISBLANK(HLOOKUP(AH$1, m_preprocess!$1:$1048576, $D186, FALSE)), "", HLOOKUP(AH$1, m_preprocess!$1:$1048576, $D186, FALSE))</f>
        <v>1103694</v>
      </c>
    </row>
    <row r="187" spans="1:34">
      <c r="A187" s="27">
        <v>39600</v>
      </c>
      <c r="B187">
        <v>2008</v>
      </c>
      <c r="C187">
        <v>6</v>
      </c>
      <c r="D187">
        <v>187</v>
      </c>
      <c r="E187" s="24">
        <f>IF(ISBLANK(HLOOKUP(E$1, m_preprocess!$1:$1048576, $D187, FALSE)), "", HLOOKUP(E$1, m_preprocess!$1:$1048576, $D187, FALSE))</f>
        <v>140.50348421669764</v>
      </c>
      <c r="F187" s="24">
        <f>IF(ISBLANK(HLOOKUP(F$1, m_preprocess!$1:$1048576, $D187, FALSE)), "", HLOOKUP(F$1, m_preprocess!$1:$1048576, $D187, FALSE))</f>
        <v>87.67</v>
      </c>
      <c r="G187" s="24">
        <f>IF(ISBLANK(HLOOKUP(G$1, m_preprocess!$1:$1048576, $D187, FALSE)), "", HLOOKUP(G$1, m_preprocess!$1:$1048576, $D187, FALSE))</f>
        <v>142.3927735060841</v>
      </c>
      <c r="H187" s="24">
        <f>IF(ISBLANK(HLOOKUP(H$1, m_preprocess!$1:$1048576, $D187, FALSE)), "", HLOOKUP(H$1, m_preprocess!$1:$1048576, $D187, FALSE))</f>
        <v>115.83499908447266</v>
      </c>
      <c r="I187" s="24">
        <f>IF(ISBLANK(HLOOKUP(I$1, m_preprocess!$1:$1048576, $D187, FALSE)), "", HLOOKUP(I$1, m_preprocess!$1:$1048576, $D187, FALSE))</f>
        <v>71.839057351274505</v>
      </c>
      <c r="J187" s="24">
        <f>IF(ISBLANK(HLOOKUP(J$1, m_preprocess!$1:$1048576, $D187, FALSE)), "", HLOOKUP(J$1, m_preprocess!$1:$1048576, $D187, FALSE))</f>
        <v>99.632646903662774</v>
      </c>
      <c r="K187" s="24">
        <f>IF(ISBLANK(HLOOKUP(K$1, m_preprocess!$1:$1048576, $D187, FALSE)), "", HLOOKUP(K$1, m_preprocess!$1:$1048576, $D187, FALSE))</f>
        <v>43.967969063530688</v>
      </c>
      <c r="L187" s="24">
        <f>IF(ISBLANK(HLOOKUP(L$1, m_preprocess!$1:$1048576, $D187, FALSE)), "", HLOOKUP(L$1, m_preprocess!$1:$1048576, $D187, FALSE))</f>
        <v>13.932529283887044</v>
      </c>
      <c r="M187" s="24">
        <f>IF(ISBLANK(HLOOKUP(M$1, m_preprocess!$1:$1048576, $D187, FALSE)), "", HLOOKUP(M$1, m_preprocess!$1:$1048576, $D187, FALSE))</f>
        <v>42.096658458010531</v>
      </c>
      <c r="N187" s="24">
        <f>IF(ISBLANK(HLOOKUP(N$1, m_preprocess!$1:$1048576, $D187, FALSE)), "", HLOOKUP(N$1, m_preprocess!$1:$1048576, $D187, FALSE))</f>
        <v>8.0142256774788798</v>
      </c>
      <c r="O187" s="24">
        <f>IF(ISBLANK(HLOOKUP(O$1, m_preprocess!$1:$1048576, $D187, FALSE)), "", HLOOKUP(O$1, m_preprocess!$1:$1048576, $D187, FALSE))</f>
        <v>14.249795157741753</v>
      </c>
      <c r="P187" s="24">
        <f>IF(ISBLANK(HLOOKUP(P$1, m_preprocess!$1:$1048576, $D187, FALSE)), "", HLOOKUP(P$1, m_preprocess!$1:$1048576, $D187, FALSE))</f>
        <v>3.9104305137717774</v>
      </c>
      <c r="Q187" s="24">
        <f>IF(ISBLANK(HLOOKUP(Q$1, m_preprocess!$1:$1048576, $D187, FALSE)), "", HLOOKUP(Q$1, m_preprocess!$1:$1048576, $D187, FALSE))</f>
        <v>5.7901325618424888</v>
      </c>
      <c r="R187" s="24">
        <f>IF(ISBLANK(HLOOKUP(R$1, m_preprocess!$1:$1048576, $D187, FALSE)), "", HLOOKUP(R$1, m_preprocess!$1:$1048576, $D187, FALSE))</f>
        <v>29.695308215883511</v>
      </c>
      <c r="S187" s="24">
        <f>IF(ISBLANK(HLOOKUP(S$1, m_preprocess!$1:$1048576, $D187, FALSE)), "", HLOOKUP(S$1, m_preprocess!$1:$1048576, $D187, FALSE))</f>
        <v>704.971</v>
      </c>
      <c r="T187" s="24">
        <f>IF(ISBLANK(HLOOKUP(T$1, m_preprocess!$1:$1048576, $D187, FALSE)), "", HLOOKUP(T$1, m_preprocess!$1:$1048576, $D187, FALSE))</f>
        <v>9209.7999999999993</v>
      </c>
      <c r="U187" s="24">
        <f>IF(ISBLANK(HLOOKUP(U$1, m_preprocess!$1:$1048576, $D187, FALSE)), "", HLOOKUP(U$1, m_preprocess!$1:$1048576, $D187, FALSE))</f>
        <v>38180</v>
      </c>
      <c r="V187" s="24">
        <f>IF(ISBLANK(HLOOKUP(V$1, m_preprocess!$1:$1048576, $D187, FALSE)), "", HLOOKUP(V$1, m_preprocess!$1:$1048576, $D187, FALSE))</f>
        <v>79.656251381793609</v>
      </c>
      <c r="W187" s="24">
        <f>IF(ISBLANK(HLOOKUP(W$1, m_preprocess!$1:$1048576, $D187, FALSE)), "", HLOOKUP(W$1, m_preprocess!$1:$1048576, $D187, FALSE))</f>
        <v>105590.68068089227</v>
      </c>
      <c r="X187" s="24">
        <f>IF(ISBLANK(HLOOKUP(X$1, m_preprocess!$1:$1048576, $D187, FALSE)), "", HLOOKUP(X$1, m_preprocess!$1:$1048576, $D187, FALSE))</f>
        <v>215375.12666449533</v>
      </c>
      <c r="Y187" s="24">
        <f>IF(ISBLANK(HLOOKUP(Y$1, m_preprocess!$1:$1048576, $D187, FALSE)), "", HLOOKUP(Y$1, m_preprocess!$1:$1048576, $D187, FALSE))</f>
        <v>130.59</v>
      </c>
      <c r="Z187" s="24">
        <f>IF(ISBLANK(HLOOKUP(Z$1, m_preprocess!$1:$1048576, $D187, FALSE)), "", HLOOKUP(Z$1, m_preprocess!$1:$1048576, $D187, FALSE))</f>
        <v>103.3</v>
      </c>
      <c r="AA187" s="24">
        <f>IF(ISBLANK(HLOOKUP(AA$1, m_preprocess!$1:$1048576, $D187, FALSE)), "", HLOOKUP(AA$1, m_preprocess!$1:$1048576, $D187, FALSE))</f>
        <v>36.518661000000002</v>
      </c>
      <c r="AB187" s="24">
        <f>IF(ISBLANK(HLOOKUP(AB$1, m_preprocess!$1:$1048576, $D187, FALSE)), "", HLOOKUP(AB$1, m_preprocess!$1:$1048576, $D187, FALSE))</f>
        <v>39.597846724903839</v>
      </c>
      <c r="AC187" s="24">
        <f>IF(ISBLANK(HLOOKUP(AC$1, m_preprocess!$1:$1048576, $D187, FALSE)), "", HLOOKUP(AC$1, m_preprocess!$1:$1048576, $D187, FALSE))</f>
        <v>34.700000000000003</v>
      </c>
      <c r="AD187" s="24">
        <f>IF(ISBLANK(HLOOKUP(AD$1, m_preprocess!$1:$1048576, $D187, FALSE)), "", HLOOKUP(AD$1, m_preprocess!$1:$1048576, $D187, FALSE))</f>
        <v>149.1425450005577</v>
      </c>
      <c r="AE187" s="24">
        <f>IF(ISBLANK(HLOOKUP(AE$1, m_preprocess!$1:$1048576, $D187, FALSE)), "", HLOOKUP(AE$1, m_preprocess!$1:$1048576, $D187, FALSE))</f>
        <v>203.91892003671902</v>
      </c>
      <c r="AF187" s="24">
        <f>IF(ISBLANK(HLOOKUP(AF$1, m_preprocess!$1:$1048576, $D187, FALSE)), "", HLOOKUP(AF$1, m_preprocess!$1:$1048576, $D187, FALSE))</f>
        <v>57.232798666622287</v>
      </c>
      <c r="AG187" s="24">
        <f>IF(ISBLANK(HLOOKUP(AG$1, m_preprocess!$1:$1048576, $D187, FALSE)), "", HLOOKUP(AG$1, m_preprocess!$1:$1048576, $D187, FALSE))</f>
        <v>1024.4879259689505</v>
      </c>
      <c r="AH187" s="24">
        <f>IF(ISBLANK(HLOOKUP(AH$1, m_preprocess!$1:$1048576, $D187, FALSE)), "", HLOOKUP(AH$1, m_preprocess!$1:$1048576, $D187, FALSE))</f>
        <v>1023830</v>
      </c>
    </row>
    <row r="188" spans="1:34">
      <c r="A188" s="27">
        <v>39630</v>
      </c>
      <c r="B188">
        <v>2008</v>
      </c>
      <c r="C188">
        <v>7</v>
      </c>
      <c r="D188">
        <v>188</v>
      </c>
      <c r="E188" s="24">
        <f>IF(ISBLANK(HLOOKUP(E$1, m_preprocess!$1:$1048576, $D188, FALSE)), "", HLOOKUP(E$1, m_preprocess!$1:$1048576, $D188, FALSE))</f>
        <v>136.63868805371584</v>
      </c>
      <c r="F188" s="24">
        <f>IF(ISBLANK(HLOOKUP(F$1, m_preprocess!$1:$1048576, $D188, FALSE)), "", HLOOKUP(F$1, m_preprocess!$1:$1048576, $D188, FALSE))</f>
        <v>93.86</v>
      </c>
      <c r="G188" s="24">
        <f>IF(ISBLANK(HLOOKUP(G$1, m_preprocess!$1:$1048576, $D188, FALSE)), "", HLOOKUP(G$1, m_preprocess!$1:$1048576, $D188, FALSE))</f>
        <v>164.92621315432766</v>
      </c>
      <c r="H188" s="24">
        <f>IF(ISBLANK(HLOOKUP(H$1, m_preprocess!$1:$1048576, $D188, FALSE)), "", HLOOKUP(H$1, m_preprocess!$1:$1048576, $D188, FALSE))</f>
        <v>119.55699920654297</v>
      </c>
      <c r="I188" s="24">
        <f>IF(ISBLANK(HLOOKUP(I$1, m_preprocess!$1:$1048576, $D188, FALSE)), "", HLOOKUP(I$1, m_preprocess!$1:$1048576, $D188, FALSE))</f>
        <v>73.226918610610284</v>
      </c>
      <c r="J188" s="24">
        <f>IF(ISBLANK(HLOOKUP(J$1, m_preprocess!$1:$1048576, $D188, FALSE)), "", HLOOKUP(J$1, m_preprocess!$1:$1048576, $D188, FALSE))</f>
        <v>101.33840705745682</v>
      </c>
      <c r="K188" s="24">
        <f>IF(ISBLANK(HLOOKUP(K$1, m_preprocess!$1:$1048576, $D188, FALSE)), "", HLOOKUP(K$1, m_preprocess!$1:$1048576, $D188, FALSE))</f>
        <v>55.914575327011278</v>
      </c>
      <c r="L188" s="24">
        <f>IF(ISBLANK(HLOOKUP(L$1, m_preprocess!$1:$1048576, $D188, FALSE)), "", HLOOKUP(L$1, m_preprocess!$1:$1048576, $D188, FALSE))</f>
        <v>17.890510371939744</v>
      </c>
      <c r="M188" s="24">
        <f>IF(ISBLANK(HLOOKUP(M$1, m_preprocess!$1:$1048576, $D188, FALSE)), "", HLOOKUP(M$1, m_preprocess!$1:$1048576, $D188, FALSE))</f>
        <v>48.873846876058153</v>
      </c>
      <c r="N188" s="24">
        <f>IF(ISBLANK(HLOOKUP(N$1, m_preprocess!$1:$1048576, $D188, FALSE)), "", HLOOKUP(N$1, m_preprocess!$1:$1048576, $D188, FALSE))</f>
        <v>9.6945173394430881</v>
      </c>
      <c r="O188" s="24">
        <f>IF(ISBLANK(HLOOKUP(O$1, m_preprocess!$1:$1048576, $D188, FALSE)), "", HLOOKUP(O$1, m_preprocess!$1:$1048576, $D188, FALSE))</f>
        <v>17.166254723283252</v>
      </c>
      <c r="P188" s="24">
        <f>IF(ISBLANK(HLOOKUP(P$1, m_preprocess!$1:$1048576, $D188, FALSE)), "", HLOOKUP(P$1, m_preprocess!$1:$1048576, $D188, FALSE))</f>
        <v>4.437034005448611</v>
      </c>
      <c r="Q188" s="24">
        <f>IF(ISBLANK(HLOOKUP(Q$1, m_preprocess!$1:$1048576, $D188, FALSE)), "", HLOOKUP(Q$1, m_preprocess!$1:$1048576, $D188, FALSE))</f>
        <v>5.6441697640322701</v>
      </c>
      <c r="R188" s="24">
        <f>IF(ISBLANK(HLOOKUP(R$1, m_preprocess!$1:$1048576, $D188, FALSE)), "", HLOOKUP(R$1, m_preprocess!$1:$1048576, $D188, FALSE))</f>
        <v>29.656130745425742</v>
      </c>
      <c r="S188" s="24">
        <f>IF(ISBLANK(HLOOKUP(S$1, m_preprocess!$1:$1048576, $D188, FALSE)), "", HLOOKUP(S$1, m_preprocess!$1:$1048576, $D188, FALSE))</f>
        <v>878.33699999999999</v>
      </c>
      <c r="T188" s="24">
        <f>IF(ISBLANK(HLOOKUP(T$1, m_preprocess!$1:$1048576, $D188, FALSE)), "", HLOOKUP(T$1, m_preprocess!$1:$1048576, $D188, FALSE))</f>
        <v>9127.1</v>
      </c>
      <c r="U188" s="24">
        <f>IF(ISBLANK(HLOOKUP(U$1, m_preprocess!$1:$1048576, $D188, FALSE)), "", HLOOKUP(U$1, m_preprocess!$1:$1048576, $D188, FALSE))</f>
        <v>39360</v>
      </c>
      <c r="V188" s="24">
        <f>IF(ISBLANK(HLOOKUP(V$1, m_preprocess!$1:$1048576, $D188, FALSE)), "", HLOOKUP(V$1, m_preprocess!$1:$1048576, $D188, FALSE))</f>
        <v>78.665261944223573</v>
      </c>
      <c r="W188" s="24">
        <f>IF(ISBLANK(HLOOKUP(W$1, m_preprocess!$1:$1048576, $D188, FALSE)), "", HLOOKUP(W$1, m_preprocess!$1:$1048576, $D188, FALSE))</f>
        <v>101999.54399100225</v>
      </c>
      <c r="X188" s="24">
        <f>IF(ISBLANK(HLOOKUP(X$1, m_preprocess!$1:$1048576, $D188, FALSE)), "", HLOOKUP(X$1, m_preprocess!$1:$1048576, $D188, FALSE))</f>
        <v>215181.42618782018</v>
      </c>
      <c r="Y188" s="24">
        <f>IF(ISBLANK(HLOOKUP(Y$1, m_preprocess!$1:$1048576, $D188, FALSE)), "", HLOOKUP(Y$1, m_preprocess!$1:$1048576, $D188, FALSE))</f>
        <v>136.53</v>
      </c>
      <c r="Z188" s="24">
        <f>IF(ISBLANK(HLOOKUP(Z$1, m_preprocess!$1:$1048576, $D188, FALSE)), "", HLOOKUP(Z$1, m_preprocess!$1:$1048576, $D188, FALSE))</f>
        <v>108.5</v>
      </c>
      <c r="AA188" s="24">
        <f>IF(ISBLANK(HLOOKUP(AA$1, m_preprocess!$1:$1048576, $D188, FALSE)), "", HLOOKUP(AA$1, m_preprocess!$1:$1048576, $D188, FALSE))</f>
        <v>39.029949000000002</v>
      </c>
      <c r="AB188" s="24">
        <f>IF(ISBLANK(HLOOKUP(AB$1, m_preprocess!$1:$1048576, $D188, FALSE)), "", HLOOKUP(AB$1, m_preprocess!$1:$1048576, $D188, FALSE))</f>
        <v>40.472613055682586</v>
      </c>
      <c r="AC188" s="24">
        <f>IF(ISBLANK(HLOOKUP(AC$1, m_preprocess!$1:$1048576, $D188, FALSE)), "", HLOOKUP(AC$1, m_preprocess!$1:$1048576, $D188, FALSE))</f>
        <v>32.6</v>
      </c>
      <c r="AD188" s="24">
        <f>IF(ISBLANK(HLOOKUP(AD$1, m_preprocess!$1:$1048576, $D188, FALSE)), "", HLOOKUP(AD$1, m_preprocess!$1:$1048576, $D188, FALSE))</f>
        <v>148.62600336009456</v>
      </c>
      <c r="AE188" s="24">
        <f>IF(ISBLANK(HLOOKUP(AE$1, m_preprocess!$1:$1048576, $D188, FALSE)), "", HLOOKUP(AE$1, m_preprocess!$1:$1048576, $D188, FALSE))</f>
        <v>205.07795706441738</v>
      </c>
      <c r="AF188" s="24">
        <f>IF(ISBLANK(HLOOKUP(AF$1, m_preprocess!$1:$1048576, $D188, FALSE)), "", HLOOKUP(AF$1, m_preprocess!$1:$1048576, $D188, FALSE))</f>
        <v>57.268209025233681</v>
      </c>
      <c r="AG188" s="24">
        <f>IF(ISBLANK(HLOOKUP(AG$1, m_preprocess!$1:$1048576, $D188, FALSE)), "", HLOOKUP(AG$1, m_preprocess!$1:$1048576, $D188, FALSE))</f>
        <v>1001.7186030956325</v>
      </c>
      <c r="AH188" s="24">
        <f>IF(ISBLANK(HLOOKUP(AH$1, m_preprocess!$1:$1048576, $D188, FALSE)), "", HLOOKUP(AH$1, m_preprocess!$1:$1048576, $D188, FALSE))</f>
        <v>1370185</v>
      </c>
    </row>
    <row r="189" spans="1:34">
      <c r="A189" s="27">
        <v>39661</v>
      </c>
      <c r="B189">
        <v>2008</v>
      </c>
      <c r="C189">
        <v>8</v>
      </c>
      <c r="D189">
        <v>189</v>
      </c>
      <c r="E189" s="24">
        <f>IF(ISBLANK(HLOOKUP(E$1, m_preprocess!$1:$1048576, $D189, FALSE)), "", HLOOKUP(E$1, m_preprocess!$1:$1048576, $D189, FALSE))</f>
        <v>131.34092143552698</v>
      </c>
      <c r="F189" s="24">
        <f>IF(ISBLANK(HLOOKUP(F$1, m_preprocess!$1:$1048576, $D189, FALSE)), "", HLOOKUP(F$1, m_preprocess!$1:$1048576, $D189, FALSE))</f>
        <v>97.84</v>
      </c>
      <c r="G189" s="24">
        <f>IF(ISBLANK(HLOOKUP(G$1, m_preprocess!$1:$1048576, $D189, FALSE)), "", HLOOKUP(G$1, m_preprocess!$1:$1048576, $D189, FALSE))</f>
        <v>162.43724603371868</v>
      </c>
      <c r="H189" s="24">
        <f>IF(ISBLANK(HLOOKUP(H$1, m_preprocess!$1:$1048576, $D189, FALSE)), "", HLOOKUP(H$1, m_preprocess!$1:$1048576, $D189, FALSE))</f>
        <v>121.23000335693359</v>
      </c>
      <c r="I189" s="24">
        <f>IF(ISBLANK(HLOOKUP(I$1, m_preprocess!$1:$1048576, $D189, FALSE)), "", HLOOKUP(I$1, m_preprocess!$1:$1048576, $D189, FALSE))</f>
        <v>76.361793236303342</v>
      </c>
      <c r="J189" s="24">
        <f>IF(ISBLANK(HLOOKUP(J$1, m_preprocess!$1:$1048576, $D189, FALSE)), "", HLOOKUP(J$1, m_preprocess!$1:$1048576, $D189, FALSE))</f>
        <v>101.41931102099375</v>
      </c>
      <c r="K189" s="24">
        <f>IF(ISBLANK(HLOOKUP(K$1, m_preprocess!$1:$1048576, $D189, FALSE)), "", HLOOKUP(K$1, m_preprocess!$1:$1048576, $D189, FALSE))</f>
        <v>61.689281317167634</v>
      </c>
      <c r="L189" s="24">
        <f>IF(ISBLANK(HLOOKUP(L$1, m_preprocess!$1:$1048576, $D189, FALSE)), "", HLOOKUP(L$1, m_preprocess!$1:$1048576, $D189, FALSE))</f>
        <v>21.855231407215861</v>
      </c>
      <c r="M189" s="24">
        <f>IF(ISBLANK(HLOOKUP(M$1, m_preprocess!$1:$1048576, $D189, FALSE)), "", HLOOKUP(M$1, m_preprocess!$1:$1048576, $D189, FALSE))</f>
        <v>43.812859843567431</v>
      </c>
      <c r="N189" s="24">
        <f>IF(ISBLANK(HLOOKUP(N$1, m_preprocess!$1:$1048576, $D189, FALSE)), "", HLOOKUP(N$1, m_preprocess!$1:$1048576, $D189, FALSE))</f>
        <v>8.985194348296984</v>
      </c>
      <c r="O189" s="24">
        <f>IF(ISBLANK(HLOOKUP(O$1, m_preprocess!$1:$1048576, $D189, FALSE)), "", HLOOKUP(O$1, m_preprocess!$1:$1048576, $D189, FALSE))</f>
        <v>15.504254471387274</v>
      </c>
      <c r="P189" s="24">
        <f>IF(ISBLANK(HLOOKUP(P$1, m_preprocess!$1:$1048576, $D189, FALSE)), "", HLOOKUP(P$1, m_preprocess!$1:$1048576, $D189, FALSE))</f>
        <v>4.5409076756987261</v>
      </c>
      <c r="Q189" s="24">
        <f>IF(ISBLANK(HLOOKUP(Q$1, m_preprocess!$1:$1048576, $D189, FALSE)), "", HLOOKUP(Q$1, m_preprocess!$1:$1048576, $D189, FALSE))</f>
        <v>5.3485109465099718</v>
      </c>
      <c r="R189" s="24">
        <f>IF(ISBLANK(HLOOKUP(R$1, m_preprocess!$1:$1048576, $D189, FALSE)), "", HLOOKUP(R$1, m_preprocess!$1:$1048576, $D189, FALSE))</f>
        <v>31.223631899565628</v>
      </c>
      <c r="S189" s="24">
        <f>IF(ISBLANK(HLOOKUP(S$1, m_preprocess!$1:$1048576, $D189, FALSE)), "", HLOOKUP(S$1, m_preprocess!$1:$1048576, $D189, FALSE))</f>
        <v>831.01900000000001</v>
      </c>
      <c r="T189" s="24">
        <f>IF(ISBLANK(HLOOKUP(T$1, m_preprocess!$1:$1048576, $D189, FALSE)), "", HLOOKUP(T$1, m_preprocess!$1:$1048576, $D189, FALSE))</f>
        <v>9025.2999999999993</v>
      </c>
      <c r="U189" s="24">
        <f>IF(ISBLANK(HLOOKUP(U$1, m_preprocess!$1:$1048576, $D189, FALSE)), "", HLOOKUP(U$1, m_preprocess!$1:$1048576, $D189, FALSE))</f>
        <v>39727</v>
      </c>
      <c r="V189" s="24">
        <f>IF(ISBLANK(HLOOKUP(V$1, m_preprocess!$1:$1048576, $D189, FALSE)), "", HLOOKUP(V$1, m_preprocess!$1:$1048576, $D189, FALSE))</f>
        <v>76.650333194935897</v>
      </c>
      <c r="W189" s="24">
        <f>IF(ISBLANK(HLOOKUP(W$1, m_preprocess!$1:$1048576, $D189, FALSE)), "", HLOOKUP(W$1, m_preprocess!$1:$1048576, $D189, FALSE))</f>
        <v>101518.25009659305</v>
      </c>
      <c r="X189" s="24">
        <f>IF(ISBLANK(HLOOKUP(X$1, m_preprocess!$1:$1048576, $D189, FALSE)), "", HLOOKUP(X$1, m_preprocess!$1:$1048576, $D189, FALSE))</f>
        <v>214831.92344158623</v>
      </c>
      <c r="Y189" s="24">
        <f>IF(ISBLANK(HLOOKUP(Y$1, m_preprocess!$1:$1048576, $D189, FALSE)), "", HLOOKUP(Y$1, m_preprocess!$1:$1048576, $D189, FALSE))</f>
        <v>133.87</v>
      </c>
      <c r="Z189" s="24">
        <f>IF(ISBLANK(HLOOKUP(Z$1, m_preprocess!$1:$1048576, $D189, FALSE)), "", HLOOKUP(Z$1, m_preprocess!$1:$1048576, $D189, FALSE))</f>
        <v>106.9</v>
      </c>
      <c r="AA189" s="24">
        <f>IF(ISBLANK(HLOOKUP(AA$1, m_preprocess!$1:$1048576, $D189, FALSE)), "", HLOOKUP(AA$1, m_preprocess!$1:$1048576, $D189, FALSE))</f>
        <v>41.347382000000003</v>
      </c>
      <c r="AB189" s="24">
        <f>IF(ISBLANK(HLOOKUP(AB$1, m_preprocess!$1:$1048576, $D189, FALSE)), "", HLOOKUP(AB$1, m_preprocess!$1:$1048576, $D189, FALSE))</f>
        <v>41.379536771665848</v>
      </c>
      <c r="AC189" s="24">
        <f>IF(ISBLANK(HLOOKUP(AC$1, m_preprocess!$1:$1048576, $D189, FALSE)), "", HLOOKUP(AC$1, m_preprocess!$1:$1048576, $D189, FALSE))</f>
        <v>30.7</v>
      </c>
      <c r="AD189" s="24">
        <f>IF(ISBLANK(HLOOKUP(AD$1, m_preprocess!$1:$1048576, $D189, FALSE)), "", HLOOKUP(AD$1, m_preprocess!$1:$1048576, $D189, FALSE))</f>
        <v>145.81764583941023</v>
      </c>
      <c r="AE189" s="24">
        <f>IF(ISBLANK(HLOOKUP(AE$1, m_preprocess!$1:$1048576, $D189, FALSE)), "", HLOOKUP(AE$1, m_preprocess!$1:$1048576, $D189, FALSE))</f>
        <v>200.00071097080667</v>
      </c>
      <c r="AF189" s="24">
        <f>IF(ISBLANK(HLOOKUP(AF$1, m_preprocess!$1:$1048576, $D189, FALSE)), "", HLOOKUP(AF$1, m_preprocess!$1:$1048576, $D189, FALSE))</f>
        <v>58.627942853748159</v>
      </c>
      <c r="AG189" s="24">
        <f>IF(ISBLANK(HLOOKUP(AG$1, m_preprocess!$1:$1048576, $D189, FALSE)), "", HLOOKUP(AG$1, m_preprocess!$1:$1048576, $D189, FALSE))</f>
        <v>1001.4617939727837</v>
      </c>
      <c r="AH189" s="24">
        <f>IF(ISBLANK(HLOOKUP(AH$1, m_preprocess!$1:$1048576, $D189, FALSE)), "", HLOOKUP(AH$1, m_preprocess!$1:$1048576, $D189, FALSE))</f>
        <v>1300403</v>
      </c>
    </row>
    <row r="190" spans="1:34">
      <c r="A190" s="27">
        <v>39692</v>
      </c>
      <c r="B190">
        <v>2008</v>
      </c>
      <c r="C190">
        <v>9</v>
      </c>
      <c r="D190">
        <v>190</v>
      </c>
      <c r="E190" s="24">
        <f>IF(ISBLANK(HLOOKUP(E$1, m_preprocess!$1:$1048576, $D190, FALSE)), "", HLOOKUP(E$1, m_preprocess!$1:$1048576, $D190, FALSE))</f>
        <v>132.18593848988462</v>
      </c>
      <c r="F190" s="24">
        <f>IF(ISBLANK(HLOOKUP(F$1, m_preprocess!$1:$1048576, $D190, FALSE)), "", HLOOKUP(F$1, m_preprocess!$1:$1048576, $D190, FALSE))</f>
        <v>99.37</v>
      </c>
      <c r="G190" s="24">
        <f>IF(ISBLANK(HLOOKUP(G$1, m_preprocess!$1:$1048576, $D190, FALSE)), "", HLOOKUP(G$1, m_preprocess!$1:$1048576, $D190, FALSE))</f>
        <v>166.08918562509871</v>
      </c>
      <c r="H190" s="24">
        <f>IF(ISBLANK(HLOOKUP(H$1, m_preprocess!$1:$1048576, $D190, FALSE)), "", HLOOKUP(H$1, m_preprocess!$1:$1048576, $D190, FALSE))</f>
        <v>123.31700134277344</v>
      </c>
      <c r="I190" s="24">
        <f>IF(ISBLANK(HLOOKUP(I$1, m_preprocess!$1:$1048576, $D190, FALSE)), "", HLOOKUP(I$1, m_preprocess!$1:$1048576, $D190, FALSE))</f>
        <v>79.235337181298547</v>
      </c>
      <c r="J190" s="24">
        <f>IF(ISBLANK(HLOOKUP(J$1, m_preprocess!$1:$1048576, $D190, FALSE)), "", HLOOKUP(J$1, m_preprocess!$1:$1048576, $D190, FALSE))</f>
        <v>98.612823808096437</v>
      </c>
      <c r="K190" s="24">
        <f>IF(ISBLANK(HLOOKUP(K$1, m_preprocess!$1:$1048576, $D190, FALSE)), "", HLOOKUP(K$1, m_preprocess!$1:$1048576, $D190, FALSE))</f>
        <v>61.180099453426969</v>
      </c>
      <c r="L190" s="24">
        <f>IF(ISBLANK(HLOOKUP(L$1, m_preprocess!$1:$1048576, $D190, FALSE)), "", HLOOKUP(L$1, m_preprocess!$1:$1048576, $D190, FALSE))</f>
        <v>22.262470134458116</v>
      </c>
      <c r="M190" s="24">
        <f>IF(ISBLANK(HLOOKUP(M$1, m_preprocess!$1:$1048576, $D190, FALSE)), "", HLOOKUP(M$1, m_preprocess!$1:$1048576, $D190, FALSE))</f>
        <v>46.311106848621925</v>
      </c>
      <c r="N190" s="24">
        <f>IF(ISBLANK(HLOOKUP(N$1, m_preprocess!$1:$1048576, $D190, FALSE)), "", HLOOKUP(N$1, m_preprocess!$1:$1048576, $D190, FALSE))</f>
        <v>9.2945321324590449</v>
      </c>
      <c r="O190" s="24">
        <f>IF(ISBLANK(HLOOKUP(O$1, m_preprocess!$1:$1048576, $D190, FALSE)), "", HLOOKUP(O$1, m_preprocess!$1:$1048576, $D190, FALSE))</f>
        <v>16.642199722843024</v>
      </c>
      <c r="P190" s="24">
        <f>IF(ISBLANK(HLOOKUP(P$1, m_preprocess!$1:$1048576, $D190, FALSE)), "", HLOOKUP(P$1, m_preprocess!$1:$1048576, $D190, FALSE))</f>
        <v>5.1813500855779129</v>
      </c>
      <c r="Q190" s="24">
        <f>IF(ISBLANK(HLOOKUP(Q$1, m_preprocess!$1:$1048576, $D190, FALSE)), "", HLOOKUP(Q$1, m_preprocess!$1:$1048576, $D190, FALSE))</f>
        <v>4.6425066597968279</v>
      </c>
      <c r="R190" s="24">
        <f>IF(ISBLANK(HLOOKUP(R$1, m_preprocess!$1:$1048576, $D190, FALSE)), "", HLOOKUP(R$1, m_preprocess!$1:$1048576, $D190, FALSE))</f>
        <v>28.767444564592388</v>
      </c>
      <c r="S190" s="24">
        <f>IF(ISBLANK(HLOOKUP(S$1, m_preprocess!$1:$1048576, $D190, FALSE)), "", HLOOKUP(S$1, m_preprocess!$1:$1048576, $D190, FALSE))</f>
        <v>897.16200000000003</v>
      </c>
      <c r="T190" s="24">
        <f>IF(ISBLANK(HLOOKUP(T$1, m_preprocess!$1:$1048576, $D190, FALSE)), "", HLOOKUP(T$1, m_preprocess!$1:$1048576, $D190, FALSE))</f>
        <v>8587.6</v>
      </c>
      <c r="U190" s="24">
        <f>IF(ISBLANK(HLOOKUP(U$1, m_preprocess!$1:$1048576, $D190, FALSE)), "", HLOOKUP(U$1, m_preprocess!$1:$1048576, $D190, FALSE))</f>
        <v>38257</v>
      </c>
      <c r="V190" s="24">
        <f>IF(ISBLANK(HLOOKUP(V$1, m_preprocess!$1:$1048576, $D190, FALSE)), "", HLOOKUP(V$1, m_preprocess!$1:$1048576, $D190, FALSE))</f>
        <v>76.103507284020893</v>
      </c>
      <c r="W190" s="24">
        <f>IF(ISBLANK(HLOOKUP(W$1, m_preprocess!$1:$1048576, $D190, FALSE)), "", HLOOKUP(W$1, m_preprocess!$1:$1048576, $D190, FALSE))</f>
        <v>103608.03101663102</v>
      </c>
      <c r="X190" s="24">
        <f>IF(ISBLANK(HLOOKUP(X$1, m_preprocess!$1:$1048576, $D190, FALSE)), "", HLOOKUP(X$1, m_preprocess!$1:$1048576, $D190, FALSE))</f>
        <v>212940.1973293995</v>
      </c>
      <c r="Y190" s="24">
        <f>IF(ISBLANK(HLOOKUP(Y$1, m_preprocess!$1:$1048576, $D190, FALSE)), "", HLOOKUP(Y$1, m_preprocess!$1:$1048576, $D190, FALSE))</f>
        <v>132.6</v>
      </c>
      <c r="Z190" s="24">
        <f>IF(ISBLANK(HLOOKUP(Z$1, m_preprocess!$1:$1048576, $D190, FALSE)), "", HLOOKUP(Z$1, m_preprocess!$1:$1048576, $D190, FALSE))</f>
        <v>107.3</v>
      </c>
      <c r="AA190" s="24">
        <f>IF(ISBLANK(HLOOKUP(AA$1, m_preprocess!$1:$1048576, $D190, FALSE)), "", HLOOKUP(AA$1, m_preprocess!$1:$1048576, $D190, FALSE))</f>
        <v>43.577075999999998</v>
      </c>
      <c r="AB190" s="24">
        <f>IF(ISBLANK(HLOOKUP(AB$1, m_preprocess!$1:$1048576, $D190, FALSE)), "", HLOOKUP(AB$1, m_preprocess!$1:$1048576, $D190, FALSE))</f>
        <v>44.406705709408165</v>
      </c>
      <c r="AC190" s="24">
        <f>IF(ISBLANK(HLOOKUP(AC$1, m_preprocess!$1:$1048576, $D190, FALSE)), "", HLOOKUP(AC$1, m_preprocess!$1:$1048576, $D190, FALSE))</f>
        <v>32</v>
      </c>
      <c r="AD190" s="24">
        <f>IF(ISBLANK(HLOOKUP(AD$1, m_preprocess!$1:$1048576, $D190, FALSE)), "", HLOOKUP(AD$1, m_preprocess!$1:$1048576, $D190, FALSE))</f>
        <v>139.850500954712</v>
      </c>
      <c r="AE190" s="24">
        <f>IF(ISBLANK(HLOOKUP(AE$1, m_preprocess!$1:$1048576, $D190, FALSE)), "", HLOOKUP(AE$1, m_preprocess!$1:$1048576, $D190, FALSE))</f>
        <v>193.80622230618778</v>
      </c>
      <c r="AF190" s="24">
        <f>IF(ISBLANK(HLOOKUP(AF$1, m_preprocess!$1:$1048576, $D190, FALSE)), "", HLOOKUP(AF$1, m_preprocess!$1:$1048576, $D190, FALSE))</f>
        <v>59.164129767314954</v>
      </c>
      <c r="AG190" s="24">
        <f>IF(ISBLANK(HLOOKUP(AG$1, m_preprocess!$1:$1048576, $D190, FALSE)), "", HLOOKUP(AG$1, m_preprocess!$1:$1048576, $D190, FALSE))</f>
        <v>1005.0436941956153</v>
      </c>
      <c r="AH190" s="24">
        <f>IF(ISBLANK(HLOOKUP(AH$1, m_preprocess!$1:$1048576, $D190, FALSE)), "", HLOOKUP(AH$1, m_preprocess!$1:$1048576, $D190, FALSE))</f>
        <v>1364431</v>
      </c>
    </row>
    <row r="191" spans="1:34">
      <c r="A191" s="27">
        <v>39722</v>
      </c>
      <c r="B191">
        <v>2008</v>
      </c>
      <c r="C191">
        <v>10</v>
      </c>
      <c r="D191">
        <v>191</v>
      </c>
      <c r="E191" s="24">
        <f>IF(ISBLANK(HLOOKUP(E$1, m_preprocess!$1:$1048576, $D191, FALSE)), "", HLOOKUP(E$1, m_preprocess!$1:$1048576, $D191, FALSE))</f>
        <v>130.39517884255912</v>
      </c>
      <c r="F191" s="24">
        <f>IF(ISBLANK(HLOOKUP(F$1, m_preprocess!$1:$1048576, $D191, FALSE)), "", HLOOKUP(F$1, m_preprocess!$1:$1048576, $D191, FALSE))</f>
        <v>98.38</v>
      </c>
      <c r="G191" s="24">
        <f>IF(ISBLANK(HLOOKUP(G$1, m_preprocess!$1:$1048576, $D191, FALSE)), "", HLOOKUP(G$1, m_preprocess!$1:$1048576, $D191, FALSE))</f>
        <v>164.29035510329578</v>
      </c>
      <c r="H191" s="24">
        <f>IF(ISBLANK(HLOOKUP(H$1, m_preprocess!$1:$1048576, $D191, FALSE)), "", HLOOKUP(H$1, m_preprocess!$1:$1048576, $D191, FALSE))</f>
        <v>125.83899688720703</v>
      </c>
      <c r="I191" s="24">
        <f>IF(ISBLANK(HLOOKUP(I$1, m_preprocess!$1:$1048576, $D191, FALSE)), "", HLOOKUP(I$1, m_preprocess!$1:$1048576, $D191, FALSE))</f>
        <v>76.893844383027869</v>
      </c>
      <c r="J191" s="24">
        <f>IF(ISBLANK(HLOOKUP(J$1, m_preprocess!$1:$1048576, $D191, FALSE)), "", HLOOKUP(J$1, m_preprocess!$1:$1048576, $D191, FALSE))</f>
        <v>94.535447509071062</v>
      </c>
      <c r="K191" s="24">
        <f>IF(ISBLANK(HLOOKUP(K$1, m_preprocess!$1:$1048576, $D191, FALSE)), "", HLOOKUP(K$1, m_preprocess!$1:$1048576, $D191, FALSE))</f>
        <v>59.787433048028234</v>
      </c>
      <c r="L191" s="24">
        <f>IF(ISBLANK(HLOOKUP(L$1, m_preprocess!$1:$1048576, $D191, FALSE)), "", HLOOKUP(L$1, m_preprocess!$1:$1048576, $D191, FALSE))</f>
        <v>21.432168521393322</v>
      </c>
      <c r="M191" s="24">
        <f>IF(ISBLANK(HLOOKUP(M$1, m_preprocess!$1:$1048576, $D191, FALSE)), "", HLOOKUP(M$1, m_preprocess!$1:$1048576, $D191, FALSE))</f>
        <v>47.827281612013415</v>
      </c>
      <c r="N191" s="24">
        <f>IF(ISBLANK(HLOOKUP(N$1, m_preprocess!$1:$1048576, $D191, FALSE)), "", HLOOKUP(N$1, m_preprocess!$1:$1048576, $D191, FALSE))</f>
        <v>10.126838344957838</v>
      </c>
      <c r="O191" s="24">
        <f>IF(ISBLANK(HLOOKUP(O$1, m_preprocess!$1:$1048576, $D191, FALSE)), "", HLOOKUP(O$1, m_preprocess!$1:$1048576, $D191, FALSE))</f>
        <v>17.711137437613914</v>
      </c>
      <c r="P191" s="24">
        <f>IF(ISBLANK(HLOOKUP(P$1, m_preprocess!$1:$1048576, $D191, FALSE)), "", HLOOKUP(P$1, m_preprocess!$1:$1048576, $D191, FALSE))</f>
        <v>5.8175377851713144</v>
      </c>
      <c r="Q191" s="24">
        <f>IF(ISBLANK(HLOOKUP(Q$1, m_preprocess!$1:$1048576, $D191, FALSE)), "", HLOOKUP(Q$1, m_preprocess!$1:$1048576, $D191, FALSE))</f>
        <v>5.0596398235015485</v>
      </c>
      <c r="R191" s="24">
        <f>IF(ISBLANK(HLOOKUP(R$1, m_preprocess!$1:$1048576, $D191, FALSE)), "", HLOOKUP(R$1, m_preprocess!$1:$1048576, $D191, FALSE))</f>
        <v>30.782119182593345</v>
      </c>
      <c r="S191" s="24">
        <f>IF(ISBLANK(HLOOKUP(S$1, m_preprocess!$1:$1048576, $D191, FALSE)), "", HLOOKUP(S$1, m_preprocess!$1:$1048576, $D191, FALSE))</f>
        <v>863.12</v>
      </c>
      <c r="T191" s="24">
        <f>IF(ISBLANK(HLOOKUP(T$1, m_preprocess!$1:$1048576, $D191, FALSE)), "", HLOOKUP(T$1, m_preprocess!$1:$1048576, $D191, FALSE))</f>
        <v>8477.2000000000007</v>
      </c>
      <c r="U191" s="24">
        <f>IF(ISBLANK(HLOOKUP(U$1, m_preprocess!$1:$1048576, $D191, FALSE)), "", HLOOKUP(U$1, m_preprocess!$1:$1048576, $D191, FALSE))</f>
        <v>35841</v>
      </c>
      <c r="V191" s="24">
        <f>IF(ISBLANK(HLOOKUP(V$1, m_preprocess!$1:$1048576, $D191, FALSE)), "", HLOOKUP(V$1, m_preprocess!$1:$1048576, $D191, FALSE))</f>
        <v>77.084068165300508</v>
      </c>
      <c r="W191" s="24">
        <f>IF(ISBLANK(HLOOKUP(W$1, m_preprocess!$1:$1048576, $D191, FALSE)), "", HLOOKUP(W$1, m_preprocess!$1:$1048576, $D191, FALSE))</f>
        <v>97339.015750253922</v>
      </c>
      <c r="X191" s="24">
        <f>IF(ISBLANK(HLOOKUP(X$1, m_preprocess!$1:$1048576, $D191, FALSE)), "", HLOOKUP(X$1, m_preprocess!$1:$1048576, $D191, FALSE))</f>
        <v>204899.77540993312</v>
      </c>
      <c r="Y191" s="24">
        <f>IF(ISBLANK(HLOOKUP(Y$1, m_preprocess!$1:$1048576, $D191, FALSE)), "", HLOOKUP(Y$1, m_preprocess!$1:$1048576, $D191, FALSE))</f>
        <v>132.80000000000001</v>
      </c>
      <c r="Z191" s="24">
        <f>IF(ISBLANK(HLOOKUP(Z$1, m_preprocess!$1:$1048576, $D191, FALSE)), "", HLOOKUP(Z$1, m_preprocess!$1:$1048576, $D191, FALSE))</f>
        <v>108.4</v>
      </c>
      <c r="AA191" s="24">
        <f>IF(ISBLANK(HLOOKUP(AA$1, m_preprocess!$1:$1048576, $D191, FALSE)), "", HLOOKUP(AA$1, m_preprocess!$1:$1048576, $D191, FALSE))</f>
        <v>39.537036999999998</v>
      </c>
      <c r="AB191" s="24">
        <f>IF(ISBLANK(HLOOKUP(AB$1, m_preprocess!$1:$1048576, $D191, FALSE)), "", HLOOKUP(AB$1, m_preprocess!$1:$1048576, $D191, FALSE))</f>
        <v>40.11242640821402</v>
      </c>
      <c r="AC191" s="24">
        <f>IF(ISBLANK(HLOOKUP(AC$1, m_preprocess!$1:$1048576, $D191, FALSE)), "", HLOOKUP(AC$1, m_preprocess!$1:$1048576, $D191, FALSE))</f>
        <v>34.200000000000003</v>
      </c>
      <c r="AD191" s="24">
        <f>IF(ISBLANK(HLOOKUP(AD$1, m_preprocess!$1:$1048576, $D191, FALSE)), "", HLOOKUP(AD$1, m_preprocess!$1:$1048576, $D191, FALSE))</f>
        <v>134.31325108791049</v>
      </c>
      <c r="AE191" s="24">
        <f>IF(ISBLANK(HLOOKUP(AE$1, m_preprocess!$1:$1048576, $D191, FALSE)), "", HLOOKUP(AE$1, m_preprocess!$1:$1048576, $D191, FALSE))</f>
        <v>192.91750520428687</v>
      </c>
      <c r="AF191" s="24">
        <f>IF(ISBLANK(HLOOKUP(AF$1, m_preprocess!$1:$1048576, $D191, FALSE)), "", HLOOKUP(AF$1, m_preprocess!$1:$1048576, $D191, FALSE))</f>
        <v>57.290560634172671</v>
      </c>
      <c r="AG191" s="24">
        <f>IF(ISBLANK(HLOOKUP(AG$1, m_preprocess!$1:$1048576, $D191, FALSE)), "", HLOOKUP(AG$1, m_preprocess!$1:$1048576, $D191, FALSE))</f>
        <v>1012.6901756497206</v>
      </c>
      <c r="AH191" s="24">
        <f>IF(ISBLANK(HLOOKUP(AH$1, m_preprocess!$1:$1048576, $D191, FALSE)), "", HLOOKUP(AH$1, m_preprocess!$1:$1048576, $D191, FALSE))</f>
        <v>1332022</v>
      </c>
    </row>
    <row r="192" spans="1:34">
      <c r="A192" s="27">
        <v>39753</v>
      </c>
      <c r="B192">
        <v>2008</v>
      </c>
      <c r="C192">
        <v>11</v>
      </c>
      <c r="D192">
        <v>192</v>
      </c>
      <c r="E192" s="24">
        <f>IF(ISBLANK(HLOOKUP(E$1, m_preprocess!$1:$1048576, $D192, FALSE)), "", HLOOKUP(E$1, m_preprocess!$1:$1048576, $D192, FALSE))</f>
        <v>125.52756329262156</v>
      </c>
      <c r="F192" s="24">
        <f>IF(ISBLANK(HLOOKUP(F$1, m_preprocess!$1:$1048576, $D192, FALSE)), "", HLOOKUP(F$1, m_preprocess!$1:$1048576, $D192, FALSE))</f>
        <v>95.74</v>
      </c>
      <c r="G192" s="24">
        <f>IF(ISBLANK(HLOOKUP(G$1, m_preprocess!$1:$1048576, $D192, FALSE)), "", HLOOKUP(G$1, m_preprocess!$1:$1048576, $D192, FALSE))</f>
        <v>155.13078969719626</v>
      </c>
      <c r="H192" s="24">
        <f>IF(ISBLANK(HLOOKUP(H$1, m_preprocess!$1:$1048576, $D192, FALSE)), "", HLOOKUP(H$1, m_preprocess!$1:$1048576, $D192, FALSE))</f>
        <v>126.68699645996094</v>
      </c>
      <c r="I192" s="24">
        <f>IF(ISBLANK(HLOOKUP(I$1, m_preprocess!$1:$1048576, $D192, FALSE)), "", HLOOKUP(I$1, m_preprocess!$1:$1048576, $D192, FALSE))</f>
        <v>78.213792943651711</v>
      </c>
      <c r="J192" s="24">
        <f>IF(ISBLANK(HLOOKUP(J$1, m_preprocess!$1:$1048576, $D192, FALSE)), "", HLOOKUP(J$1, m_preprocess!$1:$1048576, $D192, FALSE))</f>
        <v>91.170884929859483</v>
      </c>
      <c r="K192" s="24">
        <f>IF(ISBLANK(HLOOKUP(K$1, m_preprocess!$1:$1048576, $D192, FALSE)), "", HLOOKUP(K$1, m_preprocess!$1:$1048576, $D192, FALSE))</f>
        <v>52.537355503109097</v>
      </c>
      <c r="L192" s="24">
        <f>IF(ISBLANK(HLOOKUP(L$1, m_preprocess!$1:$1048576, $D192, FALSE)), "", HLOOKUP(L$1, m_preprocess!$1:$1048576, $D192, FALSE))</f>
        <v>18.721866452498219</v>
      </c>
      <c r="M192" s="24">
        <f>IF(ISBLANK(HLOOKUP(M$1, m_preprocess!$1:$1048576, $D192, FALSE)), "", HLOOKUP(M$1, m_preprocess!$1:$1048576, $D192, FALSE))</f>
        <v>40.858614401169056</v>
      </c>
      <c r="N192" s="24">
        <f>IF(ISBLANK(HLOOKUP(N$1, m_preprocess!$1:$1048576, $D192, FALSE)), "", HLOOKUP(N$1, m_preprocess!$1:$1048576, $D192, FALSE))</f>
        <v>9.9672400975219517</v>
      </c>
      <c r="O192" s="24">
        <f>IF(ISBLANK(HLOOKUP(O$1, m_preprocess!$1:$1048576, $D192, FALSE)), "", HLOOKUP(O$1, m_preprocess!$1:$1048576, $D192, FALSE))</f>
        <v>13.788352791700953</v>
      </c>
      <c r="P192" s="24">
        <f>IF(ISBLANK(HLOOKUP(P$1, m_preprocess!$1:$1048576, $D192, FALSE)), "", HLOOKUP(P$1, m_preprocess!$1:$1048576, $D192, FALSE))</f>
        <v>5.0648064506415498</v>
      </c>
      <c r="Q192" s="24">
        <f>IF(ISBLANK(HLOOKUP(Q$1, m_preprocess!$1:$1048576, $D192, FALSE)), "", HLOOKUP(Q$1, m_preprocess!$1:$1048576, $D192, FALSE))</f>
        <v>4.6295201274691333</v>
      </c>
      <c r="R192" s="24">
        <f>IF(ISBLANK(HLOOKUP(R$1, m_preprocess!$1:$1048576, $D192, FALSE)), "", HLOOKUP(R$1, m_preprocess!$1:$1048576, $D192, FALSE))</f>
        <v>30.941731271045469</v>
      </c>
      <c r="S192" s="24">
        <f>IF(ISBLANK(HLOOKUP(S$1, m_preprocess!$1:$1048576, $D192, FALSE)), "", HLOOKUP(S$1, m_preprocess!$1:$1048576, $D192, FALSE))</f>
        <v>799.048</v>
      </c>
      <c r="T192" s="24">
        <f>IF(ISBLANK(HLOOKUP(T$1, m_preprocess!$1:$1048576, $D192, FALSE)), "", HLOOKUP(T$1, m_preprocess!$1:$1048576, $D192, FALSE))</f>
        <v>8914.9</v>
      </c>
      <c r="U192" s="24">
        <f>IF(ISBLANK(HLOOKUP(U$1, m_preprocess!$1:$1048576, $D192, FALSE)), "", HLOOKUP(U$1, m_preprocess!$1:$1048576, $D192, FALSE))</f>
        <v>26000</v>
      </c>
      <c r="V192" s="24">
        <f>IF(ISBLANK(HLOOKUP(V$1, m_preprocess!$1:$1048576, $D192, FALSE)), "", HLOOKUP(V$1, m_preprocess!$1:$1048576, $D192, FALSE))</f>
        <v>76.625670122574292</v>
      </c>
      <c r="W192" s="24">
        <f>IF(ISBLANK(HLOOKUP(W$1, m_preprocess!$1:$1048576, $D192, FALSE)), "", HLOOKUP(W$1, m_preprocess!$1:$1048576, $D192, FALSE))</f>
        <v>98211.539839704841</v>
      </c>
      <c r="X192" s="24">
        <f>IF(ISBLANK(HLOOKUP(X$1, m_preprocess!$1:$1048576, $D192, FALSE)), "", HLOOKUP(X$1, m_preprocess!$1:$1048576, $D192, FALSE))</f>
        <v>204947.52599337144</v>
      </c>
      <c r="Y192" s="24">
        <f>IF(ISBLANK(HLOOKUP(Y$1, m_preprocess!$1:$1048576, $D192, FALSE)), "", HLOOKUP(Y$1, m_preprocess!$1:$1048576, $D192, FALSE))</f>
        <v>124.58</v>
      </c>
      <c r="Z192" s="24">
        <f>IF(ISBLANK(HLOOKUP(Z$1, m_preprocess!$1:$1048576, $D192, FALSE)), "", HLOOKUP(Z$1, m_preprocess!$1:$1048576, $D192, FALSE))</f>
        <v>96.2</v>
      </c>
      <c r="AA192" s="24">
        <f>IF(ISBLANK(HLOOKUP(AA$1, m_preprocess!$1:$1048576, $D192, FALSE)), "", HLOOKUP(AA$1, m_preprocess!$1:$1048576, $D192, FALSE))</f>
        <v>36.417324000000001</v>
      </c>
      <c r="AB192" s="24">
        <f>IF(ISBLANK(HLOOKUP(AB$1, m_preprocess!$1:$1048576, $D192, FALSE)), "", HLOOKUP(AB$1, m_preprocess!$1:$1048576, $D192, FALSE))</f>
        <v>39.119861457117182</v>
      </c>
      <c r="AC192" s="24">
        <f>IF(ISBLANK(HLOOKUP(AC$1, m_preprocess!$1:$1048576, $D192, FALSE)), "", HLOOKUP(AC$1, m_preprocess!$1:$1048576, $D192, FALSE))</f>
        <v>31.9</v>
      </c>
      <c r="AD192" s="24">
        <f>IF(ISBLANK(HLOOKUP(AD$1, m_preprocess!$1:$1048576, $D192, FALSE)), "", HLOOKUP(AD$1, m_preprocess!$1:$1048576, $D192, FALSE))</f>
        <v>129.41143120076669</v>
      </c>
      <c r="AE192" s="24">
        <f>IF(ISBLANK(HLOOKUP(AE$1, m_preprocess!$1:$1048576, $D192, FALSE)), "", HLOOKUP(AE$1, m_preprocess!$1:$1048576, $D192, FALSE))</f>
        <v>170.88935172105252</v>
      </c>
      <c r="AF192" s="24">
        <f>IF(ISBLANK(HLOOKUP(AF$1, m_preprocess!$1:$1048576, $D192, FALSE)), "", HLOOKUP(AF$1, m_preprocess!$1:$1048576, $D192, FALSE))</f>
        <v>53.630723327056884</v>
      </c>
      <c r="AG192" s="24">
        <f>IF(ISBLANK(HLOOKUP(AG$1, m_preprocess!$1:$1048576, $D192, FALSE)), "", HLOOKUP(AG$1, m_preprocess!$1:$1048576, $D192, FALSE))</f>
        <v>1010.335027429482</v>
      </c>
      <c r="AH192" s="24">
        <f>IF(ISBLANK(HLOOKUP(AH$1, m_preprocess!$1:$1048576, $D192, FALSE)), "", HLOOKUP(AH$1, m_preprocess!$1:$1048576, $D192, FALSE))</f>
        <v>1181323</v>
      </c>
    </row>
    <row r="193" spans="1:34">
      <c r="A193" s="27">
        <v>39783</v>
      </c>
      <c r="B193">
        <v>2008</v>
      </c>
      <c r="C193">
        <v>12</v>
      </c>
      <c r="D193">
        <v>193</v>
      </c>
      <c r="E193" s="24">
        <f>IF(ISBLANK(HLOOKUP(E$1, m_preprocess!$1:$1048576, $D193, FALSE)), "", HLOOKUP(E$1, m_preprocess!$1:$1048576, $D193, FALSE))</f>
        <v>123.46600579407662</v>
      </c>
      <c r="F193" s="24">
        <f>IF(ISBLANK(HLOOKUP(F$1, m_preprocess!$1:$1048576, $D193, FALSE)), "", HLOOKUP(F$1, m_preprocess!$1:$1048576, $D193, FALSE))</f>
        <v>93.72</v>
      </c>
      <c r="G193" s="24">
        <f>IF(ISBLANK(HLOOKUP(G$1, m_preprocess!$1:$1048576, $D193, FALSE)), "", HLOOKUP(G$1, m_preprocess!$1:$1048576, $D193, FALSE))</f>
        <v>143.17558700639023</v>
      </c>
      <c r="H193" s="24">
        <f>IF(ISBLANK(HLOOKUP(H$1, m_preprocess!$1:$1048576, $D193, FALSE)), "", HLOOKUP(H$1, m_preprocess!$1:$1048576, $D193, FALSE))</f>
        <v>127.29299926757812</v>
      </c>
      <c r="I193" s="24">
        <f>IF(ISBLANK(HLOOKUP(I$1, m_preprocess!$1:$1048576, $D193, FALSE)), "", HLOOKUP(I$1, m_preprocess!$1:$1048576, $D193, FALSE))</f>
        <v>76.135442792667035</v>
      </c>
      <c r="J193" s="24">
        <f>IF(ISBLANK(HLOOKUP(J$1, m_preprocess!$1:$1048576, $D193, FALSE)), "", HLOOKUP(J$1, m_preprocess!$1:$1048576, $D193, FALSE))</f>
        <v>92.797323718913347</v>
      </c>
      <c r="K193" s="24">
        <f>IF(ISBLANK(HLOOKUP(K$1, m_preprocess!$1:$1048576, $D193, FALSE)), "", HLOOKUP(K$1, m_preprocess!$1:$1048576, $D193, FALSE))</f>
        <v>48.402377938673801</v>
      </c>
      <c r="L193" s="24">
        <f>IF(ISBLANK(HLOOKUP(L$1, m_preprocess!$1:$1048576, $D193, FALSE)), "", HLOOKUP(L$1, m_preprocess!$1:$1048576, $D193, FALSE))</f>
        <v>17.011060375007279</v>
      </c>
      <c r="M193" s="24">
        <f>IF(ISBLANK(HLOOKUP(M$1, m_preprocess!$1:$1048576, $D193, FALSE)), "", HLOOKUP(M$1, m_preprocess!$1:$1048576, $D193, FALSE))</f>
        <v>36.699635885753352</v>
      </c>
      <c r="N193" s="24">
        <f>IF(ISBLANK(HLOOKUP(N$1, m_preprocess!$1:$1048576, $D193, FALSE)), "", HLOOKUP(N$1, m_preprocess!$1:$1048576, $D193, FALSE))</f>
        <v>9.8057415493504525</v>
      </c>
      <c r="O193" s="24">
        <f>IF(ISBLANK(HLOOKUP(O$1, m_preprocess!$1:$1048576, $D193, FALSE)), "", HLOOKUP(O$1, m_preprocess!$1:$1048576, $D193, FALSE))</f>
        <v>12.436989965281505</v>
      </c>
      <c r="P193" s="24">
        <f>IF(ISBLANK(HLOOKUP(P$1, m_preprocess!$1:$1048576, $D193, FALSE)), "", HLOOKUP(P$1, m_preprocess!$1:$1048576, $D193, FALSE))</f>
        <v>4.9500099409461686</v>
      </c>
      <c r="Q193" s="24">
        <f>IF(ISBLANK(HLOOKUP(Q$1, m_preprocess!$1:$1048576, $D193, FALSE)), "", HLOOKUP(Q$1, m_preprocess!$1:$1048576, $D193, FALSE))</f>
        <v>7.2242778887387304</v>
      </c>
      <c r="R193" s="24">
        <f>IF(ISBLANK(HLOOKUP(R$1, m_preprocess!$1:$1048576, $D193, FALSE)), "", HLOOKUP(R$1, m_preprocess!$1:$1048576, $D193, FALSE))</f>
        <v>37.424155510595789</v>
      </c>
      <c r="S193" s="24">
        <f>IF(ISBLANK(HLOOKUP(S$1, m_preprocess!$1:$1048576, $D193, FALSE)), "", HLOOKUP(S$1, m_preprocess!$1:$1048576, $D193, FALSE))</f>
        <v>689.54499999999996</v>
      </c>
      <c r="T193" s="24">
        <f>IF(ISBLANK(HLOOKUP(T$1, m_preprocess!$1:$1048576, $D193, FALSE)), "", HLOOKUP(T$1, m_preprocess!$1:$1048576, $D193, FALSE))</f>
        <v>9053.4</v>
      </c>
      <c r="U193" s="24">
        <f>IF(ISBLANK(HLOOKUP(U$1, m_preprocess!$1:$1048576, $D193, FALSE)), "", HLOOKUP(U$1, m_preprocess!$1:$1048576, $D193, FALSE))</f>
        <v>27066</v>
      </c>
      <c r="V193" s="24">
        <f>IF(ISBLANK(HLOOKUP(V$1, m_preprocess!$1:$1048576, $D193, FALSE)), "", HLOOKUP(V$1, m_preprocess!$1:$1048576, $D193, FALSE))</f>
        <v>79.218415649143964</v>
      </c>
      <c r="W193" s="24">
        <f>IF(ISBLANK(HLOOKUP(W$1, m_preprocess!$1:$1048576, $D193, FALSE)), "", HLOOKUP(W$1, m_preprocess!$1:$1048576, $D193, FALSE))</f>
        <v>113089.62380358162</v>
      </c>
      <c r="X193" s="24">
        <f>IF(ISBLANK(HLOOKUP(X$1, m_preprocess!$1:$1048576, $D193, FALSE)), "", HLOOKUP(X$1, m_preprocess!$1:$1048576, $D193, FALSE))</f>
        <v>205464.07933261368</v>
      </c>
      <c r="Y193" s="24">
        <f>IF(ISBLANK(HLOOKUP(Y$1, m_preprocess!$1:$1048576, $D193, FALSE)), "", HLOOKUP(Y$1, m_preprocess!$1:$1048576, $D193, FALSE))</f>
        <v>118.9</v>
      </c>
      <c r="Z193" s="24">
        <f>IF(ISBLANK(HLOOKUP(Z$1, m_preprocess!$1:$1048576, $D193, FALSE)), "", HLOOKUP(Z$1, m_preprocess!$1:$1048576, $D193, FALSE))</f>
        <v>79.099999999999994</v>
      </c>
      <c r="AA193" s="24">
        <f>IF(ISBLANK(HLOOKUP(AA$1, m_preprocess!$1:$1048576, $D193, FALSE)), "", HLOOKUP(AA$1, m_preprocess!$1:$1048576, $D193, FALSE))</f>
        <v>39.533332999999999</v>
      </c>
      <c r="AB193" s="24">
        <f>IF(ISBLANK(HLOOKUP(AB$1, m_preprocess!$1:$1048576, $D193, FALSE)), "", HLOOKUP(AB$1, m_preprocess!$1:$1048576, $D193, FALSE))</f>
        <v>37.057394836596025</v>
      </c>
      <c r="AC193" s="24">
        <f>IF(ISBLANK(HLOOKUP(AC$1, m_preprocess!$1:$1048576, $D193, FALSE)), "", HLOOKUP(AC$1, m_preprocess!$1:$1048576, $D193, FALSE))</f>
        <v>23.5</v>
      </c>
      <c r="AD193" s="24">
        <f>IF(ISBLANK(HLOOKUP(AD$1, m_preprocess!$1:$1048576, $D193, FALSE)), "", HLOOKUP(AD$1, m_preprocess!$1:$1048576, $D193, FALSE))</f>
        <v>125.92365660763512</v>
      </c>
      <c r="AE193" s="24">
        <f>IF(ISBLANK(HLOOKUP(AE$1, m_preprocess!$1:$1048576, $D193, FALSE)), "", HLOOKUP(AE$1, m_preprocess!$1:$1048576, $D193, FALSE))</f>
        <v>185.72615785243417</v>
      </c>
      <c r="AF193" s="24">
        <f>IF(ISBLANK(HLOOKUP(AF$1, m_preprocess!$1:$1048576, $D193, FALSE)), "", HLOOKUP(AF$1, m_preprocess!$1:$1048576, $D193, FALSE))</f>
        <v>52.26179607219315</v>
      </c>
      <c r="AG193" s="24">
        <f>IF(ISBLANK(HLOOKUP(AG$1, m_preprocess!$1:$1048576, $D193, FALSE)), "", HLOOKUP(AG$1, m_preprocess!$1:$1048576, $D193, FALSE))</f>
        <v>1009.8133576835285</v>
      </c>
      <c r="AH193" s="24">
        <f>IF(ISBLANK(HLOOKUP(AH$1, m_preprocess!$1:$1048576, $D193, FALSE)), "", HLOOKUP(AH$1, m_preprocess!$1:$1048576, $D193, FALSE))</f>
        <v>1304910</v>
      </c>
    </row>
    <row r="194" spans="1:34">
      <c r="A194" s="27">
        <v>39814</v>
      </c>
      <c r="B194">
        <v>2009</v>
      </c>
      <c r="C194">
        <v>1</v>
      </c>
      <c r="D194">
        <v>194</v>
      </c>
      <c r="E194" s="24">
        <f>IF(ISBLANK(HLOOKUP(E$1, m_preprocess!$1:$1048576, $D194, FALSE)), "", HLOOKUP(E$1, m_preprocess!$1:$1048576, $D194, FALSE))</f>
        <v>116.75841920206521</v>
      </c>
      <c r="F194" s="24">
        <f>IF(ISBLANK(HLOOKUP(F$1, m_preprocess!$1:$1048576, $D194, FALSE)), "", HLOOKUP(F$1, m_preprocess!$1:$1048576, $D194, FALSE))</f>
        <v>80.989999999999995</v>
      </c>
      <c r="G194" s="24">
        <f>IF(ISBLANK(HLOOKUP(G$1, m_preprocess!$1:$1048576, $D194, FALSE)), "", HLOOKUP(G$1, m_preprocess!$1:$1048576, $D194, FALSE))</f>
        <v>147.1377798259081</v>
      </c>
      <c r="H194" s="24">
        <f>IF(ISBLANK(HLOOKUP(H$1, m_preprocess!$1:$1048576, $D194, FALSE)), "", HLOOKUP(H$1, m_preprocess!$1:$1048576, $D194, FALSE))</f>
        <v>128.40199279785156</v>
      </c>
      <c r="I194" s="24">
        <f>IF(ISBLANK(HLOOKUP(I$1, m_preprocess!$1:$1048576, $D194, FALSE)), "", HLOOKUP(I$1, m_preprocess!$1:$1048576, $D194, FALSE))</f>
        <v>64.91475177676493</v>
      </c>
      <c r="J194" s="24">
        <f>IF(ISBLANK(HLOOKUP(J$1, m_preprocess!$1:$1048576, $D194, FALSE)), "", HLOOKUP(J$1, m_preprocess!$1:$1048576, $D194, FALSE))</f>
        <v>96.068035397056875</v>
      </c>
      <c r="K194" s="24">
        <f>IF(ISBLANK(HLOOKUP(K$1, m_preprocess!$1:$1048576, $D194, FALSE)), "", HLOOKUP(K$1, m_preprocess!$1:$1048576, $D194, FALSE))</f>
        <v>41.999142495895605</v>
      </c>
      <c r="L194" s="24">
        <f>IF(ISBLANK(HLOOKUP(L$1, m_preprocess!$1:$1048576, $D194, FALSE)), "", HLOOKUP(L$1, m_preprocess!$1:$1048576, $D194, FALSE))</f>
        <v>16.828517994402905</v>
      </c>
      <c r="M194" s="24">
        <f>IF(ISBLANK(HLOOKUP(M$1, m_preprocess!$1:$1048576, $D194, FALSE)), "", HLOOKUP(M$1, m_preprocess!$1:$1048576, $D194, FALSE))</f>
        <v>29.978675889623624</v>
      </c>
      <c r="N194" s="24">
        <f>IF(ISBLANK(HLOOKUP(N$1, m_preprocess!$1:$1048576, $D194, FALSE)), "", HLOOKUP(N$1, m_preprocess!$1:$1048576, $D194, FALSE))</f>
        <v>6.7195375724084592</v>
      </c>
      <c r="O194" s="24">
        <f>IF(ISBLANK(HLOOKUP(O$1, m_preprocess!$1:$1048576, $D194, FALSE)), "", HLOOKUP(O$1, m_preprocess!$1:$1048576, $D194, FALSE))</f>
        <v>11.029018012394333</v>
      </c>
      <c r="P194" s="24">
        <f>IF(ISBLANK(HLOOKUP(P$1, m_preprocess!$1:$1048576, $D194, FALSE)), "", HLOOKUP(P$1, m_preprocess!$1:$1048576, $D194, FALSE))</f>
        <v>4.122468842751899</v>
      </c>
      <c r="Q194" s="24">
        <f>IF(ISBLANK(HLOOKUP(Q$1, m_preprocess!$1:$1048576, $D194, FALSE)), "", HLOOKUP(Q$1, m_preprocess!$1:$1048576, $D194, FALSE))</f>
        <v>4.0419933420899676</v>
      </c>
      <c r="R194" s="24">
        <f>IF(ISBLANK(HLOOKUP(R$1, m_preprocess!$1:$1048576, $D194, FALSE)), "", HLOOKUP(R$1, m_preprocess!$1:$1048576, $D194, FALSE))</f>
        <v>29.880930322011306</v>
      </c>
      <c r="S194" s="24">
        <f>IF(ISBLANK(HLOOKUP(S$1, m_preprocess!$1:$1048576, $D194, FALSE)), "", HLOOKUP(S$1, m_preprocess!$1:$1048576, $D194, FALSE))</f>
        <v>726.81200000000001</v>
      </c>
      <c r="T194" s="24">
        <f>IF(ISBLANK(HLOOKUP(T$1, m_preprocess!$1:$1048576, $D194, FALSE)), "", HLOOKUP(T$1, m_preprocess!$1:$1048576, $D194, FALSE))</f>
        <v>9086.1</v>
      </c>
      <c r="U194" s="24">
        <f>IF(ISBLANK(HLOOKUP(U$1, m_preprocess!$1:$1048576, $D194, FALSE)), "", HLOOKUP(U$1, m_preprocess!$1:$1048576, $D194, FALSE))</f>
        <v>26244</v>
      </c>
      <c r="V194" s="24">
        <f>IF(ISBLANK(HLOOKUP(V$1, m_preprocess!$1:$1048576, $D194, FALSE)), "", HLOOKUP(V$1, m_preprocess!$1:$1048576, $D194, FALSE))</f>
        <v>78.212816878188207</v>
      </c>
      <c r="W194" s="24">
        <f>IF(ISBLANK(HLOOKUP(W$1, m_preprocess!$1:$1048576, $D194, FALSE)), "", HLOOKUP(W$1, m_preprocess!$1:$1048576, $D194, FALSE))</f>
        <v>106653.1500142663</v>
      </c>
      <c r="X194" s="24">
        <f>IF(ISBLANK(HLOOKUP(X$1, m_preprocess!$1:$1048576, $D194, FALSE)), "", HLOOKUP(X$1, m_preprocess!$1:$1048576, $D194, FALSE))</f>
        <v>204376.21432647342</v>
      </c>
      <c r="Y194" s="24">
        <f>IF(ISBLANK(HLOOKUP(Y$1, m_preprocess!$1:$1048576, $D194, FALSE)), "", HLOOKUP(Y$1, m_preprocess!$1:$1048576, $D194, FALSE))</f>
        <v>115.2</v>
      </c>
      <c r="Z194" s="24">
        <f>IF(ISBLANK(HLOOKUP(Z$1, m_preprocess!$1:$1048576, $D194, FALSE)), "", HLOOKUP(Z$1, m_preprocess!$1:$1048576, $D194, FALSE))</f>
        <v>78.7</v>
      </c>
      <c r="AA194" s="24">
        <f>IF(ISBLANK(HLOOKUP(AA$1, m_preprocess!$1:$1048576, $D194, FALSE)), "", HLOOKUP(AA$1, m_preprocess!$1:$1048576, $D194, FALSE))</f>
        <v>39.746093999999999</v>
      </c>
      <c r="AB194" s="24">
        <f>IF(ISBLANK(HLOOKUP(AB$1, m_preprocess!$1:$1048576, $D194, FALSE)), "", HLOOKUP(AB$1, m_preprocess!$1:$1048576, $D194, FALSE))</f>
        <v>41.190720745137696</v>
      </c>
      <c r="AC194" s="24">
        <f>IF(ISBLANK(HLOOKUP(AC$1, m_preprocess!$1:$1048576, $D194, FALSE)), "", HLOOKUP(AC$1, m_preprocess!$1:$1048576, $D194, FALSE))</f>
        <v>28.6</v>
      </c>
      <c r="AD194" s="24">
        <f>IF(ISBLANK(HLOOKUP(AD$1, m_preprocess!$1:$1048576, $D194, FALSE)), "", HLOOKUP(AD$1, m_preprocess!$1:$1048576, $D194, FALSE))</f>
        <v>125.14573760875979</v>
      </c>
      <c r="AE194" s="24">
        <f>IF(ISBLANK(HLOOKUP(AE$1, m_preprocess!$1:$1048576, $D194, FALSE)), "", HLOOKUP(AE$1, m_preprocess!$1:$1048576, $D194, FALSE))</f>
        <v>187.76220436279237</v>
      </c>
      <c r="AF194" s="24">
        <f>IF(ISBLANK(HLOOKUP(AF$1, m_preprocess!$1:$1048576, $D194, FALSE)), "", HLOOKUP(AF$1, m_preprocess!$1:$1048576, $D194, FALSE))</f>
        <v>52.22815655367468</v>
      </c>
      <c r="AG194" s="24">
        <f>IF(ISBLANK(HLOOKUP(AG$1, m_preprocess!$1:$1048576, $D194, FALSE)), "", HLOOKUP(AG$1, m_preprocess!$1:$1048576, $D194, FALSE))</f>
        <v>1000.1736167825152</v>
      </c>
      <c r="AH194" s="24">
        <f>IF(ISBLANK(HLOOKUP(AH$1, m_preprocess!$1:$1048576, $D194, FALSE)), "", HLOOKUP(AH$1, m_preprocess!$1:$1048576, $D194, FALSE))</f>
        <v>1311459</v>
      </c>
    </row>
    <row r="195" spans="1:34">
      <c r="A195" s="27">
        <v>39845</v>
      </c>
      <c r="B195">
        <v>2009</v>
      </c>
      <c r="C195">
        <v>2</v>
      </c>
      <c r="D195">
        <v>195</v>
      </c>
      <c r="E195" s="24">
        <f>IF(ISBLANK(HLOOKUP(E$1, m_preprocess!$1:$1048576, $D195, FALSE)), "", HLOOKUP(E$1, m_preprocess!$1:$1048576, $D195, FALSE))</f>
        <v>114.85886148592792</v>
      </c>
      <c r="F195" s="24">
        <f>IF(ISBLANK(HLOOKUP(F$1, m_preprocess!$1:$1048576, $D195, FALSE)), "", HLOOKUP(F$1, m_preprocess!$1:$1048576, $D195, FALSE))</f>
        <v>81.03</v>
      </c>
      <c r="G195" s="24">
        <f>IF(ISBLANK(HLOOKUP(G$1, m_preprocess!$1:$1048576, $D195, FALSE)), "", HLOOKUP(G$1, m_preprocess!$1:$1048576, $D195, FALSE))</f>
        <v>140.97173353601835</v>
      </c>
      <c r="H195" s="24">
        <f>IF(ISBLANK(HLOOKUP(H$1, m_preprocess!$1:$1048576, $D195, FALSE)), "", HLOOKUP(H$1, m_preprocess!$1:$1048576, $D195, FALSE))</f>
        <v>127.00900268554687</v>
      </c>
      <c r="I195" s="24">
        <f>IF(ISBLANK(HLOOKUP(I$1, m_preprocess!$1:$1048576, $D195, FALSE)), "", HLOOKUP(I$1, m_preprocess!$1:$1048576, $D195, FALSE))</f>
        <v>71.326358616775721</v>
      </c>
      <c r="J195" s="24">
        <f>IF(ISBLANK(HLOOKUP(J$1, m_preprocess!$1:$1048576, $D195, FALSE)), "", HLOOKUP(J$1, m_preprocess!$1:$1048576, $D195, FALSE))</f>
        <v>97.769961572292715</v>
      </c>
      <c r="K195" s="24">
        <f>IF(ISBLANK(HLOOKUP(K$1, m_preprocess!$1:$1048576, $D195, FALSE)), "", HLOOKUP(K$1, m_preprocess!$1:$1048576, $D195, FALSE))</f>
        <v>44.455441541204536</v>
      </c>
      <c r="L195" s="24">
        <f>IF(ISBLANK(HLOOKUP(L$1, m_preprocess!$1:$1048576, $D195, FALSE)), "", HLOOKUP(L$1, m_preprocess!$1:$1048576, $D195, FALSE))</f>
        <v>17.569908311349966</v>
      </c>
      <c r="M195" s="24">
        <f>IF(ISBLANK(HLOOKUP(M$1, m_preprocess!$1:$1048576, $D195, FALSE)), "", HLOOKUP(M$1, m_preprocess!$1:$1048576, $D195, FALSE))</f>
        <v>29.344394018797693</v>
      </c>
      <c r="N195" s="24">
        <f>IF(ISBLANK(HLOOKUP(N$1, m_preprocess!$1:$1048576, $D195, FALSE)), "", HLOOKUP(N$1, m_preprocess!$1:$1048576, $D195, FALSE))</f>
        <v>6.7771370401440238</v>
      </c>
      <c r="O195" s="24">
        <f>IF(ISBLANK(HLOOKUP(O$1, m_preprocess!$1:$1048576, $D195, FALSE)), "", HLOOKUP(O$1, m_preprocess!$1:$1048576, $D195, FALSE))</f>
        <v>9.8253130866029892</v>
      </c>
      <c r="P195" s="24">
        <f>IF(ISBLANK(HLOOKUP(P$1, m_preprocess!$1:$1048576, $D195, FALSE)), "", HLOOKUP(P$1, m_preprocess!$1:$1048576, $D195, FALSE))</f>
        <v>3.9316267399940097</v>
      </c>
      <c r="Q195" s="24">
        <f>IF(ISBLANK(HLOOKUP(Q$1, m_preprocess!$1:$1048576, $D195, FALSE)), "", HLOOKUP(Q$1, m_preprocess!$1:$1048576, $D195, FALSE))</f>
        <v>3.7154846508664092</v>
      </c>
      <c r="R195" s="24">
        <f>IF(ISBLANK(HLOOKUP(R$1, m_preprocess!$1:$1048576, $D195, FALSE)), "", HLOOKUP(R$1, m_preprocess!$1:$1048576, $D195, FALSE))</f>
        <v>28.479823662229435</v>
      </c>
      <c r="S195" s="24">
        <f>IF(ISBLANK(HLOOKUP(S$1, m_preprocess!$1:$1048576, $D195, FALSE)), "", HLOOKUP(S$1, m_preprocess!$1:$1048576, $D195, FALSE))</f>
        <v>681.73900000000003</v>
      </c>
      <c r="T195" s="24">
        <f>IF(ISBLANK(HLOOKUP(T$1, m_preprocess!$1:$1048576, $D195, FALSE)), "", HLOOKUP(T$1, m_preprocess!$1:$1048576, $D195, FALSE))</f>
        <v>8241.6</v>
      </c>
      <c r="U195" s="24">
        <f>IF(ISBLANK(HLOOKUP(U$1, m_preprocess!$1:$1048576, $D195, FALSE)), "", HLOOKUP(U$1, m_preprocess!$1:$1048576, $D195, FALSE))</f>
        <v>24999</v>
      </c>
      <c r="V195" s="24">
        <f>IF(ISBLANK(HLOOKUP(V$1, m_preprocess!$1:$1048576, $D195, FALSE)), "", HLOOKUP(V$1, m_preprocess!$1:$1048576, $D195, FALSE))</f>
        <v>78.399491781596709</v>
      </c>
      <c r="W195" s="24">
        <f>IF(ISBLANK(HLOOKUP(W$1, m_preprocess!$1:$1048576, $D195, FALSE)), "", HLOOKUP(W$1, m_preprocess!$1:$1048576, $D195, FALSE))</f>
        <v>104113.90941112218</v>
      </c>
      <c r="X195" s="24">
        <f>IF(ISBLANK(HLOOKUP(X$1, m_preprocess!$1:$1048576, $D195, FALSE)), "", HLOOKUP(X$1, m_preprocess!$1:$1048576, $D195, FALSE))</f>
        <v>204475.86667771949</v>
      </c>
      <c r="Y195" s="24">
        <f>IF(ISBLANK(HLOOKUP(Y$1, m_preprocess!$1:$1048576, $D195, FALSE)), "", HLOOKUP(Y$1, m_preprocess!$1:$1048576, $D195, FALSE))</f>
        <v>115.26</v>
      </c>
      <c r="Z195" s="24">
        <f>IF(ISBLANK(HLOOKUP(Z$1, m_preprocess!$1:$1048576, $D195, FALSE)), "", HLOOKUP(Z$1, m_preprocess!$1:$1048576, $D195, FALSE))</f>
        <v>76.099999999999994</v>
      </c>
      <c r="AA195" s="24">
        <f>IF(ISBLANK(HLOOKUP(AA$1, m_preprocess!$1:$1048576, $D195, FALSE)), "", HLOOKUP(AA$1, m_preprocess!$1:$1048576, $D195, FALSE))</f>
        <v>38.123359999999998</v>
      </c>
      <c r="AB195" s="24">
        <f>IF(ISBLANK(HLOOKUP(AB$1, m_preprocess!$1:$1048576, $D195, FALSE)), "", HLOOKUP(AB$1, m_preprocess!$1:$1048576, $D195, FALSE))</f>
        <v>39.443775843350359</v>
      </c>
      <c r="AC195" s="24">
        <f>IF(ISBLANK(HLOOKUP(AC$1, m_preprocess!$1:$1048576, $D195, FALSE)), "", HLOOKUP(AC$1, m_preprocess!$1:$1048576, $D195, FALSE))</f>
        <v>32.799999999999997</v>
      </c>
      <c r="AD195" s="24">
        <f>IF(ISBLANK(HLOOKUP(AD$1, m_preprocess!$1:$1048576, $D195, FALSE)), "", HLOOKUP(AD$1, m_preprocess!$1:$1048576, $D195, FALSE))</f>
        <v>122.22881802631737</v>
      </c>
      <c r="AE195" s="24">
        <f>IF(ISBLANK(HLOOKUP(AE$1, m_preprocess!$1:$1048576, $D195, FALSE)), "", HLOOKUP(AE$1, m_preprocess!$1:$1048576, $D195, FALSE))</f>
        <v>179.33198960684308</v>
      </c>
      <c r="AF195" s="24">
        <f>IF(ISBLANK(HLOOKUP(AF$1, m_preprocess!$1:$1048576, $D195, FALSE)), "", HLOOKUP(AF$1, m_preprocess!$1:$1048576, $D195, FALSE))</f>
        <v>53.107364794287669</v>
      </c>
      <c r="AG195" s="24">
        <f>IF(ISBLANK(HLOOKUP(AG$1, m_preprocess!$1:$1048576, $D195, FALSE)), "", HLOOKUP(AG$1, m_preprocess!$1:$1048576, $D195, FALSE))</f>
        <v>1014.8271058940026</v>
      </c>
      <c r="AH195" s="24">
        <f>IF(ISBLANK(HLOOKUP(AH$1, m_preprocess!$1:$1048576, $D195, FALSE)), "", HLOOKUP(AH$1, m_preprocess!$1:$1048576, $D195, FALSE))</f>
        <v>1213668</v>
      </c>
    </row>
    <row r="196" spans="1:34">
      <c r="A196" s="27">
        <v>39873</v>
      </c>
      <c r="B196">
        <v>2009</v>
      </c>
      <c r="C196">
        <v>3</v>
      </c>
      <c r="D196">
        <v>196</v>
      </c>
      <c r="E196" s="24">
        <f>IF(ISBLANK(HLOOKUP(E$1, m_preprocess!$1:$1048576, $D196, FALSE)), "", HLOOKUP(E$1, m_preprocess!$1:$1048576, $D196, FALSE))</f>
        <v>126.16560261026108</v>
      </c>
      <c r="F196" s="24">
        <f>IF(ISBLANK(HLOOKUP(F$1, m_preprocess!$1:$1048576, $D196, FALSE)), "", HLOOKUP(F$1, m_preprocess!$1:$1048576, $D196, FALSE))</f>
        <v>88.82</v>
      </c>
      <c r="G196" s="24">
        <f>IF(ISBLANK(HLOOKUP(G$1, m_preprocess!$1:$1048576, $D196, FALSE)), "", HLOOKUP(G$1, m_preprocess!$1:$1048576, $D196, FALSE))</f>
        <v>144.20828651709542</v>
      </c>
      <c r="H196" s="24">
        <f>IF(ISBLANK(HLOOKUP(H$1, m_preprocess!$1:$1048576, $D196, FALSE)), "", HLOOKUP(H$1, m_preprocess!$1:$1048576, $D196, FALSE))</f>
        <v>129.91200256347656</v>
      </c>
      <c r="I196" s="24">
        <f>IF(ISBLANK(HLOOKUP(I$1, m_preprocess!$1:$1048576, $D196, FALSE)), "", HLOOKUP(I$1, m_preprocess!$1:$1048576, $D196, FALSE))</f>
        <v>68.206723847285645</v>
      </c>
      <c r="J196" s="24">
        <f>IF(ISBLANK(HLOOKUP(J$1, m_preprocess!$1:$1048576, $D196, FALSE)), "", HLOOKUP(J$1, m_preprocess!$1:$1048576, $D196, FALSE))</f>
        <v>98.157389980573313</v>
      </c>
      <c r="K196" s="24">
        <f>IF(ISBLANK(HLOOKUP(K$1, m_preprocess!$1:$1048576, $D196, FALSE)), "", HLOOKUP(K$1, m_preprocess!$1:$1048576, $D196, FALSE))</f>
        <v>48.982385225893879</v>
      </c>
      <c r="L196" s="24">
        <f>IF(ISBLANK(HLOOKUP(L$1, m_preprocess!$1:$1048576, $D196, FALSE)), "", HLOOKUP(L$1, m_preprocess!$1:$1048576, $D196, FALSE))</f>
        <v>17.908598866264391</v>
      </c>
      <c r="M196" s="24">
        <f>IF(ISBLANK(HLOOKUP(M$1, m_preprocess!$1:$1048576, $D196, FALSE)), "", HLOOKUP(M$1, m_preprocess!$1:$1048576, $D196, FALSE))</f>
        <v>32.570640404544619</v>
      </c>
      <c r="N196" s="24">
        <f>IF(ISBLANK(HLOOKUP(N$1, m_preprocess!$1:$1048576, $D196, FALSE)), "", HLOOKUP(N$1, m_preprocess!$1:$1048576, $D196, FALSE))</f>
        <v>7.2706510109581783</v>
      </c>
      <c r="O196" s="24">
        <f>IF(ISBLANK(HLOOKUP(O$1, m_preprocess!$1:$1048576, $D196, FALSE)), "", HLOOKUP(O$1, m_preprocess!$1:$1048576, $D196, FALSE))</f>
        <v>11.723106327750299</v>
      </c>
      <c r="P196" s="24">
        <f>IF(ISBLANK(HLOOKUP(P$1, m_preprocess!$1:$1048576, $D196, FALSE)), "", HLOOKUP(P$1, m_preprocess!$1:$1048576, $D196, FALSE))</f>
        <v>4.6759774987866791</v>
      </c>
      <c r="Q196" s="24">
        <f>IF(ISBLANK(HLOOKUP(Q$1, m_preprocess!$1:$1048576, $D196, FALSE)), "", HLOOKUP(Q$1, m_preprocess!$1:$1048576, $D196, FALSE))</f>
        <v>4.2567275470162782</v>
      </c>
      <c r="R196" s="24">
        <f>IF(ISBLANK(HLOOKUP(R$1, m_preprocess!$1:$1048576, $D196, FALSE)), "", HLOOKUP(R$1, m_preprocess!$1:$1048576, $D196, FALSE))</f>
        <v>30.670360870260243</v>
      </c>
      <c r="S196" s="24">
        <f>IF(ISBLANK(HLOOKUP(S$1, m_preprocess!$1:$1048576, $D196, FALSE)), "", HLOOKUP(S$1, m_preprocess!$1:$1048576, $D196, FALSE))</f>
        <v>755.42499999999995</v>
      </c>
      <c r="T196" s="24">
        <f>IF(ISBLANK(HLOOKUP(T$1, m_preprocess!$1:$1048576, $D196, FALSE)), "", HLOOKUP(T$1, m_preprocess!$1:$1048576, $D196, FALSE))</f>
        <v>8955.6</v>
      </c>
      <c r="U196" s="24">
        <f>IF(ISBLANK(HLOOKUP(U$1, m_preprocess!$1:$1048576, $D196, FALSE)), "", HLOOKUP(U$1, m_preprocess!$1:$1048576, $D196, FALSE))</f>
        <v>29234</v>
      </c>
      <c r="V196" s="24">
        <f>IF(ISBLANK(HLOOKUP(V$1, m_preprocess!$1:$1048576, $D196, FALSE)), "", HLOOKUP(V$1, m_preprocess!$1:$1048576, $D196, FALSE))</f>
        <v>80.070917299519536</v>
      </c>
      <c r="W196" s="24">
        <f>IF(ISBLANK(HLOOKUP(W$1, m_preprocess!$1:$1048576, $D196, FALSE)), "", HLOOKUP(W$1, m_preprocess!$1:$1048576, $D196, FALSE))</f>
        <v>98800.593068592541</v>
      </c>
      <c r="X196" s="24">
        <f>IF(ISBLANK(HLOOKUP(X$1, m_preprocess!$1:$1048576, $D196, FALSE)), "", HLOOKUP(X$1, m_preprocess!$1:$1048576, $D196, FALSE))</f>
        <v>196272.69533884127</v>
      </c>
      <c r="Y196" s="24">
        <f>IF(ISBLANK(HLOOKUP(Y$1, m_preprocess!$1:$1048576, $D196, FALSE)), "", HLOOKUP(Y$1, m_preprocess!$1:$1048576, $D196, FALSE))</f>
        <v>127.81</v>
      </c>
      <c r="Z196" s="24">
        <f>IF(ISBLANK(HLOOKUP(Z$1, m_preprocess!$1:$1048576, $D196, FALSE)), "", HLOOKUP(Z$1, m_preprocess!$1:$1048576, $D196, FALSE))</f>
        <v>88.6</v>
      </c>
      <c r="AA196" s="24">
        <f>IF(ISBLANK(HLOOKUP(AA$1, m_preprocess!$1:$1048576, $D196, FALSE)), "", HLOOKUP(AA$1, m_preprocess!$1:$1048576, $D196, FALSE))</f>
        <v>37.304687999999999</v>
      </c>
      <c r="AB196" s="24">
        <f>IF(ISBLANK(HLOOKUP(AB$1, m_preprocess!$1:$1048576, $D196, FALSE)), "", HLOOKUP(AB$1, m_preprocess!$1:$1048576, $D196, FALSE))</f>
        <v>37.452305931847171</v>
      </c>
      <c r="AC196" s="24">
        <f>IF(ISBLANK(HLOOKUP(AC$1, m_preprocess!$1:$1048576, $D196, FALSE)), "", HLOOKUP(AC$1, m_preprocess!$1:$1048576, $D196, FALSE))</f>
        <v>31.1</v>
      </c>
      <c r="AD196" s="24">
        <f>IF(ISBLANK(HLOOKUP(AD$1, m_preprocess!$1:$1048576, $D196, FALSE)), "", HLOOKUP(AD$1, m_preprocess!$1:$1048576, $D196, FALSE))</f>
        <v>120.47132473115454</v>
      </c>
      <c r="AE196" s="24">
        <f>IF(ISBLANK(HLOOKUP(AE$1, m_preprocess!$1:$1048576, $D196, FALSE)), "", HLOOKUP(AE$1, m_preprocess!$1:$1048576, $D196, FALSE))</f>
        <v>167.53866095817605</v>
      </c>
      <c r="AF196" s="24">
        <f>IF(ISBLANK(HLOOKUP(AF$1, m_preprocess!$1:$1048576, $D196, FALSE)), "", HLOOKUP(AF$1, m_preprocess!$1:$1048576, $D196, FALSE))</f>
        <v>51.520053982076703</v>
      </c>
      <c r="AG196" s="24">
        <f>IF(ISBLANK(HLOOKUP(AG$1, m_preprocess!$1:$1048576, $D196, FALSE)), "", HLOOKUP(AG$1, m_preprocess!$1:$1048576, $D196, FALSE))</f>
        <v>1006.2668059505833</v>
      </c>
      <c r="AH196" s="24">
        <f>IF(ISBLANK(HLOOKUP(AH$1, m_preprocess!$1:$1048576, $D196, FALSE)), "", HLOOKUP(AH$1, m_preprocess!$1:$1048576, $D196, FALSE))</f>
        <v>1259783</v>
      </c>
    </row>
    <row r="197" spans="1:34">
      <c r="A197" s="27">
        <v>39904</v>
      </c>
      <c r="B197">
        <v>2009</v>
      </c>
      <c r="C197">
        <v>4</v>
      </c>
      <c r="D197">
        <v>197</v>
      </c>
      <c r="E197" s="24">
        <f>IF(ISBLANK(HLOOKUP(E$1, m_preprocess!$1:$1048576, $D197, FALSE)), "", HLOOKUP(E$1, m_preprocess!$1:$1048576, $D197, FALSE))</f>
        <v>127.99055887450351</v>
      </c>
      <c r="F197" s="24">
        <f>IF(ISBLANK(HLOOKUP(F$1, m_preprocess!$1:$1048576, $D197, FALSE)), "", HLOOKUP(F$1, m_preprocess!$1:$1048576, $D197, FALSE))</f>
        <v>91.91</v>
      </c>
      <c r="G197" s="24">
        <f>IF(ISBLANK(HLOOKUP(G$1, m_preprocess!$1:$1048576, $D197, FALSE)), "", HLOOKUP(G$1, m_preprocess!$1:$1048576, $D197, FALSE))</f>
        <v>146.77081188798167</v>
      </c>
      <c r="H197" s="24">
        <f>IF(ISBLANK(HLOOKUP(H$1, m_preprocess!$1:$1048576, $D197, FALSE)), "", HLOOKUP(H$1, m_preprocess!$1:$1048576, $D197, FALSE))</f>
        <v>131.97999572753906</v>
      </c>
      <c r="I197" s="24">
        <f>IF(ISBLANK(HLOOKUP(I$1, m_preprocess!$1:$1048576, $D197, FALSE)), "", HLOOKUP(I$1, m_preprocess!$1:$1048576, $D197, FALSE))</f>
        <v>73.10170198352958</v>
      </c>
      <c r="J197" s="24">
        <f>IF(ISBLANK(HLOOKUP(J$1, m_preprocess!$1:$1048576, $D197, FALSE)), "", HLOOKUP(J$1, m_preprocess!$1:$1048576, $D197, FALSE))</f>
        <v>99.268940846420264</v>
      </c>
      <c r="K197" s="24">
        <f>IF(ISBLANK(HLOOKUP(K$1, m_preprocess!$1:$1048576, $D197, FALSE)), "", HLOOKUP(K$1, m_preprocess!$1:$1048576, $D197, FALSE))</f>
        <v>57.305172153485501</v>
      </c>
      <c r="L197" s="24">
        <f>IF(ISBLANK(HLOOKUP(L$1, m_preprocess!$1:$1048576, $D197, FALSE)), "", HLOOKUP(L$1, m_preprocess!$1:$1048576, $D197, FALSE))</f>
        <v>20.72074148884376</v>
      </c>
      <c r="M197" s="24">
        <f>IF(ISBLANK(HLOOKUP(M$1, m_preprocess!$1:$1048576, $D197, FALSE)), "", HLOOKUP(M$1, m_preprocess!$1:$1048576, $D197, FALSE))</f>
        <v>31.26331526195894</v>
      </c>
      <c r="N197" s="24">
        <f>IF(ISBLANK(HLOOKUP(N$1, m_preprocess!$1:$1048576, $D197, FALSE)), "", HLOOKUP(N$1, m_preprocess!$1:$1048576, $D197, FALSE))</f>
        <v>6.5807083521268472</v>
      </c>
      <c r="O197" s="24">
        <f>IF(ISBLANK(HLOOKUP(O$1, m_preprocess!$1:$1048576, $D197, FALSE)), "", HLOOKUP(O$1, m_preprocess!$1:$1048576, $D197, FALSE))</f>
        <v>10.596897070845895</v>
      </c>
      <c r="P197" s="24">
        <f>IF(ISBLANK(HLOOKUP(P$1, m_preprocess!$1:$1048576, $D197, FALSE)), "", HLOOKUP(P$1, m_preprocess!$1:$1048576, $D197, FALSE))</f>
        <v>4.5061270474026509</v>
      </c>
      <c r="Q197" s="24">
        <f>IF(ISBLANK(HLOOKUP(Q$1, m_preprocess!$1:$1048576, $D197, FALSE)), "", HLOOKUP(Q$1, m_preprocess!$1:$1048576, $D197, FALSE))</f>
        <v>4.5575088609772587</v>
      </c>
      <c r="R197" s="24">
        <f>IF(ISBLANK(HLOOKUP(R$1, m_preprocess!$1:$1048576, $D197, FALSE)), "", HLOOKUP(R$1, m_preprocess!$1:$1048576, $D197, FALSE))</f>
        <v>30.08543058447361</v>
      </c>
      <c r="S197" s="24">
        <f>IF(ISBLANK(HLOOKUP(S$1, m_preprocess!$1:$1048576, $D197, FALSE)), "", HLOOKUP(S$1, m_preprocess!$1:$1048576, $D197, FALSE))</f>
        <v>759.16</v>
      </c>
      <c r="T197" s="24">
        <f>IF(ISBLANK(HLOOKUP(T$1, m_preprocess!$1:$1048576, $D197, FALSE)), "", HLOOKUP(T$1, m_preprocess!$1:$1048576, $D197, FALSE))</f>
        <v>8104.7</v>
      </c>
      <c r="U197" s="24">
        <f>IF(ISBLANK(HLOOKUP(U$1, m_preprocess!$1:$1048576, $D197, FALSE)), "", HLOOKUP(U$1, m_preprocess!$1:$1048576, $D197, FALSE))</f>
        <v>30670</v>
      </c>
      <c r="V197" s="24">
        <f>IF(ISBLANK(HLOOKUP(V$1, m_preprocess!$1:$1048576, $D197, FALSE)), "", HLOOKUP(V$1, m_preprocess!$1:$1048576, $D197, FALSE))</f>
        <v>80.410228886656284</v>
      </c>
      <c r="W197" s="24">
        <f>IF(ISBLANK(HLOOKUP(W$1, m_preprocess!$1:$1048576, $D197, FALSE)), "", HLOOKUP(W$1, m_preprocess!$1:$1048576, $D197, FALSE))</f>
        <v>98576.84059073875</v>
      </c>
      <c r="X197" s="24">
        <f>IF(ISBLANK(HLOOKUP(X$1, m_preprocess!$1:$1048576, $D197, FALSE)), "", HLOOKUP(X$1, m_preprocess!$1:$1048576, $D197, FALSE))</f>
        <v>195025.72081557641</v>
      </c>
      <c r="Y197" s="24">
        <f>IF(ISBLANK(HLOOKUP(Y$1, m_preprocess!$1:$1048576, $D197, FALSE)), "", HLOOKUP(Y$1, m_preprocess!$1:$1048576, $D197, FALSE))</f>
        <v>123.09</v>
      </c>
      <c r="Z197" s="24">
        <f>IF(ISBLANK(HLOOKUP(Z$1, m_preprocess!$1:$1048576, $D197, FALSE)), "", HLOOKUP(Z$1, m_preprocess!$1:$1048576, $D197, FALSE))</f>
        <v>85.2</v>
      </c>
      <c r="AA197" s="24">
        <f>IF(ISBLANK(HLOOKUP(AA$1, m_preprocess!$1:$1048576, $D197, FALSE)), "", HLOOKUP(AA$1, m_preprocess!$1:$1048576, $D197, FALSE))</f>
        <v>36.881512000000001</v>
      </c>
      <c r="AB197" s="24">
        <f>IF(ISBLANK(HLOOKUP(AB$1, m_preprocess!$1:$1048576, $D197, FALSE)), "", HLOOKUP(AB$1, m_preprocess!$1:$1048576, $D197, FALSE))</f>
        <v>37.543810441335772</v>
      </c>
      <c r="AC197" s="24">
        <f>IF(ISBLANK(HLOOKUP(AC$1, m_preprocess!$1:$1048576, $D197, FALSE)), "", HLOOKUP(AC$1, m_preprocess!$1:$1048576, $D197, FALSE))</f>
        <v>28.6</v>
      </c>
      <c r="AD197" s="24">
        <f>IF(ISBLANK(HLOOKUP(AD$1, m_preprocess!$1:$1048576, $D197, FALSE)), "", HLOOKUP(AD$1, m_preprocess!$1:$1048576, $D197, FALSE))</f>
        <v>122.99830954588272</v>
      </c>
      <c r="AE197" s="24">
        <f>IF(ISBLANK(HLOOKUP(AE$1, m_preprocess!$1:$1048576, $D197, FALSE)), "", HLOOKUP(AE$1, m_preprocess!$1:$1048576, $D197, FALSE))</f>
        <v>174.62227298656492</v>
      </c>
      <c r="AF197" s="24">
        <f>IF(ISBLANK(HLOOKUP(AF$1, m_preprocess!$1:$1048576, $D197, FALSE)), "", HLOOKUP(AF$1, m_preprocess!$1:$1048576, $D197, FALSE))</f>
        <v>52.569512971444084</v>
      </c>
      <c r="AG197" s="24">
        <f>IF(ISBLANK(HLOOKUP(AG$1, m_preprocess!$1:$1048576, $D197, FALSE)), "", HLOOKUP(AG$1, m_preprocess!$1:$1048576, $D197, FALSE))</f>
        <v>994.57756912128468</v>
      </c>
      <c r="AH197" s="24">
        <f>IF(ISBLANK(HLOOKUP(AH$1, m_preprocess!$1:$1048576, $D197, FALSE)), "", HLOOKUP(AH$1, m_preprocess!$1:$1048576, $D197, FALSE))</f>
        <v>1342224.25</v>
      </c>
    </row>
    <row r="198" spans="1:34">
      <c r="A198" s="27">
        <v>39934</v>
      </c>
      <c r="B198">
        <v>2009</v>
      </c>
      <c r="C198">
        <v>5</v>
      </c>
      <c r="D198">
        <v>198</v>
      </c>
      <c r="E198" s="24">
        <f>IF(ISBLANK(HLOOKUP(E$1, m_preprocess!$1:$1048576, $D198, FALSE)), "", HLOOKUP(E$1, m_preprocess!$1:$1048576, $D198, FALSE))</f>
        <v>133.03567047814315</v>
      </c>
      <c r="F198" s="24">
        <f>IF(ISBLANK(HLOOKUP(F$1, m_preprocess!$1:$1048576, $D198, FALSE)), "", HLOOKUP(F$1, m_preprocess!$1:$1048576, $D198, FALSE))</f>
        <v>91.91</v>
      </c>
      <c r="G198" s="24">
        <f>IF(ISBLANK(HLOOKUP(G$1, m_preprocess!$1:$1048576, $D198, FALSE)), "", HLOOKUP(G$1, m_preprocess!$1:$1048576, $D198, FALSE))</f>
        <v>148.3726507240336</v>
      </c>
      <c r="H198" s="24">
        <f>IF(ISBLANK(HLOOKUP(H$1, m_preprocess!$1:$1048576, $D198, FALSE)), "", HLOOKUP(H$1, m_preprocess!$1:$1048576, $D198, FALSE))</f>
        <v>133.66200256347656</v>
      </c>
      <c r="I198" s="24">
        <f>IF(ISBLANK(HLOOKUP(I$1, m_preprocess!$1:$1048576, $D198, FALSE)), "", HLOOKUP(I$1, m_preprocess!$1:$1048576, $D198, FALSE))</f>
        <v>70.423623537718882</v>
      </c>
      <c r="J198" s="24">
        <f>IF(ISBLANK(HLOOKUP(J$1, m_preprocess!$1:$1048576, $D198, FALSE)), "", HLOOKUP(J$1, m_preprocess!$1:$1048576, $D198, FALSE))</f>
        <v>102.41544415521875</v>
      </c>
      <c r="K198" s="24">
        <f>IF(ISBLANK(HLOOKUP(K$1, m_preprocess!$1:$1048576, $D198, FALSE)), "", HLOOKUP(K$1, m_preprocess!$1:$1048576, $D198, FALSE))</f>
        <v>56.061907869445186</v>
      </c>
      <c r="L198" s="24">
        <f>IF(ISBLANK(HLOOKUP(L$1, m_preprocess!$1:$1048576, $D198, FALSE)), "", HLOOKUP(L$1, m_preprocess!$1:$1048576, $D198, FALSE))</f>
        <v>21.453221426514382</v>
      </c>
      <c r="M198" s="24">
        <f>IF(ISBLANK(HLOOKUP(M$1, m_preprocess!$1:$1048576, $D198, FALSE)), "", HLOOKUP(M$1, m_preprocess!$1:$1048576, $D198, FALSE))</f>
        <v>29.351595620759142</v>
      </c>
      <c r="N198" s="24">
        <f>IF(ISBLANK(HLOOKUP(N$1, m_preprocess!$1:$1048576, $D198, FALSE)), "", HLOOKUP(N$1, m_preprocess!$1:$1048576, $D198, FALSE))</f>
        <v>5.9354216934180721</v>
      </c>
      <c r="O198" s="24">
        <f>IF(ISBLANK(HLOOKUP(O$1, m_preprocess!$1:$1048576, $D198, FALSE)), "", HLOOKUP(O$1, m_preprocess!$1:$1048576, $D198, FALSE))</f>
        <v>9.3140561917913711</v>
      </c>
      <c r="P198" s="24">
        <f>IF(ISBLANK(HLOOKUP(P$1, m_preprocess!$1:$1048576, $D198, FALSE)), "", HLOOKUP(P$1, m_preprocess!$1:$1048576, $D198, FALSE))</f>
        <v>3.9457071831291608</v>
      </c>
      <c r="Q198" s="24">
        <f>IF(ISBLANK(HLOOKUP(Q$1, m_preprocess!$1:$1048576, $D198, FALSE)), "", HLOOKUP(Q$1, m_preprocess!$1:$1048576, $D198, FALSE))</f>
        <v>5.1390820639080932</v>
      </c>
      <c r="R198" s="24">
        <f>IF(ISBLANK(HLOOKUP(R$1, m_preprocess!$1:$1048576, $D198, FALSE)), "", HLOOKUP(R$1, m_preprocess!$1:$1048576, $D198, FALSE))</f>
        <v>30.111519525443473</v>
      </c>
      <c r="S198" s="24">
        <f>IF(ISBLANK(HLOOKUP(S$1, m_preprocess!$1:$1048576, $D198, FALSE)), "", HLOOKUP(S$1, m_preprocess!$1:$1048576, $D198, FALSE))</f>
        <v>725.20500000000004</v>
      </c>
      <c r="T198" s="24">
        <f>IF(ISBLANK(HLOOKUP(T$1, m_preprocess!$1:$1048576, $D198, FALSE)), "", HLOOKUP(T$1, m_preprocess!$1:$1048576, $D198, FALSE))</f>
        <v>8435.2999999999993</v>
      </c>
      <c r="U198" s="24">
        <f>IF(ISBLANK(HLOOKUP(U$1, m_preprocess!$1:$1048576, $D198, FALSE)), "", HLOOKUP(U$1, m_preprocess!$1:$1048576, $D198, FALSE))</f>
        <v>31101</v>
      </c>
      <c r="V198" s="24">
        <f>IF(ISBLANK(HLOOKUP(V$1, m_preprocess!$1:$1048576, $D198, FALSE)), "", HLOOKUP(V$1, m_preprocess!$1:$1048576, $D198, FALSE))</f>
        <v>81.707767243261358</v>
      </c>
      <c r="W198" s="24">
        <f>IF(ISBLANK(HLOOKUP(W$1, m_preprocess!$1:$1048576, $D198, FALSE)), "", HLOOKUP(W$1, m_preprocess!$1:$1048576, $D198, FALSE))</f>
        <v>99652.484210495066</v>
      </c>
      <c r="X198" s="24">
        <f>IF(ISBLANK(HLOOKUP(X$1, m_preprocess!$1:$1048576, $D198, FALSE)), "", HLOOKUP(X$1, m_preprocess!$1:$1048576, $D198, FALSE))</f>
        <v>194564.64590712462</v>
      </c>
      <c r="Y198" s="24">
        <f>IF(ISBLANK(HLOOKUP(Y$1, m_preprocess!$1:$1048576, $D198, FALSE)), "", HLOOKUP(Y$1, m_preprocess!$1:$1048576, $D198, FALSE))</f>
        <v>124.41</v>
      </c>
      <c r="Z198" s="24">
        <f>IF(ISBLANK(HLOOKUP(Z$1, m_preprocess!$1:$1048576, $D198, FALSE)), "", HLOOKUP(Z$1, m_preprocess!$1:$1048576, $D198, FALSE))</f>
        <v>91.3</v>
      </c>
      <c r="AA198" s="24">
        <f>IF(ISBLANK(HLOOKUP(AA$1, m_preprocess!$1:$1048576, $D198, FALSE)), "", HLOOKUP(AA$1, m_preprocess!$1:$1048576, $D198, FALSE))</f>
        <v>40.616798000000003</v>
      </c>
      <c r="AB198" s="24">
        <f>IF(ISBLANK(HLOOKUP(AB$1, m_preprocess!$1:$1048576, $D198, FALSE)), "", HLOOKUP(AB$1, m_preprocess!$1:$1048576, $D198, FALSE))</f>
        <v>39.090461407193843</v>
      </c>
      <c r="AC198" s="24">
        <f>IF(ISBLANK(HLOOKUP(AC$1, m_preprocess!$1:$1048576, $D198, FALSE)), "", HLOOKUP(AC$1, m_preprocess!$1:$1048576, $D198, FALSE))</f>
        <v>29.9</v>
      </c>
      <c r="AD198" s="24">
        <f>IF(ISBLANK(HLOOKUP(AD$1, m_preprocess!$1:$1048576, $D198, FALSE)), "", HLOOKUP(AD$1, m_preprocess!$1:$1048576, $D198, FALSE))</f>
        <v>124.33064391715986</v>
      </c>
      <c r="AE198" s="24">
        <f>IF(ISBLANK(HLOOKUP(AE$1, m_preprocess!$1:$1048576, $D198, FALSE)), "", HLOOKUP(AE$1, m_preprocess!$1:$1048576, $D198, FALSE))</f>
        <v>204.18199809148624</v>
      </c>
      <c r="AF198" s="24">
        <f>IF(ISBLANK(HLOOKUP(AF$1, m_preprocess!$1:$1048576, $D198, FALSE)), "", HLOOKUP(AF$1, m_preprocess!$1:$1048576, $D198, FALSE))</f>
        <v>50.358385098737564</v>
      </c>
      <c r="AG198" s="24">
        <f>IF(ISBLANK(HLOOKUP(AG$1, m_preprocess!$1:$1048576, $D198, FALSE)), "", HLOOKUP(AG$1, m_preprocess!$1:$1048576, $D198, FALSE))</f>
        <v>992.64110851034968</v>
      </c>
      <c r="AH198" s="24">
        <f>IF(ISBLANK(HLOOKUP(AH$1, m_preprocess!$1:$1048576, $D198, FALSE)), "", HLOOKUP(AH$1, m_preprocess!$1:$1048576, $D198, FALSE))</f>
        <v>1241788</v>
      </c>
    </row>
    <row r="199" spans="1:34">
      <c r="A199" s="27">
        <v>39965</v>
      </c>
      <c r="B199">
        <v>2009</v>
      </c>
      <c r="C199">
        <v>6</v>
      </c>
      <c r="D199">
        <v>199</v>
      </c>
      <c r="E199" s="24">
        <f>IF(ISBLANK(HLOOKUP(E$1, m_preprocess!$1:$1048576, $D199, FALSE)), "", HLOOKUP(E$1, m_preprocess!$1:$1048576, $D199, FALSE))</f>
        <v>129.31265804805898</v>
      </c>
      <c r="F199" s="24">
        <f>IF(ISBLANK(HLOOKUP(F$1, m_preprocess!$1:$1048576, $D199, FALSE)), "", HLOOKUP(F$1, m_preprocess!$1:$1048576, $D199, FALSE))</f>
        <v>87.8</v>
      </c>
      <c r="G199" s="24">
        <f>IF(ISBLANK(HLOOKUP(G$1, m_preprocess!$1:$1048576, $D199, FALSE)), "", HLOOKUP(G$1, m_preprocess!$1:$1048576, $D199, FALSE))</f>
        <v>145.9941071858737</v>
      </c>
      <c r="H199" s="24">
        <f>IF(ISBLANK(HLOOKUP(H$1, m_preprocess!$1:$1048576, $D199, FALSE)), "", HLOOKUP(H$1, m_preprocess!$1:$1048576, $D199, FALSE))</f>
        <v>134.83599853515625</v>
      </c>
      <c r="I199" s="24">
        <f>IF(ISBLANK(HLOOKUP(I$1, m_preprocess!$1:$1048576, $D199, FALSE)), "", HLOOKUP(I$1, m_preprocess!$1:$1048576, $D199, FALSE))</f>
        <v>69.7</v>
      </c>
      <c r="J199" s="24">
        <f>IF(ISBLANK(HLOOKUP(J$1, m_preprocess!$1:$1048576, $D199, FALSE)), "", HLOOKUP(J$1, m_preprocess!$1:$1048576, $D199, FALSE))</f>
        <v>104.75453201059453</v>
      </c>
      <c r="K199" s="24">
        <f>IF(ISBLANK(HLOOKUP(K$1, m_preprocess!$1:$1048576, $D199, FALSE)), "", HLOOKUP(K$1, m_preprocess!$1:$1048576, $D199, FALSE))</f>
        <v>53.811390913786411</v>
      </c>
      <c r="L199" s="24">
        <f>IF(ISBLANK(HLOOKUP(L$1, m_preprocess!$1:$1048576, $D199, FALSE)), "", HLOOKUP(L$1, m_preprocess!$1:$1048576, $D199, FALSE))</f>
        <v>22.240311835617316</v>
      </c>
      <c r="M199" s="24">
        <f>IF(ISBLANK(HLOOKUP(M$1, m_preprocess!$1:$1048576, $D199, FALSE)), "", HLOOKUP(M$1, m_preprocess!$1:$1048576, $D199, FALSE))</f>
        <v>39.145396591739136</v>
      </c>
      <c r="N199" s="24">
        <f>IF(ISBLANK(HLOOKUP(N$1, m_preprocess!$1:$1048576, $D199, FALSE)), "", HLOOKUP(N$1, m_preprocess!$1:$1048576, $D199, FALSE))</f>
        <v>10.310185243315873</v>
      </c>
      <c r="O199" s="24">
        <f>IF(ISBLANK(HLOOKUP(O$1, m_preprocess!$1:$1048576, $D199, FALSE)), "", HLOOKUP(O$1, m_preprocess!$1:$1048576, $D199, FALSE))</f>
        <v>10.744098445478034</v>
      </c>
      <c r="P199" s="24">
        <f>IF(ISBLANK(HLOOKUP(P$1, m_preprocess!$1:$1048576, $D199, FALSE)), "", HLOOKUP(P$1, m_preprocess!$1:$1048576, $D199, FALSE))</f>
        <v>4.2350118732008148</v>
      </c>
      <c r="Q199" s="24">
        <f>IF(ISBLANK(HLOOKUP(Q$1, m_preprocess!$1:$1048576, $D199, FALSE)), "", HLOOKUP(Q$1, m_preprocess!$1:$1048576, $D199, FALSE))</f>
        <v>5.63425204139324</v>
      </c>
      <c r="R199" s="24">
        <f>IF(ISBLANK(HLOOKUP(R$1, m_preprocess!$1:$1048576, $D199, FALSE)), "", HLOOKUP(R$1, m_preprocess!$1:$1048576, $D199, FALSE))</f>
        <v>28.976816595319562</v>
      </c>
      <c r="S199" s="24">
        <f>IF(ISBLANK(HLOOKUP(S$1, m_preprocess!$1:$1048576, $D199, FALSE)), "", HLOOKUP(S$1, m_preprocess!$1:$1048576, $D199, FALSE))</f>
        <v>793.62400000000002</v>
      </c>
      <c r="T199" s="24">
        <f>IF(ISBLANK(HLOOKUP(T$1, m_preprocess!$1:$1048576, $D199, FALSE)), "", HLOOKUP(T$1, m_preprocess!$1:$1048576, $D199, FALSE))</f>
        <v>9114.2000000000007</v>
      </c>
      <c r="U199" s="24">
        <f>IF(ISBLANK(HLOOKUP(U$1, m_preprocess!$1:$1048576, $D199, FALSE)), "", HLOOKUP(U$1, m_preprocess!$1:$1048576, $D199, FALSE))</f>
        <v>32924</v>
      </c>
      <c r="V199" s="24">
        <f>IF(ISBLANK(HLOOKUP(V$1, m_preprocess!$1:$1048576, $D199, FALSE)), "", HLOOKUP(V$1, m_preprocess!$1:$1048576, $D199, FALSE))</f>
        <v>83.34103388346243</v>
      </c>
      <c r="W199" s="24">
        <f>IF(ISBLANK(HLOOKUP(W$1, m_preprocess!$1:$1048576, $D199, FALSE)), "", HLOOKUP(W$1, m_preprocess!$1:$1048576, $D199, FALSE))</f>
        <v>100457.65928353537</v>
      </c>
      <c r="X199" s="24">
        <f>IF(ISBLANK(HLOOKUP(X$1, m_preprocess!$1:$1048576, $D199, FALSE)), "", HLOOKUP(X$1, m_preprocess!$1:$1048576, $D199, FALSE))</f>
        <v>193259.33491867696</v>
      </c>
      <c r="Y199" s="24">
        <f>IF(ISBLANK(HLOOKUP(Y$1, m_preprocess!$1:$1048576, $D199, FALSE)), "", HLOOKUP(Y$1, m_preprocess!$1:$1048576, $D199, FALSE))</f>
        <v>125.61</v>
      </c>
      <c r="Z199" s="24">
        <f>IF(ISBLANK(HLOOKUP(Z$1, m_preprocess!$1:$1048576, $D199, FALSE)), "", HLOOKUP(Z$1, m_preprocess!$1:$1048576, $D199, FALSE))</f>
        <v>92.2</v>
      </c>
      <c r="AA199" s="24">
        <f>IF(ISBLANK(HLOOKUP(AA$1, m_preprocess!$1:$1048576, $D199, FALSE)), "", HLOOKUP(AA$1, m_preprocess!$1:$1048576, $D199, FALSE))</f>
        <v>37.517432999999997</v>
      </c>
      <c r="AB199" s="24">
        <f>IF(ISBLANK(HLOOKUP(AB$1, m_preprocess!$1:$1048576, $D199, FALSE)), "", HLOOKUP(AB$1, m_preprocess!$1:$1048576, $D199, FALSE))</f>
        <v>40.007806856386068</v>
      </c>
      <c r="AC199" s="24">
        <f>IF(ISBLANK(HLOOKUP(AC$1, m_preprocess!$1:$1048576, $D199, FALSE)), "", HLOOKUP(AC$1, m_preprocess!$1:$1048576, $D199, FALSE))</f>
        <v>31.5</v>
      </c>
      <c r="AD199" s="24">
        <f>IF(ISBLANK(HLOOKUP(AD$1, m_preprocess!$1:$1048576, $D199, FALSE)), "", HLOOKUP(AD$1, m_preprocess!$1:$1048576, $D199, FALSE))</f>
        <v>126.27786575944232</v>
      </c>
      <c r="AE199" s="24">
        <f>IF(ISBLANK(HLOOKUP(AE$1, m_preprocess!$1:$1048576, $D199, FALSE)), "", HLOOKUP(AE$1, m_preprocess!$1:$1048576, $D199, FALSE))</f>
        <v>198.40977600521612</v>
      </c>
      <c r="AF199" s="24">
        <f>IF(ISBLANK(HLOOKUP(AF$1, m_preprocess!$1:$1048576, $D199, FALSE)), "", HLOOKUP(AF$1, m_preprocess!$1:$1048576, $D199, FALSE))</f>
        <v>53.747720610979357</v>
      </c>
      <c r="AG199" s="24">
        <f>IF(ISBLANK(HLOOKUP(AG$1, m_preprocess!$1:$1048576, $D199, FALSE)), "", HLOOKUP(AG$1, m_preprocess!$1:$1048576, $D199, FALSE))</f>
        <v>994.36801071865398</v>
      </c>
      <c r="AH199" s="24">
        <f>IF(ISBLANK(HLOOKUP(AH$1, m_preprocess!$1:$1048576, $D199, FALSE)), "", HLOOKUP(AH$1, m_preprocess!$1:$1048576, $D199, FALSE))</f>
        <v>1427990</v>
      </c>
    </row>
    <row r="200" spans="1:34">
      <c r="A200" s="27">
        <v>39995</v>
      </c>
      <c r="B200">
        <v>2009</v>
      </c>
      <c r="C200">
        <v>7</v>
      </c>
      <c r="D200">
        <v>200</v>
      </c>
      <c r="E200" s="24">
        <f>IF(ISBLANK(HLOOKUP(E$1, m_preprocess!$1:$1048576, $D200, FALSE)), "", HLOOKUP(E$1, m_preprocess!$1:$1048576, $D200, FALSE))</f>
        <v>127.36305837501411</v>
      </c>
      <c r="F200" s="24">
        <f>IF(ISBLANK(HLOOKUP(F$1, m_preprocess!$1:$1048576, $D200, FALSE)), "", HLOOKUP(F$1, m_preprocess!$1:$1048576, $D200, FALSE))</f>
        <v>91.94</v>
      </c>
      <c r="G200" s="24">
        <f>IF(ISBLANK(HLOOKUP(G$1, m_preprocess!$1:$1048576, $D200, FALSE)), "", HLOOKUP(G$1, m_preprocess!$1:$1048576, $D200, FALSE))</f>
        <v>151.38593207721073</v>
      </c>
      <c r="H200" s="24">
        <f>IF(ISBLANK(HLOOKUP(H$1, m_preprocess!$1:$1048576, $D200, FALSE)), "", HLOOKUP(H$1, m_preprocess!$1:$1048576, $D200, FALSE))</f>
        <v>136.4010009765625</v>
      </c>
      <c r="I200" s="24">
        <f>IF(ISBLANK(HLOOKUP(I$1, m_preprocess!$1:$1048576, $D200, FALSE)), "", HLOOKUP(I$1, m_preprocess!$1:$1048576, $D200, FALSE))</f>
        <v>70.5</v>
      </c>
      <c r="J200" s="24">
        <f>IF(ISBLANK(HLOOKUP(J$1, m_preprocess!$1:$1048576, $D200, FALSE)), "", HLOOKUP(J$1, m_preprocess!$1:$1048576, $D200, FALSE))</f>
        <v>104.36759606273317</v>
      </c>
      <c r="K200" s="24">
        <f>IF(ISBLANK(HLOOKUP(K$1, m_preprocess!$1:$1048576, $D200, FALSE)), "", HLOOKUP(K$1, m_preprocess!$1:$1048576, $D200, FALSE))</f>
        <v>51.375264741575315</v>
      </c>
      <c r="L200" s="24">
        <f>IF(ISBLANK(HLOOKUP(L$1, m_preprocess!$1:$1048576, $D200, FALSE)), "", HLOOKUP(L$1, m_preprocess!$1:$1048576, $D200, FALSE))</f>
        <v>20.835828180513396</v>
      </c>
      <c r="M200" s="24">
        <f>IF(ISBLANK(HLOOKUP(M$1, m_preprocess!$1:$1048576, $D200, FALSE)), "", HLOOKUP(M$1, m_preprocess!$1:$1048576, $D200, FALSE))</f>
        <v>39.075226977958877</v>
      </c>
      <c r="N200" s="24">
        <f>IF(ISBLANK(HLOOKUP(N$1, m_preprocess!$1:$1048576, $D200, FALSE)), "", HLOOKUP(N$1, m_preprocess!$1:$1048576, $D200, FALSE))</f>
        <v>7.9775836149862291</v>
      </c>
      <c r="O200" s="24">
        <f>IF(ISBLANK(HLOOKUP(O$1, m_preprocess!$1:$1048576, $D200, FALSE)), "", HLOOKUP(O$1, m_preprocess!$1:$1048576, $D200, FALSE))</f>
        <v>11.668123588006512</v>
      </c>
      <c r="P200" s="24">
        <f>IF(ISBLANK(HLOOKUP(P$1, m_preprocess!$1:$1048576, $D200, FALSE)), "", HLOOKUP(P$1, m_preprocess!$1:$1048576, $D200, FALSE))</f>
        <v>4.7543116845772442</v>
      </c>
      <c r="Q200" s="24">
        <f>IF(ISBLANK(HLOOKUP(Q$1, m_preprocess!$1:$1048576, $D200, FALSE)), "", HLOOKUP(Q$1, m_preprocess!$1:$1048576, $D200, FALSE))</f>
        <v>5.0410187247683682</v>
      </c>
      <c r="R200" s="24">
        <f>IF(ISBLANK(HLOOKUP(R$1, m_preprocess!$1:$1048576, $D200, FALSE)), "", HLOOKUP(R$1, m_preprocess!$1:$1048576, $D200, FALSE))</f>
        <v>31.182637733947736</v>
      </c>
      <c r="S200" s="24">
        <f>IF(ISBLANK(HLOOKUP(S$1, m_preprocess!$1:$1048576, $D200, FALSE)), "", HLOOKUP(S$1, m_preprocess!$1:$1048576, $D200, FALSE))</f>
        <v>804.23900000000003</v>
      </c>
      <c r="T200" s="24">
        <f>IF(ISBLANK(HLOOKUP(T$1, m_preprocess!$1:$1048576, $D200, FALSE)), "", HLOOKUP(T$1, m_preprocess!$1:$1048576, $D200, FALSE))</f>
        <v>9508</v>
      </c>
      <c r="U200" s="24">
        <f>IF(ISBLANK(HLOOKUP(U$1, m_preprocess!$1:$1048576, $D200, FALSE)), "", HLOOKUP(U$1, m_preprocess!$1:$1048576, $D200, FALSE))</f>
        <v>33606</v>
      </c>
      <c r="V200" s="24">
        <f>IF(ISBLANK(HLOOKUP(V$1, m_preprocess!$1:$1048576, $D200, FALSE)), "", HLOOKUP(V$1, m_preprocess!$1:$1048576, $D200, FALSE))</f>
        <v>83.435484323638661</v>
      </c>
      <c r="W200" s="24">
        <f>IF(ISBLANK(HLOOKUP(W$1, m_preprocess!$1:$1048576, $D200, FALSE)), "", HLOOKUP(W$1, m_preprocess!$1:$1048576, $D200, FALSE))</f>
        <v>99594.565309196289</v>
      </c>
      <c r="X200" s="24">
        <f>IF(ISBLANK(HLOOKUP(X$1, m_preprocess!$1:$1048576, $D200, FALSE)), "", HLOOKUP(X$1, m_preprocess!$1:$1048576, $D200, FALSE))</f>
        <v>193302.42161881586</v>
      </c>
      <c r="Y200" s="24">
        <f>IF(ISBLANK(HLOOKUP(Y$1, m_preprocess!$1:$1048576, $D200, FALSE)), "", HLOOKUP(Y$1, m_preprocess!$1:$1048576, $D200, FALSE))</f>
        <v>131.44</v>
      </c>
      <c r="Z200" s="24">
        <f>IF(ISBLANK(HLOOKUP(Z$1, m_preprocess!$1:$1048576, $D200, FALSE)), "", HLOOKUP(Z$1, m_preprocess!$1:$1048576, $D200, FALSE))</f>
        <v>97.7</v>
      </c>
      <c r="AA200" s="24">
        <f>IF(ISBLANK(HLOOKUP(AA$1, m_preprocess!$1:$1048576, $D200, FALSE)), "", HLOOKUP(AA$1, m_preprocess!$1:$1048576, $D200, FALSE))</f>
        <v>41.633727999999998</v>
      </c>
      <c r="AB200" s="24">
        <f>IF(ISBLANK(HLOOKUP(AB$1, m_preprocess!$1:$1048576, $D200, FALSE)), "", HLOOKUP(AB$1, m_preprocess!$1:$1048576, $D200, FALSE))</f>
        <v>42.348237635046111</v>
      </c>
      <c r="AC200" s="24">
        <f>IF(ISBLANK(HLOOKUP(AC$1, m_preprocess!$1:$1048576, $D200, FALSE)), "", HLOOKUP(AC$1, m_preprocess!$1:$1048576, $D200, FALSE))</f>
        <v>30.1</v>
      </c>
      <c r="AD200" s="24">
        <f>IF(ISBLANK(HLOOKUP(AD$1, m_preprocess!$1:$1048576, $D200, FALSE)), "", HLOOKUP(AD$1, m_preprocess!$1:$1048576, $D200, FALSE))</f>
        <v>129.83393748581423</v>
      </c>
      <c r="AE200" s="24">
        <f>IF(ISBLANK(HLOOKUP(AE$1, m_preprocess!$1:$1048576, $D200, FALSE)), "", HLOOKUP(AE$1, m_preprocess!$1:$1048576, $D200, FALSE))</f>
        <v>198.04418826282415</v>
      </c>
      <c r="AF200" s="24">
        <f>IF(ISBLANK(HLOOKUP(AF$1, m_preprocess!$1:$1048576, $D200, FALSE)), "", HLOOKUP(AF$1, m_preprocess!$1:$1048576, $D200, FALSE))</f>
        <v>57.182819687739844</v>
      </c>
      <c r="AG200" s="24">
        <f>IF(ISBLANK(HLOOKUP(AG$1, m_preprocess!$1:$1048576, $D200, FALSE)), "", HLOOKUP(AG$1, m_preprocess!$1:$1048576, $D200, FALSE))</f>
        <v>986.08985189723319</v>
      </c>
      <c r="AH200" s="24">
        <f>IF(ISBLANK(HLOOKUP(AH$1, m_preprocess!$1:$1048576, $D200, FALSE)), "", HLOOKUP(AH$1, m_preprocess!$1:$1048576, $D200, FALSE))</f>
        <v>1458327.25</v>
      </c>
    </row>
    <row r="201" spans="1:34">
      <c r="A201" s="27">
        <v>40026</v>
      </c>
      <c r="B201">
        <v>2009</v>
      </c>
      <c r="C201">
        <v>8</v>
      </c>
      <c r="D201">
        <v>201</v>
      </c>
      <c r="E201" s="24">
        <f>IF(ISBLANK(HLOOKUP(E$1, m_preprocess!$1:$1048576, $D201, FALSE)), "", HLOOKUP(E$1, m_preprocess!$1:$1048576, $D201, FALSE))</f>
        <v>124.00328620894652</v>
      </c>
      <c r="F201" s="24">
        <f>IF(ISBLANK(HLOOKUP(F$1, m_preprocess!$1:$1048576, $D201, FALSE)), "", HLOOKUP(F$1, m_preprocess!$1:$1048576, $D201, FALSE))</f>
        <v>96.06</v>
      </c>
      <c r="G201" s="24">
        <f>IF(ISBLANK(HLOOKUP(G$1, m_preprocess!$1:$1048576, $D201, FALSE)), "", HLOOKUP(G$1, m_preprocess!$1:$1048576, $D201, FALSE))</f>
        <v>158.09797345381773</v>
      </c>
      <c r="H201" s="24">
        <f>IF(ISBLANK(HLOOKUP(H$1, m_preprocess!$1:$1048576, $D201, FALSE)), "", HLOOKUP(H$1, m_preprocess!$1:$1048576, $D201, FALSE))</f>
        <v>141.45199584960937</v>
      </c>
      <c r="I201" s="24">
        <f>IF(ISBLANK(HLOOKUP(I$1, m_preprocess!$1:$1048576, $D201, FALSE)), "", HLOOKUP(I$1, m_preprocess!$1:$1048576, $D201, FALSE))</f>
        <v>73.599999999999994</v>
      </c>
      <c r="J201" s="24">
        <f>IF(ISBLANK(HLOOKUP(J$1, m_preprocess!$1:$1048576, $D201, FALSE)), "", HLOOKUP(J$1, m_preprocess!$1:$1048576, $D201, FALSE))</f>
        <v>102.44502721251095</v>
      </c>
      <c r="K201" s="24">
        <f>IF(ISBLANK(HLOOKUP(K$1, m_preprocess!$1:$1048576, $D201, FALSE)), "", HLOOKUP(K$1, m_preprocess!$1:$1048576, $D201, FALSE))</f>
        <v>45.664322015914145</v>
      </c>
      <c r="L201" s="24">
        <f>IF(ISBLANK(HLOOKUP(L$1, m_preprocess!$1:$1048576, $D201, FALSE)), "", HLOOKUP(L$1, m_preprocess!$1:$1048576, $D201, FALSE))</f>
        <v>17.201228613948391</v>
      </c>
      <c r="M201" s="24">
        <f>IF(ISBLANK(HLOOKUP(M$1, m_preprocess!$1:$1048576, $D201, FALSE)), "", HLOOKUP(M$1, m_preprocess!$1:$1048576, $D201, FALSE))</f>
        <v>34.991597935303332</v>
      </c>
      <c r="N201" s="24">
        <f>IF(ISBLANK(HLOOKUP(N$1, m_preprocess!$1:$1048576, $D201, FALSE)), "", HLOOKUP(N$1, m_preprocess!$1:$1048576, $D201, FALSE))</f>
        <v>7.1566139450705917</v>
      </c>
      <c r="O201" s="24">
        <f>IF(ISBLANK(HLOOKUP(O$1, m_preprocess!$1:$1048576, $D201, FALSE)), "", HLOOKUP(O$1, m_preprocess!$1:$1048576, $D201, FALSE))</f>
        <v>10.598326550951848</v>
      </c>
      <c r="P201" s="24">
        <f>IF(ISBLANK(HLOOKUP(P$1, m_preprocess!$1:$1048576, $D201, FALSE)), "", HLOOKUP(P$1, m_preprocess!$1:$1048576, $D201, FALSE))</f>
        <v>4.1125974984340878</v>
      </c>
      <c r="Q201" s="24">
        <f>IF(ISBLANK(HLOOKUP(Q$1, m_preprocess!$1:$1048576, $D201, FALSE)), "", HLOOKUP(Q$1, m_preprocess!$1:$1048576, $D201, FALSE))</f>
        <v>5.1819700075446073</v>
      </c>
      <c r="R201" s="24">
        <f>IF(ISBLANK(HLOOKUP(R$1, m_preprocess!$1:$1048576, $D201, FALSE)), "", HLOOKUP(R$1, m_preprocess!$1:$1048576, $D201, FALSE))</f>
        <v>30.048589802289012</v>
      </c>
      <c r="S201" s="24">
        <f>IF(ISBLANK(HLOOKUP(S$1, m_preprocess!$1:$1048576, $D201, FALSE)), "", HLOOKUP(S$1, m_preprocess!$1:$1048576, $D201, FALSE))</f>
        <v>814.803</v>
      </c>
      <c r="T201" s="24">
        <f>IF(ISBLANK(HLOOKUP(T$1, m_preprocess!$1:$1048576, $D201, FALSE)), "", HLOOKUP(T$1, m_preprocess!$1:$1048576, $D201, FALSE))</f>
        <v>8738.4</v>
      </c>
      <c r="U201" s="24">
        <f>IF(ISBLANK(HLOOKUP(U$1, m_preprocess!$1:$1048576, $D201, FALSE)), "", HLOOKUP(U$1, m_preprocess!$1:$1048576, $D201, FALSE))</f>
        <v>33619</v>
      </c>
      <c r="V201" s="24">
        <f>IF(ISBLANK(HLOOKUP(V$1, m_preprocess!$1:$1048576, $D201, FALSE)), "", HLOOKUP(V$1, m_preprocess!$1:$1048576, $D201, FALSE))</f>
        <v>83.205129263711385</v>
      </c>
      <c r="W201" s="24">
        <f>IF(ISBLANK(HLOOKUP(W$1, m_preprocess!$1:$1048576, $D201, FALSE)), "", HLOOKUP(W$1, m_preprocess!$1:$1048576, $D201, FALSE))</f>
        <v>96115.355731387826</v>
      </c>
      <c r="X201" s="24">
        <f>IF(ISBLANK(HLOOKUP(X$1, m_preprocess!$1:$1048576, $D201, FALSE)), "", HLOOKUP(X$1, m_preprocess!$1:$1048576, $D201, FALSE))</f>
        <v>187830.45824427911</v>
      </c>
      <c r="Y201" s="24">
        <f>IF(ISBLANK(HLOOKUP(Y$1, m_preprocess!$1:$1048576, $D201, FALSE)), "", HLOOKUP(Y$1, m_preprocess!$1:$1048576, $D201, FALSE))</f>
        <v>130.69999999999999</v>
      </c>
      <c r="Z201" s="24">
        <f>IF(ISBLANK(HLOOKUP(Z$1, m_preprocess!$1:$1048576, $D201, FALSE)), "", HLOOKUP(Z$1, m_preprocess!$1:$1048576, $D201, FALSE))</f>
        <v>99.6</v>
      </c>
      <c r="AA201" s="24">
        <f>IF(ISBLANK(HLOOKUP(AA$1, m_preprocess!$1:$1048576, $D201, FALSE)), "", HLOOKUP(AA$1, m_preprocess!$1:$1048576, $D201, FALSE))</f>
        <v>38.512614999999997</v>
      </c>
      <c r="AB201" s="24">
        <f>IF(ISBLANK(HLOOKUP(AB$1, m_preprocess!$1:$1048576, $D201, FALSE)), "", HLOOKUP(AB$1, m_preprocess!$1:$1048576, $D201, FALSE))</f>
        <v>40.690142662639545</v>
      </c>
      <c r="AC201" s="24">
        <f>IF(ISBLANK(HLOOKUP(AC$1, m_preprocess!$1:$1048576, $D201, FALSE)), "", HLOOKUP(AC$1, m_preprocess!$1:$1048576, $D201, FALSE))</f>
        <v>34.1</v>
      </c>
      <c r="AD201" s="24">
        <f>IF(ISBLANK(HLOOKUP(AD$1, m_preprocess!$1:$1048576, $D201, FALSE)), "", HLOOKUP(AD$1, m_preprocess!$1:$1048576, $D201, FALSE))</f>
        <v>130.73019859041801</v>
      </c>
      <c r="AE201" s="24">
        <f>IF(ISBLANK(HLOOKUP(AE$1, m_preprocess!$1:$1048576, $D201, FALSE)), "", HLOOKUP(AE$1, m_preprocess!$1:$1048576, $D201, FALSE))</f>
        <v>178.66364513031925</v>
      </c>
      <c r="AF201" s="24">
        <f>IF(ISBLANK(HLOOKUP(AF$1, m_preprocess!$1:$1048576, $D201, FALSE)), "", HLOOKUP(AF$1, m_preprocess!$1:$1048576, $D201, FALSE))</f>
        <v>53.142755799728498</v>
      </c>
      <c r="AG201" s="24">
        <f>IF(ISBLANK(HLOOKUP(AG$1, m_preprocess!$1:$1048576, $D201, FALSE)), "", HLOOKUP(AG$1, m_preprocess!$1:$1048576, $D201, FALSE))</f>
        <v>946.20384335107462</v>
      </c>
      <c r="AH201" s="24">
        <f>IF(ISBLANK(HLOOKUP(AH$1, m_preprocess!$1:$1048576, $D201, FALSE)), "", HLOOKUP(AH$1, m_preprocess!$1:$1048576, $D201, FALSE))</f>
        <v>1390996</v>
      </c>
    </row>
    <row r="202" spans="1:34">
      <c r="A202" s="27">
        <v>40057</v>
      </c>
      <c r="B202">
        <v>2009</v>
      </c>
      <c r="C202">
        <v>9</v>
      </c>
      <c r="D202">
        <v>202</v>
      </c>
      <c r="E202" s="24">
        <f>IF(ISBLANK(HLOOKUP(E$1, m_preprocess!$1:$1048576, $D202, FALSE)), "", HLOOKUP(E$1, m_preprocess!$1:$1048576, $D202, FALSE))</f>
        <v>126.18512812472765</v>
      </c>
      <c r="F202" s="24">
        <f>IF(ISBLANK(HLOOKUP(F$1, m_preprocess!$1:$1048576, $D202, FALSE)), "", HLOOKUP(F$1, m_preprocess!$1:$1048576, $D202, FALSE))</f>
        <v>99.15</v>
      </c>
      <c r="G202" s="24">
        <f>IF(ISBLANK(HLOOKUP(G$1, m_preprocess!$1:$1048576, $D202, FALSE)), "", HLOOKUP(G$1, m_preprocess!$1:$1048576, $D202, FALSE))</f>
        <v>163.34030740154117</v>
      </c>
      <c r="H202" s="24">
        <f>IF(ISBLANK(HLOOKUP(H$1, m_preprocess!$1:$1048576, $D202, FALSE)), "", HLOOKUP(H$1, m_preprocess!$1:$1048576, $D202, FALSE))</f>
        <v>143.19200134277344</v>
      </c>
      <c r="I202" s="24">
        <f>IF(ISBLANK(HLOOKUP(I$1, m_preprocess!$1:$1048576, $D202, FALSE)), "", HLOOKUP(I$1, m_preprocess!$1:$1048576, $D202, FALSE))</f>
        <v>77.8</v>
      </c>
      <c r="J202" s="24">
        <f>IF(ISBLANK(HLOOKUP(J$1, m_preprocess!$1:$1048576, $D202, FALSE)), "", HLOOKUP(J$1, m_preprocess!$1:$1048576, $D202, FALSE))</f>
        <v>102.00178407005865</v>
      </c>
      <c r="K202" s="24">
        <f>IF(ISBLANK(HLOOKUP(K$1, m_preprocess!$1:$1048576, $D202, FALSE)), "", HLOOKUP(K$1, m_preprocess!$1:$1048576, $D202, FALSE))</f>
        <v>47.7048074717164</v>
      </c>
      <c r="L202" s="24">
        <f>IF(ISBLANK(HLOOKUP(L$1, m_preprocess!$1:$1048576, $D202, FALSE)), "", HLOOKUP(L$1, m_preprocess!$1:$1048576, $D202, FALSE))</f>
        <v>18.681050924293441</v>
      </c>
      <c r="M202" s="24">
        <f>IF(ISBLANK(HLOOKUP(M$1, m_preprocess!$1:$1048576, $D202, FALSE)), "", HLOOKUP(M$1, m_preprocess!$1:$1048576, $D202, FALSE))</f>
        <v>39.371781460264032</v>
      </c>
      <c r="N202" s="24">
        <f>IF(ISBLANK(HLOOKUP(N$1, m_preprocess!$1:$1048576, $D202, FALSE)), "", HLOOKUP(N$1, m_preprocess!$1:$1048576, $D202, FALSE))</f>
        <v>9.2900710370409705</v>
      </c>
      <c r="O202" s="24">
        <f>IF(ISBLANK(HLOOKUP(O$1, m_preprocess!$1:$1048576, $D202, FALSE)), "", HLOOKUP(O$1, m_preprocess!$1:$1048576, $D202, FALSE))</f>
        <v>12.781608411933451</v>
      </c>
      <c r="P202" s="24">
        <f>IF(ISBLANK(HLOOKUP(P$1, m_preprocess!$1:$1048576, $D202, FALSE)), "", HLOOKUP(P$1, m_preprocess!$1:$1048576, $D202, FALSE))</f>
        <v>5.0789745242395625</v>
      </c>
      <c r="Q202" s="24">
        <f>IF(ISBLANK(HLOOKUP(Q$1, m_preprocess!$1:$1048576, $D202, FALSE)), "", HLOOKUP(Q$1, m_preprocess!$1:$1048576, $D202, FALSE))</f>
        <v>4.6238616248896687</v>
      </c>
      <c r="R202" s="24">
        <f>IF(ISBLANK(HLOOKUP(R$1, m_preprocess!$1:$1048576, $D202, FALSE)), "", HLOOKUP(R$1, m_preprocess!$1:$1048576, $D202, FALSE))</f>
        <v>27.62092130085033</v>
      </c>
      <c r="S202" s="24">
        <f>IF(ISBLANK(HLOOKUP(S$1, m_preprocess!$1:$1048576, $D202, FALSE)), "", HLOOKUP(S$1, m_preprocess!$1:$1048576, $D202, FALSE))</f>
        <v>789.15899999999999</v>
      </c>
      <c r="T202" s="24">
        <f>IF(ISBLANK(HLOOKUP(T$1, m_preprocess!$1:$1048576, $D202, FALSE)), "", HLOOKUP(T$1, m_preprocess!$1:$1048576, $D202, FALSE))</f>
        <v>8350.2000000000007</v>
      </c>
      <c r="U202" s="24">
        <f>IF(ISBLANK(HLOOKUP(U$1, m_preprocess!$1:$1048576, $D202, FALSE)), "", HLOOKUP(U$1, m_preprocess!$1:$1048576, $D202, FALSE))</f>
        <v>32077</v>
      </c>
      <c r="V202" s="24">
        <f>IF(ISBLANK(HLOOKUP(V$1, m_preprocess!$1:$1048576, $D202, FALSE)), "", HLOOKUP(V$1, m_preprocess!$1:$1048576, $D202, FALSE))</f>
        <v>82.849904043229884</v>
      </c>
      <c r="W202" s="24">
        <f>IF(ISBLANK(HLOOKUP(W$1, m_preprocess!$1:$1048576, $D202, FALSE)), "", HLOOKUP(W$1, m_preprocess!$1:$1048576, $D202, FALSE))</f>
        <v>97829.480478219266</v>
      </c>
      <c r="X202" s="24">
        <f>IF(ISBLANK(HLOOKUP(X$1, m_preprocess!$1:$1048576, $D202, FALSE)), "", HLOOKUP(X$1, m_preprocess!$1:$1048576, $D202, FALSE))</f>
        <v>189988.8663115816</v>
      </c>
      <c r="Y202" s="24">
        <f>IF(ISBLANK(HLOOKUP(Y$1, m_preprocess!$1:$1048576, $D202, FALSE)), "", HLOOKUP(Y$1, m_preprocess!$1:$1048576, $D202, FALSE))</f>
        <v>129.81</v>
      </c>
      <c r="Z202" s="24">
        <f>IF(ISBLANK(HLOOKUP(Z$1, m_preprocess!$1:$1048576, $D202, FALSE)), "", HLOOKUP(Z$1, m_preprocess!$1:$1048576, $D202, FALSE))</f>
        <v>99.4</v>
      </c>
      <c r="AA202" s="24">
        <f>IF(ISBLANK(HLOOKUP(AA$1, m_preprocess!$1:$1048576, $D202, FALSE)), "", HLOOKUP(AA$1, m_preprocess!$1:$1048576, $D202, FALSE))</f>
        <v>41.333331999999999</v>
      </c>
      <c r="AB202" s="24">
        <f>IF(ISBLANK(HLOOKUP(AB$1, m_preprocess!$1:$1048576, $D202, FALSE)), "", HLOOKUP(AB$1, m_preprocess!$1:$1048576, $D202, FALSE))</f>
        <v>40.021477683834313</v>
      </c>
      <c r="AC202" s="24">
        <f>IF(ISBLANK(HLOOKUP(AC$1, m_preprocess!$1:$1048576, $D202, FALSE)), "", HLOOKUP(AC$1, m_preprocess!$1:$1048576, $D202, FALSE))</f>
        <v>29.3</v>
      </c>
      <c r="AD202" s="24">
        <f>IF(ISBLANK(HLOOKUP(AD$1, m_preprocess!$1:$1048576, $D202, FALSE)), "", HLOOKUP(AD$1, m_preprocess!$1:$1048576, $D202, FALSE))</f>
        <v>132.97867161756849</v>
      </c>
      <c r="AE202" s="24">
        <f>IF(ISBLANK(HLOOKUP(AE$1, m_preprocess!$1:$1048576, $D202, FALSE)), "", HLOOKUP(AE$1, m_preprocess!$1:$1048576, $D202, FALSE))</f>
        <v>183.19264355078343</v>
      </c>
      <c r="AF202" s="24">
        <f>IF(ISBLANK(HLOOKUP(AF$1, m_preprocess!$1:$1048576, $D202, FALSE)), "", HLOOKUP(AF$1, m_preprocess!$1:$1048576, $D202, FALSE))</f>
        <v>55.32806076028654</v>
      </c>
      <c r="AG202" s="24">
        <f>IF(ISBLANK(HLOOKUP(AG$1, m_preprocess!$1:$1048576, $D202, FALSE)), "", HLOOKUP(AG$1, m_preprocess!$1:$1048576, $D202, FALSE))</f>
        <v>935.05449765187291</v>
      </c>
      <c r="AH202" s="24">
        <f>IF(ISBLANK(HLOOKUP(AH$1, m_preprocess!$1:$1048576, $D202, FALSE)), "", HLOOKUP(AH$1, m_preprocess!$1:$1048576, $D202, FALSE))</f>
        <v>1333419</v>
      </c>
    </row>
    <row r="203" spans="1:34">
      <c r="A203" s="27">
        <v>40087</v>
      </c>
      <c r="B203">
        <v>2009</v>
      </c>
      <c r="C203">
        <v>10</v>
      </c>
      <c r="D203">
        <v>203</v>
      </c>
      <c r="E203" s="24">
        <f>IF(ISBLANK(HLOOKUP(E$1, m_preprocess!$1:$1048576, $D203, FALSE)), "", HLOOKUP(E$1, m_preprocess!$1:$1048576, $D203, FALSE))</f>
        <v>127.07986188269525</v>
      </c>
      <c r="F203" s="24">
        <f>IF(ISBLANK(HLOOKUP(F$1, m_preprocess!$1:$1048576, $D203, FALSE)), "", HLOOKUP(F$1, m_preprocess!$1:$1048576, $D203, FALSE))</f>
        <v>99.67</v>
      </c>
      <c r="G203" s="24">
        <f>IF(ISBLANK(HLOOKUP(G$1, m_preprocess!$1:$1048576, $D203, FALSE)), "", HLOOKUP(G$1, m_preprocess!$1:$1048576, $D203, FALSE))</f>
        <v>166.47949650621567</v>
      </c>
      <c r="H203" s="24">
        <f>IF(ISBLANK(HLOOKUP(H$1, m_preprocess!$1:$1048576, $D203, FALSE)), "", HLOOKUP(H$1, m_preprocess!$1:$1048576, $D203, FALSE))</f>
        <v>144.6719970703125</v>
      </c>
      <c r="I203" s="24">
        <f>IF(ISBLANK(HLOOKUP(I$1, m_preprocess!$1:$1048576, $D203, FALSE)), "", HLOOKUP(I$1, m_preprocess!$1:$1048576, $D203, FALSE))</f>
        <v>75.7</v>
      </c>
      <c r="J203" s="24">
        <f>IF(ISBLANK(HLOOKUP(J$1, m_preprocess!$1:$1048576, $D203, FALSE)), "", HLOOKUP(J$1, m_preprocess!$1:$1048576, $D203, FALSE))</f>
        <v>99.524311788077455</v>
      </c>
      <c r="K203" s="24">
        <f>IF(ISBLANK(HLOOKUP(K$1, m_preprocess!$1:$1048576, $D203, FALSE)), "", HLOOKUP(K$1, m_preprocess!$1:$1048576, $D203, FALSE))</f>
        <v>50.70114603107038</v>
      </c>
      <c r="L203" s="24">
        <f>IF(ISBLANK(HLOOKUP(L$1, m_preprocess!$1:$1048576, $D203, FALSE)), "", HLOOKUP(L$1, m_preprocess!$1:$1048576, $D203, FALSE))</f>
        <v>18.852218221403273</v>
      </c>
      <c r="M203" s="24">
        <f>IF(ISBLANK(HLOOKUP(M$1, m_preprocess!$1:$1048576, $D203, FALSE)), "", HLOOKUP(M$1, m_preprocess!$1:$1048576, $D203, FALSE))</f>
        <v>38.374393133388551</v>
      </c>
      <c r="N203" s="24">
        <f>IF(ISBLANK(HLOOKUP(N$1, m_preprocess!$1:$1048576, $D203, FALSE)), "", HLOOKUP(N$1, m_preprocess!$1:$1048576, $D203, FALSE))</f>
        <v>8.8427202108920824</v>
      </c>
      <c r="O203" s="24">
        <f>IF(ISBLANK(HLOOKUP(O$1, m_preprocess!$1:$1048576, $D203, FALSE)), "", HLOOKUP(O$1, m_preprocess!$1:$1048576, $D203, FALSE))</f>
        <v>12.705707220685019</v>
      </c>
      <c r="P203" s="24">
        <f>IF(ISBLANK(HLOOKUP(P$1, m_preprocess!$1:$1048576, $D203, FALSE)), "", HLOOKUP(P$1, m_preprocess!$1:$1048576, $D203, FALSE))</f>
        <v>4.8614096936212059</v>
      </c>
      <c r="Q203" s="24">
        <f>IF(ISBLANK(HLOOKUP(Q$1, m_preprocess!$1:$1048576, $D203, FALSE)), "", HLOOKUP(Q$1, m_preprocess!$1:$1048576, $D203, FALSE))</f>
        <v>5.7986342691618722</v>
      </c>
      <c r="R203" s="24">
        <f>IF(ISBLANK(HLOOKUP(R$1, m_preprocess!$1:$1048576, $D203, FALSE)), "", HLOOKUP(R$1, m_preprocess!$1:$1048576, $D203, FALSE))</f>
        <v>30.580963072278429</v>
      </c>
      <c r="S203" s="24">
        <f>IF(ISBLANK(HLOOKUP(S$1, m_preprocess!$1:$1048576, $D203, FALSE)), "", HLOOKUP(S$1, m_preprocess!$1:$1048576, $D203, FALSE))</f>
        <v>862.99</v>
      </c>
      <c r="T203" s="24">
        <f>IF(ISBLANK(HLOOKUP(T$1, m_preprocess!$1:$1048576, $D203, FALSE)), "", HLOOKUP(T$1, m_preprocess!$1:$1048576, $D203, FALSE))</f>
        <v>8420.7000000000007</v>
      </c>
      <c r="U203" s="24">
        <f>IF(ISBLANK(HLOOKUP(U$1, m_preprocess!$1:$1048576, $D203, FALSE)), "", HLOOKUP(U$1, m_preprocess!$1:$1048576, $D203, FALSE))</f>
        <v>34327</v>
      </c>
      <c r="V203" s="24">
        <f>IF(ISBLANK(HLOOKUP(V$1, m_preprocess!$1:$1048576, $D203, FALSE)), "", HLOOKUP(V$1, m_preprocess!$1:$1048576, $D203, FALSE))</f>
        <v>82.064379197564335</v>
      </c>
      <c r="W203" s="24">
        <f>IF(ISBLANK(HLOOKUP(W$1, m_preprocess!$1:$1048576, $D203, FALSE)), "", HLOOKUP(W$1, m_preprocess!$1:$1048576, $D203, FALSE))</f>
        <v>97367.400639073618</v>
      </c>
      <c r="X203" s="24">
        <f>IF(ISBLANK(HLOOKUP(X$1, m_preprocess!$1:$1048576, $D203, FALSE)), "", HLOOKUP(X$1, m_preprocess!$1:$1048576, $D203, FALSE))</f>
        <v>191319.73471374583</v>
      </c>
      <c r="Y203" s="24">
        <f>IF(ISBLANK(HLOOKUP(Y$1, m_preprocess!$1:$1048576, $D203, FALSE)), "", HLOOKUP(Y$1, m_preprocess!$1:$1048576, $D203, FALSE))</f>
        <v>132.47999999999999</v>
      </c>
      <c r="Z203" s="24">
        <f>IF(ISBLANK(HLOOKUP(Z$1, m_preprocess!$1:$1048576, $D203, FALSE)), "", HLOOKUP(Z$1, m_preprocess!$1:$1048576, $D203, FALSE))</f>
        <v>105.6</v>
      </c>
      <c r="AA203" s="24">
        <f>IF(ISBLANK(HLOOKUP(AA$1, m_preprocess!$1:$1048576, $D203, FALSE)), "", HLOOKUP(AA$1, m_preprocess!$1:$1048576, $D203, FALSE))</f>
        <v>39.725571000000002</v>
      </c>
      <c r="AB203" s="24">
        <f>IF(ISBLANK(HLOOKUP(AB$1, m_preprocess!$1:$1048576, $D203, FALSE)), "", HLOOKUP(AB$1, m_preprocess!$1:$1048576, $D203, FALSE))</f>
        <v>39.03</v>
      </c>
      <c r="AC203" s="24">
        <f>IF(ISBLANK(HLOOKUP(AC$1, m_preprocess!$1:$1048576, $D203, FALSE)), "", HLOOKUP(AC$1, m_preprocess!$1:$1048576, $D203, FALSE))</f>
        <v>31.5</v>
      </c>
      <c r="AD203" s="24">
        <f>IF(ISBLANK(HLOOKUP(AD$1, m_preprocess!$1:$1048576, $D203, FALSE)), "", HLOOKUP(AD$1, m_preprocess!$1:$1048576, $D203, FALSE))</f>
        <v>132.45672300506868</v>
      </c>
      <c r="AE203" s="24">
        <f>IF(ISBLANK(HLOOKUP(AE$1, m_preprocess!$1:$1048576, $D203, FALSE)), "", HLOOKUP(AE$1, m_preprocess!$1:$1048576, $D203, FALSE))</f>
        <v>182.59886897227952</v>
      </c>
      <c r="AF203" s="24">
        <f>IF(ISBLANK(HLOOKUP(AF$1, m_preprocess!$1:$1048576, $D203, FALSE)), "", HLOOKUP(AF$1, m_preprocess!$1:$1048576, $D203, FALSE))</f>
        <v>53.110333929901302</v>
      </c>
      <c r="AG203" s="24">
        <f>IF(ISBLANK(HLOOKUP(AG$1, m_preprocess!$1:$1048576, $D203, FALSE)), "", HLOOKUP(AG$1, m_preprocess!$1:$1048576, $D203, FALSE))</f>
        <v>931.42261277392174</v>
      </c>
      <c r="AH203" s="24">
        <f>IF(ISBLANK(HLOOKUP(AH$1, m_preprocess!$1:$1048576, $D203, FALSE)), "", HLOOKUP(AH$1, m_preprocess!$1:$1048576, $D203, FALSE))</f>
        <v>1439888</v>
      </c>
    </row>
    <row r="204" spans="1:34">
      <c r="A204" s="27">
        <v>40118</v>
      </c>
      <c r="B204">
        <v>2009</v>
      </c>
      <c r="C204">
        <v>11</v>
      </c>
      <c r="D204">
        <v>204</v>
      </c>
      <c r="E204" s="24">
        <f>IF(ISBLANK(HLOOKUP(E$1, m_preprocess!$1:$1048576, $D204, FALSE)), "", HLOOKUP(E$1, m_preprocess!$1:$1048576, $D204, FALSE))</f>
        <v>127.09219178029132</v>
      </c>
      <c r="F204" s="24">
        <f>IF(ISBLANK(HLOOKUP(F$1, m_preprocess!$1:$1048576, $D204, FALSE)), "", HLOOKUP(F$1, m_preprocess!$1:$1048576, $D204, FALSE))</f>
        <v>99.65</v>
      </c>
      <c r="G204" s="24">
        <f>IF(ISBLANK(HLOOKUP(G$1, m_preprocess!$1:$1048576, $D204, FALSE)), "", HLOOKUP(G$1, m_preprocess!$1:$1048576, $D204, FALSE))</f>
        <v>157.97687320682738</v>
      </c>
      <c r="H204" s="24">
        <f>IF(ISBLANK(HLOOKUP(H$1, m_preprocess!$1:$1048576, $D204, FALSE)), "", HLOOKUP(H$1, m_preprocess!$1:$1048576, $D204, FALSE))</f>
        <v>146.7969970703125</v>
      </c>
      <c r="I204" s="24">
        <f>IF(ISBLANK(HLOOKUP(I$1, m_preprocess!$1:$1048576, $D204, FALSE)), "", HLOOKUP(I$1, m_preprocess!$1:$1048576, $D204, FALSE))</f>
        <v>78.400000000000006</v>
      </c>
      <c r="J204" s="24">
        <f>IF(ISBLANK(HLOOKUP(J$1, m_preprocess!$1:$1048576, $D204, FALSE)), "", HLOOKUP(J$1, m_preprocess!$1:$1048576, $D204, FALSE))</f>
        <v>99.963952549044336</v>
      </c>
      <c r="K204" s="24">
        <f>IF(ISBLANK(HLOOKUP(K$1, m_preprocess!$1:$1048576, $D204, FALSE)), "", HLOOKUP(K$1, m_preprocess!$1:$1048576, $D204, FALSE))</f>
        <v>50.803126449769238</v>
      </c>
      <c r="L204" s="24">
        <f>IF(ISBLANK(HLOOKUP(L$1, m_preprocess!$1:$1048576, $D204, FALSE)), "", HLOOKUP(L$1, m_preprocess!$1:$1048576, $D204, FALSE))</f>
        <v>18.580441567665066</v>
      </c>
      <c r="M204" s="24">
        <f>IF(ISBLANK(HLOOKUP(M$1, m_preprocess!$1:$1048576, $D204, FALSE)), "", HLOOKUP(M$1, m_preprocess!$1:$1048576, $D204, FALSE))</f>
        <v>38.056271168838087</v>
      </c>
      <c r="N204" s="24">
        <f>IF(ISBLANK(HLOOKUP(N$1, m_preprocess!$1:$1048576, $D204, FALSE)), "", HLOOKUP(N$1, m_preprocess!$1:$1048576, $D204, FALSE))</f>
        <v>8.966250632751029</v>
      </c>
      <c r="O204" s="24">
        <f>IF(ISBLANK(HLOOKUP(O$1, m_preprocess!$1:$1048576, $D204, FALSE)), "", HLOOKUP(O$1, m_preprocess!$1:$1048576, $D204, FALSE))</f>
        <v>12.682899992843257</v>
      </c>
      <c r="P204" s="24">
        <f>IF(ISBLANK(HLOOKUP(P$1, m_preprocess!$1:$1048576, $D204, FALSE)), "", HLOOKUP(P$1, m_preprocess!$1:$1048576, $D204, FALSE))</f>
        <v>5.0800806650808523</v>
      </c>
      <c r="Q204" s="24">
        <f>IF(ISBLANK(HLOOKUP(Q$1, m_preprocess!$1:$1048576, $D204, FALSE)), "", HLOOKUP(Q$1, m_preprocess!$1:$1048576, $D204, FALSE))</f>
        <v>5.1567812360454068</v>
      </c>
      <c r="R204" s="24">
        <f>IF(ISBLANK(HLOOKUP(R$1, m_preprocess!$1:$1048576, $D204, FALSE)), "", HLOOKUP(R$1, m_preprocess!$1:$1048576, $D204, FALSE))</f>
        <v>29.485194427559183</v>
      </c>
      <c r="S204" s="24">
        <f>IF(ISBLANK(HLOOKUP(S$1, m_preprocess!$1:$1048576, $D204, FALSE)), "", HLOOKUP(S$1, m_preprocess!$1:$1048576, $D204, FALSE))</f>
        <v>770.39400000000001</v>
      </c>
      <c r="T204" s="24">
        <f>IF(ISBLANK(HLOOKUP(T$1, m_preprocess!$1:$1048576, $D204, FALSE)), "", HLOOKUP(T$1, m_preprocess!$1:$1048576, $D204, FALSE))</f>
        <v>8644</v>
      </c>
      <c r="U204" s="24">
        <f>IF(ISBLANK(HLOOKUP(U$1, m_preprocess!$1:$1048576, $D204, FALSE)), "", HLOOKUP(U$1, m_preprocess!$1:$1048576, $D204, FALSE))</f>
        <v>31118</v>
      </c>
      <c r="V204" s="24">
        <f>IF(ISBLANK(HLOOKUP(V$1, m_preprocess!$1:$1048576, $D204, FALSE)), "", HLOOKUP(V$1, m_preprocess!$1:$1048576, $D204, FALSE))</f>
        <v>81.211354028524426</v>
      </c>
      <c r="W204" s="24">
        <f>IF(ISBLANK(HLOOKUP(W$1, m_preprocess!$1:$1048576, $D204, FALSE)), "", HLOOKUP(W$1, m_preprocess!$1:$1048576, $D204, FALSE))</f>
        <v>96844.734454551581</v>
      </c>
      <c r="X204" s="24">
        <f>IF(ISBLANK(HLOOKUP(X$1, m_preprocess!$1:$1048576, $D204, FALSE)), "", HLOOKUP(X$1, m_preprocess!$1:$1048576, $D204, FALSE))</f>
        <v>189850.2296109719</v>
      </c>
      <c r="Y204" s="24">
        <f>IF(ISBLANK(HLOOKUP(Y$1, m_preprocess!$1:$1048576, $D204, FALSE)), "", HLOOKUP(Y$1, m_preprocess!$1:$1048576, $D204, FALSE))</f>
        <v>129.62</v>
      </c>
      <c r="Z204" s="24">
        <f>IF(ISBLANK(HLOOKUP(Z$1, m_preprocess!$1:$1048576, $D204, FALSE)), "", HLOOKUP(Z$1, m_preprocess!$1:$1048576, $D204, FALSE))</f>
        <v>101.4</v>
      </c>
      <c r="AA204" s="24">
        <f>IF(ISBLANK(HLOOKUP(AA$1, m_preprocess!$1:$1048576, $D204, FALSE)), "", HLOOKUP(AA$1, m_preprocess!$1:$1048576, $D204, FALSE))</f>
        <v>38.594771999999999</v>
      </c>
      <c r="AB204" s="24">
        <f>IF(ISBLANK(HLOOKUP(AB$1, m_preprocess!$1:$1048576, $D204, FALSE)), "", HLOOKUP(AB$1, m_preprocess!$1:$1048576, $D204, FALSE))</f>
        <v>40.49</v>
      </c>
      <c r="AC204" s="24">
        <f>IF(ISBLANK(HLOOKUP(AC$1, m_preprocess!$1:$1048576, $D204, FALSE)), "", HLOOKUP(AC$1, m_preprocess!$1:$1048576, $D204, FALSE))</f>
        <v>29.6</v>
      </c>
      <c r="AD204" s="24">
        <f>IF(ISBLANK(HLOOKUP(AD$1, m_preprocess!$1:$1048576, $D204, FALSE)), "", HLOOKUP(AD$1, m_preprocess!$1:$1048576, $D204, FALSE))</f>
        <v>134.97994085407453</v>
      </c>
      <c r="AE204" s="24">
        <f>IF(ISBLANK(HLOOKUP(AE$1, m_preprocess!$1:$1048576, $D204, FALSE)), "", HLOOKUP(AE$1, m_preprocess!$1:$1048576, $D204, FALSE))</f>
        <v>177.74616200215746</v>
      </c>
      <c r="AF204" s="24">
        <f>IF(ISBLANK(HLOOKUP(AF$1, m_preprocess!$1:$1048576, $D204, FALSE)), "", HLOOKUP(AF$1, m_preprocess!$1:$1048576, $D204, FALSE))</f>
        <v>50.574066186408501</v>
      </c>
      <c r="AG204" s="24">
        <f>IF(ISBLANK(HLOOKUP(AG$1, m_preprocess!$1:$1048576, $D204, FALSE)), "", HLOOKUP(AG$1, m_preprocess!$1:$1048576, $D204, FALSE))</f>
        <v>926.79653411553068</v>
      </c>
      <c r="AH204" s="24">
        <f>IF(ISBLANK(HLOOKUP(AH$1, m_preprocess!$1:$1048576, $D204, FALSE)), "", HLOOKUP(AH$1, m_preprocess!$1:$1048576, $D204, FALSE))</f>
        <v>1324910</v>
      </c>
    </row>
    <row r="205" spans="1:34">
      <c r="A205" s="27">
        <v>40148</v>
      </c>
      <c r="B205">
        <v>2009</v>
      </c>
      <c r="C205">
        <v>12</v>
      </c>
      <c r="D205">
        <v>205</v>
      </c>
      <c r="E205" s="24">
        <f>IF(ISBLANK(HLOOKUP(E$1, m_preprocess!$1:$1048576, $D205, FALSE)), "", HLOOKUP(E$1, m_preprocess!$1:$1048576, $D205, FALSE))</f>
        <v>126.28656380555832</v>
      </c>
      <c r="F205" s="24">
        <f>IF(ISBLANK(HLOOKUP(F$1, m_preprocess!$1:$1048576, $D205, FALSE)), "", HLOOKUP(F$1, m_preprocess!$1:$1048576, $D205, FALSE))</f>
        <v>104.02</v>
      </c>
      <c r="G205" s="24">
        <f>IF(ISBLANK(HLOOKUP(G$1, m_preprocess!$1:$1048576, $D205, FALSE)), "", HLOOKUP(G$1, m_preprocess!$1:$1048576, $D205, FALSE))</f>
        <v>146.89068276666868</v>
      </c>
      <c r="H205" s="24">
        <f>IF(ISBLANK(HLOOKUP(H$1, m_preprocess!$1:$1048576, $D205, FALSE)), "", HLOOKUP(H$1, m_preprocess!$1:$1048576, $D205, FALSE))</f>
        <v>148.406005859375</v>
      </c>
      <c r="I205" s="24">
        <f>IF(ISBLANK(HLOOKUP(I$1, m_preprocess!$1:$1048576, $D205, FALSE)), "", HLOOKUP(I$1, m_preprocess!$1:$1048576, $D205, FALSE))</f>
        <v>79.8</v>
      </c>
      <c r="J205" s="24">
        <f>IF(ISBLANK(HLOOKUP(J$1, m_preprocess!$1:$1048576, $D205, FALSE)), "", HLOOKUP(J$1, m_preprocess!$1:$1048576, $D205, FALSE))</f>
        <v>98.269372916245416</v>
      </c>
      <c r="K205" s="24">
        <f>IF(ISBLANK(HLOOKUP(K$1, m_preprocess!$1:$1048576, $D205, FALSE)), "", HLOOKUP(K$1, m_preprocess!$1:$1048576, $D205, FALSE))</f>
        <v>49.370520989642614</v>
      </c>
      <c r="L205" s="24">
        <f>IF(ISBLANK(HLOOKUP(L$1, m_preprocess!$1:$1048576, $D205, FALSE)), "", HLOOKUP(L$1, m_preprocess!$1:$1048576, $D205, FALSE))</f>
        <v>17.156776597130253</v>
      </c>
      <c r="M205" s="24">
        <f>IF(ISBLANK(HLOOKUP(M$1, m_preprocess!$1:$1048576, $D205, FALSE)), "", HLOOKUP(M$1, m_preprocess!$1:$1048576, $D205, FALSE))</f>
        <v>36.444948957120594</v>
      </c>
      <c r="N205" s="24">
        <f>IF(ISBLANK(HLOOKUP(N$1, m_preprocess!$1:$1048576, $D205, FALSE)), "", HLOOKUP(N$1, m_preprocess!$1:$1048576, $D205, FALSE))</f>
        <v>8.2813939000383261</v>
      </c>
      <c r="O205" s="24">
        <f>IF(ISBLANK(HLOOKUP(O$1, m_preprocess!$1:$1048576, $D205, FALSE)), "", HLOOKUP(O$1, m_preprocess!$1:$1048576, $D205, FALSE))</f>
        <v>11.74246739617568</v>
      </c>
      <c r="P205" s="24">
        <f>IF(ISBLANK(HLOOKUP(P$1, m_preprocess!$1:$1048576, $D205, FALSE)), "", HLOOKUP(P$1, m_preprocess!$1:$1048576, $D205, FALSE))</f>
        <v>4.5002044379082786</v>
      </c>
      <c r="Q205" s="24">
        <f>IF(ISBLANK(HLOOKUP(Q$1, m_preprocess!$1:$1048576, $D205, FALSE)), "", HLOOKUP(Q$1, m_preprocess!$1:$1048576, $D205, FALSE))</f>
        <v>7.5691006809010464</v>
      </c>
      <c r="R205" s="24">
        <f>IF(ISBLANK(HLOOKUP(R$1, m_preprocess!$1:$1048576, $D205, FALSE)), "", HLOOKUP(R$1, m_preprocess!$1:$1048576, $D205, FALSE))</f>
        <v>37.30860464802565</v>
      </c>
      <c r="S205" s="24">
        <f>IF(ISBLANK(HLOOKUP(S$1, m_preprocess!$1:$1048576, $D205, FALSE)), "", HLOOKUP(S$1, m_preprocess!$1:$1048576, $D205, FALSE))</f>
        <v>731.44899999999996</v>
      </c>
      <c r="T205" s="24">
        <f>IF(ISBLANK(HLOOKUP(T$1, m_preprocess!$1:$1048576, $D205, FALSE)), "", HLOOKUP(T$1, m_preprocess!$1:$1048576, $D205, FALSE))</f>
        <v>9023.6</v>
      </c>
      <c r="U205" s="24">
        <f>IF(ISBLANK(HLOOKUP(U$1, m_preprocess!$1:$1048576, $D205, FALSE)), "", HLOOKUP(U$1, m_preprocess!$1:$1048576, $D205, FALSE))</f>
        <v>33312</v>
      </c>
      <c r="V205" s="24">
        <f>IF(ISBLANK(HLOOKUP(V$1, m_preprocess!$1:$1048576, $D205, FALSE)), "", HLOOKUP(V$1, m_preprocess!$1:$1048576, $D205, FALSE))</f>
        <v>77.726081868750157</v>
      </c>
      <c r="W205" s="24">
        <f>IF(ISBLANK(HLOOKUP(W$1, m_preprocess!$1:$1048576, $D205, FALSE)), "", HLOOKUP(W$1, m_preprocess!$1:$1048576, $D205, FALSE))</f>
        <v>110143.27826792197</v>
      </c>
      <c r="X205" s="24">
        <f>IF(ISBLANK(HLOOKUP(X$1, m_preprocess!$1:$1048576, $D205, FALSE)), "", HLOOKUP(X$1, m_preprocess!$1:$1048576, $D205, FALSE))</f>
        <v>200089.36449740155</v>
      </c>
      <c r="Y205" s="24">
        <f>IF(ISBLANK(HLOOKUP(Y$1, m_preprocess!$1:$1048576, $D205, FALSE)), "", HLOOKUP(Y$1, m_preprocess!$1:$1048576, $D205, FALSE))</f>
        <v>129.22999999999999</v>
      </c>
      <c r="Z205" s="24">
        <f>IF(ISBLANK(HLOOKUP(Z$1, m_preprocess!$1:$1048576, $D205, FALSE)), "", HLOOKUP(Z$1, m_preprocess!$1:$1048576, $D205, FALSE))</f>
        <v>94.1</v>
      </c>
      <c r="AA205" s="24">
        <f>IF(ISBLANK(HLOOKUP(AA$1, m_preprocess!$1:$1048576, $D205, FALSE)), "", HLOOKUP(AA$1, m_preprocess!$1:$1048576, $D205, FALSE))</f>
        <v>41.730277999999998</v>
      </c>
      <c r="AB205" s="24">
        <f>IF(ISBLANK(HLOOKUP(AB$1, m_preprocess!$1:$1048576, $D205, FALSE)), "", HLOOKUP(AB$1, m_preprocess!$1:$1048576, $D205, FALSE))</f>
        <v>40.22</v>
      </c>
      <c r="AC205" s="24">
        <f>IF(ISBLANK(HLOOKUP(AC$1, m_preprocess!$1:$1048576, $D205, FALSE)), "", HLOOKUP(AC$1, m_preprocess!$1:$1048576, $D205, FALSE))</f>
        <v>33</v>
      </c>
      <c r="AD205" s="24">
        <f>IF(ISBLANK(HLOOKUP(AD$1, m_preprocess!$1:$1048576, $D205, FALSE)), "", HLOOKUP(AD$1, m_preprocess!$1:$1048576, $D205, FALSE))</f>
        <v>139.88916086291229</v>
      </c>
      <c r="AE205" s="24">
        <f>IF(ISBLANK(HLOOKUP(AE$1, m_preprocess!$1:$1048576, $D205, FALSE)), "", HLOOKUP(AE$1, m_preprocess!$1:$1048576, $D205, FALSE))</f>
        <v>189.76007644565956</v>
      </c>
      <c r="AF205" s="24">
        <f>IF(ISBLANK(HLOOKUP(AF$1, m_preprocess!$1:$1048576, $D205, FALSE)), "", HLOOKUP(AF$1, m_preprocess!$1:$1048576, $D205, FALSE))</f>
        <v>53.757362197319893</v>
      </c>
      <c r="AG205" s="24">
        <f>IF(ISBLANK(HLOOKUP(AG$1, m_preprocess!$1:$1048576, $D205, FALSE)), "", HLOOKUP(AG$1, m_preprocess!$1:$1048576, $D205, FALSE))</f>
        <v>936.95246166713741</v>
      </c>
      <c r="AH205" s="24">
        <f>IF(ISBLANK(HLOOKUP(AH$1, m_preprocess!$1:$1048576, $D205, FALSE)), "", HLOOKUP(AH$1, m_preprocess!$1:$1048576, $D205, FALSE))</f>
        <v>1308602</v>
      </c>
    </row>
    <row r="206" spans="1:34">
      <c r="A206" s="27">
        <v>40179</v>
      </c>
      <c r="B206">
        <v>2010</v>
      </c>
      <c r="C206">
        <v>1</v>
      </c>
      <c r="D206">
        <v>206</v>
      </c>
      <c r="E206" s="24">
        <f>IF(ISBLANK(HLOOKUP(E$1, m_preprocess!$1:$1048576, $D206, FALSE)), "", HLOOKUP(E$1, m_preprocess!$1:$1048576, $D206, FALSE))</f>
        <v>121.50567852923163</v>
      </c>
      <c r="F206" s="24">
        <f>IF(ISBLANK(HLOOKUP(F$1, m_preprocess!$1:$1048576, $D206, FALSE)), "", HLOOKUP(F$1, m_preprocess!$1:$1048576, $D206, FALSE))</f>
        <v>85.17</v>
      </c>
      <c r="G206" s="24">
        <f>IF(ISBLANK(HLOOKUP(G$1, m_preprocess!$1:$1048576, $D206, FALSE)), "", HLOOKUP(G$1, m_preprocess!$1:$1048576, $D206, FALSE))</f>
        <v>150.35808271954465</v>
      </c>
      <c r="H206" s="24">
        <f>IF(ISBLANK(HLOOKUP(H$1, m_preprocess!$1:$1048576, $D206, FALSE)), "", HLOOKUP(H$1, m_preprocess!$1:$1048576, $D206, FALSE))</f>
        <v>150.35600280761719</v>
      </c>
      <c r="I206" s="24">
        <f>IF(ISBLANK(HLOOKUP(I$1, m_preprocess!$1:$1048576, $D206, FALSE)), "", HLOOKUP(I$1, m_preprocess!$1:$1048576, $D206, FALSE))</f>
        <v>66.599999999999994</v>
      </c>
      <c r="J206" s="24">
        <f>IF(ISBLANK(HLOOKUP(J$1, m_preprocess!$1:$1048576, $D206, FALSE)), "", HLOOKUP(J$1, m_preprocess!$1:$1048576, $D206, FALSE))</f>
        <v>97.528606514832035</v>
      </c>
      <c r="K206" s="24">
        <f>IF(ISBLANK(HLOOKUP(K$1, m_preprocess!$1:$1048576, $D206, FALSE)), "", HLOOKUP(K$1, m_preprocess!$1:$1048576, $D206, FALSE))</f>
        <v>44.876399466619787</v>
      </c>
      <c r="L206" s="24">
        <f>IF(ISBLANK(HLOOKUP(L$1, m_preprocess!$1:$1048576, $D206, FALSE)), "", HLOOKUP(L$1, m_preprocess!$1:$1048576, $D206, FALSE))</f>
        <v>14.831557247282593</v>
      </c>
      <c r="M206" s="24">
        <f>IF(ISBLANK(HLOOKUP(M$1, m_preprocess!$1:$1048576, $D206, FALSE)), "", HLOOKUP(M$1, m_preprocess!$1:$1048576, $D206, FALSE))</f>
        <v>31.863148574107473</v>
      </c>
      <c r="N206" s="24">
        <f>IF(ISBLANK(HLOOKUP(N$1, m_preprocess!$1:$1048576, $D206, FALSE)), "", HLOOKUP(N$1, m_preprocess!$1:$1048576, $D206, FALSE))</f>
        <v>6.5881437582832714</v>
      </c>
      <c r="O206" s="24">
        <f>IF(ISBLANK(HLOOKUP(O$1, m_preprocess!$1:$1048576, $D206, FALSE)), "", HLOOKUP(O$1, m_preprocess!$1:$1048576, $D206, FALSE))</f>
        <v>10.833297327201821</v>
      </c>
      <c r="P206" s="24">
        <f>IF(ISBLANK(HLOOKUP(P$1, m_preprocess!$1:$1048576, $D206, FALSE)), "", HLOOKUP(P$1, m_preprocess!$1:$1048576, $D206, FALSE))</f>
        <v>4.4097093925033919</v>
      </c>
      <c r="Q206" s="24">
        <f>IF(ISBLANK(HLOOKUP(Q$1, m_preprocess!$1:$1048576, $D206, FALSE)), "", HLOOKUP(Q$1, m_preprocess!$1:$1048576, $D206, FALSE))</f>
        <v>4.6522918070322801</v>
      </c>
      <c r="R206" s="24">
        <f>IF(ISBLANK(HLOOKUP(R$1, m_preprocess!$1:$1048576, $D206, FALSE)), "", HLOOKUP(R$1, m_preprocess!$1:$1048576, $D206, FALSE))</f>
        <v>31.056957572720428</v>
      </c>
      <c r="S206" s="24">
        <f>IF(ISBLANK(HLOOKUP(S$1, m_preprocess!$1:$1048576, $D206, FALSE)), "", HLOOKUP(S$1, m_preprocess!$1:$1048576, $D206, FALSE))</f>
        <v>741.91399999999999</v>
      </c>
      <c r="T206" s="24">
        <f>IF(ISBLANK(HLOOKUP(T$1, m_preprocess!$1:$1048576, $D206, FALSE)), "", HLOOKUP(T$1, m_preprocess!$1:$1048576, $D206, FALSE))</f>
        <v>9740</v>
      </c>
      <c r="U206" s="24">
        <f>IF(ISBLANK(HLOOKUP(U$1, m_preprocess!$1:$1048576, $D206, FALSE)), "", HLOOKUP(U$1, m_preprocess!$1:$1048576, $D206, FALSE))</f>
        <v>40376</v>
      </c>
      <c r="V206" s="24">
        <f>IF(ISBLANK(HLOOKUP(V$1, m_preprocess!$1:$1048576, $D206, FALSE)), "", HLOOKUP(V$1, m_preprocess!$1:$1048576, $D206, FALSE))</f>
        <v>76.348970134618966</v>
      </c>
      <c r="W206" s="24">
        <f>IF(ISBLANK(HLOOKUP(W$1, m_preprocess!$1:$1048576, $D206, FALSE)), "", HLOOKUP(W$1, m_preprocess!$1:$1048576, $D206, FALSE))</f>
        <v>107088.28047658292</v>
      </c>
      <c r="X206" s="24">
        <f>IF(ISBLANK(HLOOKUP(X$1, m_preprocess!$1:$1048576, $D206, FALSE)), "", HLOOKUP(X$1, m_preprocess!$1:$1048576, $D206, FALSE))</f>
        <v>198878.57379569218</v>
      </c>
      <c r="Y206" s="24">
        <f>IF(ISBLANK(HLOOKUP(Y$1, m_preprocess!$1:$1048576, $D206, FALSE)), "", HLOOKUP(Y$1, m_preprocess!$1:$1048576, $D206, FALSE))</f>
        <v>125.81</v>
      </c>
      <c r="Z206" s="24">
        <f>IF(ISBLANK(HLOOKUP(Z$1, m_preprocess!$1:$1048576, $D206, FALSE)), "", HLOOKUP(Z$1, m_preprocess!$1:$1048576, $D206, FALSE))</f>
        <v>91.2</v>
      </c>
      <c r="AA206" s="24">
        <f>IF(ISBLANK(HLOOKUP(AA$1, m_preprocess!$1:$1048576, $D206, FALSE)), "", HLOOKUP(AA$1, m_preprocess!$1:$1048576, $D206, FALSE))</f>
        <v>45.703125</v>
      </c>
      <c r="AB206" s="24">
        <f>IF(ISBLANK(HLOOKUP(AB$1, m_preprocess!$1:$1048576, $D206, FALSE)), "", HLOOKUP(AB$1, m_preprocess!$1:$1048576, $D206, FALSE))</f>
        <v>45.559370574094423</v>
      </c>
      <c r="AC206" s="24">
        <f>IF(ISBLANK(HLOOKUP(AC$1, m_preprocess!$1:$1048576, $D206, FALSE)), "", HLOOKUP(AC$1, m_preprocess!$1:$1048576, $D206, FALSE))</f>
        <v>30.7</v>
      </c>
      <c r="AD206" s="24">
        <f>IF(ISBLANK(HLOOKUP(AD$1, m_preprocess!$1:$1048576, $D206, FALSE)), "", HLOOKUP(AD$1, m_preprocess!$1:$1048576, $D206, FALSE))</f>
        <v>139.75116079360856</v>
      </c>
      <c r="AE206" s="24">
        <f>IF(ISBLANK(HLOOKUP(AE$1, m_preprocess!$1:$1048576, $D206, FALSE)), "", HLOOKUP(AE$1, m_preprocess!$1:$1048576, $D206, FALSE))</f>
        <v>193.04620584872006</v>
      </c>
      <c r="AF206" s="24">
        <f>IF(ISBLANK(HLOOKUP(AF$1, m_preprocess!$1:$1048576, $D206, FALSE)), "", HLOOKUP(AF$1, m_preprocess!$1:$1048576, $D206, FALSE))</f>
        <v>54.905167223371926</v>
      </c>
      <c r="AG206" s="24">
        <f>IF(ISBLANK(HLOOKUP(AG$1, m_preprocess!$1:$1048576, $D206, FALSE)), "", HLOOKUP(AG$1, m_preprocess!$1:$1048576, $D206, FALSE))</f>
        <v>935.74982485781152</v>
      </c>
      <c r="AH206" s="24">
        <f>IF(ISBLANK(HLOOKUP(AH$1, m_preprocess!$1:$1048576, $D206, FALSE)), "", HLOOKUP(AH$1, m_preprocess!$1:$1048576, $D206, FALSE))</f>
        <v>1133636</v>
      </c>
    </row>
    <row r="207" spans="1:34">
      <c r="A207" s="27">
        <v>40210</v>
      </c>
      <c r="B207">
        <v>2010</v>
      </c>
      <c r="C207">
        <v>2</v>
      </c>
      <c r="D207">
        <v>207</v>
      </c>
      <c r="E207" s="24">
        <f>IF(ISBLANK(HLOOKUP(E$1, m_preprocess!$1:$1048576, $D207, FALSE)), "", HLOOKUP(E$1, m_preprocess!$1:$1048576, $D207, FALSE))</f>
        <v>119.82280209203972</v>
      </c>
      <c r="F207" s="24">
        <f>IF(ISBLANK(HLOOKUP(F$1, m_preprocess!$1:$1048576, $D207, FALSE)), "", HLOOKUP(F$1, m_preprocess!$1:$1048576, $D207, FALSE))</f>
        <v>89.93</v>
      </c>
      <c r="G207" s="24">
        <f>IF(ISBLANK(HLOOKUP(G$1, m_preprocess!$1:$1048576, $D207, FALSE)), "", HLOOKUP(G$1, m_preprocess!$1:$1048576, $D207, FALSE))</f>
        <v>148.34439090893471</v>
      </c>
      <c r="H207" s="24">
        <f>IF(ISBLANK(HLOOKUP(H$1, m_preprocess!$1:$1048576, $D207, FALSE)), "", HLOOKUP(H$1, m_preprocess!$1:$1048576, $D207, FALSE))</f>
        <v>153.5469970703125</v>
      </c>
      <c r="I207" s="24">
        <f>IF(ISBLANK(HLOOKUP(I$1, m_preprocess!$1:$1048576, $D207, FALSE)), "", HLOOKUP(I$1, m_preprocess!$1:$1048576, $D207, FALSE))</f>
        <v>76.900000000000006</v>
      </c>
      <c r="J207" s="24">
        <f>IF(ISBLANK(HLOOKUP(J$1, m_preprocess!$1:$1048576, $D207, FALSE)), "", HLOOKUP(J$1, m_preprocess!$1:$1048576, $D207, FALSE))</f>
        <v>96.241350315510516</v>
      </c>
      <c r="K207" s="24">
        <f>IF(ISBLANK(HLOOKUP(K$1, m_preprocess!$1:$1048576, $D207, FALSE)), "", HLOOKUP(K$1, m_preprocess!$1:$1048576, $D207, FALSE))</f>
        <v>41.112243382119949</v>
      </c>
      <c r="L207" s="24">
        <f>IF(ISBLANK(HLOOKUP(L$1, m_preprocess!$1:$1048576, $D207, FALSE)), "", HLOOKUP(L$1, m_preprocess!$1:$1048576, $D207, FALSE))</f>
        <v>14.158901045247495</v>
      </c>
      <c r="M207" s="24">
        <f>IF(ISBLANK(HLOOKUP(M$1, m_preprocess!$1:$1048576, $D207, FALSE)), "", HLOOKUP(M$1, m_preprocess!$1:$1048576, $D207, FALSE))</f>
        <v>34.531067965835504</v>
      </c>
      <c r="N207" s="24">
        <f>IF(ISBLANK(HLOOKUP(N$1, m_preprocess!$1:$1048576, $D207, FALSE)), "", HLOOKUP(N$1, m_preprocess!$1:$1048576, $D207, FALSE))</f>
        <v>8.0405276880816707</v>
      </c>
      <c r="O207" s="24">
        <f>IF(ISBLANK(HLOOKUP(O$1, m_preprocess!$1:$1048576, $D207, FALSE)), "", HLOOKUP(O$1, m_preprocess!$1:$1048576, $D207, FALSE))</f>
        <v>11.28375135611684</v>
      </c>
      <c r="P207" s="24">
        <f>IF(ISBLANK(HLOOKUP(P$1, m_preprocess!$1:$1048576, $D207, FALSE)), "", HLOOKUP(P$1, m_preprocess!$1:$1048576, $D207, FALSE))</f>
        <v>4.2491228760320201</v>
      </c>
      <c r="Q207" s="24">
        <f>IF(ISBLANK(HLOOKUP(Q$1, m_preprocess!$1:$1048576, $D207, FALSE)), "", HLOOKUP(Q$1, m_preprocess!$1:$1048576, $D207, FALSE))</f>
        <v>4.3419930882445303</v>
      </c>
      <c r="R207" s="24">
        <f>IF(ISBLANK(HLOOKUP(R$1, m_preprocess!$1:$1048576, $D207, FALSE)), "", HLOOKUP(R$1, m_preprocess!$1:$1048576, $D207, FALSE))</f>
        <v>29.183247380266597</v>
      </c>
      <c r="S207" s="24">
        <f>IF(ISBLANK(HLOOKUP(S$1, m_preprocess!$1:$1048576, $D207, FALSE)), "", HLOOKUP(S$1, m_preprocess!$1:$1048576, $D207, FALSE))</f>
        <v>690.09400000000005</v>
      </c>
      <c r="T207" s="24">
        <f>IF(ISBLANK(HLOOKUP(T$1, m_preprocess!$1:$1048576, $D207, FALSE)), "", HLOOKUP(T$1, m_preprocess!$1:$1048576, $D207, FALSE))</f>
        <v>8773.9</v>
      </c>
      <c r="U207" s="24">
        <f>IF(ISBLANK(HLOOKUP(U$1, m_preprocess!$1:$1048576, $D207, FALSE)), "", HLOOKUP(U$1, m_preprocess!$1:$1048576, $D207, FALSE))</f>
        <v>37590</v>
      </c>
      <c r="V207" s="24">
        <f>IF(ISBLANK(HLOOKUP(V$1, m_preprocess!$1:$1048576, $D207, FALSE)), "", HLOOKUP(V$1, m_preprocess!$1:$1048576, $D207, FALSE))</f>
        <v>73.234344588595178</v>
      </c>
      <c r="W207" s="24">
        <f>IF(ISBLANK(HLOOKUP(W$1, m_preprocess!$1:$1048576, $D207, FALSE)), "", HLOOKUP(W$1, m_preprocess!$1:$1048576, $D207, FALSE))</f>
        <v>103305.36319597538</v>
      </c>
      <c r="X207" s="24">
        <f>IF(ISBLANK(HLOOKUP(X$1, m_preprocess!$1:$1048576, $D207, FALSE)), "", HLOOKUP(X$1, m_preprocess!$1:$1048576, $D207, FALSE))</f>
        <v>195421.07610388141</v>
      </c>
      <c r="Y207" s="24">
        <f>IF(ISBLANK(HLOOKUP(Y$1, m_preprocess!$1:$1048576, $D207, FALSE)), "", HLOOKUP(Y$1, m_preprocess!$1:$1048576, $D207, FALSE))</f>
        <v>127.61</v>
      </c>
      <c r="Z207" s="24">
        <f>IF(ISBLANK(HLOOKUP(Z$1, m_preprocess!$1:$1048576, $D207, FALSE)), "", HLOOKUP(Z$1, m_preprocess!$1:$1048576, $D207, FALSE))</f>
        <v>89</v>
      </c>
      <c r="AA207" s="24">
        <f>IF(ISBLANK(HLOOKUP(AA$1, m_preprocess!$1:$1048576, $D207, FALSE)), "", HLOOKUP(AA$1, m_preprocess!$1:$1048576, $D207, FALSE))</f>
        <v>46.200001</v>
      </c>
      <c r="AB207" s="24">
        <f>IF(ISBLANK(HLOOKUP(AB$1, m_preprocess!$1:$1048576, $D207, FALSE)), "", HLOOKUP(AB$1, m_preprocess!$1:$1048576, $D207, FALSE))</f>
        <v>43.539497367567137</v>
      </c>
      <c r="AC207" s="24">
        <f>IF(ISBLANK(HLOOKUP(AC$1, m_preprocess!$1:$1048576, $D207, FALSE)), "", HLOOKUP(AC$1, m_preprocess!$1:$1048576, $D207, FALSE))</f>
        <v>31.1</v>
      </c>
      <c r="AD207" s="24">
        <f>IF(ISBLANK(HLOOKUP(AD$1, m_preprocess!$1:$1048576, $D207, FALSE)), "", HLOOKUP(AD$1, m_preprocess!$1:$1048576, $D207, FALSE))</f>
        <v>142.08798764273553</v>
      </c>
      <c r="AE207" s="24">
        <f>IF(ISBLANK(HLOOKUP(AE$1, m_preprocess!$1:$1048576, $D207, FALSE)), "", HLOOKUP(AE$1, m_preprocess!$1:$1048576, $D207, FALSE))</f>
        <v>178.29938165455184</v>
      </c>
      <c r="AF207" s="24">
        <f>IF(ISBLANK(HLOOKUP(AF$1, m_preprocess!$1:$1048576, $D207, FALSE)), "", HLOOKUP(AF$1, m_preprocess!$1:$1048576, $D207, FALSE))</f>
        <v>53.661528845640163</v>
      </c>
      <c r="AG207" s="24">
        <f>IF(ISBLANK(HLOOKUP(AG$1, m_preprocess!$1:$1048576, $D207, FALSE)), "", HLOOKUP(AG$1, m_preprocess!$1:$1048576, $D207, FALSE))</f>
        <v>919.48510103153899</v>
      </c>
      <c r="AH207" s="24">
        <f>IF(ISBLANK(HLOOKUP(AH$1, m_preprocess!$1:$1048576, $D207, FALSE)), "", HLOOKUP(AH$1, m_preprocess!$1:$1048576, $D207, FALSE))</f>
        <v>967760</v>
      </c>
    </row>
    <row r="208" spans="1:34">
      <c r="A208" s="27">
        <v>40238</v>
      </c>
      <c r="B208">
        <v>2010</v>
      </c>
      <c r="C208">
        <v>3</v>
      </c>
      <c r="D208">
        <v>208</v>
      </c>
      <c r="E208" s="24">
        <f>IF(ISBLANK(HLOOKUP(E$1, m_preprocess!$1:$1048576, $D208, FALSE)), "", HLOOKUP(E$1, m_preprocess!$1:$1048576, $D208, FALSE))</f>
        <v>136.89550162046118</v>
      </c>
      <c r="F208" s="24">
        <f>IF(ISBLANK(HLOOKUP(F$1, m_preprocess!$1:$1048576, $D208, FALSE)), "", HLOOKUP(F$1, m_preprocess!$1:$1048576, $D208, FALSE))</f>
        <v>98.23</v>
      </c>
      <c r="G208" s="24">
        <f>IF(ISBLANK(HLOOKUP(G$1, m_preprocess!$1:$1048576, $D208, FALSE)), "", HLOOKUP(G$1, m_preprocess!$1:$1048576, $D208, FALSE))</f>
        <v>170.30825339212817</v>
      </c>
      <c r="H208" s="24">
        <f>IF(ISBLANK(HLOOKUP(H$1, m_preprocess!$1:$1048576, $D208, FALSE)), "", HLOOKUP(H$1, m_preprocess!$1:$1048576, $D208, FALSE))</f>
        <v>156.13800048828125</v>
      </c>
      <c r="I208" s="24">
        <f>IF(ISBLANK(HLOOKUP(I$1, m_preprocess!$1:$1048576, $D208, FALSE)), "", HLOOKUP(I$1, m_preprocess!$1:$1048576, $D208, FALSE))</f>
        <v>75.3</v>
      </c>
      <c r="J208" s="24">
        <f>IF(ISBLANK(HLOOKUP(J$1, m_preprocess!$1:$1048576, $D208, FALSE)), "", HLOOKUP(J$1, m_preprocess!$1:$1048576, $D208, FALSE))</f>
        <v>96.170753846475051</v>
      </c>
      <c r="K208" s="24">
        <f>IF(ISBLANK(HLOOKUP(K$1, m_preprocess!$1:$1048576, $D208, FALSE)), "", HLOOKUP(K$1, m_preprocess!$1:$1048576, $D208, FALSE))</f>
        <v>48.955489185548657</v>
      </c>
      <c r="L208" s="24">
        <f>IF(ISBLANK(HLOOKUP(L$1, m_preprocess!$1:$1048576, $D208, FALSE)), "", HLOOKUP(L$1, m_preprocess!$1:$1048576, $D208, FALSE))</f>
        <v>12.600484332432321</v>
      </c>
      <c r="M208" s="24">
        <f>IF(ISBLANK(HLOOKUP(M$1, m_preprocess!$1:$1048576, $D208, FALSE)), "", HLOOKUP(M$1, m_preprocess!$1:$1048576, $D208, FALSE))</f>
        <v>44.22194755444206</v>
      </c>
      <c r="N208" s="24">
        <f>IF(ISBLANK(HLOOKUP(N$1, m_preprocess!$1:$1048576, $D208, FALSE)), "", HLOOKUP(N$1, m_preprocess!$1:$1048576, $D208, FALSE))</f>
        <v>10.045711942887539</v>
      </c>
      <c r="O208" s="24">
        <f>IF(ISBLANK(HLOOKUP(O$1, m_preprocess!$1:$1048576, $D208, FALSE)), "", HLOOKUP(O$1, m_preprocess!$1:$1048576, $D208, FALSE))</f>
        <v>14.28595746021589</v>
      </c>
      <c r="P208" s="24">
        <f>IF(ISBLANK(HLOOKUP(P$1, m_preprocess!$1:$1048576, $D208, FALSE)), "", HLOOKUP(P$1, m_preprocess!$1:$1048576, $D208, FALSE))</f>
        <v>5.2530549207182498</v>
      </c>
      <c r="Q208" s="24">
        <f>IF(ISBLANK(HLOOKUP(Q$1, m_preprocess!$1:$1048576, $D208, FALSE)), "", HLOOKUP(Q$1, m_preprocess!$1:$1048576, $D208, FALSE))</f>
        <v>5.2511239892657429</v>
      </c>
      <c r="R208" s="24">
        <f>IF(ISBLANK(HLOOKUP(R$1, m_preprocess!$1:$1048576, $D208, FALSE)), "", HLOOKUP(R$1, m_preprocess!$1:$1048576, $D208, FALSE))</f>
        <v>31.681589264179596</v>
      </c>
      <c r="S208" s="24">
        <f>IF(ISBLANK(HLOOKUP(S$1, m_preprocess!$1:$1048576, $D208, FALSE)), "", HLOOKUP(S$1, m_preprocess!$1:$1048576, $D208, FALSE))</f>
        <v>869.22699999999998</v>
      </c>
      <c r="T208" s="24">
        <f>IF(ISBLANK(HLOOKUP(T$1, m_preprocess!$1:$1048576, $D208, FALSE)), "", HLOOKUP(T$1, m_preprocess!$1:$1048576, $D208, FALSE))</f>
        <v>9518.9</v>
      </c>
      <c r="U208" s="24">
        <f>IF(ISBLANK(HLOOKUP(U$1, m_preprocess!$1:$1048576, $D208, FALSE)), "", HLOOKUP(U$1, m_preprocess!$1:$1048576, $D208, FALSE))</f>
        <v>41914</v>
      </c>
      <c r="V208" s="24">
        <f>IF(ISBLANK(HLOOKUP(V$1, m_preprocess!$1:$1048576, $D208, FALSE)), "", HLOOKUP(V$1, m_preprocess!$1:$1048576, $D208, FALSE))</f>
        <v>71.662297286088389</v>
      </c>
      <c r="W208" s="24">
        <f>IF(ISBLANK(HLOOKUP(W$1, m_preprocess!$1:$1048576, $D208, FALSE)), "", HLOOKUP(W$1, m_preprocess!$1:$1048576, $D208, FALSE))</f>
        <v>98344.783793695868</v>
      </c>
      <c r="X208" s="24">
        <f>IF(ISBLANK(HLOOKUP(X$1, m_preprocess!$1:$1048576, $D208, FALSE)), "", HLOOKUP(X$1, m_preprocess!$1:$1048576, $D208, FALSE))</f>
        <v>193828.6637804833</v>
      </c>
      <c r="Y208" s="24">
        <f>IF(ISBLANK(HLOOKUP(Y$1, m_preprocess!$1:$1048576, $D208, FALSE)), "", HLOOKUP(Y$1, m_preprocess!$1:$1048576, $D208, FALSE))</f>
        <v>143.44</v>
      </c>
      <c r="Z208" s="24">
        <f>IF(ISBLANK(HLOOKUP(Z$1, m_preprocess!$1:$1048576, $D208, FALSE)), "", HLOOKUP(Z$1, m_preprocess!$1:$1048576, $D208, FALSE))</f>
        <v>105.1</v>
      </c>
      <c r="AA208" s="24">
        <f>IF(ISBLANK(HLOOKUP(AA$1, m_preprocess!$1:$1048576, $D208, FALSE)), "", HLOOKUP(AA$1, m_preprocess!$1:$1048576, $D208, FALSE))</f>
        <v>42.430278999999999</v>
      </c>
      <c r="AB208" s="24">
        <f>IF(ISBLANK(HLOOKUP(AB$1, m_preprocess!$1:$1048576, $D208, FALSE)), "", HLOOKUP(AB$1, m_preprocess!$1:$1048576, $D208, FALSE))</f>
        <v>41.382629205745445</v>
      </c>
      <c r="AC208" s="24">
        <f>IF(ISBLANK(HLOOKUP(AC$1, m_preprocess!$1:$1048576, $D208, FALSE)), "", HLOOKUP(AC$1, m_preprocess!$1:$1048576, $D208, FALSE))</f>
        <v>31.8</v>
      </c>
      <c r="AD208" s="24">
        <f>IF(ISBLANK(HLOOKUP(AD$1, m_preprocess!$1:$1048576, $D208, FALSE)), "", HLOOKUP(AD$1, m_preprocess!$1:$1048576, $D208, FALSE))</f>
        <v>145.65960635169625</v>
      </c>
      <c r="AE208" s="24">
        <f>IF(ISBLANK(HLOOKUP(AE$1, m_preprocess!$1:$1048576, $D208, FALSE)), "", HLOOKUP(AE$1, m_preprocess!$1:$1048576, $D208, FALSE))</f>
        <v>182.58668894084937</v>
      </c>
      <c r="AF208" s="24">
        <f>IF(ISBLANK(HLOOKUP(AF$1, m_preprocess!$1:$1048576, $D208, FALSE)), "", HLOOKUP(AF$1, m_preprocess!$1:$1048576, $D208, FALSE))</f>
        <v>54.91463284579163</v>
      </c>
      <c r="AG208" s="24">
        <f>IF(ISBLANK(HLOOKUP(AG$1, m_preprocess!$1:$1048576, $D208, FALSE)), "", HLOOKUP(AG$1, m_preprocess!$1:$1048576, $D208, FALSE))</f>
        <v>918.35758749788317</v>
      </c>
      <c r="AH208" s="24">
        <f>IF(ISBLANK(HLOOKUP(AH$1, m_preprocess!$1:$1048576, $D208, FALSE)), "", HLOOKUP(AH$1, m_preprocess!$1:$1048576, $D208, FALSE))</f>
        <v>1105605</v>
      </c>
    </row>
    <row r="209" spans="1:34">
      <c r="A209" s="27">
        <v>40269</v>
      </c>
      <c r="B209">
        <v>2010</v>
      </c>
      <c r="C209">
        <v>4</v>
      </c>
      <c r="D209">
        <v>209</v>
      </c>
      <c r="E209" s="24">
        <f>IF(ISBLANK(HLOOKUP(E$1, m_preprocess!$1:$1048576, $D209, FALSE)), "", HLOOKUP(E$1, m_preprocess!$1:$1048576, $D209, FALSE))</f>
        <v>145.77413149301782</v>
      </c>
      <c r="F209" s="24">
        <f>IF(ISBLANK(HLOOKUP(F$1, m_preprocess!$1:$1048576, $D209, FALSE)), "", HLOOKUP(F$1, m_preprocess!$1:$1048576, $D209, FALSE))</f>
        <v>101.29</v>
      </c>
      <c r="G209" s="24">
        <f>IF(ISBLANK(HLOOKUP(G$1, m_preprocess!$1:$1048576, $D209, FALSE)), "", HLOOKUP(G$1, m_preprocess!$1:$1048576, $D209, FALSE))</f>
        <v>165.22057117033651</v>
      </c>
      <c r="H209" s="24">
        <f>IF(ISBLANK(HLOOKUP(H$1, m_preprocess!$1:$1048576, $D209, FALSE)), "", HLOOKUP(H$1, m_preprocess!$1:$1048576, $D209, FALSE))</f>
        <v>161.51800537109375</v>
      </c>
      <c r="I209" s="24">
        <f>IF(ISBLANK(HLOOKUP(I$1, m_preprocess!$1:$1048576, $D209, FALSE)), "", HLOOKUP(I$1, m_preprocess!$1:$1048576, $D209, FALSE))</f>
        <v>79.5</v>
      </c>
      <c r="J209" s="24">
        <f>IF(ISBLANK(HLOOKUP(J$1, m_preprocess!$1:$1048576, $D209, FALSE)), "", HLOOKUP(J$1, m_preprocess!$1:$1048576, $D209, FALSE))</f>
        <v>95.735811605876577</v>
      </c>
      <c r="K209" s="24">
        <f>IF(ISBLANK(HLOOKUP(K$1, m_preprocess!$1:$1048576, $D209, FALSE)), "", HLOOKUP(K$1, m_preprocess!$1:$1048576, $D209, FALSE))</f>
        <v>64.253435282273827</v>
      </c>
      <c r="L209" s="24">
        <f>IF(ISBLANK(HLOOKUP(L$1, m_preprocess!$1:$1048576, $D209, FALSE)), "", HLOOKUP(L$1, m_preprocess!$1:$1048576, $D209, FALSE))</f>
        <v>20.028704033745999</v>
      </c>
      <c r="M209" s="24">
        <f>IF(ISBLANK(HLOOKUP(M$1, m_preprocess!$1:$1048576, $D209, FALSE)), "", HLOOKUP(M$1, m_preprocess!$1:$1048576, $D209, FALSE))</f>
        <v>40.635713463303603</v>
      </c>
      <c r="N209" s="24">
        <f>IF(ISBLANK(HLOOKUP(N$1, m_preprocess!$1:$1048576, $D209, FALSE)), "", HLOOKUP(N$1, m_preprocess!$1:$1048576, $D209, FALSE))</f>
        <v>8.2356213808984258</v>
      </c>
      <c r="O209" s="24">
        <f>IF(ISBLANK(HLOOKUP(O$1, m_preprocess!$1:$1048576, $D209, FALSE)), "", HLOOKUP(O$1, m_preprocess!$1:$1048576, $D209, FALSE))</f>
        <v>13.285649440838728</v>
      </c>
      <c r="P209" s="24">
        <f>IF(ISBLANK(HLOOKUP(P$1, m_preprocess!$1:$1048576, $D209, FALSE)), "", HLOOKUP(P$1, m_preprocess!$1:$1048576, $D209, FALSE))</f>
        <v>4.7218639203351414</v>
      </c>
      <c r="Q209" s="24">
        <f>IF(ISBLANK(HLOOKUP(Q$1, m_preprocess!$1:$1048576, $D209, FALSE)), "", HLOOKUP(Q$1, m_preprocess!$1:$1048576, $D209, FALSE))</f>
        <v>5.4668827662357149</v>
      </c>
      <c r="R209" s="24">
        <f>IF(ISBLANK(HLOOKUP(R$1, m_preprocess!$1:$1048576, $D209, FALSE)), "", HLOOKUP(R$1, m_preprocess!$1:$1048576, $D209, FALSE))</f>
        <v>30.578015055675614</v>
      </c>
      <c r="S209" s="24">
        <f>IF(ISBLANK(HLOOKUP(S$1, m_preprocess!$1:$1048576, $D209, FALSE)), "", HLOOKUP(S$1, m_preprocess!$1:$1048576, $D209, FALSE))</f>
        <v>817.15</v>
      </c>
      <c r="T209" s="24">
        <f>IF(ISBLANK(HLOOKUP(T$1, m_preprocess!$1:$1048576, $D209, FALSE)), "", HLOOKUP(T$1, m_preprocess!$1:$1048576, $D209, FALSE))</f>
        <v>8434.1</v>
      </c>
      <c r="U209" s="24">
        <f>IF(ISBLANK(HLOOKUP(U$1, m_preprocess!$1:$1048576, $D209, FALSE)), "", HLOOKUP(U$1, m_preprocess!$1:$1048576, $D209, FALSE))</f>
        <v>37056</v>
      </c>
      <c r="V209" s="24">
        <f>IF(ISBLANK(HLOOKUP(V$1, m_preprocess!$1:$1048576, $D209, FALSE)), "", HLOOKUP(V$1, m_preprocess!$1:$1048576, $D209, FALSE))</f>
        <v>71.323134196105372</v>
      </c>
      <c r="W209" s="24">
        <f>IF(ISBLANK(HLOOKUP(W$1, m_preprocess!$1:$1048576, $D209, FALSE)), "", HLOOKUP(W$1, m_preprocess!$1:$1048576, $D209, FALSE))</f>
        <v>96411.458674358379</v>
      </c>
      <c r="X209" s="24">
        <f>IF(ISBLANK(HLOOKUP(X$1, m_preprocess!$1:$1048576, $D209, FALSE)), "", HLOOKUP(X$1, m_preprocess!$1:$1048576, $D209, FALSE))</f>
        <v>192574.51036828247</v>
      </c>
      <c r="Y209" s="24">
        <f>IF(ISBLANK(HLOOKUP(Y$1, m_preprocess!$1:$1048576, $D209, FALSE)), "", HLOOKUP(Y$1, m_preprocess!$1:$1048576, $D209, FALSE))</f>
        <v>136.87</v>
      </c>
      <c r="Z209" s="24">
        <f>IF(ISBLANK(HLOOKUP(Z$1, m_preprocess!$1:$1048576, $D209, FALSE)), "", HLOOKUP(Z$1, m_preprocess!$1:$1048576, $D209, FALSE))</f>
        <v>99.3</v>
      </c>
      <c r="AA209" s="24">
        <f>IF(ISBLANK(HLOOKUP(AA$1, m_preprocess!$1:$1048576, $D209, FALSE)), "", HLOOKUP(AA$1, m_preprocess!$1:$1048576, $D209, FALSE))</f>
        <v>45.066665999999998</v>
      </c>
      <c r="AB209" s="24">
        <f>IF(ISBLANK(HLOOKUP(AB$1, m_preprocess!$1:$1048576, $D209, FALSE)), "", HLOOKUP(AB$1, m_preprocess!$1:$1048576, $D209, FALSE))</f>
        <v>43.475298381010191</v>
      </c>
      <c r="AC209" s="24">
        <f>IF(ISBLANK(HLOOKUP(AC$1, m_preprocess!$1:$1048576, $D209, FALSE)), "", HLOOKUP(AC$1, m_preprocess!$1:$1048576, $D209, FALSE))</f>
        <v>32.4</v>
      </c>
      <c r="AD209" s="24">
        <f>IF(ISBLANK(HLOOKUP(AD$1, m_preprocess!$1:$1048576, $D209, FALSE)), "", HLOOKUP(AD$1, m_preprocess!$1:$1048576, $D209, FALSE))</f>
        <v>146.33142254860005</v>
      </c>
      <c r="AE209" s="24">
        <f>IF(ISBLANK(HLOOKUP(AE$1, m_preprocess!$1:$1048576, $D209, FALSE)), "", HLOOKUP(AE$1, m_preprocess!$1:$1048576, $D209, FALSE))</f>
        <v>186.52889083127479</v>
      </c>
      <c r="AF209" s="24">
        <f>IF(ISBLANK(HLOOKUP(AF$1, m_preprocess!$1:$1048576, $D209, FALSE)), "", HLOOKUP(AF$1, m_preprocess!$1:$1048576, $D209, FALSE))</f>
        <v>54.702704365684603</v>
      </c>
      <c r="AG209" s="24">
        <f>IF(ISBLANK(HLOOKUP(AG$1, m_preprocess!$1:$1048576, $D209, FALSE)), "", HLOOKUP(AG$1, m_preprocess!$1:$1048576, $D209, FALSE))</f>
        <v>916.79199172326059</v>
      </c>
      <c r="AH209" s="24">
        <f>IF(ISBLANK(HLOOKUP(AH$1, m_preprocess!$1:$1048576, $D209, FALSE)), "", HLOOKUP(AH$1, m_preprocess!$1:$1048576, $D209, FALSE))</f>
        <v>974771</v>
      </c>
    </row>
    <row r="210" spans="1:34">
      <c r="A210" s="27">
        <v>40299</v>
      </c>
      <c r="B210">
        <v>2010</v>
      </c>
      <c r="C210">
        <v>5</v>
      </c>
      <c r="D210">
        <v>210</v>
      </c>
      <c r="E210" s="24">
        <f>IF(ISBLANK(HLOOKUP(E$1, m_preprocess!$1:$1048576, $D210, FALSE)), "", HLOOKUP(E$1, m_preprocess!$1:$1048576, $D210, FALSE))</f>
        <v>158.11063153043881</v>
      </c>
      <c r="F210" s="24">
        <f>IF(ISBLANK(HLOOKUP(F$1, m_preprocess!$1:$1048576, $D210, FALSE)), "", HLOOKUP(F$1, m_preprocess!$1:$1048576, $D210, FALSE))</f>
        <v>101.3</v>
      </c>
      <c r="G210" s="24">
        <f>IF(ISBLANK(HLOOKUP(G$1, m_preprocess!$1:$1048576, $D210, FALSE)), "", HLOOKUP(G$1, m_preprocess!$1:$1048576, $D210, FALSE))</f>
        <v>165.83095405576449</v>
      </c>
      <c r="H210" s="24">
        <f>IF(ISBLANK(HLOOKUP(H$1, m_preprocess!$1:$1048576, $D210, FALSE)), "", HLOOKUP(H$1, m_preprocess!$1:$1048576, $D210, FALSE))</f>
        <v>164.35600280761719</v>
      </c>
      <c r="I210" s="24">
        <f>IF(ISBLANK(HLOOKUP(I$1, m_preprocess!$1:$1048576, $D210, FALSE)), "", HLOOKUP(I$1, m_preprocess!$1:$1048576, $D210, FALSE))</f>
        <v>76.7</v>
      </c>
      <c r="J210" s="24">
        <f>IF(ISBLANK(HLOOKUP(J$1, m_preprocess!$1:$1048576, $D210, FALSE)), "", HLOOKUP(J$1, m_preprocess!$1:$1048576, $D210, FALSE))</f>
        <v>96.115588083162066</v>
      </c>
      <c r="K210" s="24">
        <f>IF(ISBLANK(HLOOKUP(K$1, m_preprocess!$1:$1048576, $D210, FALSE)), "", HLOOKUP(K$1, m_preprocess!$1:$1048576, $D210, FALSE))</f>
        <v>67.468758496697944</v>
      </c>
      <c r="L210" s="24">
        <f>IF(ISBLANK(HLOOKUP(L$1, m_preprocess!$1:$1048576, $D210, FALSE)), "", HLOOKUP(L$1, m_preprocess!$1:$1048576, $D210, FALSE))</f>
        <v>21.086992806254262</v>
      </c>
      <c r="M210" s="24">
        <f>IF(ISBLANK(HLOOKUP(M$1, m_preprocess!$1:$1048576, $D210, FALSE)), "", HLOOKUP(M$1, m_preprocess!$1:$1048576, $D210, FALSE))</f>
        <v>45.626971640314494</v>
      </c>
      <c r="N210" s="24">
        <f>IF(ISBLANK(HLOOKUP(N$1, m_preprocess!$1:$1048576, $D210, FALSE)), "", HLOOKUP(N$1, m_preprocess!$1:$1048576, $D210, FALSE))</f>
        <v>8.3359370467203338</v>
      </c>
      <c r="O210" s="24">
        <f>IF(ISBLANK(HLOOKUP(O$1, m_preprocess!$1:$1048576, $D210, FALSE)), "", HLOOKUP(O$1, m_preprocess!$1:$1048576, $D210, FALSE))</f>
        <v>13.588765147512186</v>
      </c>
      <c r="P210" s="24">
        <f>IF(ISBLANK(HLOOKUP(P$1, m_preprocess!$1:$1048576, $D210, FALSE)), "", HLOOKUP(P$1, m_preprocess!$1:$1048576, $D210, FALSE))</f>
        <v>4.7983618800811803</v>
      </c>
      <c r="Q210" s="24">
        <f>IF(ISBLANK(HLOOKUP(Q$1, m_preprocess!$1:$1048576, $D210, FALSE)), "", HLOOKUP(Q$1, m_preprocess!$1:$1048576, $D210, FALSE))</f>
        <v>6.1184257515503102</v>
      </c>
      <c r="R210" s="24">
        <f>IF(ISBLANK(HLOOKUP(R$1, m_preprocess!$1:$1048576, $D210, FALSE)), "", HLOOKUP(R$1, m_preprocess!$1:$1048576, $D210, FALSE))</f>
        <v>31.732336579788665</v>
      </c>
      <c r="S210" s="24">
        <f>IF(ISBLANK(HLOOKUP(S$1, m_preprocess!$1:$1048576, $D210, FALSE)), "", HLOOKUP(S$1, m_preprocess!$1:$1048576, $D210, FALSE))</f>
        <v>768.72</v>
      </c>
      <c r="T210" s="24">
        <f>IF(ISBLANK(HLOOKUP(T$1, m_preprocess!$1:$1048576, $D210, FALSE)), "", HLOOKUP(T$1, m_preprocess!$1:$1048576, $D210, FALSE))</f>
        <v>8866.4</v>
      </c>
      <c r="U210" s="24">
        <f>IF(ISBLANK(HLOOKUP(U$1, m_preprocess!$1:$1048576, $D210, FALSE)), "", HLOOKUP(U$1, m_preprocess!$1:$1048576, $D210, FALSE))</f>
        <v>39280</v>
      </c>
      <c r="V210" s="24">
        <f>IF(ISBLANK(HLOOKUP(V$1, m_preprocess!$1:$1048576, $D210, FALSE)), "", HLOOKUP(V$1, m_preprocess!$1:$1048576, $D210, FALSE))</f>
        <v>68.907183033539425</v>
      </c>
      <c r="W210" s="24">
        <f>IF(ISBLANK(HLOOKUP(W$1, m_preprocess!$1:$1048576, $D210, FALSE)), "", HLOOKUP(W$1, m_preprocess!$1:$1048576, $D210, FALSE))</f>
        <v>96289.490676677291</v>
      </c>
      <c r="X210" s="24">
        <f>IF(ISBLANK(HLOOKUP(X$1, m_preprocess!$1:$1048576, $D210, FALSE)), "", HLOOKUP(X$1, m_preprocess!$1:$1048576, $D210, FALSE))</f>
        <v>195433.80619689389</v>
      </c>
      <c r="Y210" s="24">
        <f>IF(ISBLANK(HLOOKUP(Y$1, m_preprocess!$1:$1048576, $D210, FALSE)), "", HLOOKUP(Y$1, m_preprocess!$1:$1048576, $D210, FALSE))</f>
        <v>136.52000000000001</v>
      </c>
      <c r="Z210" s="24">
        <f>IF(ISBLANK(HLOOKUP(Z$1, m_preprocess!$1:$1048576, $D210, FALSE)), "", HLOOKUP(Z$1, m_preprocess!$1:$1048576, $D210, FALSE))</f>
        <v>104.3</v>
      </c>
      <c r="AA210" s="24">
        <f>IF(ISBLANK(HLOOKUP(AA$1, m_preprocess!$1:$1048576, $D210, FALSE)), "", HLOOKUP(AA$1, m_preprocess!$1:$1048576, $D210, FALSE))</f>
        <v>49.839126999999998</v>
      </c>
      <c r="AB210" s="24">
        <f>IF(ISBLANK(HLOOKUP(AB$1, m_preprocess!$1:$1048576, $D210, FALSE)), "", HLOOKUP(AB$1, m_preprocess!$1:$1048576, $D210, FALSE))</f>
        <v>48.606521999999998</v>
      </c>
      <c r="AC210" s="24">
        <f>IF(ISBLANK(HLOOKUP(AC$1, m_preprocess!$1:$1048576, $D210, FALSE)), "", HLOOKUP(AC$1, m_preprocess!$1:$1048576, $D210, FALSE))</f>
        <v>30.2</v>
      </c>
      <c r="AD210" s="24">
        <f>IF(ISBLANK(HLOOKUP(AD$1, m_preprocess!$1:$1048576, $D210, FALSE)), "", HLOOKUP(AD$1, m_preprocess!$1:$1048576, $D210, FALSE))</f>
        <v>144.9585516858867</v>
      </c>
      <c r="AE210" s="24">
        <f>IF(ISBLANK(HLOOKUP(AE$1, m_preprocess!$1:$1048576, $D210, FALSE)), "", HLOOKUP(AE$1, m_preprocess!$1:$1048576, $D210, FALSE))</f>
        <v>239.38723072338277</v>
      </c>
      <c r="AF210" s="24">
        <f>IF(ISBLANK(HLOOKUP(AF$1, m_preprocess!$1:$1048576, $D210, FALSE)), "", HLOOKUP(AF$1, m_preprocess!$1:$1048576, $D210, FALSE))</f>
        <v>54.474653102265989</v>
      </c>
      <c r="AG210" s="24">
        <f>IF(ISBLANK(HLOOKUP(AG$1, m_preprocess!$1:$1048576, $D210, FALSE)), "", HLOOKUP(AG$1, m_preprocess!$1:$1048576, $D210, FALSE))</f>
        <v>930.77044001050058</v>
      </c>
      <c r="AH210" s="24">
        <f>IF(ISBLANK(HLOOKUP(AH$1, m_preprocess!$1:$1048576, $D210, FALSE)), "", HLOOKUP(AH$1, m_preprocess!$1:$1048576, $D210, FALSE))</f>
        <v>933997</v>
      </c>
    </row>
    <row r="211" spans="1:34">
      <c r="A211" s="27">
        <v>40330</v>
      </c>
      <c r="B211">
        <v>2010</v>
      </c>
      <c r="C211">
        <v>6</v>
      </c>
      <c r="D211">
        <v>211</v>
      </c>
      <c r="E211" s="24">
        <f>IF(ISBLANK(HLOOKUP(E$1, m_preprocess!$1:$1048576, $D211, FALSE)), "", HLOOKUP(E$1, m_preprocess!$1:$1048576, $D211, FALSE))</f>
        <v>149.86155200805445</v>
      </c>
      <c r="F211" s="24">
        <f>IF(ISBLANK(HLOOKUP(F$1, m_preprocess!$1:$1048576, $D211, FALSE)), "", HLOOKUP(F$1, m_preprocess!$1:$1048576, $D211, FALSE))</f>
        <v>96.37</v>
      </c>
      <c r="G211" s="24">
        <f>IF(ISBLANK(HLOOKUP(G$1, m_preprocess!$1:$1048576, $D211, FALSE)), "", HLOOKUP(G$1, m_preprocess!$1:$1048576, $D211, FALSE))</f>
        <v>160.76586982013447</v>
      </c>
      <c r="H211" s="24">
        <f>IF(ISBLANK(HLOOKUP(H$1, m_preprocess!$1:$1048576, $D211, FALSE)), "", HLOOKUP(H$1, m_preprocess!$1:$1048576, $D211, FALSE))</f>
        <v>168.84599304199219</v>
      </c>
      <c r="I211" s="24">
        <f>IF(ISBLANK(HLOOKUP(I$1, m_preprocess!$1:$1048576, $D211, FALSE)), "", HLOOKUP(I$1, m_preprocess!$1:$1048576, $D211, FALSE))</f>
        <v>75</v>
      </c>
      <c r="J211" s="24">
        <f>IF(ISBLANK(HLOOKUP(J$1, m_preprocess!$1:$1048576, $D211, FALSE)), "", HLOOKUP(J$1, m_preprocess!$1:$1048576, $D211, FALSE))</f>
        <v>95.306681118476618</v>
      </c>
      <c r="K211" s="24">
        <f>IF(ISBLANK(HLOOKUP(K$1, m_preprocess!$1:$1048576, $D211, FALSE)), "", HLOOKUP(K$1, m_preprocess!$1:$1048576, $D211, FALSE))</f>
        <v>67.010699716836498</v>
      </c>
      <c r="L211" s="24">
        <f>IF(ISBLANK(HLOOKUP(L$1, m_preprocess!$1:$1048576, $D211, FALSE)), "", HLOOKUP(L$1, m_preprocess!$1:$1048576, $D211, FALSE))</f>
        <v>21.282444341391525</v>
      </c>
      <c r="M211" s="24">
        <f>IF(ISBLANK(HLOOKUP(M$1, m_preprocess!$1:$1048576, $D211, FALSE)), "", HLOOKUP(M$1, m_preprocess!$1:$1048576, $D211, FALSE))</f>
        <v>51.65019753908593</v>
      </c>
      <c r="N211" s="24">
        <f>IF(ISBLANK(HLOOKUP(N$1, m_preprocess!$1:$1048576, $D211, FALSE)), "", HLOOKUP(N$1, m_preprocess!$1:$1048576, $D211, FALSE))</f>
        <v>9.844788110234088</v>
      </c>
      <c r="O211" s="24">
        <f>IF(ISBLANK(HLOOKUP(O$1, m_preprocess!$1:$1048576, $D211, FALSE)), "", HLOOKUP(O$1, m_preprocess!$1:$1048576, $D211, FALSE))</f>
        <v>15.016790295707002</v>
      </c>
      <c r="P211" s="24">
        <f>IF(ISBLANK(HLOOKUP(P$1, m_preprocess!$1:$1048576, $D211, FALSE)), "", HLOOKUP(P$1, m_preprocess!$1:$1048576, $D211, FALSE))</f>
        <v>5.183967778113507</v>
      </c>
      <c r="Q211" s="24">
        <f>IF(ISBLANK(HLOOKUP(Q$1, m_preprocess!$1:$1048576, $D211, FALSE)), "", HLOOKUP(Q$1, m_preprocess!$1:$1048576, $D211, FALSE))</f>
        <v>6.0078417125819357</v>
      </c>
      <c r="R211" s="24">
        <f>IF(ISBLANK(HLOOKUP(R$1, m_preprocess!$1:$1048576, $D211, FALSE)), "", HLOOKUP(R$1, m_preprocess!$1:$1048576, $D211, FALSE))</f>
        <v>30.627318462416174</v>
      </c>
      <c r="S211" s="24">
        <f>IF(ISBLANK(HLOOKUP(S$1, m_preprocess!$1:$1048576, $D211, FALSE)), "", HLOOKUP(S$1, m_preprocess!$1:$1048576, $D211, FALSE))</f>
        <v>799.98400000000004</v>
      </c>
      <c r="T211" s="24">
        <f>IF(ISBLANK(HLOOKUP(T$1, m_preprocess!$1:$1048576, $D211, FALSE)), "", HLOOKUP(T$1, m_preprocess!$1:$1048576, $D211, FALSE))</f>
        <v>9367</v>
      </c>
      <c r="U211" s="24">
        <f>IF(ISBLANK(HLOOKUP(U$1, m_preprocess!$1:$1048576, $D211, FALSE)), "", HLOOKUP(U$1, m_preprocess!$1:$1048576, $D211, FALSE))</f>
        <v>44600</v>
      </c>
      <c r="V211" s="24">
        <f>IF(ISBLANK(HLOOKUP(V$1, m_preprocess!$1:$1048576, $D211, FALSE)), "", HLOOKUP(V$1, m_preprocess!$1:$1048576, $D211, FALSE))</f>
        <v>68.011067224070558</v>
      </c>
      <c r="W211" s="24">
        <f>IF(ISBLANK(HLOOKUP(W$1, m_preprocess!$1:$1048576, $D211, FALSE)), "", HLOOKUP(W$1, m_preprocess!$1:$1048576, $D211, FALSE))</f>
        <v>98148.818348792658</v>
      </c>
      <c r="X211" s="24">
        <f>IF(ISBLANK(HLOOKUP(X$1, m_preprocess!$1:$1048576, $D211, FALSE)), "", HLOOKUP(X$1, m_preprocess!$1:$1048576, $D211, FALSE))</f>
        <v>197940.87616688677</v>
      </c>
      <c r="Y211" s="24">
        <f>IF(ISBLANK(HLOOKUP(Y$1, m_preprocess!$1:$1048576, $D211, FALSE)), "", HLOOKUP(Y$1, m_preprocess!$1:$1048576, $D211, FALSE))</f>
        <v>136.09</v>
      </c>
      <c r="Z211" s="24">
        <f>IF(ISBLANK(HLOOKUP(Z$1, m_preprocess!$1:$1048576, $D211, FALSE)), "", HLOOKUP(Z$1, m_preprocess!$1:$1048576, $D211, FALSE))</f>
        <v>102.5</v>
      </c>
      <c r="AA211" s="24">
        <f>IF(ISBLANK(HLOOKUP(AA$1, m_preprocess!$1:$1048576, $D211, FALSE)), "", HLOOKUP(AA$1, m_preprocess!$1:$1048576, $D211, FALSE))</f>
        <v>50.872093</v>
      </c>
      <c r="AB211" s="24">
        <f>IF(ISBLANK(HLOOKUP(AB$1, m_preprocess!$1:$1048576, $D211, FALSE)), "", HLOOKUP(AB$1, m_preprocess!$1:$1048576, $D211, FALSE))</f>
        <v>47.630679999999998</v>
      </c>
      <c r="AC211" s="24">
        <f>IF(ISBLANK(HLOOKUP(AC$1, m_preprocess!$1:$1048576, $D211, FALSE)), "", HLOOKUP(AC$1, m_preprocess!$1:$1048576, $D211, FALSE))</f>
        <v>32.5</v>
      </c>
      <c r="AD211" s="24">
        <f>IF(ISBLANK(HLOOKUP(AD$1, m_preprocess!$1:$1048576, $D211, FALSE)), "", HLOOKUP(AD$1, m_preprocess!$1:$1048576, $D211, FALSE))</f>
        <v>145.52077721538549</v>
      </c>
      <c r="AE211" s="24">
        <f>IF(ISBLANK(HLOOKUP(AE$1, m_preprocess!$1:$1048576, $D211, FALSE)), "", HLOOKUP(AE$1, m_preprocess!$1:$1048576, $D211, FALSE))</f>
        <v>220.88371005212193</v>
      </c>
      <c r="AF211" s="24">
        <f>IF(ISBLANK(HLOOKUP(AF$1, m_preprocess!$1:$1048576, $D211, FALSE)), "", HLOOKUP(AF$1, m_preprocess!$1:$1048576, $D211, FALSE))</f>
        <v>58.858461330725241</v>
      </c>
      <c r="AG211" s="24">
        <f>IF(ISBLANK(HLOOKUP(AG$1, m_preprocess!$1:$1048576, $D211, FALSE)), "", HLOOKUP(AG$1, m_preprocess!$1:$1048576, $D211, FALSE))</f>
        <v>926.64147164227722</v>
      </c>
      <c r="AH211" s="24">
        <f>IF(ISBLANK(HLOOKUP(AH$1, m_preprocess!$1:$1048576, $D211, FALSE)), "", HLOOKUP(AH$1, m_preprocess!$1:$1048576, $D211, FALSE))</f>
        <v>951394</v>
      </c>
    </row>
    <row r="212" spans="1:34">
      <c r="A212" s="27">
        <v>40360</v>
      </c>
      <c r="B212">
        <v>2010</v>
      </c>
      <c r="C212">
        <v>7</v>
      </c>
      <c r="D212">
        <v>212</v>
      </c>
      <c r="E212" s="24">
        <f>IF(ISBLANK(HLOOKUP(E$1, m_preprocess!$1:$1048576, $D212, FALSE)), "", HLOOKUP(E$1, m_preprocess!$1:$1048576, $D212, FALSE))</f>
        <v>139.50568662872732</v>
      </c>
      <c r="F212" s="24">
        <f>IF(ISBLANK(HLOOKUP(F$1, m_preprocess!$1:$1048576, $D212, FALSE)), "", HLOOKUP(F$1, m_preprocess!$1:$1048576, $D212, FALSE))</f>
        <v>98.94</v>
      </c>
      <c r="G212" s="24">
        <f>IF(ISBLANK(HLOOKUP(G$1, m_preprocess!$1:$1048576, $D212, FALSE)), "", HLOOKUP(G$1, m_preprocess!$1:$1048576, $D212, FALSE))</f>
        <v>160.99231338533403</v>
      </c>
      <c r="H212" s="24">
        <f>IF(ISBLANK(HLOOKUP(H$1, m_preprocess!$1:$1048576, $D212, FALSE)), "", HLOOKUP(H$1, m_preprocess!$1:$1048576, $D212, FALSE))</f>
        <v>173.04499816894531</v>
      </c>
      <c r="I212" s="24">
        <f>IF(ISBLANK(HLOOKUP(I$1, m_preprocess!$1:$1048576, $D212, FALSE)), "", HLOOKUP(I$1, m_preprocess!$1:$1048576, $D212, FALSE))</f>
        <v>75.2</v>
      </c>
      <c r="J212" s="24">
        <f>IF(ISBLANK(HLOOKUP(J$1, m_preprocess!$1:$1048576, $D212, FALSE)), "", HLOOKUP(J$1, m_preprocess!$1:$1048576, $D212, FALSE))</f>
        <v>97.378365063923141</v>
      </c>
      <c r="K212" s="24">
        <f>IF(ISBLANK(HLOOKUP(K$1, m_preprocess!$1:$1048576, $D212, FALSE)), "", HLOOKUP(K$1, m_preprocess!$1:$1048576, $D212, FALSE))</f>
        <v>62.118930363487024</v>
      </c>
      <c r="L212" s="24">
        <f>IF(ISBLANK(HLOOKUP(L$1, m_preprocess!$1:$1048576, $D212, FALSE)), "", HLOOKUP(L$1, m_preprocess!$1:$1048576, $D212, FALSE))</f>
        <v>21.512158994895675</v>
      </c>
      <c r="M212" s="24">
        <f>IF(ISBLANK(HLOOKUP(M$1, m_preprocess!$1:$1048576, $D212, FALSE)), "", HLOOKUP(M$1, m_preprocess!$1:$1048576, $D212, FALSE))</f>
        <v>53.481820884997525</v>
      </c>
      <c r="N212" s="24">
        <f>IF(ISBLANK(HLOOKUP(N$1, m_preprocess!$1:$1048576, $D212, FALSE)), "", HLOOKUP(N$1, m_preprocess!$1:$1048576, $D212, FALSE))</f>
        <v>9.3252196423571352</v>
      </c>
      <c r="O212" s="24">
        <f>IF(ISBLANK(HLOOKUP(O$1, m_preprocess!$1:$1048576, $D212, FALSE)), "", HLOOKUP(O$1, m_preprocess!$1:$1048576, $D212, FALSE))</f>
        <v>16.10752826455116</v>
      </c>
      <c r="P212" s="24">
        <f>IF(ISBLANK(HLOOKUP(P$1, m_preprocess!$1:$1048576, $D212, FALSE)), "", HLOOKUP(P$1, m_preprocess!$1:$1048576, $D212, FALSE))</f>
        <v>5.4245660293291431</v>
      </c>
      <c r="Q212" s="24">
        <f>IF(ISBLANK(HLOOKUP(Q$1, m_preprocess!$1:$1048576, $D212, FALSE)), "", HLOOKUP(Q$1, m_preprocess!$1:$1048576, $D212, FALSE))</f>
        <v>6.2896934988978179</v>
      </c>
      <c r="R212" s="24">
        <f>IF(ISBLANK(HLOOKUP(R$1, m_preprocess!$1:$1048576, $D212, FALSE)), "", HLOOKUP(R$1, m_preprocess!$1:$1048576, $D212, FALSE))</f>
        <v>31.848363479534775</v>
      </c>
      <c r="S212" s="24">
        <f>IF(ISBLANK(HLOOKUP(S$1, m_preprocess!$1:$1048576, $D212, FALSE)), "", HLOOKUP(S$1, m_preprocess!$1:$1048576, $D212, FALSE))</f>
        <v>832.92200000000003</v>
      </c>
      <c r="T212" s="24">
        <f>IF(ISBLANK(HLOOKUP(T$1, m_preprocess!$1:$1048576, $D212, FALSE)), "", HLOOKUP(T$1, m_preprocess!$1:$1048576, $D212, FALSE))</f>
        <v>10081.1</v>
      </c>
      <c r="U212" s="24">
        <f>IF(ISBLANK(HLOOKUP(U$1, m_preprocess!$1:$1048576, $D212, FALSE)), "", HLOOKUP(U$1, m_preprocess!$1:$1048576, $D212, FALSE))</f>
        <v>40750</v>
      </c>
      <c r="V212" s="24">
        <f>IF(ISBLANK(HLOOKUP(V$1, m_preprocess!$1:$1048576, $D212, FALSE)), "", HLOOKUP(V$1, m_preprocess!$1:$1048576, $D212, FALSE))</f>
        <v>68.400794035518999</v>
      </c>
      <c r="W212" s="24">
        <f>IF(ISBLANK(HLOOKUP(W$1, m_preprocess!$1:$1048576, $D212, FALSE)), "", HLOOKUP(W$1, m_preprocess!$1:$1048576, $D212, FALSE))</f>
        <v>98329.057066346228</v>
      </c>
      <c r="X212" s="24">
        <f>IF(ISBLANK(HLOOKUP(X$1, m_preprocess!$1:$1048576, $D212, FALSE)), "", HLOOKUP(X$1, m_preprocess!$1:$1048576, $D212, FALSE))</f>
        <v>199476.33081136161</v>
      </c>
      <c r="Y212" s="24">
        <f>IF(ISBLANK(HLOOKUP(Y$1, m_preprocess!$1:$1048576, $D212, FALSE)), "", HLOOKUP(Y$1, m_preprocess!$1:$1048576, $D212, FALSE))</f>
        <v>141.63999999999999</v>
      </c>
      <c r="Z212" s="24">
        <f>IF(ISBLANK(HLOOKUP(Z$1, m_preprocess!$1:$1048576, $D212, FALSE)), "", HLOOKUP(Z$1, m_preprocess!$1:$1048576, $D212, FALSE))</f>
        <v>106.9</v>
      </c>
      <c r="AA212" s="24">
        <f>IF(ISBLANK(HLOOKUP(AA$1, m_preprocess!$1:$1048576, $D212, FALSE)), "", HLOOKUP(AA$1, m_preprocess!$1:$1048576, $D212, FALSE))</f>
        <v>47.942386999999997</v>
      </c>
      <c r="AB212" s="24">
        <f>IF(ISBLANK(HLOOKUP(AB$1, m_preprocess!$1:$1048576, $D212, FALSE)), "", HLOOKUP(AB$1, m_preprocess!$1:$1048576, $D212, FALSE))</f>
        <v>48.098846000000002</v>
      </c>
      <c r="AC212" s="24">
        <f>IF(ISBLANK(HLOOKUP(AC$1, m_preprocess!$1:$1048576, $D212, FALSE)), "", HLOOKUP(AC$1, m_preprocess!$1:$1048576, $D212, FALSE))</f>
        <v>32.5</v>
      </c>
      <c r="AD212" s="24">
        <f>IF(ISBLANK(HLOOKUP(AD$1, m_preprocess!$1:$1048576, $D212, FALSE)), "", HLOOKUP(AD$1, m_preprocess!$1:$1048576, $D212, FALSE))</f>
        <v>146.82437074051958</v>
      </c>
      <c r="AE212" s="24">
        <f>IF(ISBLANK(HLOOKUP(AE$1, m_preprocess!$1:$1048576, $D212, FALSE)), "", HLOOKUP(AE$1, m_preprocess!$1:$1048576, $D212, FALSE))</f>
        <v>215.98241070210412</v>
      </c>
      <c r="AF212" s="24">
        <f>IF(ISBLANK(HLOOKUP(AF$1, m_preprocess!$1:$1048576, $D212, FALSE)), "", HLOOKUP(AF$1, m_preprocess!$1:$1048576, $D212, FALSE))</f>
        <v>58.688593988685163</v>
      </c>
      <c r="AG212" s="24">
        <f>IF(ISBLANK(HLOOKUP(AG$1, m_preprocess!$1:$1048576, $D212, FALSE)), "", HLOOKUP(AG$1, m_preprocess!$1:$1048576, $D212, FALSE))</f>
        <v>926.19128216194281</v>
      </c>
      <c r="AH212" s="24">
        <f>IF(ISBLANK(HLOOKUP(AH$1, m_preprocess!$1:$1048576, $D212, FALSE)), "", HLOOKUP(AH$1, m_preprocess!$1:$1048576, $D212, FALSE))</f>
        <v>1009126</v>
      </c>
    </row>
    <row r="213" spans="1:34">
      <c r="A213" s="27">
        <v>40391</v>
      </c>
      <c r="B213">
        <v>2010</v>
      </c>
      <c r="C213">
        <v>8</v>
      </c>
      <c r="D213">
        <v>213</v>
      </c>
      <c r="E213" s="24">
        <f>IF(ISBLANK(HLOOKUP(E$1, m_preprocess!$1:$1048576, $D213, FALSE)), "", HLOOKUP(E$1, m_preprocess!$1:$1048576, $D213, FALSE))</f>
        <v>137.24598068715568</v>
      </c>
      <c r="F213" s="24">
        <f>IF(ISBLANK(HLOOKUP(F$1, m_preprocess!$1:$1048576, $D213, FALSE)), "", HLOOKUP(F$1, m_preprocess!$1:$1048576, $D213, FALSE))</f>
        <v>105.74</v>
      </c>
      <c r="G213" s="24">
        <f>IF(ISBLANK(HLOOKUP(G$1, m_preprocess!$1:$1048576, $D213, FALSE)), "", HLOOKUP(G$1, m_preprocess!$1:$1048576, $D213, FALSE))</f>
        <v>170.82992800634551</v>
      </c>
      <c r="H213" s="24">
        <f>IF(ISBLANK(HLOOKUP(H$1, m_preprocess!$1:$1048576, $D213, FALSE)), "", HLOOKUP(H$1, m_preprocess!$1:$1048576, $D213, FALSE))</f>
        <v>176.77400207519531</v>
      </c>
      <c r="I213" s="24">
        <f>IF(ISBLANK(HLOOKUP(I$1, m_preprocess!$1:$1048576, $D213, FALSE)), "", HLOOKUP(I$1, m_preprocess!$1:$1048576, $D213, FALSE))</f>
        <v>79.099999999999994</v>
      </c>
      <c r="J213" s="24">
        <f>IF(ISBLANK(HLOOKUP(J$1, m_preprocess!$1:$1048576, $D213, FALSE)), "", HLOOKUP(J$1, m_preprocess!$1:$1048576, $D213, FALSE))</f>
        <v>100.8767823058632</v>
      </c>
      <c r="K213" s="24">
        <f>IF(ISBLANK(HLOOKUP(K$1, m_preprocess!$1:$1048576, $D213, FALSE)), "", HLOOKUP(K$1, m_preprocess!$1:$1048576, $D213, FALSE))</f>
        <v>64.224908033500554</v>
      </c>
      <c r="L213" s="24">
        <f>IF(ISBLANK(HLOOKUP(L$1, m_preprocess!$1:$1048576, $D213, FALSE)), "", HLOOKUP(L$1, m_preprocess!$1:$1048576, $D213, FALSE))</f>
        <v>21.632715804781515</v>
      </c>
      <c r="M213" s="24">
        <f>IF(ISBLANK(HLOOKUP(M$1, m_preprocess!$1:$1048576, $D213, FALSE)), "", HLOOKUP(M$1, m_preprocess!$1:$1048576, $D213, FALSE))</f>
        <v>54.358671333768477</v>
      </c>
      <c r="N213" s="24">
        <f>IF(ISBLANK(HLOOKUP(N$1, m_preprocess!$1:$1048576, $D213, FALSE)), "", HLOOKUP(N$1, m_preprocess!$1:$1048576, $D213, FALSE))</f>
        <v>10.139810896649658</v>
      </c>
      <c r="O213" s="24">
        <f>IF(ISBLANK(HLOOKUP(O$1, m_preprocess!$1:$1048576, $D213, FALSE)), "", HLOOKUP(O$1, m_preprocess!$1:$1048576, $D213, FALSE))</f>
        <v>17.140740466495817</v>
      </c>
      <c r="P213" s="24">
        <f>IF(ISBLANK(HLOOKUP(P$1, m_preprocess!$1:$1048576, $D213, FALSE)), "", HLOOKUP(P$1, m_preprocess!$1:$1048576, $D213, FALSE))</f>
        <v>5.5436396359008819</v>
      </c>
      <c r="Q213" s="24">
        <f>IF(ISBLANK(HLOOKUP(Q$1, m_preprocess!$1:$1048576, $D213, FALSE)), "", HLOOKUP(Q$1, m_preprocess!$1:$1048576, $D213, FALSE))</f>
        <v>5.3729620241101879</v>
      </c>
      <c r="R213" s="24">
        <f>IF(ISBLANK(HLOOKUP(R$1, m_preprocess!$1:$1048576, $D213, FALSE)), "", HLOOKUP(R$1, m_preprocess!$1:$1048576, $D213, FALSE))</f>
        <v>30.658920069561997</v>
      </c>
      <c r="S213" s="24">
        <f>IF(ISBLANK(HLOOKUP(S$1, m_preprocess!$1:$1048576, $D213, FALSE)), "", HLOOKUP(S$1, m_preprocess!$1:$1048576, $D213, FALSE))</f>
        <v>898.65700000000004</v>
      </c>
      <c r="T213" s="24">
        <f>IF(ISBLANK(HLOOKUP(T$1, m_preprocess!$1:$1048576, $D213, FALSE)), "", HLOOKUP(T$1, m_preprocess!$1:$1048576, $D213, FALSE))</f>
        <v>9733.1</v>
      </c>
      <c r="U213" s="24">
        <f>IF(ISBLANK(HLOOKUP(U$1, m_preprocess!$1:$1048576, $D213, FALSE)), "", HLOOKUP(U$1, m_preprocess!$1:$1048576, $D213, FALSE))</f>
        <v>46360</v>
      </c>
      <c r="V213" s="24">
        <f>IF(ISBLANK(HLOOKUP(V$1, m_preprocess!$1:$1048576, $D213, FALSE)), "", HLOOKUP(V$1, m_preprocess!$1:$1048576, $D213, FALSE))</f>
        <v>68.129945866750404</v>
      </c>
      <c r="W213" s="24">
        <f>IF(ISBLANK(HLOOKUP(W$1, m_preprocess!$1:$1048576, $D213, FALSE)), "", HLOOKUP(W$1, m_preprocess!$1:$1048576, $D213, FALSE))</f>
        <v>96498.581803583074</v>
      </c>
      <c r="X213" s="24">
        <f>IF(ISBLANK(HLOOKUP(X$1, m_preprocess!$1:$1048576, $D213, FALSE)), "", HLOOKUP(X$1, m_preprocess!$1:$1048576, $D213, FALSE))</f>
        <v>200194.09406676408</v>
      </c>
      <c r="Y213" s="24">
        <f>IF(ISBLANK(HLOOKUP(Y$1, m_preprocess!$1:$1048576, $D213, FALSE)), "", HLOOKUP(Y$1, m_preprocess!$1:$1048576, $D213, FALSE))</f>
        <v>141.55000000000001</v>
      </c>
      <c r="Z213" s="24">
        <f>IF(ISBLANK(HLOOKUP(Z$1, m_preprocess!$1:$1048576, $D213, FALSE)), "", HLOOKUP(Z$1, m_preprocess!$1:$1048576, $D213, FALSE))</f>
        <v>108.1</v>
      </c>
      <c r="AA213" s="24">
        <f>IF(ISBLANK(HLOOKUP(AA$1, m_preprocess!$1:$1048576, $D213, FALSE)), "", HLOOKUP(AA$1, m_preprocess!$1:$1048576, $D213, FALSE))</f>
        <v>49.338622999999998</v>
      </c>
      <c r="AB213" s="24">
        <f>IF(ISBLANK(HLOOKUP(AB$1, m_preprocess!$1:$1048576, $D213, FALSE)), "", HLOOKUP(AB$1, m_preprocess!$1:$1048576, $D213, FALSE))</f>
        <v>50.372967000000003</v>
      </c>
      <c r="AC213" s="24">
        <f>IF(ISBLANK(HLOOKUP(AC$1, m_preprocess!$1:$1048576, $D213, FALSE)), "", HLOOKUP(AC$1, m_preprocess!$1:$1048576, $D213, FALSE))</f>
        <v>32.821795521999995</v>
      </c>
      <c r="AD213" s="24">
        <f>IF(ISBLANK(HLOOKUP(AD$1, m_preprocess!$1:$1048576, $D213, FALSE)), "", HLOOKUP(AD$1, m_preprocess!$1:$1048576, $D213, FALSE))</f>
        <v>149.53970351375901</v>
      </c>
      <c r="AE213" s="24">
        <f>IF(ISBLANK(HLOOKUP(AE$1, m_preprocess!$1:$1048576, $D213, FALSE)), "", HLOOKUP(AE$1, m_preprocess!$1:$1048576, $D213, FALSE))</f>
        <v>195.47692992983806</v>
      </c>
      <c r="AF213" s="24">
        <f>IF(ISBLANK(HLOOKUP(AF$1, m_preprocess!$1:$1048576, $D213, FALSE)), "", HLOOKUP(AF$1, m_preprocess!$1:$1048576, $D213, FALSE))</f>
        <v>58.333136591904626</v>
      </c>
      <c r="AG213" s="24">
        <f>IF(ISBLANK(HLOOKUP(AG$1, m_preprocess!$1:$1048576, $D213, FALSE)), "", HLOOKUP(AG$1, m_preprocess!$1:$1048576, $D213, FALSE))</f>
        <v>930.44730155604987</v>
      </c>
      <c r="AH213" s="24">
        <f>IF(ISBLANK(HLOOKUP(AH$1, m_preprocess!$1:$1048576, $D213, FALSE)), "", HLOOKUP(AH$1, m_preprocess!$1:$1048576, $D213, FALSE))</f>
        <v>1049636</v>
      </c>
    </row>
    <row r="214" spans="1:34">
      <c r="A214" s="27">
        <v>40422</v>
      </c>
      <c r="B214">
        <v>2010</v>
      </c>
      <c r="C214">
        <v>9</v>
      </c>
      <c r="D214">
        <v>214</v>
      </c>
      <c r="E214" s="24">
        <f>IF(ISBLANK(HLOOKUP(E$1, m_preprocess!$1:$1048576, $D214, FALSE)), "", HLOOKUP(E$1, m_preprocess!$1:$1048576, $D214, FALSE))</f>
        <v>136.69642672162283</v>
      </c>
      <c r="F214" s="24">
        <f>IF(ISBLANK(HLOOKUP(F$1, m_preprocess!$1:$1048576, $D214, FALSE)), "", HLOOKUP(F$1, m_preprocess!$1:$1048576, $D214, FALSE))</f>
        <v>109.13</v>
      </c>
      <c r="G214" s="24">
        <f>IF(ISBLANK(HLOOKUP(G$1, m_preprocess!$1:$1048576, $D214, FALSE)), "", HLOOKUP(G$1, m_preprocess!$1:$1048576, $D214, FALSE))</f>
        <v>176.8775666522439</v>
      </c>
      <c r="H214" s="24">
        <f>IF(ISBLANK(HLOOKUP(H$1, m_preprocess!$1:$1048576, $D214, FALSE)), "", HLOOKUP(H$1, m_preprocess!$1:$1048576, $D214, FALSE))</f>
        <v>178.96699523925781</v>
      </c>
      <c r="I214" s="24">
        <f>IF(ISBLANK(HLOOKUP(I$1, m_preprocess!$1:$1048576, $D214, FALSE)), "", HLOOKUP(I$1, m_preprocess!$1:$1048576, $D214, FALSE))</f>
        <v>82.3</v>
      </c>
      <c r="J214" s="24">
        <f>IF(ISBLANK(HLOOKUP(J$1, m_preprocess!$1:$1048576, $D214, FALSE)), "", HLOOKUP(J$1, m_preprocess!$1:$1048576, $D214, FALSE))</f>
        <v>103.27698487727884</v>
      </c>
      <c r="K214" s="24">
        <f>IF(ISBLANK(HLOOKUP(K$1, m_preprocess!$1:$1048576, $D214, FALSE)), "", HLOOKUP(K$1, m_preprocess!$1:$1048576, $D214, FALSE))</f>
        <v>62.716571003327189</v>
      </c>
      <c r="L214" s="24">
        <f>IF(ISBLANK(HLOOKUP(L$1, m_preprocess!$1:$1048576, $D214, FALSE)), "", HLOOKUP(L$1, m_preprocess!$1:$1048576, $D214, FALSE))</f>
        <v>21.812180857780277</v>
      </c>
      <c r="M214" s="24">
        <f>IF(ISBLANK(HLOOKUP(M$1, m_preprocess!$1:$1048576, $D214, FALSE)), "", HLOOKUP(M$1, m_preprocess!$1:$1048576, $D214, FALSE))</f>
        <v>54.224981529422998</v>
      </c>
      <c r="N214" s="24">
        <f>IF(ISBLANK(HLOOKUP(N$1, m_preprocess!$1:$1048576, $D214, FALSE)), "", HLOOKUP(N$1, m_preprocess!$1:$1048576, $D214, FALSE))</f>
        <v>11.627641933562247</v>
      </c>
      <c r="O214" s="24">
        <f>IF(ISBLANK(HLOOKUP(O$1, m_preprocess!$1:$1048576, $D214, FALSE)), "", HLOOKUP(O$1, m_preprocess!$1:$1048576, $D214, FALSE))</f>
        <v>16.526441737969613</v>
      </c>
      <c r="P214" s="24">
        <f>IF(ISBLANK(HLOOKUP(P$1, m_preprocess!$1:$1048576, $D214, FALSE)), "", HLOOKUP(P$1, m_preprocess!$1:$1048576, $D214, FALSE))</f>
        <v>6.6271163257921808</v>
      </c>
      <c r="Q214" s="24">
        <f>IF(ISBLANK(HLOOKUP(Q$1, m_preprocess!$1:$1048576, $D214, FALSE)), "", HLOOKUP(Q$1, m_preprocess!$1:$1048576, $D214, FALSE))</f>
        <v>4.9137551805255804</v>
      </c>
      <c r="R214" s="24">
        <f>IF(ISBLANK(HLOOKUP(R$1, m_preprocess!$1:$1048576, $D214, FALSE)), "", HLOOKUP(R$1, m_preprocess!$1:$1048576, $D214, FALSE))</f>
        <v>29.167389177102038</v>
      </c>
      <c r="S214" s="24">
        <f>IF(ISBLANK(HLOOKUP(S$1, m_preprocess!$1:$1048576, $D214, FALSE)), "", HLOOKUP(S$1, m_preprocess!$1:$1048576, $D214, FALSE))</f>
        <v>909.47</v>
      </c>
      <c r="T214" s="24">
        <f>IF(ISBLANK(HLOOKUP(T$1, m_preprocess!$1:$1048576, $D214, FALSE)), "", HLOOKUP(T$1, m_preprocess!$1:$1048576, $D214, FALSE))</f>
        <v>8755.9</v>
      </c>
      <c r="U214" s="24">
        <f>IF(ISBLANK(HLOOKUP(U$1, m_preprocess!$1:$1048576, $D214, FALSE)), "", HLOOKUP(U$1, m_preprocess!$1:$1048576, $D214, FALSE))</f>
        <v>47869</v>
      </c>
      <c r="V214" s="24">
        <f>IF(ISBLANK(HLOOKUP(V$1, m_preprocess!$1:$1048576, $D214, FALSE)), "", HLOOKUP(V$1, m_preprocess!$1:$1048576, $D214, FALSE))</f>
        <v>68.048626891473575</v>
      </c>
      <c r="W214" s="24">
        <f>IF(ISBLANK(HLOOKUP(W$1, m_preprocess!$1:$1048576, $D214, FALSE)), "", HLOOKUP(W$1, m_preprocess!$1:$1048576, $D214, FALSE))</f>
        <v>97580.322990019165</v>
      </c>
      <c r="X214" s="24">
        <f>IF(ISBLANK(HLOOKUP(X$1, m_preprocess!$1:$1048576, $D214, FALSE)), "", HLOOKUP(X$1, m_preprocess!$1:$1048576, $D214, FALSE))</f>
        <v>203423.84500186337</v>
      </c>
      <c r="Y214" s="24">
        <f>IF(ISBLANK(HLOOKUP(Y$1, m_preprocess!$1:$1048576, $D214, FALSE)), "", HLOOKUP(Y$1, m_preprocess!$1:$1048576, $D214, FALSE))</f>
        <v>139.46</v>
      </c>
      <c r="Z214" s="24">
        <f>IF(ISBLANK(HLOOKUP(Z$1, m_preprocess!$1:$1048576, $D214, FALSE)), "", HLOOKUP(Z$1, m_preprocess!$1:$1048576, $D214, FALSE))</f>
        <v>105.8</v>
      </c>
      <c r="AA214" s="24">
        <f>IF(ISBLANK(HLOOKUP(AA$1, m_preprocess!$1:$1048576, $D214, FALSE)), "", HLOOKUP(AA$1, m_preprocess!$1:$1048576, $D214, FALSE))</f>
        <v>50.164692000000002</v>
      </c>
      <c r="AB214" s="24">
        <f>IF(ISBLANK(HLOOKUP(AB$1, m_preprocess!$1:$1048576, $D214, FALSE)), "", HLOOKUP(AB$1, m_preprocess!$1:$1048576, $D214, FALSE))</f>
        <v>48.834332000000003</v>
      </c>
      <c r="AC214" s="24">
        <f>IF(ISBLANK(HLOOKUP(AC$1, m_preprocess!$1:$1048576, $D214, FALSE)), "", HLOOKUP(AC$1, m_preprocess!$1:$1048576, $D214, FALSE))</f>
        <v>31.372826195200002</v>
      </c>
      <c r="AD214" s="24">
        <f>IF(ISBLANK(HLOOKUP(AD$1, m_preprocess!$1:$1048576, $D214, FALSE)), "", HLOOKUP(AD$1, m_preprocess!$1:$1048576, $D214, FALSE))</f>
        <v>153.35419522713389</v>
      </c>
      <c r="AE214" s="24">
        <f>IF(ISBLANK(HLOOKUP(AE$1, m_preprocess!$1:$1048576, $D214, FALSE)), "", HLOOKUP(AE$1, m_preprocess!$1:$1048576, $D214, FALSE))</f>
        <v>199.19371235060044</v>
      </c>
      <c r="AF214" s="24">
        <f>IF(ISBLANK(HLOOKUP(AF$1, m_preprocess!$1:$1048576, $D214, FALSE)), "", HLOOKUP(AF$1, m_preprocess!$1:$1048576, $D214, FALSE))</f>
        <v>59.916364463875261</v>
      </c>
      <c r="AG214" s="24">
        <f>IF(ISBLANK(HLOOKUP(AG$1, m_preprocess!$1:$1048576, $D214, FALSE)), "", HLOOKUP(AG$1, m_preprocess!$1:$1048576, $D214, FALSE))</f>
        <v>944.96471274257283</v>
      </c>
      <c r="AH214" s="24">
        <f>IF(ISBLANK(HLOOKUP(AH$1, m_preprocess!$1:$1048576, $D214, FALSE)), "", HLOOKUP(AH$1, m_preprocess!$1:$1048576, $D214, FALSE))</f>
        <v>994473</v>
      </c>
    </row>
    <row r="215" spans="1:34">
      <c r="A215" s="27">
        <v>40452</v>
      </c>
      <c r="B215">
        <v>2010</v>
      </c>
      <c r="C215">
        <v>10</v>
      </c>
      <c r="D215">
        <v>215</v>
      </c>
      <c r="E215" s="24">
        <f>IF(ISBLANK(HLOOKUP(E$1, m_preprocess!$1:$1048576, $D215, FALSE)), "", HLOOKUP(E$1, m_preprocess!$1:$1048576, $D215, FALSE))</f>
        <v>135.13884450692316</v>
      </c>
      <c r="F215" s="24">
        <f>IF(ISBLANK(HLOOKUP(F$1, m_preprocess!$1:$1048576, $D215, FALSE)), "", HLOOKUP(F$1, m_preprocess!$1:$1048576, $D215, FALSE))</f>
        <v>107.99</v>
      </c>
      <c r="G215" s="24">
        <f>IF(ISBLANK(HLOOKUP(G$1, m_preprocess!$1:$1048576, $D215, FALSE)), "", HLOOKUP(G$1, m_preprocess!$1:$1048576, $D215, FALSE))</f>
        <v>180.77757386396831</v>
      </c>
      <c r="H215" s="24">
        <f>IF(ISBLANK(HLOOKUP(H$1, m_preprocess!$1:$1048576, $D215, FALSE)), "", HLOOKUP(H$1, m_preprocess!$1:$1048576, $D215, FALSE))</f>
        <v>181.51300048828125</v>
      </c>
      <c r="I215" s="24">
        <f>IF(ISBLANK(HLOOKUP(I$1, m_preprocess!$1:$1048576, $D215, FALSE)), "", HLOOKUP(I$1, m_preprocess!$1:$1048576, $D215, FALSE))</f>
        <v>79.2</v>
      </c>
      <c r="J215" s="24">
        <f>IF(ISBLANK(HLOOKUP(J$1, m_preprocess!$1:$1048576, $D215, FALSE)), "", HLOOKUP(J$1, m_preprocess!$1:$1048576, $D215, FALSE))</f>
        <v>105.74489816674487</v>
      </c>
      <c r="K215" s="24">
        <f>IF(ISBLANK(HLOOKUP(K$1, m_preprocess!$1:$1048576, $D215, FALSE)), "", HLOOKUP(K$1, m_preprocess!$1:$1048576, $D215, FALSE))</f>
        <v>56.267321114676477</v>
      </c>
      <c r="L215" s="24">
        <f>IF(ISBLANK(HLOOKUP(L$1, m_preprocess!$1:$1048576, $D215, FALSE)), "", HLOOKUP(L$1, m_preprocess!$1:$1048576, $D215, FALSE))</f>
        <v>21.860896088651224</v>
      </c>
      <c r="M215" s="24">
        <f>IF(ISBLANK(HLOOKUP(M$1, m_preprocess!$1:$1048576, $D215, FALSE)), "", HLOOKUP(M$1, m_preprocess!$1:$1048576, $D215, FALSE))</f>
        <v>49.939935462365945</v>
      </c>
      <c r="N215" s="24">
        <f>IF(ISBLANK(HLOOKUP(N$1, m_preprocess!$1:$1048576, $D215, FALSE)), "", HLOOKUP(N$1, m_preprocess!$1:$1048576, $D215, FALSE))</f>
        <v>10.168375600987083</v>
      </c>
      <c r="O215" s="24">
        <f>IF(ISBLANK(HLOOKUP(O$1, m_preprocess!$1:$1048576, $D215, FALSE)), "", HLOOKUP(O$1, m_preprocess!$1:$1048576, $D215, FALSE))</f>
        <v>16.142506701498466</v>
      </c>
      <c r="P215" s="24">
        <f>IF(ISBLANK(HLOOKUP(P$1, m_preprocess!$1:$1048576, $D215, FALSE)), "", HLOOKUP(P$1, m_preprocess!$1:$1048576, $D215, FALSE))</f>
        <v>5.9395663652495534</v>
      </c>
      <c r="Q215" s="24">
        <f>IF(ISBLANK(HLOOKUP(Q$1, m_preprocess!$1:$1048576, $D215, FALSE)), "", HLOOKUP(Q$1, m_preprocess!$1:$1048576, $D215, FALSE))</f>
        <v>6.0089359829100353</v>
      </c>
      <c r="R215" s="24">
        <f>IF(ISBLANK(HLOOKUP(R$1, m_preprocess!$1:$1048576, $D215, FALSE)), "", HLOOKUP(R$1, m_preprocess!$1:$1048576, $D215, FALSE))</f>
        <v>32.18336969961085</v>
      </c>
      <c r="S215" s="24">
        <f>IF(ISBLANK(HLOOKUP(S$1, m_preprocess!$1:$1048576, $D215, FALSE)), "", HLOOKUP(S$1, m_preprocess!$1:$1048576, $D215, FALSE))</f>
        <v>932.36300000000006</v>
      </c>
      <c r="T215" s="24">
        <f>IF(ISBLANK(HLOOKUP(T$1, m_preprocess!$1:$1048576, $D215, FALSE)), "", HLOOKUP(T$1, m_preprocess!$1:$1048576, $D215, FALSE))</f>
        <v>8567.7000000000007</v>
      </c>
      <c r="U215" s="24">
        <f>IF(ISBLANK(HLOOKUP(U$1, m_preprocess!$1:$1048576, $D215, FALSE)), "", HLOOKUP(U$1, m_preprocess!$1:$1048576, $D215, FALSE))</f>
        <v>46589</v>
      </c>
      <c r="V215" s="24">
        <f>IF(ISBLANK(HLOOKUP(V$1, m_preprocess!$1:$1048576, $D215, FALSE)), "", HLOOKUP(V$1, m_preprocess!$1:$1048576, $D215, FALSE))</f>
        <v>67.867651803474132</v>
      </c>
      <c r="W215" s="24">
        <f>IF(ISBLANK(HLOOKUP(W$1, m_preprocess!$1:$1048576, $D215, FALSE)), "", HLOOKUP(W$1, m_preprocess!$1:$1048576, $D215, FALSE))</f>
        <v>99327.876523995845</v>
      </c>
      <c r="X215" s="24">
        <f>IF(ISBLANK(HLOOKUP(X$1, m_preprocess!$1:$1048576, $D215, FALSE)), "", HLOOKUP(X$1, m_preprocess!$1:$1048576, $D215, FALSE))</f>
        <v>205544.71470162671</v>
      </c>
      <c r="Y215" s="24">
        <f>IF(ISBLANK(HLOOKUP(Y$1, m_preprocess!$1:$1048576, $D215, FALSE)), "", HLOOKUP(Y$1, m_preprocess!$1:$1048576, $D215, FALSE))</f>
        <v>139.33000000000001</v>
      </c>
      <c r="Z215" s="24">
        <f>IF(ISBLANK(HLOOKUP(Z$1, m_preprocess!$1:$1048576, $D215, FALSE)), "", HLOOKUP(Z$1, m_preprocess!$1:$1048576, $D215, FALSE))</f>
        <v>107.7</v>
      </c>
      <c r="AA215" s="24">
        <f>IF(ISBLANK(HLOOKUP(AA$1, m_preprocess!$1:$1048576, $D215, FALSE)), "", HLOOKUP(AA$1, m_preprocess!$1:$1048576, $D215, FALSE))</f>
        <v>50.961539999999999</v>
      </c>
      <c r="AB215" s="24">
        <f>IF(ISBLANK(HLOOKUP(AB$1, m_preprocess!$1:$1048576, $D215, FALSE)), "", HLOOKUP(AB$1, m_preprocess!$1:$1048576, $D215, FALSE))</f>
        <v>50.054619000000002</v>
      </c>
      <c r="AC215" s="24">
        <f>IF(ISBLANK(HLOOKUP(AC$1, m_preprocess!$1:$1048576, $D215, FALSE)), "", HLOOKUP(AC$1, m_preprocess!$1:$1048576, $D215, FALSE))</f>
        <v>33.6992752317</v>
      </c>
      <c r="AD215" s="24">
        <f>IF(ISBLANK(HLOOKUP(AD$1, m_preprocess!$1:$1048576, $D215, FALSE)), "", HLOOKUP(AD$1, m_preprocess!$1:$1048576, $D215, FALSE))</f>
        <v>156.53457631821647</v>
      </c>
      <c r="AE215" s="24">
        <f>IF(ISBLANK(HLOOKUP(AE$1, m_preprocess!$1:$1048576, $D215, FALSE)), "", HLOOKUP(AE$1, m_preprocess!$1:$1048576, $D215, FALSE))</f>
        <v>198.75975648619843</v>
      </c>
      <c r="AF215" s="24">
        <f>IF(ISBLANK(HLOOKUP(AF$1, m_preprocess!$1:$1048576, $D215, FALSE)), "", HLOOKUP(AF$1, m_preprocess!$1:$1048576, $D215, FALSE))</f>
        <v>55.770897446784062</v>
      </c>
      <c r="AG215" s="24">
        <f>IF(ISBLANK(HLOOKUP(AG$1, m_preprocess!$1:$1048576, $D215, FALSE)), "", HLOOKUP(AG$1, m_preprocess!$1:$1048576, $D215, FALSE))</f>
        <v>971.30704838835811</v>
      </c>
      <c r="AH215" s="24">
        <f>IF(ISBLANK(HLOOKUP(AH$1, m_preprocess!$1:$1048576, $D215, FALSE)), "", HLOOKUP(AH$1, m_preprocess!$1:$1048576, $D215, FALSE))</f>
        <v>895804</v>
      </c>
    </row>
    <row r="216" spans="1:34">
      <c r="A216" s="27">
        <v>40483</v>
      </c>
      <c r="B216">
        <v>2010</v>
      </c>
      <c r="C216">
        <v>11</v>
      </c>
      <c r="D216">
        <v>216</v>
      </c>
      <c r="E216" s="24">
        <f>IF(ISBLANK(HLOOKUP(E$1, m_preprocess!$1:$1048576, $D216, FALSE)), "", HLOOKUP(E$1, m_preprocess!$1:$1048576, $D216, FALSE))</f>
        <v>139.59882328372223</v>
      </c>
      <c r="F216" s="24">
        <f>IF(ISBLANK(HLOOKUP(F$1, m_preprocess!$1:$1048576, $D216, FALSE)), "", HLOOKUP(F$1, m_preprocess!$1:$1048576, $D216, FALSE))</f>
        <v>112.36</v>
      </c>
      <c r="G216" s="24">
        <f>IF(ISBLANK(HLOOKUP(G$1, m_preprocess!$1:$1048576, $D216, FALSE)), "", HLOOKUP(G$1, m_preprocess!$1:$1048576, $D216, FALSE))</f>
        <v>191.20717979900112</v>
      </c>
      <c r="H216" s="24">
        <f>IF(ISBLANK(HLOOKUP(H$1, m_preprocess!$1:$1048576, $D216, FALSE)), "", HLOOKUP(H$1, m_preprocess!$1:$1048576, $D216, FALSE))</f>
        <v>184.947998046875</v>
      </c>
      <c r="I216" s="24">
        <f>IF(ISBLANK(HLOOKUP(I$1, m_preprocess!$1:$1048576, $D216, FALSE)), "", HLOOKUP(I$1, m_preprocess!$1:$1048576, $D216, FALSE))</f>
        <v>83.4</v>
      </c>
      <c r="J216" s="24">
        <f>IF(ISBLANK(HLOOKUP(J$1, m_preprocess!$1:$1048576, $D216, FALSE)), "", HLOOKUP(J$1, m_preprocess!$1:$1048576, $D216, FALSE))</f>
        <v>106.79254199397278</v>
      </c>
      <c r="K216" s="24">
        <f>IF(ISBLANK(HLOOKUP(K$1, m_preprocess!$1:$1048576, $D216, FALSE)), "", HLOOKUP(K$1, m_preprocess!$1:$1048576, $D216, FALSE))</f>
        <v>54.788734248689288</v>
      </c>
      <c r="L216" s="24">
        <f>IF(ISBLANK(HLOOKUP(L$1, m_preprocess!$1:$1048576, $D216, FALSE)), "", HLOOKUP(L$1, m_preprocess!$1:$1048576, $D216, FALSE))</f>
        <v>19.512532129556217</v>
      </c>
      <c r="M216" s="24">
        <f>IF(ISBLANK(HLOOKUP(M$1, m_preprocess!$1:$1048576, $D216, FALSE)), "", HLOOKUP(M$1, m_preprocess!$1:$1048576, $D216, FALSE))</f>
        <v>55.148963188968729</v>
      </c>
      <c r="N216" s="24">
        <f>IF(ISBLANK(HLOOKUP(N$1, m_preprocess!$1:$1048576, $D216, FALSE)), "", HLOOKUP(N$1, m_preprocess!$1:$1048576, $D216, FALSE))</f>
        <v>11.601065979200312</v>
      </c>
      <c r="O216" s="24">
        <f>IF(ISBLANK(HLOOKUP(O$1, m_preprocess!$1:$1048576, $D216, FALSE)), "", HLOOKUP(O$1, m_preprocess!$1:$1048576, $D216, FALSE))</f>
        <v>17.405036303289393</v>
      </c>
      <c r="P216" s="24">
        <f>IF(ISBLANK(HLOOKUP(P$1, m_preprocess!$1:$1048576, $D216, FALSE)), "", HLOOKUP(P$1, m_preprocess!$1:$1048576, $D216, FALSE))</f>
        <v>6.8200063962366642</v>
      </c>
      <c r="Q216" s="24">
        <f>IF(ISBLANK(HLOOKUP(Q$1, m_preprocess!$1:$1048576, $D216, FALSE)), "", HLOOKUP(Q$1, m_preprocess!$1:$1048576, $D216, FALSE))</f>
        <v>5.335553833623524</v>
      </c>
      <c r="R216" s="24">
        <f>IF(ISBLANK(HLOOKUP(R$1, m_preprocess!$1:$1048576, $D216, FALSE)), "", HLOOKUP(R$1, m_preprocess!$1:$1048576, $D216, FALSE))</f>
        <v>30.429634596929297</v>
      </c>
      <c r="S216" s="24">
        <f>IF(ISBLANK(HLOOKUP(S$1, m_preprocess!$1:$1048576, $D216, FALSE)), "", HLOOKUP(S$1, m_preprocess!$1:$1048576, $D216, FALSE))</f>
        <v>1001.211</v>
      </c>
      <c r="T216" s="24">
        <f>IF(ISBLANK(HLOOKUP(T$1, m_preprocess!$1:$1048576, $D216, FALSE)), "", HLOOKUP(T$1, m_preprocess!$1:$1048576, $D216, FALSE))</f>
        <v>8834.6</v>
      </c>
      <c r="U216" s="24">
        <f>IF(ISBLANK(HLOOKUP(U$1, m_preprocess!$1:$1048576, $D216, FALSE)), "", HLOOKUP(U$1, m_preprocess!$1:$1048576, $D216, FALSE))</f>
        <v>50080</v>
      </c>
      <c r="V216" s="24">
        <f>IF(ISBLANK(HLOOKUP(V$1, m_preprocess!$1:$1048576, $D216, FALSE)), "", HLOOKUP(V$1, m_preprocess!$1:$1048576, $D216, FALSE))</f>
        <v>66.560034274333049</v>
      </c>
      <c r="W216" s="24">
        <f>IF(ISBLANK(HLOOKUP(W$1, m_preprocess!$1:$1048576, $D216, FALSE)), "", HLOOKUP(W$1, m_preprocess!$1:$1048576, $D216, FALSE))</f>
        <v>99149.398174898713</v>
      </c>
      <c r="X216" s="24">
        <f>IF(ISBLANK(HLOOKUP(X$1, m_preprocess!$1:$1048576, $D216, FALSE)), "", HLOOKUP(X$1, m_preprocess!$1:$1048576, $D216, FALSE))</f>
        <v>206119.18054034931</v>
      </c>
      <c r="Y216" s="24">
        <f>IF(ISBLANK(HLOOKUP(Y$1, m_preprocess!$1:$1048576, $D216, FALSE)), "", HLOOKUP(Y$1, m_preprocess!$1:$1048576, $D216, FALSE))</f>
        <v>139.68</v>
      </c>
      <c r="Z216" s="24">
        <f>IF(ISBLANK(HLOOKUP(Z$1, m_preprocess!$1:$1048576, $D216, FALSE)), "", HLOOKUP(Z$1, m_preprocess!$1:$1048576, $D216, FALSE))</f>
        <v>106.8</v>
      </c>
      <c r="AA216" s="24">
        <f>IF(ISBLANK(HLOOKUP(AA$1, m_preprocess!$1:$1048576, $D216, FALSE)), "", HLOOKUP(AA$1, m_preprocess!$1:$1048576, $D216, FALSE))</f>
        <v>54.941859999999998</v>
      </c>
      <c r="AB216" s="24">
        <f>IF(ISBLANK(HLOOKUP(AB$1, m_preprocess!$1:$1048576, $D216, FALSE)), "", HLOOKUP(AB$1, m_preprocess!$1:$1048576, $D216, FALSE))</f>
        <v>55.363689000000001</v>
      </c>
      <c r="AC216" s="24">
        <f>IF(ISBLANK(HLOOKUP(AC$1, m_preprocess!$1:$1048576, $D216, FALSE)), "", HLOOKUP(AC$1, m_preprocess!$1:$1048576, $D216, FALSE))</f>
        <v>34.016420708599995</v>
      </c>
      <c r="AD216" s="24">
        <f>IF(ISBLANK(HLOOKUP(AD$1, m_preprocess!$1:$1048576, $D216, FALSE)), "", HLOOKUP(AD$1, m_preprocess!$1:$1048576, $D216, FALSE))</f>
        <v>162.68091106339551</v>
      </c>
      <c r="AE216" s="24">
        <f>IF(ISBLANK(HLOOKUP(AE$1, m_preprocess!$1:$1048576, $D216, FALSE)), "", HLOOKUP(AE$1, m_preprocess!$1:$1048576, $D216, FALSE))</f>
        <v>196.85515565819978</v>
      </c>
      <c r="AF216" s="24">
        <f>IF(ISBLANK(HLOOKUP(AF$1, m_preprocess!$1:$1048576, $D216, FALSE)), "", HLOOKUP(AF$1, m_preprocess!$1:$1048576, $D216, FALSE))</f>
        <v>57.500596022318987</v>
      </c>
      <c r="AG216" s="24">
        <f>IF(ISBLANK(HLOOKUP(AG$1, m_preprocess!$1:$1048576, $D216, FALSE)), "", HLOOKUP(AG$1, m_preprocess!$1:$1048576, $D216, FALSE))</f>
        <v>985.8171880317218</v>
      </c>
      <c r="AH216" s="24">
        <f>IF(ISBLANK(HLOOKUP(AH$1, m_preprocess!$1:$1048576, $D216, FALSE)), "", HLOOKUP(AH$1, m_preprocess!$1:$1048576, $D216, FALSE))</f>
        <v>925596</v>
      </c>
    </row>
    <row r="217" spans="1:34">
      <c r="A217" s="27">
        <v>40513</v>
      </c>
      <c r="B217">
        <v>2010</v>
      </c>
      <c r="C217">
        <v>12</v>
      </c>
      <c r="D217">
        <v>217</v>
      </c>
      <c r="E217" s="24">
        <f>IF(ISBLANK(HLOOKUP(E$1, m_preprocess!$1:$1048576, $D217, FALSE)), "", HLOOKUP(E$1, m_preprocess!$1:$1048576, $D217, FALSE))</f>
        <v>138.47764951271685</v>
      </c>
      <c r="F217" s="24">
        <f>IF(ISBLANK(HLOOKUP(F$1, m_preprocess!$1:$1048576, $D217, FALSE)), "", HLOOKUP(F$1, m_preprocess!$1:$1048576, $D217, FALSE))</f>
        <v>115.01</v>
      </c>
      <c r="G217" s="24">
        <f>IF(ISBLANK(HLOOKUP(G$1, m_preprocess!$1:$1048576, $D217, FALSE)), "", HLOOKUP(G$1, m_preprocess!$1:$1048576, $D217, FALSE))</f>
        <v>175.66117201786605</v>
      </c>
      <c r="H217" s="24">
        <f>IF(ISBLANK(HLOOKUP(H$1, m_preprocess!$1:$1048576, $D217, FALSE)), "", HLOOKUP(H$1, m_preprocess!$1:$1048576, $D217, FALSE))</f>
        <v>186.91600036621094</v>
      </c>
      <c r="I217" s="24">
        <f>IF(ISBLANK(HLOOKUP(I$1, m_preprocess!$1:$1048576, $D217, FALSE)), "", HLOOKUP(I$1, m_preprocess!$1:$1048576, $D217, FALSE))</f>
        <v>82.9</v>
      </c>
      <c r="J217" s="24">
        <f>IF(ISBLANK(HLOOKUP(J$1, m_preprocess!$1:$1048576, $D217, FALSE)), "", HLOOKUP(J$1, m_preprocess!$1:$1048576, $D217, FALSE))</f>
        <v>108.65551028775009</v>
      </c>
      <c r="K217" s="24">
        <f>IF(ISBLANK(HLOOKUP(K$1, m_preprocess!$1:$1048576, $D217, FALSE)), "", HLOOKUP(K$1, m_preprocess!$1:$1048576, $D217, FALSE))</f>
        <v>49.17644901355213</v>
      </c>
      <c r="L217" s="24">
        <f>IF(ISBLANK(HLOOKUP(L$1, m_preprocess!$1:$1048576, $D217, FALSE)), "", HLOOKUP(L$1, m_preprocess!$1:$1048576, $D217, FALSE))</f>
        <v>16.285345414363849</v>
      </c>
      <c r="M217" s="24">
        <f>IF(ISBLANK(HLOOKUP(M$1, m_preprocess!$1:$1048576, $D217, FALSE)), "", HLOOKUP(M$1, m_preprocess!$1:$1048576, $D217, FALSE))</f>
        <v>52.504597991407763</v>
      </c>
      <c r="N217" s="24">
        <f>IF(ISBLANK(HLOOKUP(N$1, m_preprocess!$1:$1048576, $D217, FALSE)), "", HLOOKUP(N$1, m_preprocess!$1:$1048576, $D217, FALSE))</f>
        <v>13.385051111502957</v>
      </c>
      <c r="O217" s="24">
        <f>IF(ISBLANK(HLOOKUP(O$1, m_preprocess!$1:$1048576, $D217, FALSE)), "", HLOOKUP(O$1, m_preprocess!$1:$1048576, $D217, FALSE))</f>
        <v>15.347709728349145</v>
      </c>
      <c r="P217" s="24">
        <f>IF(ISBLANK(HLOOKUP(P$1, m_preprocess!$1:$1048576, $D217, FALSE)), "", HLOOKUP(P$1, m_preprocess!$1:$1048576, $D217, FALSE))</f>
        <v>6.2351395479215963</v>
      </c>
      <c r="Q217" s="24">
        <f>IF(ISBLANK(HLOOKUP(Q$1, m_preprocess!$1:$1048576, $D217, FALSE)), "", HLOOKUP(Q$1, m_preprocess!$1:$1048576, $D217, FALSE))</f>
        <v>8.8799246546474055</v>
      </c>
      <c r="R217" s="24">
        <f>IF(ISBLANK(HLOOKUP(R$1, m_preprocess!$1:$1048576, $D217, FALSE)), "", HLOOKUP(R$1, m_preprocess!$1:$1048576, $D217, FALSE))</f>
        <v>39.847846013221357</v>
      </c>
      <c r="S217" s="24">
        <f>IF(ISBLANK(HLOOKUP(S$1, m_preprocess!$1:$1048576, $D217, FALSE)), "", HLOOKUP(S$1, m_preprocess!$1:$1048576, $D217, FALSE))</f>
        <v>904</v>
      </c>
      <c r="T217" s="24">
        <f>IF(ISBLANK(HLOOKUP(T$1, m_preprocess!$1:$1048576, $D217, FALSE)), "", HLOOKUP(T$1, m_preprocess!$1:$1048576, $D217, FALSE))</f>
        <v>10125.700000000001</v>
      </c>
      <c r="U217" s="24">
        <f>IF(ISBLANK(HLOOKUP(U$1, m_preprocess!$1:$1048576, $D217, FALSE)), "", HLOOKUP(U$1, m_preprocess!$1:$1048576, $D217, FALSE))</f>
        <v>50127</v>
      </c>
      <c r="V217" s="24">
        <f>IF(ISBLANK(HLOOKUP(V$1, m_preprocess!$1:$1048576, $D217, FALSE)), "", HLOOKUP(V$1, m_preprocess!$1:$1048576, $D217, FALSE))</f>
        <v>65.000255843809001</v>
      </c>
      <c r="W217" s="24">
        <f>IF(ISBLANK(HLOOKUP(W$1, m_preprocess!$1:$1048576, $D217, FALSE)), "", HLOOKUP(W$1, m_preprocess!$1:$1048576, $D217, FALSE))</f>
        <v>118520.51914547975</v>
      </c>
      <c r="X217" s="24">
        <f>IF(ISBLANK(HLOOKUP(X$1, m_preprocess!$1:$1048576, $D217, FALSE)), "", HLOOKUP(X$1, m_preprocess!$1:$1048576, $D217, FALSE))</f>
        <v>218278.38398031241</v>
      </c>
      <c r="Y217" s="24">
        <f>IF(ISBLANK(HLOOKUP(Y$1, m_preprocess!$1:$1048576, $D217, FALSE)), "", HLOOKUP(Y$1, m_preprocess!$1:$1048576, $D217, FALSE))</f>
        <v>136.69</v>
      </c>
      <c r="Z217" s="24">
        <f>IF(ISBLANK(HLOOKUP(Z$1, m_preprocess!$1:$1048576, $D217, FALSE)), "", HLOOKUP(Z$1, m_preprocess!$1:$1048576, $D217, FALSE))</f>
        <v>96.6</v>
      </c>
      <c r="AA217" s="24">
        <f>IF(ISBLANK(HLOOKUP(AA$1, m_preprocess!$1:$1048576, $D217, FALSE)), "", HLOOKUP(AA$1, m_preprocess!$1:$1048576, $D217, FALSE))</f>
        <v>53.908271999999997</v>
      </c>
      <c r="AB217" s="24">
        <f>IF(ISBLANK(HLOOKUP(AB$1, m_preprocess!$1:$1048576, $D217, FALSE)), "", HLOOKUP(AB$1, m_preprocess!$1:$1048576, $D217, FALSE))</f>
        <v>53.21349</v>
      </c>
      <c r="AC217" s="24">
        <f>IF(ISBLANK(HLOOKUP(AC$1, m_preprocess!$1:$1048576, $D217, FALSE)), "", HLOOKUP(AC$1, m_preprocess!$1:$1048576, $D217, FALSE))</f>
        <v>35.141475975999995</v>
      </c>
      <c r="AD217" s="24">
        <f>IF(ISBLANK(HLOOKUP(AD$1, m_preprocess!$1:$1048576, $D217, FALSE)), "", HLOOKUP(AD$1, m_preprocess!$1:$1048576, $D217, FALSE))</f>
        <v>168.21089128001094</v>
      </c>
      <c r="AE217" s="24">
        <f>IF(ISBLANK(HLOOKUP(AE$1, m_preprocess!$1:$1048576, $D217, FALSE)), "", HLOOKUP(AE$1, m_preprocess!$1:$1048576, $D217, FALSE))</f>
        <v>204.13249496187834</v>
      </c>
      <c r="AF217" s="24">
        <f>IF(ISBLANK(HLOOKUP(AF$1, m_preprocess!$1:$1048576, $D217, FALSE)), "", HLOOKUP(AF$1, m_preprocess!$1:$1048576, $D217, FALSE))</f>
        <v>62.283327126897454</v>
      </c>
      <c r="AG217" s="24">
        <f>IF(ISBLANK(HLOOKUP(AG$1, m_preprocess!$1:$1048576, $D217, FALSE)), "", HLOOKUP(AG$1, m_preprocess!$1:$1048576, $D217, FALSE))</f>
        <v>1019.589056775732</v>
      </c>
      <c r="AH217" s="24">
        <f>IF(ISBLANK(HLOOKUP(AH$1, m_preprocess!$1:$1048576, $D217, FALSE)), "", HLOOKUP(AH$1, m_preprocess!$1:$1048576, $D217, FALSE))</f>
        <v>940909</v>
      </c>
    </row>
    <row r="218" spans="1:34">
      <c r="A218" s="27">
        <v>40544</v>
      </c>
      <c r="B218">
        <v>2011</v>
      </c>
      <c r="C218">
        <v>1</v>
      </c>
      <c r="D218">
        <v>218</v>
      </c>
      <c r="E218" s="24">
        <f>IF(ISBLANK(HLOOKUP(E$1, m_preprocess!$1:$1048576, $D218, FALSE)), "", HLOOKUP(E$1, m_preprocess!$1:$1048576, $D218, FALSE))</f>
        <v>133.07691971855189</v>
      </c>
      <c r="F218" s="24">
        <f>IF(ISBLANK(HLOOKUP(F$1, m_preprocess!$1:$1048576, $D218, FALSE)), "", HLOOKUP(F$1, m_preprocess!$1:$1048576, $D218, FALSE))</f>
        <v>94.05</v>
      </c>
      <c r="G218" s="24">
        <f>IF(ISBLANK(HLOOKUP(G$1, m_preprocess!$1:$1048576, $D218, FALSE)), "", HLOOKUP(G$1, m_preprocess!$1:$1048576, $D218, FALSE))</f>
        <v>167.76545289686055</v>
      </c>
      <c r="H218" s="24">
        <f>IF(ISBLANK(HLOOKUP(H$1, m_preprocess!$1:$1048576, $D218, FALSE)), "", HLOOKUP(H$1, m_preprocess!$1:$1048576, $D218, FALSE))</f>
        <v>189.69099426269531</v>
      </c>
      <c r="I218" s="24">
        <f>IF(ISBLANK(HLOOKUP(I$1, m_preprocess!$1:$1048576, $D218, FALSE)), "", HLOOKUP(I$1, m_preprocess!$1:$1048576, $D218, FALSE))</f>
        <v>69.599999999999994</v>
      </c>
      <c r="J218" s="24">
        <f>IF(ISBLANK(HLOOKUP(J$1, m_preprocess!$1:$1048576, $D218, FALSE)), "", HLOOKUP(J$1, m_preprocess!$1:$1048576, $D218, FALSE))</f>
        <v>109.36766485135408</v>
      </c>
      <c r="K218" s="24">
        <f>IF(ISBLANK(HLOOKUP(K$1, m_preprocess!$1:$1048576, $D218, FALSE)), "", HLOOKUP(K$1, m_preprocess!$1:$1048576, $D218, FALSE))</f>
        <v>45.291878135661221</v>
      </c>
      <c r="L218" s="24">
        <f>IF(ISBLANK(HLOOKUP(L$1, m_preprocess!$1:$1048576, $D218, FALSE)), "", HLOOKUP(L$1, m_preprocess!$1:$1048576, $D218, FALSE))</f>
        <v>15.772355321576736</v>
      </c>
      <c r="M218" s="24">
        <f>IF(ISBLANK(HLOOKUP(M$1, m_preprocess!$1:$1048576, $D218, FALSE)), "", HLOOKUP(M$1, m_preprocess!$1:$1048576, $D218, FALSE))</f>
        <v>46.707709712312962</v>
      </c>
      <c r="N218" s="24">
        <f>IF(ISBLANK(HLOOKUP(N$1, m_preprocess!$1:$1048576, $D218, FALSE)), "", HLOOKUP(N$1, m_preprocess!$1:$1048576, $D218, FALSE))</f>
        <v>9.0503427873439559</v>
      </c>
      <c r="O218" s="24">
        <f>IF(ISBLANK(HLOOKUP(O$1, m_preprocess!$1:$1048576, $D218, FALSE)), "", HLOOKUP(O$1, m_preprocess!$1:$1048576, $D218, FALSE))</f>
        <v>15.208285663062844</v>
      </c>
      <c r="P218" s="24">
        <f>IF(ISBLANK(HLOOKUP(P$1, m_preprocess!$1:$1048576, $D218, FALSE)), "", HLOOKUP(P$1, m_preprocess!$1:$1048576, $D218, FALSE))</f>
        <v>5.6758076049002275</v>
      </c>
      <c r="Q218" s="24">
        <f>IF(ISBLANK(HLOOKUP(Q$1, m_preprocess!$1:$1048576, $D218, FALSE)), "", HLOOKUP(Q$1, m_preprocess!$1:$1048576, $D218, FALSE))</f>
        <v>5.0171069201209919</v>
      </c>
      <c r="R218" s="24">
        <f>IF(ISBLANK(HLOOKUP(R$1, m_preprocess!$1:$1048576, $D218, FALSE)), "", HLOOKUP(R$1, m_preprocess!$1:$1048576, $D218, FALSE))</f>
        <v>31.592960031094979</v>
      </c>
      <c r="S218" s="24">
        <f>IF(ISBLANK(HLOOKUP(S$1, m_preprocess!$1:$1048576, $D218, FALSE)), "", HLOOKUP(S$1, m_preprocess!$1:$1048576, $D218, FALSE))</f>
        <v>849.41099999999994</v>
      </c>
      <c r="T218" s="24">
        <f>IF(ISBLANK(HLOOKUP(T$1, m_preprocess!$1:$1048576, $D218, FALSE)), "", HLOOKUP(T$1, m_preprocess!$1:$1048576, $D218, FALSE))</f>
        <v>10231</v>
      </c>
      <c r="U218" s="24">
        <f>IF(ISBLANK(HLOOKUP(U$1, m_preprocess!$1:$1048576, $D218, FALSE)), "", HLOOKUP(U$1, m_preprocess!$1:$1048576, $D218, FALSE))</f>
        <v>47057</v>
      </c>
      <c r="V218" s="24">
        <f>IF(ISBLANK(HLOOKUP(V$1, m_preprocess!$1:$1048576, $D218, FALSE)), "", HLOOKUP(V$1, m_preprocess!$1:$1048576, $D218, FALSE))</f>
        <v>64.698292554117501</v>
      </c>
      <c r="W218" s="24">
        <f>IF(ISBLANK(HLOOKUP(W$1, m_preprocess!$1:$1048576, $D218, FALSE)), "", HLOOKUP(W$1, m_preprocess!$1:$1048576, $D218, FALSE))</f>
        <v>107410.75283618209</v>
      </c>
      <c r="X218" s="24">
        <f>IF(ISBLANK(HLOOKUP(X$1, m_preprocess!$1:$1048576, $D218, FALSE)), "", HLOOKUP(X$1, m_preprocess!$1:$1048576, $D218, FALSE))</f>
        <v>217381.59821596419</v>
      </c>
      <c r="Y218" s="24">
        <f>IF(ISBLANK(HLOOKUP(Y$1, m_preprocess!$1:$1048576, $D218, FALSE)), "", HLOOKUP(Y$1, m_preprocess!$1:$1048576, $D218, FALSE))</f>
        <v>132.66</v>
      </c>
      <c r="Z218" s="24">
        <f>IF(ISBLANK(HLOOKUP(Z$1, m_preprocess!$1:$1048576, $D218, FALSE)), "", HLOOKUP(Z$1, m_preprocess!$1:$1048576, $D218, FALSE))</f>
        <v>93.2</v>
      </c>
      <c r="AA218" s="24">
        <f>IF(ISBLANK(HLOOKUP(AA$1, m_preprocess!$1:$1048576, $D218, FALSE)), "", HLOOKUP(AA$1, m_preprocess!$1:$1048576, $D218, FALSE))</f>
        <v>55.423279000000001</v>
      </c>
      <c r="AB218" s="24">
        <f>IF(ISBLANK(HLOOKUP(AB$1, m_preprocess!$1:$1048576, $D218, FALSE)), "", HLOOKUP(AB$1, m_preprocess!$1:$1048576, $D218, FALSE))</f>
        <v>55.689059999999998</v>
      </c>
      <c r="AC218" s="24">
        <f>IF(ISBLANK(HLOOKUP(AC$1, m_preprocess!$1:$1048576, $D218, FALSE)), "", HLOOKUP(AC$1, m_preprocess!$1:$1048576, $D218, FALSE))</f>
        <v>30.731724506399999</v>
      </c>
      <c r="AD218" s="24">
        <f>IF(ISBLANK(HLOOKUP(AD$1, m_preprocess!$1:$1048576, $D218, FALSE)), "", HLOOKUP(AD$1, m_preprocess!$1:$1048576, $D218, FALSE))</f>
        <v>165.96209226468633</v>
      </c>
      <c r="AE218" s="24">
        <f>IF(ISBLANK(HLOOKUP(AE$1, m_preprocess!$1:$1048576, $D218, FALSE)), "", HLOOKUP(AE$1, m_preprocess!$1:$1048576, $D218, FALSE))</f>
        <v>214.91405957645563</v>
      </c>
      <c r="AF218" s="24">
        <f>IF(ISBLANK(HLOOKUP(AF$1, m_preprocess!$1:$1048576, $D218, FALSE)), "", HLOOKUP(AF$1, m_preprocess!$1:$1048576, $D218, FALSE))</f>
        <v>62.402859919522911</v>
      </c>
      <c r="AG218" s="24">
        <f>IF(ISBLANK(HLOOKUP(AG$1, m_preprocess!$1:$1048576, $D218, FALSE)), "", HLOOKUP(AG$1, m_preprocess!$1:$1048576, $D218, FALSE))</f>
        <v>1037.0480456664038</v>
      </c>
      <c r="AH218" s="24">
        <f>IF(ISBLANK(HLOOKUP(AH$1, m_preprocess!$1:$1048576, $D218, FALSE)), "", HLOOKUP(AH$1, m_preprocess!$1:$1048576, $D218, FALSE))</f>
        <v>892793</v>
      </c>
    </row>
    <row r="219" spans="1:34">
      <c r="A219" s="27">
        <v>40575</v>
      </c>
      <c r="B219">
        <v>2011</v>
      </c>
      <c r="C219">
        <v>2</v>
      </c>
      <c r="D219">
        <v>219</v>
      </c>
      <c r="E219" s="24">
        <f>IF(ISBLANK(HLOOKUP(E$1, m_preprocess!$1:$1048576, $D219, FALSE)), "", HLOOKUP(E$1, m_preprocess!$1:$1048576, $D219, FALSE))</f>
        <v>129.50988684262188</v>
      </c>
      <c r="F219" s="24">
        <f>IF(ISBLANK(HLOOKUP(F$1, m_preprocess!$1:$1048576, $D219, FALSE)), "", HLOOKUP(F$1, m_preprocess!$1:$1048576, $D219, FALSE))</f>
        <v>97.98</v>
      </c>
      <c r="G219" s="24">
        <f>IF(ISBLANK(HLOOKUP(G$1, m_preprocess!$1:$1048576, $D219, FALSE)), "", HLOOKUP(G$1, m_preprocess!$1:$1048576, $D219, FALSE))</f>
        <v>168.29197695457572</v>
      </c>
      <c r="H219" s="24">
        <f>IF(ISBLANK(HLOOKUP(H$1, m_preprocess!$1:$1048576, $D219, FALSE)), "", HLOOKUP(H$1, m_preprocess!$1:$1048576, $D219, FALSE))</f>
        <v>192.91299438476562</v>
      </c>
      <c r="I219" s="24">
        <f>IF(ISBLANK(HLOOKUP(I$1, m_preprocess!$1:$1048576, $D219, FALSE)), "", HLOOKUP(I$1, m_preprocess!$1:$1048576, $D219, FALSE))</f>
        <v>80.400000000000006</v>
      </c>
      <c r="J219" s="24">
        <f>IF(ISBLANK(HLOOKUP(J$1, m_preprocess!$1:$1048576, $D219, FALSE)), "", HLOOKUP(J$1, m_preprocess!$1:$1048576, $D219, FALSE))</f>
        <v>110.82249691165607</v>
      </c>
      <c r="K219" s="24">
        <f>IF(ISBLANK(HLOOKUP(K$1, m_preprocess!$1:$1048576, $D219, FALSE)), "", HLOOKUP(K$1, m_preprocess!$1:$1048576, $D219, FALSE))</f>
        <v>46.028954205189322</v>
      </c>
      <c r="L219" s="24">
        <f>IF(ISBLANK(HLOOKUP(L$1, m_preprocess!$1:$1048576, $D219, FALSE)), "", HLOOKUP(L$1, m_preprocess!$1:$1048576, $D219, FALSE))</f>
        <v>15.785782633602869</v>
      </c>
      <c r="M219" s="24">
        <f>IF(ISBLANK(HLOOKUP(M$1, m_preprocess!$1:$1048576, $D219, FALSE)), "", HLOOKUP(M$1, m_preprocess!$1:$1048576, $D219, FALSE))</f>
        <v>45.021789469131214</v>
      </c>
      <c r="N219" s="24">
        <f>IF(ISBLANK(HLOOKUP(N$1, m_preprocess!$1:$1048576, $D219, FALSE)), "", HLOOKUP(N$1, m_preprocess!$1:$1048576, $D219, FALSE))</f>
        <v>9.911165756618912</v>
      </c>
      <c r="O219" s="24">
        <f>IF(ISBLANK(HLOOKUP(O$1, m_preprocess!$1:$1048576, $D219, FALSE)), "", HLOOKUP(O$1, m_preprocess!$1:$1048576, $D219, FALSE))</f>
        <v>14.329557372903601</v>
      </c>
      <c r="P219" s="24">
        <f>IF(ISBLANK(HLOOKUP(P$1, m_preprocess!$1:$1048576, $D219, FALSE)), "", HLOOKUP(P$1, m_preprocess!$1:$1048576, $D219, FALSE))</f>
        <v>5.012795156804887</v>
      </c>
      <c r="Q219" s="24">
        <f>IF(ISBLANK(HLOOKUP(Q$1, m_preprocess!$1:$1048576, $D219, FALSE)), "", HLOOKUP(Q$1, m_preprocess!$1:$1048576, $D219, FALSE))</f>
        <v>4.5714909086997393</v>
      </c>
      <c r="R219" s="24">
        <f>IF(ISBLANK(HLOOKUP(R$1, m_preprocess!$1:$1048576, $D219, FALSE)), "", HLOOKUP(R$1, m_preprocess!$1:$1048576, $D219, FALSE))</f>
        <v>29.193471481591104</v>
      </c>
      <c r="S219" s="24">
        <f>IF(ISBLANK(HLOOKUP(S$1, m_preprocess!$1:$1048576, $D219, FALSE)), "", HLOOKUP(S$1, m_preprocess!$1:$1048576, $D219, FALSE))</f>
        <v>817.55899999999997</v>
      </c>
      <c r="T219" s="24">
        <f>IF(ISBLANK(HLOOKUP(T$1, m_preprocess!$1:$1048576, $D219, FALSE)), "", HLOOKUP(T$1, m_preprocess!$1:$1048576, $D219, FALSE))</f>
        <v>9129</v>
      </c>
      <c r="U219" s="24">
        <f>IF(ISBLANK(HLOOKUP(U$1, m_preprocess!$1:$1048576, $D219, FALSE)), "", HLOOKUP(U$1, m_preprocess!$1:$1048576, $D219, FALSE))</f>
        <v>43224</v>
      </c>
      <c r="V219" s="24">
        <f>IF(ISBLANK(HLOOKUP(V$1, m_preprocess!$1:$1048576, $D219, FALSE)), "", HLOOKUP(V$1, m_preprocess!$1:$1048576, $D219, FALSE))</f>
        <v>65.429870900468472</v>
      </c>
      <c r="W219" s="24">
        <f>IF(ISBLANK(HLOOKUP(W$1, m_preprocess!$1:$1048576, $D219, FALSE)), "", HLOOKUP(W$1, m_preprocess!$1:$1048576, $D219, FALSE))</f>
        <v>105601.11030866238</v>
      </c>
      <c r="X219" s="24">
        <f>IF(ISBLANK(HLOOKUP(X$1, m_preprocess!$1:$1048576, $D219, FALSE)), "", HLOOKUP(X$1, m_preprocess!$1:$1048576, $D219, FALSE))</f>
        <v>217500.83831218313</v>
      </c>
      <c r="Y219" s="24">
        <f>IF(ISBLANK(HLOOKUP(Y$1, m_preprocess!$1:$1048576, $D219, FALSE)), "", HLOOKUP(Y$1, m_preprocess!$1:$1048576, $D219, FALSE))</f>
        <v>136.18</v>
      </c>
      <c r="Z219" s="24">
        <f>IF(ISBLANK(HLOOKUP(Z$1, m_preprocess!$1:$1048576, $D219, FALSE)), "", HLOOKUP(Z$1, m_preprocess!$1:$1048576, $D219, FALSE))</f>
        <v>95.4</v>
      </c>
      <c r="AA219" s="24">
        <f>IF(ISBLANK(HLOOKUP(AA$1, m_preprocess!$1:$1048576, $D219, FALSE)), "", HLOOKUP(AA$1, m_preprocess!$1:$1048576, $D219, FALSE))</f>
        <v>51.381461999999999</v>
      </c>
      <c r="AB219" s="24">
        <f>IF(ISBLANK(HLOOKUP(AB$1, m_preprocess!$1:$1048576, $D219, FALSE)), "", HLOOKUP(AB$1, m_preprocess!$1:$1048576, $D219, FALSE))</f>
        <v>53.96</v>
      </c>
      <c r="AC219" s="24">
        <f>IF(ISBLANK(HLOOKUP(AC$1, m_preprocess!$1:$1048576, $D219, FALSE)), "", HLOOKUP(AC$1, m_preprocess!$1:$1048576, $D219, FALSE))</f>
        <v>33.292047182400005</v>
      </c>
      <c r="AD219" s="24">
        <f>IF(ISBLANK(HLOOKUP(AD$1, m_preprocess!$1:$1048576, $D219, FALSE)), "", HLOOKUP(AD$1, m_preprocess!$1:$1048576, $D219, FALSE))</f>
        <v>170.45459820175978</v>
      </c>
      <c r="AE219" s="24">
        <f>IF(ISBLANK(HLOOKUP(AE$1, m_preprocess!$1:$1048576, $D219, FALSE)), "", HLOOKUP(AE$1, m_preprocess!$1:$1048576, $D219, FALSE))</f>
        <v>190.50304676916153</v>
      </c>
      <c r="AF219" s="24">
        <f>IF(ISBLANK(HLOOKUP(AF$1, m_preprocess!$1:$1048576, $D219, FALSE)), "", HLOOKUP(AF$1, m_preprocess!$1:$1048576, $D219, FALSE))</f>
        <v>55.406316975576843</v>
      </c>
      <c r="AG219" s="24">
        <f>IF(ISBLANK(HLOOKUP(AG$1, m_preprocess!$1:$1048576, $D219, FALSE)), "", HLOOKUP(AG$1, m_preprocess!$1:$1048576, $D219, FALSE))</f>
        <v>1044.0963175405634</v>
      </c>
      <c r="AH219" s="24">
        <f>IF(ISBLANK(HLOOKUP(AH$1, m_preprocess!$1:$1048576, $D219, FALSE)), "", HLOOKUP(AH$1, m_preprocess!$1:$1048576, $D219, FALSE))</f>
        <v>851897</v>
      </c>
    </row>
    <row r="220" spans="1:34">
      <c r="A220" s="27">
        <v>40603</v>
      </c>
      <c r="B220">
        <v>2011</v>
      </c>
      <c r="C220">
        <v>3</v>
      </c>
      <c r="D220">
        <v>220</v>
      </c>
      <c r="E220" s="24">
        <f>IF(ISBLANK(HLOOKUP(E$1, m_preprocess!$1:$1048576, $D220, FALSE)), "", HLOOKUP(E$1, m_preprocess!$1:$1048576, $D220, FALSE))</f>
        <v>147.00183909502377</v>
      </c>
      <c r="F220" s="24">
        <f>IF(ISBLANK(HLOOKUP(F$1, m_preprocess!$1:$1048576, $D220, FALSE)), "", HLOOKUP(F$1, m_preprocess!$1:$1048576, $D220, FALSE))</f>
        <v>106.71</v>
      </c>
      <c r="G220" s="24">
        <f>IF(ISBLANK(HLOOKUP(G$1, m_preprocess!$1:$1048576, $D220, FALSE)), "", HLOOKUP(G$1, m_preprocess!$1:$1048576, $D220, FALSE))</f>
        <v>178.9118062162446</v>
      </c>
      <c r="H220" s="24">
        <f>IF(ISBLANK(HLOOKUP(H$1, m_preprocess!$1:$1048576, $D220, FALSE)), "", HLOOKUP(H$1, m_preprocess!$1:$1048576, $D220, FALSE))</f>
        <v>197.6300048828125</v>
      </c>
      <c r="I220" s="24">
        <f>IF(ISBLANK(HLOOKUP(I$1, m_preprocess!$1:$1048576, $D220, FALSE)), "", HLOOKUP(I$1, m_preprocess!$1:$1048576, $D220, FALSE))</f>
        <v>76.2</v>
      </c>
      <c r="J220" s="24">
        <f>IF(ISBLANK(HLOOKUP(J$1, m_preprocess!$1:$1048576, $D220, FALSE)), "", HLOOKUP(J$1, m_preprocess!$1:$1048576, $D220, FALSE))</f>
        <v>109.60008042781472</v>
      </c>
      <c r="K220" s="24">
        <f>IF(ISBLANK(HLOOKUP(K$1, m_preprocess!$1:$1048576, $D220, FALSE)), "", HLOOKUP(K$1, m_preprocess!$1:$1048576, $D220, FALSE))</f>
        <v>51.59667494646461</v>
      </c>
      <c r="L220" s="24">
        <f>IF(ISBLANK(HLOOKUP(L$1, m_preprocess!$1:$1048576, $D220, FALSE)), "", HLOOKUP(L$1, m_preprocess!$1:$1048576, $D220, FALSE))</f>
        <v>16.900103013769733</v>
      </c>
      <c r="M220" s="24">
        <f>IF(ISBLANK(HLOOKUP(M$1, m_preprocess!$1:$1048576, $D220, FALSE)), "", HLOOKUP(M$1, m_preprocess!$1:$1048576, $D220, FALSE))</f>
        <v>52.316566049455169</v>
      </c>
      <c r="N220" s="24">
        <f>IF(ISBLANK(HLOOKUP(N$1, m_preprocess!$1:$1048576, $D220, FALSE)), "", HLOOKUP(N$1, m_preprocess!$1:$1048576, $D220, FALSE))</f>
        <v>10.329993885600025</v>
      </c>
      <c r="O220" s="24">
        <f>IF(ISBLANK(HLOOKUP(O$1, m_preprocess!$1:$1048576, $D220, FALSE)), "", HLOOKUP(O$1, m_preprocess!$1:$1048576, $D220, FALSE))</f>
        <v>16.04994969591683</v>
      </c>
      <c r="P220" s="24">
        <f>IF(ISBLANK(HLOOKUP(P$1, m_preprocess!$1:$1048576, $D220, FALSE)), "", HLOOKUP(P$1, m_preprocess!$1:$1048576, $D220, FALSE))</f>
        <v>5.8062124205597039</v>
      </c>
      <c r="Q220" s="24">
        <f>IF(ISBLANK(HLOOKUP(Q$1, m_preprocess!$1:$1048576, $D220, FALSE)), "", HLOOKUP(Q$1, m_preprocess!$1:$1048576, $D220, FALSE))</f>
        <v>5.534078697455505</v>
      </c>
      <c r="R220" s="24">
        <f>IF(ISBLANK(HLOOKUP(R$1, m_preprocess!$1:$1048576, $D220, FALSE)), "", HLOOKUP(R$1, m_preprocess!$1:$1048576, $D220, FALSE))</f>
        <v>31.949602003724554</v>
      </c>
      <c r="S220" s="24">
        <f>IF(ISBLANK(HLOOKUP(S$1, m_preprocess!$1:$1048576, $D220, FALSE)), "", HLOOKUP(S$1, m_preprocess!$1:$1048576, $D220, FALSE))</f>
        <v>909.02</v>
      </c>
      <c r="T220" s="24">
        <f>IF(ISBLANK(HLOOKUP(T$1, m_preprocess!$1:$1048576, $D220, FALSE)), "", HLOOKUP(T$1, m_preprocess!$1:$1048576, $D220, FALSE))</f>
        <v>9863</v>
      </c>
      <c r="U220" s="24">
        <f>IF(ISBLANK(HLOOKUP(U$1, m_preprocess!$1:$1048576, $D220, FALSE)), "", HLOOKUP(U$1, m_preprocess!$1:$1048576, $D220, FALSE))</f>
        <v>50811</v>
      </c>
      <c r="V220" s="24">
        <f>IF(ISBLANK(HLOOKUP(V$1, m_preprocess!$1:$1048576, $D220, FALSE)), "", HLOOKUP(V$1, m_preprocess!$1:$1048576, $D220, FALSE))</f>
        <v>64.887998044743895</v>
      </c>
      <c r="W220" s="24">
        <f>IF(ISBLANK(HLOOKUP(W$1, m_preprocess!$1:$1048576, $D220, FALSE)), "", HLOOKUP(W$1, m_preprocess!$1:$1048576, $D220, FALSE))</f>
        <v>105428.87813191599</v>
      </c>
      <c r="X220" s="24">
        <f>IF(ISBLANK(HLOOKUP(X$1, m_preprocess!$1:$1048576, $D220, FALSE)), "", HLOOKUP(X$1, m_preprocess!$1:$1048576, $D220, FALSE))</f>
        <v>217639.63384762677</v>
      </c>
      <c r="Y220" s="24">
        <f>IF(ISBLANK(HLOOKUP(Y$1, m_preprocess!$1:$1048576, $D220, FALSE)), "", HLOOKUP(Y$1, m_preprocess!$1:$1048576, $D220, FALSE))</f>
        <v>144.93</v>
      </c>
      <c r="Z220" s="24">
        <f>IF(ISBLANK(HLOOKUP(Z$1, m_preprocess!$1:$1048576, $D220, FALSE)), "", HLOOKUP(Z$1, m_preprocess!$1:$1048576, $D220, FALSE))</f>
        <v>104.4</v>
      </c>
      <c r="AA220" s="24">
        <f>IF(ISBLANK(HLOOKUP(AA$1, m_preprocess!$1:$1048576, $D220, FALSE)), "", HLOOKUP(AA$1, m_preprocess!$1:$1048576, $D220, FALSE))</f>
        <v>56.283603999999997</v>
      </c>
      <c r="AB220" s="24">
        <f>IF(ISBLANK(HLOOKUP(AB$1, m_preprocess!$1:$1048576, $D220, FALSE)), "", HLOOKUP(AB$1, m_preprocess!$1:$1048576, $D220, FALSE))</f>
        <v>57.379108000000002</v>
      </c>
      <c r="AC220" s="24">
        <f>IF(ISBLANK(HLOOKUP(AC$1, m_preprocess!$1:$1048576, $D220, FALSE)), "", HLOOKUP(AC$1, m_preprocess!$1:$1048576, $D220, FALSE))</f>
        <v>32.7752956657</v>
      </c>
      <c r="AD220" s="24">
        <f>IF(ISBLANK(HLOOKUP(AD$1, m_preprocess!$1:$1048576, $D220, FALSE)), "", HLOOKUP(AD$1, m_preprocess!$1:$1048576, $D220, FALSE))</f>
        <v>169.65923292240697</v>
      </c>
      <c r="AE220" s="24">
        <f>IF(ISBLANK(HLOOKUP(AE$1, m_preprocess!$1:$1048576, $D220, FALSE)), "", HLOOKUP(AE$1, m_preprocess!$1:$1048576, $D220, FALSE))</f>
        <v>189.56134515224153</v>
      </c>
      <c r="AF220" s="24">
        <f>IF(ISBLANK(HLOOKUP(AF$1, m_preprocess!$1:$1048576, $D220, FALSE)), "", HLOOKUP(AF$1, m_preprocess!$1:$1048576, $D220, FALSE))</f>
        <v>59.394860996134348</v>
      </c>
      <c r="AG220" s="24">
        <f>IF(ISBLANK(HLOOKUP(AG$1, m_preprocess!$1:$1048576, $D220, FALSE)), "", HLOOKUP(AG$1, m_preprocess!$1:$1048576, $D220, FALSE))</f>
        <v>1042.5314153191041</v>
      </c>
      <c r="AH220" s="24">
        <f>IF(ISBLANK(HLOOKUP(AH$1, m_preprocess!$1:$1048576, $D220, FALSE)), "", HLOOKUP(AH$1, m_preprocess!$1:$1048576, $D220, FALSE))</f>
        <v>947174</v>
      </c>
    </row>
    <row r="221" spans="1:34">
      <c r="A221" s="27">
        <v>40634</v>
      </c>
      <c r="B221">
        <v>2011</v>
      </c>
      <c r="C221">
        <v>4</v>
      </c>
      <c r="D221">
        <v>221</v>
      </c>
      <c r="E221" s="24">
        <f>IF(ISBLANK(HLOOKUP(E$1, m_preprocess!$1:$1048576, $D221, FALSE)), "", HLOOKUP(E$1, m_preprocess!$1:$1048576, $D221, FALSE))</f>
        <v>151.03582303961804</v>
      </c>
      <c r="F221" s="24">
        <f>IF(ISBLANK(HLOOKUP(F$1, m_preprocess!$1:$1048576, $D221, FALSE)), "", HLOOKUP(F$1, m_preprocess!$1:$1048576, $D221, FALSE))</f>
        <v>109.59</v>
      </c>
      <c r="G221" s="24">
        <f>IF(ISBLANK(HLOOKUP(G$1, m_preprocess!$1:$1048576, $D221, FALSE)), "", HLOOKUP(G$1, m_preprocess!$1:$1048576, $D221, FALSE))</f>
        <v>181.60582500548094</v>
      </c>
      <c r="H221" s="24">
        <f>IF(ISBLANK(HLOOKUP(H$1, m_preprocess!$1:$1048576, $D221, FALSE)), "", HLOOKUP(H$1, m_preprocess!$1:$1048576, $D221, FALSE))</f>
        <v>202.29299926757813</v>
      </c>
      <c r="I221" s="24">
        <f>IF(ISBLANK(HLOOKUP(I$1, m_preprocess!$1:$1048576, $D221, FALSE)), "", HLOOKUP(I$1, m_preprocess!$1:$1048576, $D221, FALSE))</f>
        <v>80.900000000000006</v>
      </c>
      <c r="J221" s="24">
        <f>IF(ISBLANK(HLOOKUP(J$1, m_preprocess!$1:$1048576, $D221, FALSE)), "", HLOOKUP(J$1, m_preprocess!$1:$1048576, $D221, FALSE))</f>
        <v>110.01887020784694</v>
      </c>
      <c r="K221" s="24">
        <f>IF(ISBLANK(HLOOKUP(K$1, m_preprocess!$1:$1048576, $D221, FALSE)), "", HLOOKUP(K$1, m_preprocess!$1:$1048576, $D221, FALSE))</f>
        <v>58.616193549247235</v>
      </c>
      <c r="L221" s="24">
        <f>IF(ISBLANK(HLOOKUP(L$1, m_preprocess!$1:$1048576, $D221, FALSE)), "", HLOOKUP(L$1, m_preprocess!$1:$1048576, $D221, FALSE))</f>
        <v>19.803809819911972</v>
      </c>
      <c r="M221" s="24">
        <f>IF(ISBLANK(HLOOKUP(M$1, m_preprocess!$1:$1048576, $D221, FALSE)), "", HLOOKUP(M$1, m_preprocess!$1:$1048576, $D221, FALSE))</f>
        <v>50.662656403500264</v>
      </c>
      <c r="N221" s="24">
        <f>IF(ISBLANK(HLOOKUP(N$1, m_preprocess!$1:$1048576, $D221, FALSE)), "", HLOOKUP(N$1, m_preprocess!$1:$1048576, $D221, FALSE))</f>
        <v>9.428443647120142</v>
      </c>
      <c r="O221" s="24">
        <f>IF(ISBLANK(HLOOKUP(O$1, m_preprocess!$1:$1048576, $D221, FALSE)), "", HLOOKUP(O$1, m_preprocess!$1:$1048576, $D221, FALSE))</f>
        <v>14.976501833764225</v>
      </c>
      <c r="P221" s="24">
        <f>IF(ISBLANK(HLOOKUP(P$1, m_preprocess!$1:$1048576, $D221, FALSE)), "", HLOOKUP(P$1, m_preprocess!$1:$1048576, $D221, FALSE))</f>
        <v>5.6407242250491576</v>
      </c>
      <c r="Q221" s="24">
        <f>IF(ISBLANK(HLOOKUP(Q$1, m_preprocess!$1:$1048576, $D221, FALSE)), "", HLOOKUP(Q$1, m_preprocess!$1:$1048576, $D221, FALSE))</f>
        <v>5.8929374932208045</v>
      </c>
      <c r="R221" s="24">
        <f>IF(ISBLANK(HLOOKUP(R$1, m_preprocess!$1:$1048576, $D221, FALSE)), "", HLOOKUP(R$1, m_preprocess!$1:$1048576, $D221, FALSE))</f>
        <v>32.14446383979331</v>
      </c>
      <c r="S221" s="24">
        <f>IF(ISBLANK(HLOOKUP(S$1, m_preprocess!$1:$1048576, $D221, FALSE)), "", HLOOKUP(S$1, m_preprocess!$1:$1048576, $D221, FALSE))</f>
        <v>936.80899999999997</v>
      </c>
      <c r="T221" s="24">
        <f>IF(ISBLANK(HLOOKUP(T$1, m_preprocess!$1:$1048576, $D221, FALSE)), "", HLOOKUP(T$1, m_preprocess!$1:$1048576, $D221, FALSE))</f>
        <v>8917.7999999999993</v>
      </c>
      <c r="U221" s="24">
        <f>IF(ISBLANK(HLOOKUP(U$1, m_preprocess!$1:$1048576, $D221, FALSE)), "", HLOOKUP(U$1, m_preprocess!$1:$1048576, $D221, FALSE))</f>
        <v>52951</v>
      </c>
      <c r="V221" s="24">
        <f>IF(ISBLANK(HLOOKUP(V$1, m_preprocess!$1:$1048576, $D221, FALSE)), "", HLOOKUP(V$1, m_preprocess!$1:$1048576, $D221, FALSE))</f>
        <v>65.01816970420488</v>
      </c>
      <c r="W221" s="24">
        <f>IF(ISBLANK(HLOOKUP(W$1, m_preprocess!$1:$1048576, $D221, FALSE)), "", HLOOKUP(W$1, m_preprocess!$1:$1048576, $D221, FALSE))</f>
        <v>105059.54173870527</v>
      </c>
      <c r="X221" s="24">
        <f>IF(ISBLANK(HLOOKUP(X$1, m_preprocess!$1:$1048576, $D221, FALSE)), "", HLOOKUP(X$1, m_preprocess!$1:$1048576, $D221, FALSE))</f>
        <v>217638.49445805437</v>
      </c>
      <c r="Y221" s="24">
        <f>IF(ISBLANK(HLOOKUP(Y$1, m_preprocess!$1:$1048576, $D221, FALSE)), "", HLOOKUP(Y$1, m_preprocess!$1:$1048576, $D221, FALSE))</f>
        <v>139.88999999999999</v>
      </c>
      <c r="Z221" s="24">
        <f>IF(ISBLANK(HLOOKUP(Z$1, m_preprocess!$1:$1048576, $D221, FALSE)), "", HLOOKUP(Z$1, m_preprocess!$1:$1048576, $D221, FALSE))</f>
        <v>97.5</v>
      </c>
      <c r="AA221" s="24">
        <f>IF(ISBLANK(HLOOKUP(AA$1, m_preprocess!$1:$1048576, $D221, FALSE)), "", HLOOKUP(AA$1, m_preprocess!$1:$1048576, $D221, FALSE))</f>
        <v>54.001323999999997</v>
      </c>
      <c r="AB221" s="24">
        <f>IF(ISBLANK(HLOOKUP(AB$1, m_preprocess!$1:$1048576, $D221, FALSE)), "", HLOOKUP(AB$1, m_preprocess!$1:$1048576, $D221, FALSE))</f>
        <v>54.416606999999999</v>
      </c>
      <c r="AC221" s="24">
        <f>IF(ISBLANK(HLOOKUP(AC$1, m_preprocess!$1:$1048576, $D221, FALSE)), "", HLOOKUP(AC$1, m_preprocess!$1:$1048576, $D221, FALSE))</f>
        <v>30.275186742199999</v>
      </c>
      <c r="AD221" s="24">
        <f>IF(ISBLANK(HLOOKUP(AD$1, m_preprocess!$1:$1048576, $D221, FALSE)), "", HLOOKUP(AD$1, m_preprocess!$1:$1048576, $D221, FALSE))</f>
        <v>171.49395944473989</v>
      </c>
      <c r="AE221" s="24">
        <f>IF(ISBLANK(HLOOKUP(AE$1, m_preprocess!$1:$1048576, $D221, FALSE)), "", HLOOKUP(AE$1, m_preprocess!$1:$1048576, $D221, FALSE))</f>
        <v>196.43971969275631</v>
      </c>
      <c r="AF221" s="24">
        <f>IF(ISBLANK(HLOOKUP(AF$1, m_preprocess!$1:$1048576, $D221, FALSE)), "", HLOOKUP(AF$1, m_preprocess!$1:$1048576, $D221, FALSE))</f>
        <v>57.234270451027136</v>
      </c>
      <c r="AG221" s="24">
        <f>IF(ISBLANK(HLOOKUP(AG$1, m_preprocess!$1:$1048576, $D221, FALSE)), "", HLOOKUP(AG$1, m_preprocess!$1:$1048576, $D221, FALSE))</f>
        <v>1048.3078263927584</v>
      </c>
      <c r="AH221" s="24">
        <f>IF(ISBLANK(HLOOKUP(AH$1, m_preprocess!$1:$1048576, $D221, FALSE)), "", HLOOKUP(AH$1, m_preprocess!$1:$1048576, $D221, FALSE))</f>
        <v>822345</v>
      </c>
    </row>
    <row r="222" spans="1:34">
      <c r="A222" s="27">
        <v>40664</v>
      </c>
      <c r="B222">
        <v>2011</v>
      </c>
      <c r="C222">
        <v>5</v>
      </c>
      <c r="D222">
        <v>222</v>
      </c>
      <c r="E222" s="24">
        <f>IF(ISBLANK(HLOOKUP(E$1, m_preprocess!$1:$1048576, $D222, FALSE)), "", HLOOKUP(E$1, m_preprocess!$1:$1048576, $D222, FALSE))</f>
        <v>166.17834208101743</v>
      </c>
      <c r="F222" s="24">
        <f>IF(ISBLANK(HLOOKUP(F$1, m_preprocess!$1:$1048576, $D222, FALSE)), "", HLOOKUP(F$1, m_preprocess!$1:$1048576, $D222, FALSE))</f>
        <v>110.32</v>
      </c>
      <c r="G222" s="24">
        <f>IF(ISBLANK(HLOOKUP(G$1, m_preprocess!$1:$1048576, $D222, FALSE)), "", HLOOKUP(G$1, m_preprocess!$1:$1048576, $D222, FALSE))</f>
        <v>190.38700992577648</v>
      </c>
      <c r="H222" s="24">
        <f>IF(ISBLANK(HLOOKUP(H$1, m_preprocess!$1:$1048576, $D222, FALSE)), "", HLOOKUP(H$1, m_preprocess!$1:$1048576, $D222, FALSE))</f>
        <v>206.11700439453125</v>
      </c>
      <c r="I222" s="24">
        <f>IF(ISBLANK(HLOOKUP(I$1, m_preprocess!$1:$1048576, $D222, FALSE)), "", HLOOKUP(I$1, m_preprocess!$1:$1048576, $D222, FALSE))</f>
        <v>78.2</v>
      </c>
      <c r="J222" s="24">
        <f>IF(ISBLANK(HLOOKUP(J$1, m_preprocess!$1:$1048576, $D222, FALSE)), "", HLOOKUP(J$1, m_preprocess!$1:$1048576, $D222, FALSE))</f>
        <v>109.4550116316403</v>
      </c>
      <c r="K222" s="24">
        <f>IF(ISBLANK(HLOOKUP(K$1, m_preprocess!$1:$1048576, $D222, FALSE)), "", HLOOKUP(K$1, m_preprocess!$1:$1048576, $D222, FALSE))</f>
        <v>66.888423522352113</v>
      </c>
      <c r="L222" s="24">
        <f>IF(ISBLANK(HLOOKUP(L$1, m_preprocess!$1:$1048576, $D222, FALSE)), "", HLOOKUP(L$1, m_preprocess!$1:$1048576, $D222, FALSE))</f>
        <v>24.298309919022358</v>
      </c>
      <c r="M222" s="24">
        <f>IF(ISBLANK(HLOOKUP(M$1, m_preprocess!$1:$1048576, $D222, FALSE)), "", HLOOKUP(M$1, m_preprocess!$1:$1048576, $D222, FALSE))</f>
        <v>59.894854670095164</v>
      </c>
      <c r="N222" s="24">
        <f>IF(ISBLANK(HLOOKUP(N$1, m_preprocess!$1:$1048576, $D222, FALSE)), "", HLOOKUP(N$1, m_preprocess!$1:$1048576, $D222, FALSE))</f>
        <v>10.160981210170505</v>
      </c>
      <c r="O222" s="24">
        <f>IF(ISBLANK(HLOOKUP(O$1, m_preprocess!$1:$1048576, $D222, FALSE)), "", HLOOKUP(O$1, m_preprocess!$1:$1048576, $D222, FALSE))</f>
        <v>17.23694808638842</v>
      </c>
      <c r="P222" s="24">
        <f>IF(ISBLANK(HLOOKUP(P$1, m_preprocess!$1:$1048576, $D222, FALSE)), "", HLOOKUP(P$1, m_preprocess!$1:$1048576, $D222, FALSE))</f>
        <v>5.9810555942642205</v>
      </c>
      <c r="Q222" s="24">
        <f>IF(ISBLANK(HLOOKUP(Q$1, m_preprocess!$1:$1048576, $D222, FALSE)), "", HLOOKUP(Q$1, m_preprocess!$1:$1048576, $D222, FALSE))</f>
        <v>5.8913140309165977</v>
      </c>
      <c r="R222" s="24">
        <f>IF(ISBLANK(HLOOKUP(R$1, m_preprocess!$1:$1048576, $D222, FALSE)), "", HLOOKUP(R$1, m_preprocess!$1:$1048576, $D222, FALSE))</f>
        <v>30.587481214952469</v>
      </c>
      <c r="S222" s="24">
        <f>IF(ISBLANK(HLOOKUP(S$1, m_preprocess!$1:$1048576, $D222, FALSE)), "", HLOOKUP(S$1, m_preprocess!$1:$1048576, $D222, FALSE))</f>
        <v>986.39300000000003</v>
      </c>
      <c r="T222" s="24">
        <f>IF(ISBLANK(HLOOKUP(T$1, m_preprocess!$1:$1048576, $D222, FALSE)), "", HLOOKUP(T$1, m_preprocess!$1:$1048576, $D222, FALSE))</f>
        <v>9560.4</v>
      </c>
      <c r="U222" s="24">
        <f>IF(ISBLANK(HLOOKUP(U$1, m_preprocess!$1:$1048576, $D222, FALSE)), "", HLOOKUP(U$1, m_preprocess!$1:$1048576, $D222, FALSE))</f>
        <v>56367</v>
      </c>
      <c r="V222" s="24">
        <f>IF(ISBLANK(HLOOKUP(V$1, m_preprocess!$1:$1048576, $D222, FALSE)), "", HLOOKUP(V$1, m_preprocess!$1:$1048576, $D222, FALSE))</f>
        <v>64.123939613409803</v>
      </c>
      <c r="W222" s="24">
        <f>IF(ISBLANK(HLOOKUP(W$1, m_preprocess!$1:$1048576, $D222, FALSE)), "", HLOOKUP(W$1, m_preprocess!$1:$1048576, $D222, FALSE))</f>
        <v>105740.59313554758</v>
      </c>
      <c r="X222" s="24">
        <f>IF(ISBLANK(HLOOKUP(X$1, m_preprocess!$1:$1048576, $D222, FALSE)), "", HLOOKUP(X$1, m_preprocess!$1:$1048576, $D222, FALSE))</f>
        <v>218778.89809462248</v>
      </c>
      <c r="Y222" s="24">
        <f>IF(ISBLANK(HLOOKUP(Y$1, m_preprocess!$1:$1048576, $D222, FALSE)), "", HLOOKUP(Y$1, m_preprocess!$1:$1048576, $D222, FALSE))</f>
        <v>143.22999999999999</v>
      </c>
      <c r="Z222" s="24">
        <f>IF(ISBLANK(HLOOKUP(Z$1, m_preprocess!$1:$1048576, $D222, FALSE)), "", HLOOKUP(Z$1, m_preprocess!$1:$1048576, $D222, FALSE))</f>
        <v>107.1</v>
      </c>
      <c r="AA222" s="24">
        <f>IF(ISBLANK(HLOOKUP(AA$1, m_preprocess!$1:$1048576, $D222, FALSE)), "", HLOOKUP(AA$1, m_preprocess!$1:$1048576, $D222, FALSE))</f>
        <v>54.583331999999999</v>
      </c>
      <c r="AB222" s="24">
        <f>IF(ISBLANK(HLOOKUP(AB$1, m_preprocess!$1:$1048576, $D222, FALSE)), "", HLOOKUP(AB$1, m_preprocess!$1:$1048576, $D222, FALSE))</f>
        <v>55.554817</v>
      </c>
      <c r="AC222" s="24">
        <f>IF(ISBLANK(HLOOKUP(AC$1, m_preprocess!$1:$1048576, $D222, FALSE)), "", HLOOKUP(AC$1, m_preprocess!$1:$1048576, $D222, FALSE))</f>
        <v>29.493976907699999</v>
      </c>
      <c r="AD222" s="24">
        <f>IF(ISBLANK(HLOOKUP(AD$1, m_preprocess!$1:$1048576, $D222, FALSE)), "", HLOOKUP(AD$1, m_preprocess!$1:$1048576, $D222, FALSE))</f>
        <v>173.08259881387039</v>
      </c>
      <c r="AE222" s="24">
        <f>IF(ISBLANK(HLOOKUP(AE$1, m_preprocess!$1:$1048576, $D222, FALSE)), "", HLOOKUP(AE$1, m_preprocess!$1:$1048576, $D222, FALSE))</f>
        <v>245.68626559984875</v>
      </c>
      <c r="AF222" s="24">
        <f>IF(ISBLANK(HLOOKUP(AF$1, m_preprocess!$1:$1048576, $D222, FALSE)), "", HLOOKUP(AF$1, m_preprocess!$1:$1048576, $D222, FALSE))</f>
        <v>63.276144820179823</v>
      </c>
      <c r="AG222" s="24">
        <f>IF(ISBLANK(HLOOKUP(AG$1, m_preprocess!$1:$1048576, $D222, FALSE)), "", HLOOKUP(AG$1, m_preprocess!$1:$1048576, $D222, FALSE))</f>
        <v>1065.7624011402684</v>
      </c>
      <c r="AH222" s="24">
        <f>IF(ISBLANK(HLOOKUP(AH$1, m_preprocess!$1:$1048576, $D222, FALSE)), "", HLOOKUP(AH$1, m_preprocess!$1:$1048576, $D222, FALSE))</f>
        <v>900679</v>
      </c>
    </row>
    <row r="223" spans="1:34">
      <c r="A223" s="27">
        <v>40695</v>
      </c>
      <c r="B223">
        <v>2011</v>
      </c>
      <c r="C223">
        <v>6</v>
      </c>
      <c r="D223">
        <v>223</v>
      </c>
      <c r="E223" s="24">
        <f>IF(ISBLANK(HLOOKUP(E$1, m_preprocess!$1:$1048576, $D223, FALSE)), "", HLOOKUP(E$1, m_preprocess!$1:$1048576, $D223, FALSE))</f>
        <v>156.69365851225533</v>
      </c>
      <c r="F223" s="24">
        <f>IF(ISBLANK(HLOOKUP(F$1, m_preprocess!$1:$1048576, $D223, FALSE)), "", HLOOKUP(F$1, m_preprocess!$1:$1048576, $D223, FALSE))</f>
        <v>104.21</v>
      </c>
      <c r="G223" s="24">
        <f>IF(ISBLANK(HLOOKUP(G$1, m_preprocess!$1:$1048576, $D223, FALSE)), "", HLOOKUP(G$1, m_preprocess!$1:$1048576, $D223, FALSE))</f>
        <v>174.81548954494278</v>
      </c>
      <c r="H223" s="24">
        <f>IF(ISBLANK(HLOOKUP(H$1, m_preprocess!$1:$1048576, $D223, FALSE)), "", HLOOKUP(H$1, m_preprocess!$1:$1048576, $D223, FALSE))</f>
        <v>209.718994140625</v>
      </c>
      <c r="I223" s="24">
        <f>IF(ISBLANK(HLOOKUP(I$1, m_preprocess!$1:$1048576, $D223, FALSE)), "", HLOOKUP(I$1, m_preprocess!$1:$1048576, $D223, FALSE))</f>
        <v>76.099999999999994</v>
      </c>
      <c r="J223" s="24">
        <f>IF(ISBLANK(HLOOKUP(J$1, m_preprocess!$1:$1048576, $D223, FALSE)), "", HLOOKUP(J$1, m_preprocess!$1:$1048576, $D223, FALSE))</f>
        <v>109.5236825095692</v>
      </c>
      <c r="K223" s="24">
        <f>IF(ISBLANK(HLOOKUP(K$1, m_preprocess!$1:$1048576, $D223, FALSE)), "", HLOOKUP(K$1, m_preprocess!$1:$1048576, $D223, FALSE))</f>
        <v>66.150437369570923</v>
      </c>
      <c r="L223" s="24">
        <f>IF(ISBLANK(HLOOKUP(L$1, m_preprocess!$1:$1048576, $D223, FALSE)), "", HLOOKUP(L$1, m_preprocess!$1:$1048576, $D223, FALSE))</f>
        <v>22.085597106185123</v>
      </c>
      <c r="M223" s="24">
        <f>IF(ISBLANK(HLOOKUP(M$1, m_preprocess!$1:$1048576, $D223, FALSE)), "", HLOOKUP(M$1, m_preprocess!$1:$1048576, $D223, FALSE))</f>
        <v>62.140054379798855</v>
      </c>
      <c r="N223" s="24">
        <f>IF(ISBLANK(HLOOKUP(N$1, m_preprocess!$1:$1048576, $D223, FALSE)), "", HLOOKUP(N$1, m_preprocess!$1:$1048576, $D223, FALSE))</f>
        <v>11.064083247496599</v>
      </c>
      <c r="O223" s="24">
        <f>IF(ISBLANK(HLOOKUP(O$1, m_preprocess!$1:$1048576, $D223, FALSE)), "", HLOOKUP(O$1, m_preprocess!$1:$1048576, $D223, FALSE))</f>
        <v>16.843124781034867</v>
      </c>
      <c r="P223" s="24">
        <f>IF(ISBLANK(HLOOKUP(P$1, m_preprocess!$1:$1048576, $D223, FALSE)), "", HLOOKUP(P$1, m_preprocess!$1:$1048576, $D223, FALSE))</f>
        <v>6.090560695525145</v>
      </c>
      <c r="Q223" s="24">
        <f>IF(ISBLANK(HLOOKUP(Q$1, m_preprocess!$1:$1048576, $D223, FALSE)), "", HLOOKUP(Q$1, m_preprocess!$1:$1048576, $D223, FALSE))</f>
        <v>6.5354118524951419</v>
      </c>
      <c r="R223" s="24">
        <f>IF(ISBLANK(HLOOKUP(R$1, m_preprocess!$1:$1048576, $D223, FALSE)), "", HLOOKUP(R$1, m_preprocess!$1:$1048576, $D223, FALSE))</f>
        <v>31.318097947751422</v>
      </c>
      <c r="S223" s="24">
        <f>IF(ISBLANK(HLOOKUP(S$1, m_preprocess!$1:$1048576, $D223, FALSE)), "", HLOOKUP(S$1, m_preprocess!$1:$1048576, $D223, FALSE))</f>
        <v>887.56500000000005</v>
      </c>
      <c r="T223" s="24">
        <f>IF(ISBLANK(HLOOKUP(T$1, m_preprocess!$1:$1048576, $D223, FALSE)), "", HLOOKUP(T$1, m_preprocess!$1:$1048576, $D223, FALSE))</f>
        <v>10135.799999999999</v>
      </c>
      <c r="U223" s="24">
        <f>IF(ISBLANK(HLOOKUP(U$1, m_preprocess!$1:$1048576, $D223, FALSE)), "", HLOOKUP(U$1, m_preprocess!$1:$1048576, $D223, FALSE))</f>
        <v>55737</v>
      </c>
      <c r="V223" s="24">
        <f>IF(ISBLANK(HLOOKUP(V$1, m_preprocess!$1:$1048576, $D223, FALSE)), "", HLOOKUP(V$1, m_preprocess!$1:$1048576, $D223, FALSE))</f>
        <v>63.510613117494053</v>
      </c>
      <c r="W223" s="24">
        <f>IF(ISBLANK(HLOOKUP(W$1, m_preprocess!$1:$1048576, $D223, FALSE)), "", HLOOKUP(W$1, m_preprocess!$1:$1048576, $D223, FALSE))</f>
        <v>106407.32705897144</v>
      </c>
      <c r="X223" s="24">
        <f>IF(ISBLANK(HLOOKUP(X$1, m_preprocess!$1:$1048576, $D223, FALSE)), "", HLOOKUP(X$1, m_preprocess!$1:$1048576, $D223, FALSE))</f>
        <v>222393.43647016509</v>
      </c>
      <c r="Y223" s="24">
        <f>IF(ISBLANK(HLOOKUP(Y$1, m_preprocess!$1:$1048576, $D223, FALSE)), "", HLOOKUP(Y$1, m_preprocess!$1:$1048576, $D223, FALSE))</f>
        <v>141.75</v>
      </c>
      <c r="Z223" s="24">
        <f>IF(ISBLANK(HLOOKUP(Z$1, m_preprocess!$1:$1048576, $D223, FALSE)), "", HLOOKUP(Z$1, m_preprocess!$1:$1048576, $D223, FALSE))</f>
        <v>102.8</v>
      </c>
      <c r="AA223" s="24">
        <f>IF(ISBLANK(HLOOKUP(AA$1, m_preprocess!$1:$1048576, $D223, FALSE)), "", HLOOKUP(AA$1, m_preprocess!$1:$1048576, $D223, FALSE))</f>
        <v>57.03125</v>
      </c>
      <c r="AB223" s="24">
        <f>IF(ISBLANK(HLOOKUP(AB$1, m_preprocess!$1:$1048576, $D223, FALSE)), "", HLOOKUP(AB$1, m_preprocess!$1:$1048576, $D223, FALSE))</f>
        <v>55.710033000000003</v>
      </c>
      <c r="AC223" s="24">
        <f>IF(ISBLANK(HLOOKUP(AC$1, m_preprocess!$1:$1048576, $D223, FALSE)), "", HLOOKUP(AC$1, m_preprocess!$1:$1048576, $D223, FALSE))</f>
        <v>32.500401342000004</v>
      </c>
      <c r="AD223" s="24">
        <f>IF(ISBLANK(HLOOKUP(AD$1, m_preprocess!$1:$1048576, $D223, FALSE)), "", HLOOKUP(AD$1, m_preprocess!$1:$1048576, $D223, FALSE))</f>
        <v>170.76693957424632</v>
      </c>
      <c r="AE223" s="24">
        <f>IF(ISBLANK(HLOOKUP(AE$1, m_preprocess!$1:$1048576, $D223, FALSE)), "", HLOOKUP(AE$1, m_preprocess!$1:$1048576, $D223, FALSE))</f>
        <v>232.11558374692922</v>
      </c>
      <c r="AF223" s="24">
        <f>IF(ISBLANK(HLOOKUP(AF$1, m_preprocess!$1:$1048576, $D223, FALSE)), "", HLOOKUP(AF$1, m_preprocess!$1:$1048576, $D223, FALSE))</f>
        <v>58.515136958273359</v>
      </c>
      <c r="AG223" s="24">
        <f>IF(ISBLANK(HLOOKUP(AG$1, m_preprocess!$1:$1048576, $D223, FALSE)), "", HLOOKUP(AG$1, m_preprocess!$1:$1048576, $D223, FALSE))</f>
        <v>1086.2332106993056</v>
      </c>
      <c r="AH223" s="24">
        <f>IF(ISBLANK(HLOOKUP(AH$1, m_preprocess!$1:$1048576, $D223, FALSE)), "", HLOOKUP(AH$1, m_preprocess!$1:$1048576, $D223, FALSE))</f>
        <v>884959</v>
      </c>
    </row>
    <row r="224" spans="1:34">
      <c r="A224" s="27">
        <v>40725</v>
      </c>
      <c r="B224">
        <v>2011</v>
      </c>
      <c r="C224">
        <v>7</v>
      </c>
      <c r="D224">
        <v>224</v>
      </c>
      <c r="E224" s="24">
        <f>IF(ISBLANK(HLOOKUP(E$1, m_preprocess!$1:$1048576, $D224, FALSE)), "", HLOOKUP(E$1, m_preprocess!$1:$1048576, $D224, FALSE))</f>
        <v>146.37808828046835</v>
      </c>
      <c r="F224" s="24">
        <f>IF(ISBLANK(HLOOKUP(F$1, m_preprocess!$1:$1048576, $D224, FALSE)), "", HLOOKUP(F$1, m_preprocess!$1:$1048576, $D224, FALSE))</f>
        <v>105.93</v>
      </c>
      <c r="G224" s="24">
        <f>IF(ISBLANK(HLOOKUP(G$1, m_preprocess!$1:$1048576, $D224, FALSE)), "", HLOOKUP(G$1, m_preprocess!$1:$1048576, $D224, FALSE))</f>
        <v>174.41353966636683</v>
      </c>
      <c r="H224" s="24">
        <f>IF(ISBLANK(HLOOKUP(H$1, m_preprocess!$1:$1048576, $D224, FALSE)), "", HLOOKUP(H$1, m_preprocess!$1:$1048576, $D224, FALSE))</f>
        <v>215.4010009765625</v>
      </c>
      <c r="I224" s="24">
        <f>IF(ISBLANK(HLOOKUP(I$1, m_preprocess!$1:$1048576, $D224, FALSE)), "", HLOOKUP(I$1, m_preprocess!$1:$1048576, $D224, FALSE))</f>
        <v>75.7</v>
      </c>
      <c r="J224" s="24">
        <f>IF(ISBLANK(HLOOKUP(J$1, m_preprocess!$1:$1048576, $D224, FALSE)), "", HLOOKUP(J$1, m_preprocess!$1:$1048576, $D224, FALSE))</f>
        <v>109.05691579806401</v>
      </c>
      <c r="K224" s="24">
        <f>IF(ISBLANK(HLOOKUP(K$1, m_preprocess!$1:$1048576, $D224, FALSE)), "", HLOOKUP(K$1, m_preprocess!$1:$1048576, $D224, FALSE))</f>
        <v>60.980589871191448</v>
      </c>
      <c r="L224" s="24">
        <f>IF(ISBLANK(HLOOKUP(L$1, m_preprocess!$1:$1048576, $D224, FALSE)), "", HLOOKUP(L$1, m_preprocess!$1:$1048576, $D224, FALSE))</f>
        <v>19.528343920692059</v>
      </c>
      <c r="M224" s="24">
        <f>IF(ISBLANK(HLOOKUP(M$1, m_preprocess!$1:$1048576, $D224, FALSE)), "", HLOOKUP(M$1, m_preprocess!$1:$1048576, $D224, FALSE))</f>
        <v>63.125178729812184</v>
      </c>
      <c r="N224" s="24">
        <f>IF(ISBLANK(HLOOKUP(N$1, m_preprocess!$1:$1048576, $D224, FALSE)), "", HLOOKUP(N$1, m_preprocess!$1:$1048576, $D224, FALSE))</f>
        <v>9.4284382452618836</v>
      </c>
      <c r="O224" s="24">
        <f>IF(ISBLANK(HLOOKUP(O$1, m_preprocess!$1:$1048576, $D224, FALSE)), "", HLOOKUP(O$1, m_preprocess!$1:$1048576, $D224, FALSE))</f>
        <v>17.545052814912452</v>
      </c>
      <c r="P224" s="24">
        <f>IF(ISBLANK(HLOOKUP(P$1, m_preprocess!$1:$1048576, $D224, FALSE)), "", HLOOKUP(P$1, m_preprocess!$1:$1048576, $D224, FALSE))</f>
        <v>5.9420804945189811</v>
      </c>
      <c r="Q224" s="24">
        <f>IF(ISBLANK(HLOOKUP(Q$1, m_preprocess!$1:$1048576, $D224, FALSE)), "", HLOOKUP(Q$1, m_preprocess!$1:$1048576, $D224, FALSE))</f>
        <v>6.9215091538141129</v>
      </c>
      <c r="R224" s="24">
        <f>IF(ISBLANK(HLOOKUP(R$1, m_preprocess!$1:$1048576, $D224, FALSE)), "", HLOOKUP(R$1, m_preprocess!$1:$1048576, $D224, FALSE))</f>
        <v>33.337820936038064</v>
      </c>
      <c r="S224" s="24">
        <f>IF(ISBLANK(HLOOKUP(S$1, m_preprocess!$1:$1048576, $D224, FALSE)), "", HLOOKUP(S$1, m_preprocess!$1:$1048576, $D224, FALSE))</f>
        <v>908.84</v>
      </c>
      <c r="T224" s="24">
        <f>IF(ISBLANK(HLOOKUP(T$1, m_preprocess!$1:$1048576, $D224, FALSE)), "", HLOOKUP(T$1, m_preprocess!$1:$1048576, $D224, FALSE))</f>
        <v>10562.6</v>
      </c>
      <c r="U224" s="24">
        <f>IF(ISBLANK(HLOOKUP(U$1, m_preprocess!$1:$1048576, $D224, FALSE)), "", HLOOKUP(U$1, m_preprocess!$1:$1048576, $D224, FALSE))</f>
        <v>54688</v>
      </c>
      <c r="V224" s="24">
        <f>IF(ISBLANK(HLOOKUP(V$1, m_preprocess!$1:$1048576, $D224, FALSE)), "", HLOOKUP(V$1, m_preprocess!$1:$1048576, $D224, FALSE))</f>
        <v>62.986236238090811</v>
      </c>
      <c r="W224" s="24">
        <f>IF(ISBLANK(HLOOKUP(W$1, m_preprocess!$1:$1048576, $D224, FALSE)), "", HLOOKUP(W$1, m_preprocess!$1:$1048576, $D224, FALSE))</f>
        <v>104728.8517589321</v>
      </c>
      <c r="X224" s="24">
        <f>IF(ISBLANK(HLOOKUP(X$1, m_preprocess!$1:$1048576, $D224, FALSE)), "", HLOOKUP(X$1, m_preprocess!$1:$1048576, $D224, FALSE))</f>
        <v>221886.70332688224</v>
      </c>
      <c r="Y224" s="24">
        <f>IF(ISBLANK(HLOOKUP(Y$1, m_preprocess!$1:$1048576, $D224, FALSE)), "", HLOOKUP(Y$1, m_preprocess!$1:$1048576, $D224, FALSE))</f>
        <v>145.19</v>
      </c>
      <c r="Z224" s="24">
        <f>IF(ISBLANK(HLOOKUP(Z$1, m_preprocess!$1:$1048576, $D224, FALSE)), "", HLOOKUP(Z$1, m_preprocess!$1:$1048576, $D224, FALSE))</f>
        <v>106.1</v>
      </c>
      <c r="AA224" s="24">
        <f>IF(ISBLANK(HLOOKUP(AA$1, m_preprocess!$1:$1048576, $D224, FALSE)), "", HLOOKUP(AA$1, m_preprocess!$1:$1048576, $D224, FALSE))</f>
        <v>57.856236000000003</v>
      </c>
      <c r="AB224" s="24">
        <f>IF(ISBLANK(HLOOKUP(AB$1, m_preprocess!$1:$1048576, $D224, FALSE)), "", HLOOKUP(AB$1, m_preprocess!$1:$1048576, $D224, FALSE))</f>
        <v>58.070492000000002</v>
      </c>
      <c r="AC224" s="24">
        <f>IF(ISBLANK(HLOOKUP(AC$1, m_preprocess!$1:$1048576, $D224, FALSE)), "", HLOOKUP(AC$1, m_preprocess!$1:$1048576, $D224, FALSE))</f>
        <v>28.396334220900002</v>
      </c>
      <c r="AD224" s="24">
        <f>IF(ISBLANK(HLOOKUP(AD$1, m_preprocess!$1:$1048576, $D224, FALSE)), "", HLOOKUP(AD$1, m_preprocess!$1:$1048576, $D224, FALSE))</f>
        <v>171.36374842933668</v>
      </c>
      <c r="AE224" s="24">
        <f>IF(ISBLANK(HLOOKUP(AE$1, m_preprocess!$1:$1048576, $D224, FALSE)), "", HLOOKUP(AE$1, m_preprocess!$1:$1048576, $D224, FALSE))</f>
        <v>222.11962424262794</v>
      </c>
      <c r="AF224" s="24">
        <f>IF(ISBLANK(HLOOKUP(AF$1, m_preprocess!$1:$1048576, $D224, FALSE)), "", HLOOKUP(AF$1, m_preprocess!$1:$1048576, $D224, FALSE))</f>
        <v>61.346781960116402</v>
      </c>
      <c r="AG224" s="24">
        <f>IF(ISBLANK(HLOOKUP(AG$1, m_preprocess!$1:$1048576, $D224, FALSE)), "", HLOOKUP(AG$1, m_preprocess!$1:$1048576, $D224, FALSE))</f>
        <v>1111.9838392843633</v>
      </c>
      <c r="AH224" s="24">
        <f>IF(ISBLANK(HLOOKUP(AH$1, m_preprocess!$1:$1048576, $D224, FALSE)), "", HLOOKUP(AH$1, m_preprocess!$1:$1048576, $D224, FALSE))</f>
        <v>851047</v>
      </c>
    </row>
    <row r="225" spans="1:34">
      <c r="A225" s="27">
        <v>40756</v>
      </c>
      <c r="B225">
        <v>2011</v>
      </c>
      <c r="C225">
        <v>8</v>
      </c>
      <c r="D225">
        <v>225</v>
      </c>
      <c r="E225" s="24">
        <f>IF(ISBLANK(HLOOKUP(E$1, m_preprocess!$1:$1048576, $D225, FALSE)), "", HLOOKUP(E$1, m_preprocess!$1:$1048576, $D225, FALSE))</f>
        <v>146.3985053847187</v>
      </c>
      <c r="F225" s="24">
        <f>IF(ISBLANK(HLOOKUP(F$1, m_preprocess!$1:$1048576, $D225, FALSE)), "", HLOOKUP(F$1, m_preprocess!$1:$1048576, $D225, FALSE))</f>
        <v>111.16</v>
      </c>
      <c r="G225" s="24">
        <f>IF(ISBLANK(HLOOKUP(G$1, m_preprocess!$1:$1048576, $D225, FALSE)), "", HLOOKUP(G$1, m_preprocess!$1:$1048576, $D225, FALSE))</f>
        <v>190.52285367046133</v>
      </c>
      <c r="H225" s="24">
        <f>IF(ISBLANK(HLOOKUP(H$1, m_preprocess!$1:$1048576, $D225, FALSE)), "", HLOOKUP(H$1, m_preprocess!$1:$1048576, $D225, FALSE))</f>
        <v>219.30499267578125</v>
      </c>
      <c r="I225" s="24">
        <f>IF(ISBLANK(HLOOKUP(I$1, m_preprocess!$1:$1048576, $D225, FALSE)), "", HLOOKUP(I$1, m_preprocess!$1:$1048576, $D225, FALSE))</f>
        <v>78.099999999999994</v>
      </c>
      <c r="J225" s="24">
        <f>IF(ISBLANK(HLOOKUP(J$1, m_preprocess!$1:$1048576, $D225, FALSE)), "", HLOOKUP(J$1, m_preprocess!$1:$1048576, $D225, FALSE))</f>
        <v>109.41533802110688</v>
      </c>
      <c r="K225" s="24">
        <f>IF(ISBLANK(HLOOKUP(K$1, m_preprocess!$1:$1048576, $D225, FALSE)), "", HLOOKUP(K$1, m_preprocess!$1:$1048576, $D225, FALSE))</f>
        <v>70.053001427466299</v>
      </c>
      <c r="L225" s="24">
        <f>IF(ISBLANK(HLOOKUP(L$1, m_preprocess!$1:$1048576, $D225, FALSE)), "", HLOOKUP(L$1, m_preprocess!$1:$1048576, $D225, FALSE))</f>
        <v>22.960226320357652</v>
      </c>
      <c r="M225" s="24">
        <f>IF(ISBLANK(HLOOKUP(M$1, m_preprocess!$1:$1048576, $D225, FALSE)), "", HLOOKUP(M$1, m_preprocess!$1:$1048576, $D225, FALSE))</f>
        <v>70.598517155677982</v>
      </c>
      <c r="N225" s="24">
        <f>IF(ISBLANK(HLOOKUP(N$1, m_preprocess!$1:$1048576, $D225, FALSE)), "", HLOOKUP(N$1, m_preprocess!$1:$1048576, $D225, FALSE))</f>
        <v>11.7101314228935</v>
      </c>
      <c r="O225" s="24">
        <f>IF(ISBLANK(HLOOKUP(O$1, m_preprocess!$1:$1048576, $D225, FALSE)), "", HLOOKUP(O$1, m_preprocess!$1:$1048576, $D225, FALSE))</f>
        <v>19.836715076876583</v>
      </c>
      <c r="P225" s="24">
        <f>IF(ISBLANK(HLOOKUP(P$1, m_preprocess!$1:$1048576, $D225, FALSE)), "", HLOOKUP(P$1, m_preprocess!$1:$1048576, $D225, FALSE))</f>
        <v>6.893581010774346</v>
      </c>
      <c r="Q225" s="24">
        <f>IF(ISBLANK(HLOOKUP(Q$1, m_preprocess!$1:$1048576, $D225, FALSE)), "", HLOOKUP(Q$1, m_preprocess!$1:$1048576, $D225, FALSE))</f>
        <v>5.3268281116018983</v>
      </c>
      <c r="R225" s="24">
        <f>IF(ISBLANK(HLOOKUP(R$1, m_preprocess!$1:$1048576, $D225, FALSE)), "", HLOOKUP(R$1, m_preprocess!$1:$1048576, $D225, FALSE))</f>
        <v>31.898042605632526</v>
      </c>
      <c r="S225" s="24">
        <f>IF(ISBLANK(HLOOKUP(S$1, m_preprocess!$1:$1048576, $D225, FALSE)), "", HLOOKUP(S$1, m_preprocess!$1:$1048576, $D225, FALSE))</f>
        <v>1006.0940000000001</v>
      </c>
      <c r="T225" s="24">
        <f>IF(ISBLANK(HLOOKUP(T$1, m_preprocess!$1:$1048576, $D225, FALSE)), "", HLOOKUP(T$1, m_preprocess!$1:$1048576, $D225, FALSE))</f>
        <v>10311.9</v>
      </c>
      <c r="U225" s="24">
        <f>IF(ISBLANK(HLOOKUP(U$1, m_preprocess!$1:$1048576, $D225, FALSE)), "", HLOOKUP(U$1, m_preprocess!$1:$1048576, $D225, FALSE))</f>
        <v>61707</v>
      </c>
      <c r="V225" s="24">
        <f>IF(ISBLANK(HLOOKUP(V$1, m_preprocess!$1:$1048576, $D225, FALSE)), "", HLOOKUP(V$1, m_preprocess!$1:$1048576, $D225, FALSE))</f>
        <v>62.348195071468339</v>
      </c>
      <c r="W225" s="24">
        <f>IF(ISBLANK(HLOOKUP(W$1, m_preprocess!$1:$1048576, $D225, FALSE)), "", HLOOKUP(W$1, m_preprocess!$1:$1048576, $D225, FALSE))</f>
        <v>105490.52083917672</v>
      </c>
      <c r="X225" s="24">
        <f>IF(ISBLANK(HLOOKUP(X$1, m_preprocess!$1:$1048576, $D225, FALSE)), "", HLOOKUP(X$1, m_preprocess!$1:$1048576, $D225, FALSE))</f>
        <v>221700.14374401106</v>
      </c>
      <c r="Y225" s="24">
        <f>IF(ISBLANK(HLOOKUP(Y$1, m_preprocess!$1:$1048576, $D225, FALSE)), "", HLOOKUP(Y$1, m_preprocess!$1:$1048576, $D225, FALSE))</f>
        <v>147.51</v>
      </c>
      <c r="Z225" s="24">
        <f>IF(ISBLANK(HLOOKUP(Z$1, m_preprocess!$1:$1048576, $D225, FALSE)), "", HLOOKUP(Z$1, m_preprocess!$1:$1048576, $D225, FALSE))</f>
        <v>110.8</v>
      </c>
      <c r="AA225" s="24">
        <f>IF(ISBLANK(HLOOKUP(AA$1, m_preprocess!$1:$1048576, $D225, FALSE)), "", HLOOKUP(AA$1, m_preprocess!$1:$1048576, $D225, FALSE))</f>
        <v>56.504066000000002</v>
      </c>
      <c r="AB225" s="24">
        <f>IF(ISBLANK(HLOOKUP(AB$1, m_preprocess!$1:$1048576, $D225, FALSE)), "", HLOOKUP(AB$1, m_preprocess!$1:$1048576, $D225, FALSE))</f>
        <v>57.464024000000002</v>
      </c>
      <c r="AC225" s="24">
        <f>IF(ISBLANK(HLOOKUP(AC$1, m_preprocess!$1:$1048576, $D225, FALSE)), "", HLOOKUP(AC$1, m_preprocess!$1:$1048576, $D225, FALSE))</f>
        <v>29.173113767700002</v>
      </c>
      <c r="AD225" s="24">
        <f>IF(ISBLANK(HLOOKUP(AD$1, m_preprocess!$1:$1048576, $D225, FALSE)), "", HLOOKUP(AD$1, m_preprocess!$1:$1048576, $D225, FALSE))</f>
        <v>171.60544270992332</v>
      </c>
      <c r="AE225" s="24">
        <f>IF(ISBLANK(HLOOKUP(AE$1, m_preprocess!$1:$1048576, $D225, FALSE)), "", HLOOKUP(AE$1, m_preprocess!$1:$1048576, $D225, FALSE))</f>
        <v>213.29788158829186</v>
      </c>
      <c r="AF225" s="24">
        <f>IF(ISBLANK(HLOOKUP(AF$1, m_preprocess!$1:$1048576, $D225, FALSE)), "", HLOOKUP(AF$1, m_preprocess!$1:$1048576, $D225, FALSE))</f>
        <v>61.855931073191989</v>
      </c>
      <c r="AG225" s="24">
        <f>IF(ISBLANK(HLOOKUP(AG$1, m_preprocess!$1:$1048576, $D225, FALSE)), "", HLOOKUP(AG$1, m_preprocess!$1:$1048576, $D225, FALSE))</f>
        <v>1127.7590439825772</v>
      </c>
      <c r="AH225" s="24">
        <f>IF(ISBLANK(HLOOKUP(AH$1, m_preprocess!$1:$1048576, $D225, FALSE)), "", HLOOKUP(AH$1, m_preprocess!$1:$1048576, $D225, FALSE))</f>
        <v>962228</v>
      </c>
    </row>
    <row r="226" spans="1:34">
      <c r="A226" s="27">
        <v>40787</v>
      </c>
      <c r="B226">
        <v>2011</v>
      </c>
      <c r="C226">
        <v>9</v>
      </c>
      <c r="D226">
        <v>226</v>
      </c>
      <c r="E226" s="24">
        <f>IF(ISBLANK(HLOOKUP(E$1, m_preprocess!$1:$1048576, $D226, FALSE)), "", HLOOKUP(E$1, m_preprocess!$1:$1048576, $D226, FALSE))</f>
        <v>147.17090682127099</v>
      </c>
      <c r="F226" s="24">
        <f>IF(ISBLANK(HLOOKUP(F$1, m_preprocess!$1:$1048576, $D226, FALSE)), "", HLOOKUP(F$1, m_preprocess!$1:$1048576, $D226, FALSE))</f>
        <v>114.71</v>
      </c>
      <c r="G226" s="24">
        <f>IF(ISBLANK(HLOOKUP(G$1, m_preprocess!$1:$1048576, $D226, FALSE)), "", HLOOKUP(G$1, m_preprocess!$1:$1048576, $D226, FALSE))</f>
        <v>196.53279163404449</v>
      </c>
      <c r="H226" s="24">
        <f>IF(ISBLANK(HLOOKUP(H$1, m_preprocess!$1:$1048576, $D226, FALSE)), "", HLOOKUP(H$1, m_preprocess!$1:$1048576, $D226, FALSE))</f>
        <v>222.46800231933594</v>
      </c>
      <c r="I226" s="24">
        <f>IF(ISBLANK(HLOOKUP(I$1, m_preprocess!$1:$1048576, $D226, FALSE)), "", HLOOKUP(I$1, m_preprocess!$1:$1048576, $D226, FALSE))</f>
        <v>83.7</v>
      </c>
      <c r="J226" s="24">
        <f>IF(ISBLANK(HLOOKUP(J$1, m_preprocess!$1:$1048576, $D226, FALSE)), "", HLOOKUP(J$1, m_preprocess!$1:$1048576, $D226, FALSE))</f>
        <v>109.09046633639704</v>
      </c>
      <c r="K226" s="24">
        <f>IF(ISBLANK(HLOOKUP(K$1, m_preprocess!$1:$1048576, $D226, FALSE)), "", HLOOKUP(K$1, m_preprocess!$1:$1048576, $D226, FALSE))</f>
        <v>65.803826685567245</v>
      </c>
      <c r="L226" s="24">
        <f>IF(ISBLANK(HLOOKUP(L$1, m_preprocess!$1:$1048576, $D226, FALSE)), "", HLOOKUP(L$1, m_preprocess!$1:$1048576, $D226, FALSE))</f>
        <v>21.094063540290687</v>
      </c>
      <c r="M226" s="24">
        <f>IF(ISBLANK(HLOOKUP(M$1, m_preprocess!$1:$1048576, $D226, FALSE)), "", HLOOKUP(M$1, m_preprocess!$1:$1048576, $D226, FALSE))</f>
        <v>64.068942505218075</v>
      </c>
      <c r="N226" s="24">
        <f>IF(ISBLANK(HLOOKUP(N$1, m_preprocess!$1:$1048576, $D226, FALSE)), "", HLOOKUP(N$1, m_preprocess!$1:$1048576, $D226, FALSE))</f>
        <v>12.128406969722782</v>
      </c>
      <c r="O226" s="24">
        <f>IF(ISBLANK(HLOOKUP(O$1, m_preprocess!$1:$1048576, $D226, FALSE)), "", HLOOKUP(O$1, m_preprocess!$1:$1048576, $D226, FALSE))</f>
        <v>19.885284944723384</v>
      </c>
      <c r="P226" s="24">
        <f>IF(ISBLANK(HLOOKUP(P$1, m_preprocess!$1:$1048576, $D226, FALSE)), "", HLOOKUP(P$1, m_preprocess!$1:$1048576, $D226, FALSE))</f>
        <v>7.2745590293700646</v>
      </c>
      <c r="Q226" s="24">
        <f>IF(ISBLANK(HLOOKUP(Q$1, m_preprocess!$1:$1048576, $D226, FALSE)), "", HLOOKUP(Q$1, m_preprocess!$1:$1048576, $D226, FALSE))</f>
        <v>5.2753653908187035</v>
      </c>
      <c r="R226" s="24">
        <f>IF(ISBLANK(HLOOKUP(R$1, m_preprocess!$1:$1048576, $D226, FALSE)), "", HLOOKUP(R$1, m_preprocess!$1:$1048576, $D226, FALSE))</f>
        <v>30.611593258362696</v>
      </c>
      <c r="S226" s="24">
        <f>IF(ISBLANK(HLOOKUP(S$1, m_preprocess!$1:$1048576, $D226, FALSE)), "", HLOOKUP(S$1, m_preprocess!$1:$1048576, $D226, FALSE))</f>
        <v>1092.31</v>
      </c>
      <c r="T226" s="24">
        <f>IF(ISBLANK(HLOOKUP(T$1, m_preprocess!$1:$1048576, $D226, FALSE)), "", HLOOKUP(T$1, m_preprocess!$1:$1048576, $D226, FALSE))</f>
        <v>9089.5</v>
      </c>
      <c r="U226" s="24">
        <f>IF(ISBLANK(HLOOKUP(U$1, m_preprocess!$1:$1048576, $D226, FALSE)), "", HLOOKUP(U$1, m_preprocess!$1:$1048576, $D226, FALSE))</f>
        <v>61456</v>
      </c>
      <c r="V226" s="24">
        <f>IF(ISBLANK(HLOOKUP(V$1, m_preprocess!$1:$1048576, $D226, FALSE)), "", HLOOKUP(V$1, m_preprocess!$1:$1048576, $D226, FALSE))</f>
        <v>61.01657139080384</v>
      </c>
      <c r="W226" s="24">
        <f>IF(ISBLANK(HLOOKUP(W$1, m_preprocess!$1:$1048576, $D226, FALSE)), "", HLOOKUP(W$1, m_preprocess!$1:$1048576, $D226, FALSE))</f>
        <v>104548.15729685934</v>
      </c>
      <c r="X226" s="24">
        <f>IF(ISBLANK(HLOOKUP(X$1, m_preprocess!$1:$1048576, $D226, FALSE)), "", HLOOKUP(X$1, m_preprocess!$1:$1048576, $D226, FALSE))</f>
        <v>221621.54685611048</v>
      </c>
      <c r="Y226" s="24">
        <f>IF(ISBLANK(HLOOKUP(Y$1, m_preprocess!$1:$1048576, $D226, FALSE)), "", HLOOKUP(Y$1, m_preprocess!$1:$1048576, $D226, FALSE))</f>
        <v>142.30000000000001</v>
      </c>
      <c r="Z226" s="24">
        <f>IF(ISBLANK(HLOOKUP(Z$1, m_preprocess!$1:$1048576, $D226, FALSE)), "", HLOOKUP(Z$1, m_preprocess!$1:$1048576, $D226, FALSE))</f>
        <v>104.8</v>
      </c>
      <c r="AA226" s="24">
        <f>IF(ISBLANK(HLOOKUP(AA$1, m_preprocess!$1:$1048576, $D226, FALSE)), "", HLOOKUP(AA$1, m_preprocess!$1:$1048576, $D226, FALSE))</f>
        <v>56.156157999999998</v>
      </c>
      <c r="AB226" s="24">
        <f>IF(ISBLANK(HLOOKUP(AB$1, m_preprocess!$1:$1048576, $D226, FALSE)), "", HLOOKUP(AB$1, m_preprocess!$1:$1048576, $D226, FALSE))</f>
        <v>59.305625999999997</v>
      </c>
      <c r="AC226" s="24">
        <f>IF(ISBLANK(HLOOKUP(AC$1, m_preprocess!$1:$1048576, $D226, FALSE)), "", HLOOKUP(AC$1, m_preprocess!$1:$1048576, $D226, FALSE))</f>
        <v>29.081163657600001</v>
      </c>
      <c r="AD226" s="24">
        <f>IF(ISBLANK(HLOOKUP(AD$1, m_preprocess!$1:$1048576, $D226, FALSE)), "", HLOOKUP(AD$1, m_preprocess!$1:$1048576, $D226, FALSE))</f>
        <v>170.30760853688301</v>
      </c>
      <c r="AE226" s="24">
        <f>IF(ISBLANK(HLOOKUP(AE$1, m_preprocess!$1:$1048576, $D226, FALSE)), "", HLOOKUP(AE$1, m_preprocess!$1:$1048576, $D226, FALSE))</f>
        <v>214.54680569193721</v>
      </c>
      <c r="AF226" s="24">
        <f>IF(ISBLANK(HLOOKUP(AF$1, m_preprocess!$1:$1048576, $D226, FALSE)), "", HLOOKUP(AF$1, m_preprocess!$1:$1048576, $D226, FALSE))</f>
        <v>64.38018992682413</v>
      </c>
      <c r="AG226" s="24">
        <f>IF(ISBLANK(HLOOKUP(AG$1, m_preprocess!$1:$1048576, $D226, FALSE)), "", HLOOKUP(AG$1, m_preprocess!$1:$1048576, $D226, FALSE))</f>
        <v>1163.0682208937349</v>
      </c>
      <c r="AH226" s="24">
        <f>IF(ISBLANK(HLOOKUP(AH$1, m_preprocess!$1:$1048576, $D226, FALSE)), "", HLOOKUP(AH$1, m_preprocess!$1:$1048576, $D226, FALSE))</f>
        <v>961374</v>
      </c>
    </row>
    <row r="227" spans="1:34">
      <c r="A227" s="27">
        <v>40817</v>
      </c>
      <c r="B227">
        <v>2011</v>
      </c>
      <c r="C227">
        <v>10</v>
      </c>
      <c r="D227">
        <v>227</v>
      </c>
      <c r="E227" s="24">
        <f>IF(ISBLANK(HLOOKUP(E$1, m_preprocess!$1:$1048576, $D227, FALSE)), "", HLOOKUP(E$1, m_preprocess!$1:$1048576, $D227, FALSE))</f>
        <v>145.05000242779931</v>
      </c>
      <c r="F227" s="24">
        <f>IF(ISBLANK(HLOOKUP(F$1, m_preprocess!$1:$1048576, $D227, FALSE)), "", HLOOKUP(F$1, m_preprocess!$1:$1048576, $D227, FALSE))</f>
        <v>112.37</v>
      </c>
      <c r="G227" s="24">
        <f>IF(ISBLANK(HLOOKUP(G$1, m_preprocess!$1:$1048576, $D227, FALSE)), "", HLOOKUP(G$1, m_preprocess!$1:$1048576, $D227, FALSE))</f>
        <v>192.37702212869027</v>
      </c>
      <c r="H227" s="24">
        <f>IF(ISBLANK(HLOOKUP(H$1, m_preprocess!$1:$1048576, $D227, FALSE)), "", HLOOKUP(H$1, m_preprocess!$1:$1048576, $D227, FALSE))</f>
        <v>224.56300354003906</v>
      </c>
      <c r="I227" s="24">
        <f>IF(ISBLANK(HLOOKUP(I$1, m_preprocess!$1:$1048576, $D227, FALSE)), "", HLOOKUP(I$1, m_preprocess!$1:$1048576, $D227, FALSE))</f>
        <v>80</v>
      </c>
      <c r="J227" s="24">
        <f>IF(ISBLANK(HLOOKUP(J$1, m_preprocess!$1:$1048576, $D227, FALSE)), "", HLOOKUP(J$1, m_preprocess!$1:$1048576, $D227, FALSE))</f>
        <v>107.07691186014046</v>
      </c>
      <c r="K227" s="24">
        <f>IF(ISBLANK(HLOOKUP(K$1, m_preprocess!$1:$1048576, $D227, FALSE)), "", HLOOKUP(K$1, m_preprocess!$1:$1048576, $D227, FALSE))</f>
        <v>65.89372933434224</v>
      </c>
      <c r="L227" s="24">
        <f>IF(ISBLANK(HLOOKUP(L$1, m_preprocess!$1:$1048576, $D227, FALSE)), "", HLOOKUP(L$1, m_preprocess!$1:$1048576, $D227, FALSE))</f>
        <v>22.825607968146869</v>
      </c>
      <c r="M227" s="24">
        <f>IF(ISBLANK(HLOOKUP(M$1, m_preprocess!$1:$1048576, $D227, FALSE)), "", HLOOKUP(M$1, m_preprocess!$1:$1048576, $D227, FALSE))</f>
        <v>59.811255937498309</v>
      </c>
      <c r="N227" s="24">
        <f>IF(ISBLANK(HLOOKUP(N$1, m_preprocess!$1:$1048576, $D227, FALSE)), "", HLOOKUP(N$1, m_preprocess!$1:$1048576, $D227, FALSE))</f>
        <v>10.839892351201211</v>
      </c>
      <c r="O227" s="24">
        <f>IF(ISBLANK(HLOOKUP(O$1, m_preprocess!$1:$1048576, $D227, FALSE)), "", HLOOKUP(O$1, m_preprocess!$1:$1048576, $D227, FALSE))</f>
        <v>18.989801174497014</v>
      </c>
      <c r="P227" s="24">
        <f>IF(ISBLANK(HLOOKUP(P$1, m_preprocess!$1:$1048576, $D227, FALSE)), "", HLOOKUP(P$1, m_preprocess!$1:$1048576, $D227, FALSE))</f>
        <v>6.9354647916616932</v>
      </c>
      <c r="Q227" s="24">
        <f>IF(ISBLANK(HLOOKUP(Q$1, m_preprocess!$1:$1048576, $D227, FALSE)), "", HLOOKUP(Q$1, m_preprocess!$1:$1048576, $D227, FALSE))</f>
        <v>6.5879061852511542</v>
      </c>
      <c r="R227" s="24">
        <f>IF(ISBLANK(HLOOKUP(R$1, m_preprocess!$1:$1048576, $D227, FALSE)), "", HLOOKUP(R$1, m_preprocess!$1:$1048576, $D227, FALSE))</f>
        <v>33.034827122257099</v>
      </c>
      <c r="S227" s="24">
        <f>IF(ISBLANK(HLOOKUP(S$1, m_preprocess!$1:$1048576, $D227, FALSE)), "", HLOOKUP(S$1, m_preprocess!$1:$1048576, $D227, FALSE))</f>
        <v>1000.939</v>
      </c>
      <c r="T227" s="24">
        <f>IF(ISBLANK(HLOOKUP(T$1, m_preprocess!$1:$1048576, $D227, FALSE)), "", HLOOKUP(T$1, m_preprocess!$1:$1048576, $D227, FALSE))</f>
        <v>9062.4</v>
      </c>
      <c r="U227" s="24">
        <f>IF(ISBLANK(HLOOKUP(U$1, m_preprocess!$1:$1048576, $D227, FALSE)), "", HLOOKUP(U$1, m_preprocess!$1:$1048576, $D227, FALSE))</f>
        <v>65334</v>
      </c>
      <c r="V227" s="24">
        <f>IF(ISBLANK(HLOOKUP(V$1, m_preprocess!$1:$1048576, $D227, FALSE)), "", HLOOKUP(V$1, m_preprocess!$1:$1048576, $D227, FALSE))</f>
        <v>60.676006275201821</v>
      </c>
      <c r="W227" s="24">
        <f>IF(ISBLANK(HLOOKUP(W$1, m_preprocess!$1:$1048576, $D227, FALSE)), "", HLOOKUP(W$1, m_preprocess!$1:$1048576, $D227, FALSE))</f>
        <v>103333.81115408269</v>
      </c>
      <c r="X227" s="24">
        <f>IF(ISBLANK(HLOOKUP(X$1, m_preprocess!$1:$1048576, $D227, FALSE)), "", HLOOKUP(X$1, m_preprocess!$1:$1048576, $D227, FALSE))</f>
        <v>219557.81149502267</v>
      </c>
      <c r="Y227" s="24">
        <f>IF(ISBLANK(HLOOKUP(Y$1, m_preprocess!$1:$1048576, $D227, FALSE)), "", HLOOKUP(Y$1, m_preprocess!$1:$1048576, $D227, FALSE))</f>
        <v>142.02000000000001</v>
      </c>
      <c r="Z227" s="24">
        <f>IF(ISBLANK(HLOOKUP(Z$1, m_preprocess!$1:$1048576, $D227, FALSE)), "", HLOOKUP(Z$1, m_preprocess!$1:$1048576, $D227, FALSE))</f>
        <v>106.3</v>
      </c>
      <c r="AA227" s="24">
        <f>IF(ISBLANK(HLOOKUP(AA$1, m_preprocess!$1:$1048576, $D227, FALSE)), "", HLOOKUP(AA$1, m_preprocess!$1:$1048576, $D227, FALSE))</f>
        <v>54.761901999999999</v>
      </c>
      <c r="AB227" s="24">
        <f>IF(ISBLANK(HLOOKUP(AB$1, m_preprocess!$1:$1048576, $D227, FALSE)), "", HLOOKUP(AB$1, m_preprocess!$1:$1048576, $D227, FALSE))</f>
        <v>57.679577000000002</v>
      </c>
      <c r="AC227" s="24">
        <f>IF(ISBLANK(HLOOKUP(AC$1, m_preprocess!$1:$1048576, $D227, FALSE)), "", HLOOKUP(AC$1, m_preprocess!$1:$1048576, $D227, FALSE))</f>
        <v>29.823984733499998</v>
      </c>
      <c r="AD227" s="24">
        <f>IF(ISBLANK(HLOOKUP(AD$1, m_preprocess!$1:$1048576, $D227, FALSE)), "", HLOOKUP(AD$1, m_preprocess!$1:$1048576, $D227, FALSE))</f>
        <v>168.78368159547273</v>
      </c>
      <c r="AE227" s="24">
        <f>IF(ISBLANK(HLOOKUP(AE$1, m_preprocess!$1:$1048576, $D227, FALSE)), "", HLOOKUP(AE$1, m_preprocess!$1:$1048576, $D227, FALSE))</f>
        <v>211.76628174013126</v>
      </c>
      <c r="AF227" s="24">
        <f>IF(ISBLANK(HLOOKUP(AF$1, m_preprocess!$1:$1048576, $D227, FALSE)), "", HLOOKUP(AF$1, m_preprocess!$1:$1048576, $D227, FALSE))</f>
        <v>58.141838460991437</v>
      </c>
      <c r="AG227" s="24">
        <f>IF(ISBLANK(HLOOKUP(AG$1, m_preprocess!$1:$1048576, $D227, FALSE)), "", HLOOKUP(AG$1, m_preprocess!$1:$1048576, $D227, FALSE))</f>
        <v>1195.3462481354475</v>
      </c>
      <c r="AH227" s="24">
        <f>IF(ISBLANK(HLOOKUP(AH$1, m_preprocess!$1:$1048576, $D227, FALSE)), "", HLOOKUP(AH$1, m_preprocess!$1:$1048576, $D227, FALSE))</f>
        <v>911091</v>
      </c>
    </row>
    <row r="228" spans="1:34">
      <c r="A228" s="27">
        <v>40848</v>
      </c>
      <c r="B228">
        <v>2011</v>
      </c>
      <c r="C228">
        <v>11</v>
      </c>
      <c r="D228">
        <v>228</v>
      </c>
      <c r="E228" s="24">
        <f>IF(ISBLANK(HLOOKUP(E$1, m_preprocess!$1:$1048576, $D228, FALSE)), "", HLOOKUP(E$1, m_preprocess!$1:$1048576, $D228, FALSE))</f>
        <v>146.36164512416551</v>
      </c>
      <c r="F228" s="24">
        <f>IF(ISBLANK(HLOOKUP(F$1, m_preprocess!$1:$1048576, $D228, FALSE)), "", HLOOKUP(F$1, m_preprocess!$1:$1048576, $D228, FALSE))</f>
        <v>116.8</v>
      </c>
      <c r="G228" s="24">
        <f>IF(ISBLANK(HLOOKUP(G$1, m_preprocess!$1:$1048576, $D228, FALSE)), "", HLOOKUP(G$1, m_preprocess!$1:$1048576, $D228, FALSE))</f>
        <v>197.36300671501755</v>
      </c>
      <c r="H228" s="24">
        <f>IF(ISBLANK(HLOOKUP(H$1, m_preprocess!$1:$1048576, $D228, FALSE)), "", HLOOKUP(H$1, m_preprocess!$1:$1048576, $D228, FALSE))</f>
        <v>229.1199951171875</v>
      </c>
      <c r="I228" s="24">
        <f>IF(ISBLANK(HLOOKUP(I$1, m_preprocess!$1:$1048576, $D228, FALSE)), "", HLOOKUP(I$1, m_preprocess!$1:$1048576, $D228, FALSE))</f>
        <v>84.1</v>
      </c>
      <c r="J228" s="24">
        <f>IF(ISBLANK(HLOOKUP(J$1, m_preprocess!$1:$1048576, $D228, FALSE)), "", HLOOKUP(J$1, m_preprocess!$1:$1048576, $D228, FALSE))</f>
        <v>106.76591395485654</v>
      </c>
      <c r="K228" s="24">
        <f>IF(ISBLANK(HLOOKUP(K$1, m_preprocess!$1:$1048576, $D228, FALSE)), "", HLOOKUP(K$1, m_preprocess!$1:$1048576, $D228, FALSE))</f>
        <v>58.420241062116986</v>
      </c>
      <c r="L228" s="24">
        <f>IF(ISBLANK(HLOOKUP(L$1, m_preprocess!$1:$1048576, $D228, FALSE)), "", HLOOKUP(L$1, m_preprocess!$1:$1048576, $D228, FALSE))</f>
        <v>19.523186916902368</v>
      </c>
      <c r="M228" s="24">
        <f>IF(ISBLANK(HLOOKUP(M$1, m_preprocess!$1:$1048576, $D228, FALSE)), "", HLOOKUP(M$1, m_preprocess!$1:$1048576, $D228, FALSE))</f>
        <v>59.842612287480229</v>
      </c>
      <c r="N228" s="24">
        <f>IF(ISBLANK(HLOOKUP(N$1, m_preprocess!$1:$1048576, $D228, FALSE)), "", HLOOKUP(N$1, m_preprocess!$1:$1048576, $D228, FALSE))</f>
        <v>11.757960135128695</v>
      </c>
      <c r="O228" s="24">
        <f>IF(ISBLANK(HLOOKUP(O$1, m_preprocess!$1:$1048576, $D228, FALSE)), "", HLOOKUP(O$1, m_preprocess!$1:$1048576, $D228, FALSE))</f>
        <v>17.280950067321484</v>
      </c>
      <c r="P228" s="24">
        <f>IF(ISBLANK(HLOOKUP(P$1, m_preprocess!$1:$1048576, $D228, FALSE)), "", HLOOKUP(P$1, m_preprocess!$1:$1048576, $D228, FALSE))</f>
        <v>6.9158444871805784</v>
      </c>
      <c r="Q228" s="24">
        <f>IF(ISBLANK(HLOOKUP(Q$1, m_preprocess!$1:$1048576, $D228, FALSE)), "", HLOOKUP(Q$1, m_preprocess!$1:$1048576, $D228, FALSE))</f>
        <v>5.7747033353561168</v>
      </c>
      <c r="R228" s="24">
        <f>IF(ISBLANK(HLOOKUP(R$1, m_preprocess!$1:$1048576, $D228, FALSE)), "", HLOOKUP(R$1, m_preprocess!$1:$1048576, $D228, FALSE))</f>
        <v>32.0168477493552</v>
      </c>
      <c r="S228" s="24">
        <f>IF(ISBLANK(HLOOKUP(S$1, m_preprocess!$1:$1048576, $D228, FALSE)), "", HLOOKUP(S$1, m_preprocess!$1:$1048576, $D228, FALSE))</f>
        <v>1048.395</v>
      </c>
      <c r="T228" s="24">
        <f>IF(ISBLANK(HLOOKUP(T$1, m_preprocess!$1:$1048576, $D228, FALSE)), "", HLOOKUP(T$1, m_preprocess!$1:$1048576, $D228, FALSE))</f>
        <v>9505.9</v>
      </c>
      <c r="U228" s="24">
        <f>IF(ISBLANK(HLOOKUP(U$1, m_preprocess!$1:$1048576, $D228, FALSE)), "", HLOOKUP(U$1, m_preprocess!$1:$1048576, $D228, FALSE))</f>
        <v>59583</v>
      </c>
      <c r="V228" s="24">
        <f>IF(ISBLANK(HLOOKUP(V$1, m_preprocess!$1:$1048576, $D228, FALSE)), "", HLOOKUP(V$1, m_preprocess!$1:$1048576, $D228, FALSE))</f>
        <v>60.139854399319404</v>
      </c>
      <c r="W228" s="24">
        <f>IF(ISBLANK(HLOOKUP(W$1, m_preprocess!$1:$1048576, $D228, FALSE)), "", HLOOKUP(W$1, m_preprocess!$1:$1048576, $D228, FALSE))</f>
        <v>104910.24403045153</v>
      </c>
      <c r="X228" s="24">
        <f>IF(ISBLANK(HLOOKUP(X$1, m_preprocess!$1:$1048576, $D228, FALSE)), "", HLOOKUP(X$1, m_preprocess!$1:$1048576, $D228, FALSE))</f>
        <v>219707.094853302</v>
      </c>
      <c r="Y228" s="24">
        <f>IF(ISBLANK(HLOOKUP(Y$1, m_preprocess!$1:$1048576, $D228, FALSE)), "", HLOOKUP(Y$1, m_preprocess!$1:$1048576, $D228, FALSE))</f>
        <v>141.87</v>
      </c>
      <c r="Z228" s="24">
        <f>IF(ISBLANK(HLOOKUP(Z$1, m_preprocess!$1:$1048576, $D228, FALSE)), "", HLOOKUP(Z$1, m_preprocess!$1:$1048576, $D228, FALSE))</f>
        <v>104.2</v>
      </c>
      <c r="AA228" s="24">
        <f>IF(ISBLANK(HLOOKUP(AA$1, m_preprocess!$1:$1048576, $D228, FALSE)), "", HLOOKUP(AA$1, m_preprocess!$1:$1048576, $D228, FALSE))</f>
        <v>53.185326000000003</v>
      </c>
      <c r="AB228" s="24">
        <f>IF(ISBLANK(HLOOKUP(AB$1, m_preprocess!$1:$1048576, $D228, FALSE)), "", HLOOKUP(AB$1, m_preprocess!$1:$1048576, $D228, FALSE))</f>
        <v>56.688972</v>
      </c>
      <c r="AC228" s="24">
        <f>IF(ISBLANK(HLOOKUP(AC$1, m_preprocess!$1:$1048576, $D228, FALSE)), "", HLOOKUP(AC$1, m_preprocess!$1:$1048576, $D228, FALSE))</f>
        <v>30.161781363099998</v>
      </c>
      <c r="AD228" s="24">
        <f>IF(ISBLANK(HLOOKUP(AD$1, m_preprocess!$1:$1048576, $D228, FALSE)), "", HLOOKUP(AD$1, m_preprocess!$1:$1048576, $D228, FALSE))</f>
        <v>166.68255260278508</v>
      </c>
      <c r="AE228" s="24">
        <f>IF(ISBLANK(HLOOKUP(AE$1, m_preprocess!$1:$1048576, $D228, FALSE)), "", HLOOKUP(AE$1, m_preprocess!$1:$1048576, $D228, FALSE))</f>
        <v>206.33687042486142</v>
      </c>
      <c r="AF228" s="24">
        <f>IF(ISBLANK(HLOOKUP(AF$1, m_preprocess!$1:$1048576, $D228, FALSE)), "", HLOOKUP(AF$1, m_preprocess!$1:$1048576, $D228, FALSE))</f>
        <v>65.851925104498093</v>
      </c>
      <c r="AG228" s="24">
        <f>IF(ISBLANK(HLOOKUP(AG$1, m_preprocess!$1:$1048576, $D228, FALSE)), "", HLOOKUP(AG$1, m_preprocess!$1:$1048576, $D228, FALSE))</f>
        <v>1205.8825400725893</v>
      </c>
      <c r="AH228" s="24">
        <f>IF(ISBLANK(HLOOKUP(AH$1, m_preprocess!$1:$1048576, $D228, FALSE)), "", HLOOKUP(AH$1, m_preprocess!$1:$1048576, $D228, FALSE))</f>
        <v>922957</v>
      </c>
    </row>
    <row r="229" spans="1:34">
      <c r="A229" s="27">
        <v>40878</v>
      </c>
      <c r="B229">
        <v>2011</v>
      </c>
      <c r="C229">
        <v>12</v>
      </c>
      <c r="D229">
        <v>229</v>
      </c>
      <c r="E229" s="24">
        <f>IF(ISBLANK(HLOOKUP(E$1, m_preprocess!$1:$1048576, $D229, FALSE)), "", HLOOKUP(E$1, m_preprocess!$1:$1048576, $D229, FALSE))</f>
        <v>143.36165785374328</v>
      </c>
      <c r="F229" s="24">
        <f>IF(ISBLANK(HLOOKUP(F$1, m_preprocess!$1:$1048576, $D229, FALSE)), "", HLOOKUP(F$1, m_preprocess!$1:$1048576, $D229, FALSE))</f>
        <v>117.58</v>
      </c>
      <c r="G229" s="24">
        <f>IF(ISBLANK(HLOOKUP(G$1, m_preprocess!$1:$1048576, $D229, FALSE)), "", HLOOKUP(G$1, m_preprocess!$1:$1048576, $D229, FALSE))</f>
        <v>180.14893149328967</v>
      </c>
      <c r="H229" s="24">
        <f>IF(ISBLANK(HLOOKUP(H$1, m_preprocess!$1:$1048576, $D229, FALSE)), "", HLOOKUP(H$1, m_preprocess!$1:$1048576, $D229, FALSE))</f>
        <v>232.42399597167969</v>
      </c>
      <c r="I229" s="24">
        <f>IF(ISBLANK(HLOOKUP(I$1, m_preprocess!$1:$1048576, $D229, FALSE)), "", HLOOKUP(I$1, m_preprocess!$1:$1048576, $D229, FALSE))</f>
        <v>82</v>
      </c>
      <c r="J229" s="24">
        <f>IF(ISBLANK(HLOOKUP(J$1, m_preprocess!$1:$1048576, $D229, FALSE)), "", HLOOKUP(J$1, m_preprocess!$1:$1048576, $D229, FALSE))</f>
        <v>105.13125548147161</v>
      </c>
      <c r="K229" s="24">
        <f>IF(ISBLANK(HLOOKUP(K$1, m_preprocess!$1:$1048576, $D229, FALSE)), "", HLOOKUP(K$1, m_preprocess!$1:$1048576, $D229, FALSE))</f>
        <v>57.912473642920112</v>
      </c>
      <c r="L229" s="24">
        <f>IF(ISBLANK(HLOOKUP(L$1, m_preprocess!$1:$1048576, $D229, FALSE)), "", HLOOKUP(L$1, m_preprocess!$1:$1048576, $D229, FALSE))</f>
        <v>17.330103049125867</v>
      </c>
      <c r="M229" s="24">
        <f>IF(ISBLANK(HLOOKUP(M$1, m_preprocess!$1:$1048576, $D229, FALSE)), "", HLOOKUP(M$1, m_preprocess!$1:$1048576, $D229, FALSE))</f>
        <v>57.805679213010293</v>
      </c>
      <c r="N229" s="24">
        <f>IF(ISBLANK(HLOOKUP(N$1, m_preprocess!$1:$1048576, $D229, FALSE)), "", HLOOKUP(N$1, m_preprocess!$1:$1048576, $D229, FALSE))</f>
        <v>12.178432749983434</v>
      </c>
      <c r="O229" s="24">
        <f>IF(ISBLANK(HLOOKUP(O$1, m_preprocess!$1:$1048576, $D229, FALSE)), "", HLOOKUP(O$1, m_preprocess!$1:$1048576, $D229, FALSE))</f>
        <v>15.773797105664993</v>
      </c>
      <c r="P229" s="24">
        <f>IF(ISBLANK(HLOOKUP(P$1, m_preprocess!$1:$1048576, $D229, FALSE)), "", HLOOKUP(P$1, m_preprocess!$1:$1048576, $D229, FALSE))</f>
        <v>6.6419816099937403</v>
      </c>
      <c r="Q229" s="24">
        <f>IF(ISBLANK(HLOOKUP(Q$1, m_preprocess!$1:$1048576, $D229, FALSE)), "", HLOOKUP(Q$1, m_preprocess!$1:$1048576, $D229, FALSE))</f>
        <v>8.9229168930246772</v>
      </c>
      <c r="R229" s="24">
        <f>IF(ISBLANK(HLOOKUP(R$1, m_preprocess!$1:$1048576, $D229, FALSE)), "", HLOOKUP(R$1, m_preprocess!$1:$1048576, $D229, FALSE))</f>
        <v>39.915413902144664</v>
      </c>
      <c r="S229" s="24">
        <f>IF(ISBLANK(HLOOKUP(S$1, m_preprocess!$1:$1048576, $D229, FALSE)), "", HLOOKUP(S$1, m_preprocess!$1:$1048576, $D229, FALSE))</f>
        <v>922.96900000000005</v>
      </c>
      <c r="T229" s="24">
        <f>IF(ISBLANK(HLOOKUP(T$1, m_preprocess!$1:$1048576, $D229, FALSE)), "", HLOOKUP(T$1, m_preprocess!$1:$1048576, $D229, FALSE))</f>
        <v>10118.6</v>
      </c>
      <c r="U229" s="24">
        <f>IF(ISBLANK(HLOOKUP(U$1, m_preprocess!$1:$1048576, $D229, FALSE)), "", HLOOKUP(U$1, m_preprocess!$1:$1048576, $D229, FALSE))</f>
        <v>65033</v>
      </c>
      <c r="V229" s="24">
        <f>IF(ISBLANK(HLOOKUP(V$1, m_preprocess!$1:$1048576, $D229, FALSE)), "", HLOOKUP(V$1, m_preprocess!$1:$1048576, $D229, FALSE))</f>
        <v>58.634611678291535</v>
      </c>
      <c r="W229" s="24">
        <f>IF(ISBLANK(HLOOKUP(W$1, m_preprocess!$1:$1048576, $D229, FALSE)), "", HLOOKUP(W$1, m_preprocess!$1:$1048576, $D229, FALSE))</f>
        <v>123688.82558710893</v>
      </c>
      <c r="X229" s="24">
        <f>IF(ISBLANK(HLOOKUP(X$1, m_preprocess!$1:$1048576, $D229, FALSE)), "", HLOOKUP(X$1, m_preprocess!$1:$1048576, $D229, FALSE))</f>
        <v>228910.65045832365</v>
      </c>
      <c r="Y229" s="24">
        <f>IF(ISBLANK(HLOOKUP(Y$1, m_preprocess!$1:$1048576, $D229, FALSE)), "", HLOOKUP(Y$1, m_preprocess!$1:$1048576, $D229, FALSE))</f>
        <v>139.22999999999999</v>
      </c>
      <c r="Z229" s="24">
        <f>IF(ISBLANK(HLOOKUP(Z$1, m_preprocess!$1:$1048576, $D229, FALSE)), "", HLOOKUP(Z$1, m_preprocess!$1:$1048576, $D229, FALSE))</f>
        <v>95.7</v>
      </c>
      <c r="AA229" s="24">
        <f>IF(ISBLANK(HLOOKUP(AA$1, m_preprocess!$1:$1048576, $D229, FALSE)), "", HLOOKUP(AA$1, m_preprocess!$1:$1048576, $D229, FALSE))</f>
        <v>50.742893000000002</v>
      </c>
      <c r="AB229" s="24">
        <f>IF(ISBLANK(HLOOKUP(AB$1, m_preprocess!$1:$1048576, $D229, FALSE)), "", HLOOKUP(AB$1, m_preprocess!$1:$1048576, $D229, FALSE))</f>
        <v>52.572505999999997</v>
      </c>
      <c r="AC229" s="24">
        <f>IF(ISBLANK(HLOOKUP(AC$1, m_preprocess!$1:$1048576, $D229, FALSE)), "", HLOOKUP(AC$1, m_preprocess!$1:$1048576, $D229, FALSE))</f>
        <v>34.4026595606</v>
      </c>
      <c r="AD229" s="24">
        <f>IF(ISBLANK(HLOOKUP(AD$1, m_preprocess!$1:$1048576, $D229, FALSE)), "", HLOOKUP(AD$1, m_preprocess!$1:$1048576, $D229, FALSE))</f>
        <v>164.49410590987429</v>
      </c>
      <c r="AE229" s="24">
        <f>IF(ISBLANK(HLOOKUP(AE$1, m_preprocess!$1:$1048576, $D229, FALSE)), "", HLOOKUP(AE$1, m_preprocess!$1:$1048576, $D229, FALSE))</f>
        <v>210.44631990149546</v>
      </c>
      <c r="AF229" s="24">
        <f>IF(ISBLANK(HLOOKUP(AF$1, m_preprocess!$1:$1048576, $D229, FALSE)), "", HLOOKUP(AF$1, m_preprocess!$1:$1048576, $D229, FALSE))</f>
        <v>59.52130559391837</v>
      </c>
      <c r="AG229" s="24">
        <f>IF(ISBLANK(HLOOKUP(AG$1, m_preprocess!$1:$1048576, $D229, FALSE)), "", HLOOKUP(AG$1, m_preprocess!$1:$1048576, $D229, FALSE))</f>
        <v>1213.7771187187896</v>
      </c>
      <c r="AH229" s="24">
        <f>IF(ISBLANK(HLOOKUP(AH$1, m_preprocess!$1:$1048576, $D229, FALSE)), "", HLOOKUP(AH$1, m_preprocess!$1:$1048576, $D229, FALSE))</f>
        <v>956476</v>
      </c>
    </row>
    <row r="230" spans="1:34">
      <c r="A230" s="27">
        <v>40909</v>
      </c>
      <c r="B230">
        <v>2012</v>
      </c>
      <c r="C230">
        <v>1</v>
      </c>
      <c r="D230">
        <v>230</v>
      </c>
      <c r="E230" s="24">
        <f>IF(ISBLANK(HLOOKUP(E$1, m_preprocess!$1:$1048576, $D230, FALSE)), "", HLOOKUP(E$1, m_preprocess!$1:$1048576, $D230, FALSE))</f>
        <v>136.19408129361287</v>
      </c>
      <c r="F230" s="24">
        <f>IF(ISBLANK(HLOOKUP(F$1, m_preprocess!$1:$1048576, $D230, FALSE)), "", HLOOKUP(F$1, m_preprocess!$1:$1048576, $D230, FALSE))</f>
        <v>96.06</v>
      </c>
      <c r="G230" s="24">
        <f>IF(ISBLANK(HLOOKUP(G$1, m_preprocess!$1:$1048576, $D230, FALSE)), "", HLOOKUP(G$1, m_preprocess!$1:$1048576, $D230, FALSE))</f>
        <v>176.62029723359771</v>
      </c>
      <c r="H230" s="24">
        <f>IF(ISBLANK(HLOOKUP(H$1, m_preprocess!$1:$1048576, $D230, FALSE)), "", HLOOKUP(H$1, m_preprocess!$1:$1048576, $D230, FALSE))</f>
        <v>236.7760009765625</v>
      </c>
      <c r="I230" s="24">
        <f>IF(ISBLANK(HLOOKUP(I$1, m_preprocess!$1:$1048576, $D230, FALSE)), "", HLOOKUP(I$1, m_preprocess!$1:$1048576, $D230, FALSE))</f>
        <v>72.363356420178533</v>
      </c>
      <c r="J230" s="24">
        <f>IF(ISBLANK(HLOOKUP(J$1, m_preprocess!$1:$1048576, $D230, FALSE)), "", HLOOKUP(J$1, m_preprocess!$1:$1048576, $D230, FALSE))</f>
        <v>105.82435731209004</v>
      </c>
      <c r="K230" s="24">
        <f>IF(ISBLANK(HLOOKUP(K$1, m_preprocess!$1:$1048576, $D230, FALSE)), "", HLOOKUP(K$1, m_preprocess!$1:$1048576, $D230, FALSE))</f>
        <v>49.034566971621402</v>
      </c>
      <c r="L230" s="24">
        <f>IF(ISBLANK(HLOOKUP(L$1, m_preprocess!$1:$1048576, $D230, FALSE)), "", HLOOKUP(L$1, m_preprocess!$1:$1048576, $D230, FALSE))</f>
        <v>14.967584873592264</v>
      </c>
      <c r="M230" s="24">
        <f>IF(ISBLANK(HLOOKUP(M$1, m_preprocess!$1:$1048576, $D230, FALSE)), "", HLOOKUP(M$1, m_preprocess!$1:$1048576, $D230, FALSE))</f>
        <v>51.549042179587524</v>
      </c>
      <c r="N230" s="24">
        <f>IF(ISBLANK(HLOOKUP(N$1, m_preprocess!$1:$1048576, $D230, FALSE)), "", HLOOKUP(N$1, m_preprocess!$1:$1048576, $D230, FALSE))</f>
        <v>11.829012554354518</v>
      </c>
      <c r="O230" s="24">
        <f>IF(ISBLANK(HLOOKUP(O$1, m_preprocess!$1:$1048576, $D230, FALSE)), "", HLOOKUP(O$1, m_preprocess!$1:$1048576, $D230, FALSE))</f>
        <v>15.971810213111944</v>
      </c>
      <c r="P230" s="24">
        <f>IF(ISBLANK(HLOOKUP(P$1, m_preprocess!$1:$1048576, $D230, FALSE)), "", HLOOKUP(P$1, m_preprocess!$1:$1048576, $D230, FALSE))</f>
        <v>6.2495228945143619</v>
      </c>
      <c r="Q230" s="24">
        <f>IF(ISBLANK(HLOOKUP(Q$1, m_preprocess!$1:$1048576, $D230, FALSE)), "", HLOOKUP(Q$1, m_preprocess!$1:$1048576, $D230, FALSE))</f>
        <v>4.9570057571678472</v>
      </c>
      <c r="R230" s="24">
        <f>IF(ISBLANK(HLOOKUP(R$1, m_preprocess!$1:$1048576, $D230, FALSE)), "", HLOOKUP(R$1, m_preprocess!$1:$1048576, $D230, FALSE))</f>
        <v>32.224971992644107</v>
      </c>
      <c r="S230" s="24">
        <f>IF(ISBLANK(HLOOKUP(S$1, m_preprocess!$1:$1048576, $D230, FALSE)), "", HLOOKUP(S$1, m_preprocess!$1:$1048576, $D230, FALSE))</f>
        <v>859.899</v>
      </c>
      <c r="T230" s="24">
        <f>IF(ISBLANK(HLOOKUP(T$1, m_preprocess!$1:$1048576, $D230, FALSE)), "", HLOOKUP(T$1, m_preprocess!$1:$1048576, $D230, FALSE))</f>
        <v>10806.8</v>
      </c>
      <c r="U230" s="24">
        <f>IF(ISBLANK(HLOOKUP(U$1, m_preprocess!$1:$1048576, $D230, FALSE)), "", HLOOKUP(U$1, m_preprocess!$1:$1048576, $D230, FALSE))</f>
        <v>46442</v>
      </c>
      <c r="V230" s="24">
        <f>IF(ISBLANK(HLOOKUP(V$1, m_preprocess!$1:$1048576, $D230, FALSE)), "", HLOOKUP(V$1, m_preprocess!$1:$1048576, $D230, FALSE))</f>
        <v>58.504411355726226</v>
      </c>
      <c r="W230" s="24">
        <f>IF(ISBLANK(HLOOKUP(W$1, m_preprocess!$1:$1048576, $D230, FALSE)), "", HLOOKUP(W$1, m_preprocess!$1:$1048576, $D230, FALSE))</f>
        <v>111288.82273253842</v>
      </c>
      <c r="X230" s="24">
        <f>IF(ISBLANK(HLOOKUP(X$1, m_preprocess!$1:$1048576, $D230, FALSE)), "", HLOOKUP(X$1, m_preprocess!$1:$1048576, $D230, FALSE))</f>
        <v>227639.96721667459</v>
      </c>
      <c r="Y230" s="24">
        <f>IF(ISBLANK(HLOOKUP(Y$1, m_preprocess!$1:$1048576, $D230, FALSE)), "", HLOOKUP(Y$1, m_preprocess!$1:$1048576, $D230, FALSE))</f>
        <v>133.34</v>
      </c>
      <c r="Z230" s="24">
        <f>IF(ISBLANK(HLOOKUP(Z$1, m_preprocess!$1:$1048576, $D230, FALSE)), "", HLOOKUP(Z$1, m_preprocess!$1:$1048576, $D230, FALSE))</f>
        <v>88.7</v>
      </c>
      <c r="AA230" s="24">
        <f>IF(ISBLANK(HLOOKUP(AA$1, m_preprocess!$1:$1048576, $D230, FALSE)), "", HLOOKUP(AA$1, m_preprocess!$1:$1048576, $D230, FALSE))</f>
        <v>49.773021999999997</v>
      </c>
      <c r="AB230" s="24">
        <f>IF(ISBLANK(HLOOKUP(AB$1, m_preprocess!$1:$1048576, $D230, FALSE)), "", HLOOKUP(AB$1, m_preprocess!$1:$1048576, $D230, FALSE))</f>
        <v>57.351104999999997</v>
      </c>
      <c r="AC230" s="24">
        <f>IF(ISBLANK(HLOOKUP(AC$1, m_preprocess!$1:$1048576, $D230, FALSE)), "", HLOOKUP(AC$1, m_preprocess!$1:$1048576, $D230, FALSE))</f>
        <v>28.9194279771</v>
      </c>
      <c r="AD230" s="24">
        <f>IF(ISBLANK(HLOOKUP(AD$1, m_preprocess!$1:$1048576, $D230, FALSE)), "", HLOOKUP(AD$1, m_preprocess!$1:$1048576, $D230, FALSE))</f>
        <v>163.4371127940822</v>
      </c>
      <c r="AE230" s="24">
        <f>IF(ISBLANK(HLOOKUP(AE$1, m_preprocess!$1:$1048576, $D230, FALSE)), "", HLOOKUP(AE$1, m_preprocess!$1:$1048576, $D230, FALSE))</f>
        <v>223.18131749328265</v>
      </c>
      <c r="AF230" s="24">
        <f>IF(ISBLANK(HLOOKUP(AF$1, m_preprocess!$1:$1048576, $D230, FALSE)), "", HLOOKUP(AF$1, m_preprocess!$1:$1048576, $D230, FALSE))</f>
        <v>63.913645979931793</v>
      </c>
      <c r="AG230" s="24">
        <f>IF(ISBLANK(HLOOKUP(AG$1, m_preprocess!$1:$1048576, $D230, FALSE)), "", HLOOKUP(AG$1, m_preprocess!$1:$1048576, $D230, FALSE))</f>
        <v>1212.1619928109121</v>
      </c>
      <c r="AH230" s="24">
        <f>IF(ISBLANK(HLOOKUP(AH$1, m_preprocess!$1:$1048576, $D230, FALSE)), "", HLOOKUP(AH$1, m_preprocess!$1:$1048576, $D230, FALSE))</f>
        <v>955814</v>
      </c>
    </row>
    <row r="231" spans="1:34">
      <c r="A231" s="27">
        <v>40940</v>
      </c>
      <c r="B231">
        <v>2012</v>
      </c>
      <c r="C231">
        <v>2</v>
      </c>
      <c r="D231">
        <v>231</v>
      </c>
      <c r="E231" s="24">
        <f>IF(ISBLANK(HLOOKUP(E$1, m_preprocess!$1:$1048576, $D231, FALSE)), "", HLOOKUP(E$1, m_preprocess!$1:$1048576, $D231, FALSE))</f>
        <v>132.36052594074121</v>
      </c>
      <c r="F231" s="24">
        <f>IF(ISBLANK(HLOOKUP(F$1, m_preprocess!$1:$1048576, $D231, FALSE)), "", HLOOKUP(F$1, m_preprocess!$1:$1048576, $D231, FALSE))</f>
        <v>91.42</v>
      </c>
      <c r="G231" s="24">
        <f>IF(ISBLANK(HLOOKUP(G$1, m_preprocess!$1:$1048576, $D231, FALSE)), "", HLOOKUP(G$1, m_preprocess!$1:$1048576, $D231, FALSE))</f>
        <v>167.48969243519659</v>
      </c>
      <c r="H231" s="24">
        <f>IF(ISBLANK(HLOOKUP(H$1, m_preprocess!$1:$1048576, $D231, FALSE)), "", HLOOKUP(H$1, m_preprocess!$1:$1048576, $D231, FALSE))</f>
        <v>238.84100341796875</v>
      </c>
      <c r="I231" s="24">
        <f>IF(ISBLANK(HLOOKUP(I$1, m_preprocess!$1:$1048576, $D231, FALSE)), "", HLOOKUP(I$1, m_preprocess!$1:$1048576, $D231, FALSE))</f>
        <v>73.391850652325331</v>
      </c>
      <c r="J231" s="24">
        <f>IF(ISBLANK(HLOOKUP(J$1, m_preprocess!$1:$1048576, $D231, FALSE)), "", HLOOKUP(J$1, m_preprocess!$1:$1048576, $D231, FALSE))</f>
        <v>108.86211405124429</v>
      </c>
      <c r="K231" s="24">
        <f>IF(ISBLANK(HLOOKUP(K$1, m_preprocess!$1:$1048576, $D231, FALSE)), "", HLOOKUP(K$1, m_preprocess!$1:$1048576, $D231, FALSE))</f>
        <v>53.45698093434526</v>
      </c>
      <c r="L231" s="24">
        <f>IF(ISBLANK(HLOOKUP(L$1, m_preprocess!$1:$1048576, $D231, FALSE)), "", HLOOKUP(L$1, m_preprocess!$1:$1048576, $D231, FALSE))</f>
        <v>18.578233012545972</v>
      </c>
      <c r="M231" s="24">
        <f>IF(ISBLANK(HLOOKUP(M$1, m_preprocess!$1:$1048576, $D231, FALSE)), "", HLOOKUP(M$1, m_preprocess!$1:$1048576, $D231, FALSE))</f>
        <v>45.793369549037195</v>
      </c>
      <c r="N231" s="24">
        <f>IF(ISBLANK(HLOOKUP(N$1, m_preprocess!$1:$1048576, $D231, FALSE)), "", HLOOKUP(N$1, m_preprocess!$1:$1048576, $D231, FALSE))</f>
        <v>8.2323576278410115</v>
      </c>
      <c r="O231" s="24">
        <f>IF(ISBLANK(HLOOKUP(O$1, m_preprocess!$1:$1048576, $D231, FALSE)), "", HLOOKUP(O$1, m_preprocess!$1:$1048576, $D231, FALSE))</f>
        <v>13.965765826074694</v>
      </c>
      <c r="P231" s="24">
        <f>IF(ISBLANK(HLOOKUP(P$1, m_preprocess!$1:$1048576, $D231, FALSE)), "", HLOOKUP(P$1, m_preprocess!$1:$1048576, $D231, FALSE))</f>
        <v>4.8918492969919365</v>
      </c>
      <c r="Q231" s="24">
        <f>IF(ISBLANK(HLOOKUP(Q$1, m_preprocess!$1:$1048576, $D231, FALSE)), "", HLOOKUP(Q$1, m_preprocess!$1:$1048576, $D231, FALSE))</f>
        <v>4.8814901265495427</v>
      </c>
      <c r="R231" s="24">
        <f>IF(ISBLANK(HLOOKUP(R$1, m_preprocess!$1:$1048576, $D231, FALSE)), "", HLOOKUP(R$1, m_preprocess!$1:$1048576, $D231, FALSE))</f>
        <v>31.525575140979019</v>
      </c>
      <c r="S231" s="24">
        <f>IF(ISBLANK(HLOOKUP(S$1, m_preprocess!$1:$1048576, $D231, FALSE)), "", HLOOKUP(S$1, m_preprocess!$1:$1048576, $D231, FALSE))</f>
        <v>763.16399999999999</v>
      </c>
      <c r="T231" s="24">
        <f>IF(ISBLANK(HLOOKUP(T$1, m_preprocess!$1:$1048576, $D231, FALSE)), "", HLOOKUP(T$1, m_preprocess!$1:$1048576, $D231, FALSE))</f>
        <v>10089.200000000001</v>
      </c>
      <c r="U231" s="24">
        <f>IF(ISBLANK(HLOOKUP(U$1, m_preprocess!$1:$1048576, $D231, FALSE)), "", HLOOKUP(U$1, m_preprocess!$1:$1048576, $D231, FALSE))</f>
        <v>42177</v>
      </c>
      <c r="V231" s="24">
        <f>IF(ISBLANK(HLOOKUP(V$1, m_preprocess!$1:$1048576, $D231, FALSE)), "", HLOOKUP(V$1, m_preprocess!$1:$1048576, $D231, FALSE))</f>
        <v>58.754725642526736</v>
      </c>
      <c r="W231" s="24">
        <f>IF(ISBLANK(HLOOKUP(W$1, m_preprocess!$1:$1048576, $D231, FALSE)), "", HLOOKUP(W$1, m_preprocess!$1:$1048576, $D231, FALSE))</f>
        <v>110531.0081694871</v>
      </c>
      <c r="X231" s="24">
        <f>IF(ISBLANK(HLOOKUP(X$1, m_preprocess!$1:$1048576, $D231, FALSE)), "", HLOOKUP(X$1, m_preprocess!$1:$1048576, $D231, FALSE))</f>
        <v>228546.26558604263</v>
      </c>
      <c r="Y231" s="24">
        <f>IF(ISBLANK(HLOOKUP(Y$1, m_preprocess!$1:$1048576, $D231, FALSE)), "", HLOOKUP(Y$1, m_preprocess!$1:$1048576, $D231, FALSE))</f>
        <v>135.35</v>
      </c>
      <c r="Z231" s="24">
        <f>IF(ISBLANK(HLOOKUP(Z$1, m_preprocess!$1:$1048576, $D231, FALSE)), "", HLOOKUP(Z$1, m_preprocess!$1:$1048576, $D231, FALSE))</f>
        <v>89.8</v>
      </c>
      <c r="AA231" s="24">
        <f>IF(ISBLANK(HLOOKUP(AA$1, m_preprocess!$1:$1048576, $D231, FALSE)), "", HLOOKUP(AA$1, m_preprocess!$1:$1048576, $D231, FALSE))</f>
        <v>46.011673000000002</v>
      </c>
      <c r="AB231" s="24">
        <f>IF(ISBLANK(HLOOKUP(AB$1, m_preprocess!$1:$1048576, $D231, FALSE)), "", HLOOKUP(AB$1, m_preprocess!$1:$1048576, $D231, FALSE))</f>
        <v>52.629027999999998</v>
      </c>
      <c r="AC231" s="24">
        <f>IF(ISBLANK(HLOOKUP(AC$1, m_preprocess!$1:$1048576, $D231, FALSE)), "", HLOOKUP(AC$1, m_preprocess!$1:$1048576, $D231, FALSE))</f>
        <v>30.710226946799999</v>
      </c>
      <c r="AD231" s="24">
        <f>IF(ISBLANK(HLOOKUP(AD$1, m_preprocess!$1:$1048576, $D231, FALSE)), "", HLOOKUP(AD$1, m_preprocess!$1:$1048576, $D231, FALSE))</f>
        <v>163.75491326960719</v>
      </c>
      <c r="AE231" s="24">
        <f>IF(ISBLANK(HLOOKUP(AE$1, m_preprocess!$1:$1048576, $D231, FALSE)), "", HLOOKUP(AE$1, m_preprocess!$1:$1048576, $D231, FALSE))</f>
        <v>197.96618911191021</v>
      </c>
      <c r="AF231" s="24">
        <f>IF(ISBLANK(HLOOKUP(AF$1, m_preprocess!$1:$1048576, $D231, FALSE)), "", HLOOKUP(AF$1, m_preprocess!$1:$1048576, $D231, FALSE))</f>
        <v>57.490690446986143</v>
      </c>
      <c r="AG231" s="24">
        <f>IF(ISBLANK(HLOOKUP(AG$1, m_preprocess!$1:$1048576, $D231, FALSE)), "", HLOOKUP(AG$1, m_preprocess!$1:$1048576, $D231, FALSE))</f>
        <v>1218.457271693112</v>
      </c>
      <c r="AH231" s="24">
        <f>IF(ISBLANK(HLOOKUP(AH$1, m_preprocess!$1:$1048576, $D231, FALSE)), "", HLOOKUP(AH$1, m_preprocess!$1:$1048576, $D231, FALSE))</f>
        <v>894784</v>
      </c>
    </row>
    <row r="232" spans="1:34">
      <c r="A232" s="27">
        <v>40969</v>
      </c>
      <c r="B232">
        <v>2012</v>
      </c>
      <c r="C232">
        <v>3</v>
      </c>
      <c r="D232">
        <v>232</v>
      </c>
      <c r="E232" s="24">
        <f>IF(ISBLANK(HLOOKUP(E$1, m_preprocess!$1:$1048576, $D232, FALSE)), "", HLOOKUP(E$1, m_preprocess!$1:$1048576, $D232, FALSE))</f>
        <v>147.44101624495764</v>
      </c>
      <c r="F232" s="24">
        <f>IF(ISBLANK(HLOOKUP(F$1, m_preprocess!$1:$1048576, $D232, FALSE)), "", HLOOKUP(F$1, m_preprocess!$1:$1048576, $D232, FALSE))</f>
        <v>103.95</v>
      </c>
      <c r="G232" s="24">
        <f>IF(ISBLANK(HLOOKUP(G$1, m_preprocess!$1:$1048576, $D232, FALSE)), "", HLOOKUP(G$1, m_preprocess!$1:$1048576, $D232, FALSE))</f>
        <v>188.92454663620194</v>
      </c>
      <c r="H232" s="24">
        <f>IF(ISBLANK(HLOOKUP(H$1, m_preprocess!$1:$1048576, $D232, FALSE)), "", HLOOKUP(H$1, m_preprocess!$1:$1048576, $D232, FALSE))</f>
        <v>247.86099243164062</v>
      </c>
      <c r="I232" s="24">
        <f>IF(ISBLANK(HLOOKUP(I$1, m_preprocess!$1:$1048576, $D232, FALSE)), "", HLOOKUP(I$1, m_preprocess!$1:$1048576, $D232, FALSE))</f>
        <v>77.574853397449573</v>
      </c>
      <c r="J232" s="24">
        <f>IF(ISBLANK(HLOOKUP(J$1, m_preprocess!$1:$1048576, $D232, FALSE)), "", HLOOKUP(J$1, m_preprocess!$1:$1048576, $D232, FALSE))</f>
        <v>110.05518992378431</v>
      </c>
      <c r="K232" s="24">
        <f>IF(ISBLANK(HLOOKUP(K$1, m_preprocess!$1:$1048576, $D232, FALSE)), "", HLOOKUP(K$1, m_preprocess!$1:$1048576, $D232, FALSE))</f>
        <v>54.392968387553772</v>
      </c>
      <c r="L232" s="24">
        <f>IF(ISBLANK(HLOOKUP(L$1, m_preprocess!$1:$1048576, $D232, FALSE)), "", HLOOKUP(L$1, m_preprocess!$1:$1048576, $D232, FALSE))</f>
        <v>16.72841276130799</v>
      </c>
      <c r="M232" s="24">
        <f>IF(ISBLANK(HLOOKUP(M$1, m_preprocess!$1:$1048576, $D232, FALSE)), "", HLOOKUP(M$1, m_preprocess!$1:$1048576, $D232, FALSE))</f>
        <v>49.690843166602747</v>
      </c>
      <c r="N232" s="24">
        <f>IF(ISBLANK(HLOOKUP(N$1, m_preprocess!$1:$1048576, $D232, FALSE)), "", HLOOKUP(N$1, m_preprocess!$1:$1048576, $D232, FALSE))</f>
        <v>8.0822575691281422</v>
      </c>
      <c r="O232" s="24">
        <f>IF(ISBLANK(HLOOKUP(O$1, m_preprocess!$1:$1048576, $D232, FALSE)), "", HLOOKUP(O$1, m_preprocess!$1:$1048576, $D232, FALSE))</f>
        <v>14.847188962994895</v>
      </c>
      <c r="P232" s="24">
        <f>IF(ISBLANK(HLOOKUP(P$1, m_preprocess!$1:$1048576, $D232, FALSE)), "", HLOOKUP(P$1, m_preprocess!$1:$1048576, $D232, FALSE))</f>
        <v>4.7385419789506997</v>
      </c>
      <c r="Q232" s="24">
        <f>IF(ISBLANK(HLOOKUP(Q$1, m_preprocess!$1:$1048576, $D232, FALSE)), "", HLOOKUP(Q$1, m_preprocess!$1:$1048576, $D232, FALSE))</f>
        <v>5.1202086603038763</v>
      </c>
      <c r="R232" s="24">
        <f>IF(ISBLANK(HLOOKUP(R$1, m_preprocess!$1:$1048576, $D232, FALSE)), "", HLOOKUP(R$1, m_preprocess!$1:$1048576, $D232, FALSE))</f>
        <v>32.481916258849985</v>
      </c>
      <c r="S232" s="24">
        <f>IF(ISBLANK(HLOOKUP(S$1, m_preprocess!$1:$1048576, $D232, FALSE)), "", HLOOKUP(S$1, m_preprocess!$1:$1048576, $D232, FALSE))</f>
        <v>952.42</v>
      </c>
      <c r="T232" s="24">
        <f>IF(ISBLANK(HLOOKUP(T$1, m_preprocess!$1:$1048576, $D232, FALSE)), "", HLOOKUP(T$1, m_preprocess!$1:$1048576, $D232, FALSE))</f>
        <v>10178</v>
      </c>
      <c r="U232" s="24">
        <f>IF(ISBLANK(HLOOKUP(U$1, m_preprocess!$1:$1048576, $D232, FALSE)), "", HLOOKUP(U$1, m_preprocess!$1:$1048576, $D232, FALSE))</f>
        <v>48744</v>
      </c>
      <c r="V232" s="24">
        <f>IF(ISBLANK(HLOOKUP(V$1, m_preprocess!$1:$1048576, $D232, FALSE)), "", HLOOKUP(V$1, m_preprocess!$1:$1048576, $D232, FALSE))</f>
        <v>57.105780494975114</v>
      </c>
      <c r="W232" s="24">
        <f>IF(ISBLANK(HLOOKUP(W$1, m_preprocess!$1:$1048576, $D232, FALSE)), "", HLOOKUP(W$1, m_preprocess!$1:$1048576, $D232, FALSE))</f>
        <v>106284.11369435437</v>
      </c>
      <c r="X232" s="24">
        <f>IF(ISBLANK(HLOOKUP(X$1, m_preprocess!$1:$1048576, $D232, FALSE)), "", HLOOKUP(X$1, m_preprocess!$1:$1048576, $D232, FALSE))</f>
        <v>224661.38480970426</v>
      </c>
      <c r="Y232" s="24">
        <f>IF(ISBLANK(HLOOKUP(Y$1, m_preprocess!$1:$1048576, $D232, FALSE)), "", HLOOKUP(Y$1, m_preprocess!$1:$1048576, $D232, FALSE))</f>
        <v>146.35</v>
      </c>
      <c r="Z232" s="24">
        <f>IF(ISBLANK(HLOOKUP(Z$1, m_preprocess!$1:$1048576, $D232, FALSE)), "", HLOOKUP(Z$1, m_preprocess!$1:$1048576, $D232, FALSE))</f>
        <v>99.7</v>
      </c>
      <c r="AA232" s="24">
        <f>IF(ISBLANK(HLOOKUP(AA$1, m_preprocess!$1:$1048576, $D232, FALSE)), "", HLOOKUP(AA$1, m_preprocess!$1:$1048576, $D232, FALSE))</f>
        <v>45.770203000000002</v>
      </c>
      <c r="AB232" s="24">
        <f>IF(ISBLANK(HLOOKUP(AB$1, m_preprocess!$1:$1048576, $D232, FALSE)), "", HLOOKUP(AB$1, m_preprocess!$1:$1048576, $D232, FALSE))</f>
        <v>50.219493999999997</v>
      </c>
      <c r="AC232" s="24">
        <f>IF(ISBLANK(HLOOKUP(AC$1, m_preprocess!$1:$1048576, $D232, FALSE)), "", HLOOKUP(AC$1, m_preprocess!$1:$1048576, $D232, FALSE))</f>
        <v>35.011444825299996</v>
      </c>
      <c r="AD232" s="24">
        <f>IF(ISBLANK(HLOOKUP(AD$1, m_preprocess!$1:$1048576, $D232, FALSE)), "", HLOOKUP(AD$1, m_preprocess!$1:$1048576, $D232, FALSE))</f>
        <v>161.29793873834981</v>
      </c>
      <c r="AE232" s="24">
        <f>IF(ISBLANK(HLOOKUP(AE$1, m_preprocess!$1:$1048576, $D232, FALSE)), "", HLOOKUP(AE$1, m_preprocess!$1:$1048576, $D232, FALSE))</f>
        <v>195.12287071983897</v>
      </c>
      <c r="AF232" s="24">
        <f>IF(ISBLANK(HLOOKUP(AF$1, m_preprocess!$1:$1048576, $D232, FALSE)), "", HLOOKUP(AF$1, m_preprocess!$1:$1048576, $D232, FALSE))</f>
        <v>55.45769093876703</v>
      </c>
      <c r="AG232" s="24">
        <f>IF(ISBLANK(HLOOKUP(AG$1, m_preprocess!$1:$1048576, $D232, FALSE)), "", HLOOKUP(AG$1, m_preprocess!$1:$1048576, $D232, FALSE))</f>
        <v>1192.58870583215</v>
      </c>
      <c r="AH232" s="24">
        <f>IF(ISBLANK(HLOOKUP(AH$1, m_preprocess!$1:$1048576, $D232, FALSE)), "", HLOOKUP(AH$1, m_preprocess!$1:$1048576, $D232, FALSE))</f>
        <v>959587</v>
      </c>
    </row>
    <row r="233" spans="1:34">
      <c r="A233" s="27">
        <v>41000</v>
      </c>
      <c r="B233">
        <v>2012</v>
      </c>
      <c r="C233">
        <v>4</v>
      </c>
      <c r="D233">
        <v>233</v>
      </c>
      <c r="E233" s="24">
        <f>IF(ISBLANK(HLOOKUP(E$1, m_preprocess!$1:$1048576, $D233, FALSE)), "", HLOOKUP(E$1, m_preprocess!$1:$1048576, $D233, FALSE))</f>
        <v>145.52027831854522</v>
      </c>
      <c r="F233" s="24">
        <f>IF(ISBLANK(HLOOKUP(F$1, m_preprocess!$1:$1048576, $D233, FALSE)), "", HLOOKUP(F$1, m_preprocess!$1:$1048576, $D233, FALSE))</f>
        <v>101.29</v>
      </c>
      <c r="G233" s="24">
        <f>IF(ISBLANK(HLOOKUP(G$1, m_preprocess!$1:$1048576, $D233, FALSE)), "", HLOOKUP(G$1, m_preprocess!$1:$1048576, $D233, FALSE))</f>
        <v>167.77898264519433</v>
      </c>
      <c r="H233" s="24">
        <f>IF(ISBLANK(HLOOKUP(H$1, m_preprocess!$1:$1048576, $D233, FALSE)), "", HLOOKUP(H$1, m_preprocess!$1:$1048576, $D233, FALSE))</f>
        <v>254.61900329589844</v>
      </c>
      <c r="I233" s="24">
        <f>IF(ISBLANK(HLOOKUP(I$1, m_preprocess!$1:$1048576, $D233, FALSE)), "", HLOOKUP(I$1, m_preprocess!$1:$1048576, $D233, FALSE))</f>
        <v>78.134251638639995</v>
      </c>
      <c r="J233" s="24">
        <f>IF(ISBLANK(HLOOKUP(J$1, m_preprocess!$1:$1048576, $D233, FALSE)), "", HLOOKUP(J$1, m_preprocess!$1:$1048576, $D233, FALSE))</f>
        <v>111.46225465274577</v>
      </c>
      <c r="K233" s="24">
        <f>IF(ISBLANK(HLOOKUP(K$1, m_preprocess!$1:$1048576, $D233, FALSE)), "", HLOOKUP(K$1, m_preprocess!$1:$1048576, $D233, FALSE))</f>
        <v>58.236752914297107</v>
      </c>
      <c r="L233" s="24">
        <f>IF(ISBLANK(HLOOKUP(L$1, m_preprocess!$1:$1048576, $D233, FALSE)), "", HLOOKUP(L$1, m_preprocess!$1:$1048576, $D233, FALSE))</f>
        <v>18.52053624590566</v>
      </c>
      <c r="M233" s="24">
        <f>IF(ISBLANK(HLOOKUP(M$1, m_preprocess!$1:$1048576, $D233, FALSE)), "", HLOOKUP(M$1, m_preprocess!$1:$1048576, $D233, FALSE))</f>
        <v>46.108730762934812</v>
      </c>
      <c r="N233" s="24">
        <f>IF(ISBLANK(HLOOKUP(N$1, m_preprocess!$1:$1048576, $D233, FALSE)), "", HLOOKUP(N$1, m_preprocess!$1:$1048576, $D233, FALSE))</f>
        <v>6.1686760790776978</v>
      </c>
      <c r="O233" s="24">
        <f>IF(ISBLANK(HLOOKUP(O$1, m_preprocess!$1:$1048576, $D233, FALSE)), "", HLOOKUP(O$1, m_preprocess!$1:$1048576, $D233, FALSE))</f>
        <v>13.358565573367477</v>
      </c>
      <c r="P233" s="24">
        <f>IF(ISBLANK(HLOOKUP(P$1, m_preprocess!$1:$1048576, $D233, FALSE)), "", HLOOKUP(P$1, m_preprocess!$1:$1048576, $D233, FALSE))</f>
        <v>4.1883452874691329</v>
      </c>
      <c r="Q233" s="24">
        <f>IF(ISBLANK(HLOOKUP(Q$1, m_preprocess!$1:$1048576, $D233, FALSE)), "", HLOOKUP(Q$1, m_preprocess!$1:$1048576, $D233, FALSE))</f>
        <v>5.896260611213318</v>
      </c>
      <c r="R233" s="24">
        <f>IF(ISBLANK(HLOOKUP(R$1, m_preprocess!$1:$1048576, $D233, FALSE)), "", HLOOKUP(R$1, m_preprocess!$1:$1048576, $D233, FALSE))</f>
        <v>32.213620718906206</v>
      </c>
      <c r="S233" s="24">
        <f>IF(ISBLANK(HLOOKUP(S$1, m_preprocess!$1:$1048576, $D233, FALSE)), "", HLOOKUP(S$1, m_preprocess!$1:$1048576, $D233, FALSE))</f>
        <v>782.37900000000002</v>
      </c>
      <c r="T233" s="24">
        <f>IF(ISBLANK(HLOOKUP(T$1, m_preprocess!$1:$1048576, $D233, FALSE)), "", HLOOKUP(T$1, m_preprocess!$1:$1048576, $D233, FALSE))</f>
        <v>8970</v>
      </c>
      <c r="U233" s="24">
        <f>IF(ISBLANK(HLOOKUP(U$1, m_preprocess!$1:$1048576, $D233, FALSE)), "", HLOOKUP(U$1, m_preprocess!$1:$1048576, $D233, FALSE))</f>
        <v>49713</v>
      </c>
      <c r="V233" s="24">
        <f>IF(ISBLANK(HLOOKUP(V$1, m_preprocess!$1:$1048576, $D233, FALSE)), "", HLOOKUP(V$1, m_preprocess!$1:$1048576, $D233, FALSE))</f>
        <v>56.871285563891618</v>
      </c>
      <c r="W233" s="24">
        <f>IF(ISBLANK(HLOOKUP(W$1, m_preprocess!$1:$1048576, $D233, FALSE)), "", HLOOKUP(W$1, m_preprocess!$1:$1048576, $D233, FALSE))</f>
        <v>105438.46827018217</v>
      </c>
      <c r="X233" s="24">
        <f>IF(ISBLANK(HLOOKUP(X$1, m_preprocess!$1:$1048576, $D233, FALSE)), "", HLOOKUP(X$1, m_preprocess!$1:$1048576, $D233, FALSE))</f>
        <v>222454.03432899388</v>
      </c>
      <c r="Y233" s="24">
        <f>IF(ISBLANK(HLOOKUP(Y$1, m_preprocess!$1:$1048576, $D233, FALSE)), "", HLOOKUP(Y$1, m_preprocess!$1:$1048576, $D233, FALSE))</f>
        <v>139.85</v>
      </c>
      <c r="Z233" s="24">
        <f>IF(ISBLANK(HLOOKUP(Z$1, m_preprocess!$1:$1048576, $D233, FALSE)), "", HLOOKUP(Z$1, m_preprocess!$1:$1048576, $D233, FALSE))</f>
        <v>92.8</v>
      </c>
      <c r="AA233" s="24">
        <f>IF(ISBLANK(HLOOKUP(AA$1, m_preprocess!$1:$1048576, $D233, FALSE)), "", HLOOKUP(AA$1, m_preprocess!$1:$1048576, $D233, FALSE))</f>
        <v>42.310169000000002</v>
      </c>
      <c r="AB233" s="24">
        <f>IF(ISBLANK(HLOOKUP(AB$1, m_preprocess!$1:$1048576, $D233, FALSE)), "", HLOOKUP(AB$1, m_preprocess!$1:$1048576, $D233, FALSE))</f>
        <v>43.833939000000001</v>
      </c>
      <c r="AC233" s="24">
        <f>IF(ISBLANK(HLOOKUP(AC$1, m_preprocess!$1:$1048576, $D233, FALSE)), "", HLOOKUP(AC$1, m_preprocess!$1:$1048576, $D233, FALSE))</f>
        <v>37.1254186683</v>
      </c>
      <c r="AD233" s="24">
        <f>IF(ISBLANK(HLOOKUP(AD$1, m_preprocess!$1:$1048576, $D233, FALSE)), "", HLOOKUP(AD$1, m_preprocess!$1:$1048576, $D233, FALSE))</f>
        <v>159.83557989285148</v>
      </c>
      <c r="AE233" s="24">
        <f>IF(ISBLANK(HLOOKUP(AE$1, m_preprocess!$1:$1048576, $D233, FALSE)), "", HLOOKUP(AE$1, m_preprocess!$1:$1048576, $D233, FALSE))</f>
        <v>194.15620833767653</v>
      </c>
      <c r="AF233" s="24">
        <f>IF(ISBLANK(HLOOKUP(AF$1, m_preprocess!$1:$1048576, $D233, FALSE)), "", HLOOKUP(AF$1, m_preprocess!$1:$1048576, $D233, FALSE))</f>
        <v>54.576407594923019</v>
      </c>
      <c r="AG233" s="24">
        <f>IF(ISBLANK(HLOOKUP(AG$1, m_preprocess!$1:$1048576, $D233, FALSE)), "", HLOOKUP(AG$1, m_preprocess!$1:$1048576, $D233, FALSE))</f>
        <v>1176.8859355917539</v>
      </c>
      <c r="AH233" s="24">
        <f>IF(ISBLANK(HLOOKUP(AH$1, m_preprocess!$1:$1048576, $D233, FALSE)), "", HLOOKUP(AH$1, m_preprocess!$1:$1048576, $D233, FALSE))</f>
        <v>854388</v>
      </c>
    </row>
    <row r="234" spans="1:34">
      <c r="A234" s="27">
        <v>41030</v>
      </c>
      <c r="B234">
        <v>2012</v>
      </c>
      <c r="C234">
        <v>5</v>
      </c>
      <c r="D234">
        <v>234</v>
      </c>
      <c r="E234" s="24">
        <f>IF(ISBLANK(HLOOKUP(E$1, m_preprocess!$1:$1048576, $D234, FALSE)), "", HLOOKUP(E$1, m_preprocess!$1:$1048576, $D234, FALSE))</f>
        <v>157.40418371936033</v>
      </c>
      <c r="F234" s="24">
        <f>IF(ISBLANK(HLOOKUP(F$1, m_preprocess!$1:$1048576, $D234, FALSE)), "", HLOOKUP(F$1, m_preprocess!$1:$1048576, $D234, FALSE))</f>
        <v>99.15</v>
      </c>
      <c r="G234" s="24">
        <f>IF(ISBLANK(HLOOKUP(G$1, m_preprocess!$1:$1048576, $D234, FALSE)), "", HLOOKUP(G$1, m_preprocess!$1:$1048576, $D234, FALSE))</f>
        <v>180.05556056743018</v>
      </c>
      <c r="H234" s="24">
        <f>IF(ISBLANK(HLOOKUP(H$1, m_preprocess!$1:$1048576, $D234, FALSE)), "", HLOOKUP(H$1, m_preprocess!$1:$1048576, $D234, FALSE))</f>
        <v>259.21701049804687</v>
      </c>
      <c r="I234" s="24">
        <f>IF(ISBLANK(HLOOKUP(I$1, m_preprocess!$1:$1048576, $D234, FALSE)), "", HLOOKUP(I$1, m_preprocess!$1:$1048576, $D234, FALSE))</f>
        <v>72.034124792645613</v>
      </c>
      <c r="J234" s="24">
        <f>IF(ISBLANK(HLOOKUP(J$1, m_preprocess!$1:$1048576, $D234, FALSE)), "", HLOOKUP(J$1, m_preprocess!$1:$1048576, $D234, FALSE))</f>
        <v>111.77983510501058</v>
      </c>
      <c r="K234" s="24">
        <f>IF(ISBLANK(HLOOKUP(K$1, m_preprocess!$1:$1048576, $D234, FALSE)), "", HLOOKUP(K$1, m_preprocess!$1:$1048576, $D234, FALSE))</f>
        <v>61.683776497194586</v>
      </c>
      <c r="L234" s="24">
        <f>IF(ISBLANK(HLOOKUP(L$1, m_preprocess!$1:$1048576, $D234, FALSE)), "", HLOOKUP(L$1, m_preprocess!$1:$1048576, $D234, FALSE))</f>
        <v>23.128330276330736</v>
      </c>
      <c r="M234" s="24">
        <f>IF(ISBLANK(HLOOKUP(M$1, m_preprocess!$1:$1048576, $D234, FALSE)), "", HLOOKUP(M$1, m_preprocess!$1:$1048576, $D234, FALSE))</f>
        <v>58.299787386089918</v>
      </c>
      <c r="N234" s="24">
        <f>IF(ISBLANK(HLOOKUP(N$1, m_preprocess!$1:$1048576, $D234, FALSE)), "", HLOOKUP(N$1, m_preprocess!$1:$1048576, $D234, FALSE))</f>
        <v>7.2793364248847805</v>
      </c>
      <c r="O234" s="24">
        <f>IF(ISBLANK(HLOOKUP(O$1, m_preprocess!$1:$1048576, $D234, FALSE)), "", HLOOKUP(O$1, m_preprocess!$1:$1048576, $D234, FALSE))</f>
        <v>16.805289077625762</v>
      </c>
      <c r="P234" s="24">
        <f>IF(ISBLANK(HLOOKUP(P$1, m_preprocess!$1:$1048576, $D234, FALSE)), "", HLOOKUP(P$1, m_preprocess!$1:$1048576, $D234, FALSE))</f>
        <v>5.679086512439171</v>
      </c>
      <c r="Q234" s="24">
        <f>IF(ISBLANK(HLOOKUP(Q$1, m_preprocess!$1:$1048576, $D234, FALSE)), "", HLOOKUP(Q$1, m_preprocess!$1:$1048576, $D234, FALSE))</f>
        <v>5.3372268947235018</v>
      </c>
      <c r="R234" s="24">
        <f>IF(ISBLANK(HLOOKUP(R$1, m_preprocess!$1:$1048576, $D234, FALSE)), "", HLOOKUP(R$1, m_preprocess!$1:$1048576, $D234, FALSE))</f>
        <v>29.870339084318466</v>
      </c>
      <c r="S234" s="24">
        <f>IF(ISBLANK(HLOOKUP(S$1, m_preprocess!$1:$1048576, $D234, FALSE)), "", HLOOKUP(S$1, m_preprocess!$1:$1048576, $D234, FALSE))</f>
        <v>871.33600000000001</v>
      </c>
      <c r="T234" s="24">
        <f>IF(ISBLANK(HLOOKUP(T$1, m_preprocess!$1:$1048576, $D234, FALSE)), "", HLOOKUP(T$1, m_preprocess!$1:$1048576, $D234, FALSE))</f>
        <v>9601.7000000000007</v>
      </c>
      <c r="U234" s="24">
        <f>IF(ISBLANK(HLOOKUP(U$1, m_preprocess!$1:$1048576, $D234, FALSE)), "", HLOOKUP(U$1, m_preprocess!$1:$1048576, $D234, FALSE))</f>
        <v>49710</v>
      </c>
      <c r="V234" s="24">
        <f>IF(ISBLANK(HLOOKUP(V$1, m_preprocess!$1:$1048576, $D234, FALSE)), "", HLOOKUP(V$1, m_preprocess!$1:$1048576, $D234, FALSE))</f>
        <v>55.6566610103893</v>
      </c>
      <c r="W234" s="24">
        <f>IF(ISBLANK(HLOOKUP(W$1, m_preprocess!$1:$1048576, $D234, FALSE)), "", HLOOKUP(W$1, m_preprocess!$1:$1048576, $D234, FALSE))</f>
        <v>109651.16041338714</v>
      </c>
      <c r="X234" s="24">
        <f>IF(ISBLANK(HLOOKUP(X$1, m_preprocess!$1:$1048576, $D234, FALSE)), "", HLOOKUP(X$1, m_preprocess!$1:$1048576, $D234, FALSE))</f>
        <v>226182.16214804223</v>
      </c>
      <c r="Y234" s="24">
        <f>IF(ISBLANK(HLOOKUP(Y$1, m_preprocess!$1:$1048576, $D234, FALSE)), "", HLOOKUP(Y$1, m_preprocess!$1:$1048576, $D234, FALSE))</f>
        <v>144.56</v>
      </c>
      <c r="Z234" s="24">
        <f>IF(ISBLANK(HLOOKUP(Z$1, m_preprocess!$1:$1048576, $D234, FALSE)), "", HLOOKUP(Z$1, m_preprocess!$1:$1048576, $D234, FALSE))</f>
        <v>102.5</v>
      </c>
      <c r="AA234" s="24">
        <f>IF(ISBLANK(HLOOKUP(AA$1, m_preprocess!$1:$1048576, $D234, FALSE)), "", HLOOKUP(AA$1, m_preprocess!$1:$1048576, $D234, FALSE))</f>
        <v>45.025837000000003</v>
      </c>
      <c r="AB234" s="24">
        <f>IF(ISBLANK(HLOOKUP(AB$1, m_preprocess!$1:$1048576, $D234, FALSE)), "", HLOOKUP(AB$1, m_preprocess!$1:$1048576, $D234, FALSE))</f>
        <v>46.426304000000002</v>
      </c>
      <c r="AC234" s="24">
        <f>IF(ISBLANK(HLOOKUP(AC$1, m_preprocess!$1:$1048576, $D234, FALSE)), "", HLOOKUP(AC$1, m_preprocess!$1:$1048576, $D234, FALSE))</f>
        <v>33.889369582299999</v>
      </c>
      <c r="AD234" s="24">
        <f>IF(ISBLANK(HLOOKUP(AD$1, m_preprocess!$1:$1048576, $D234, FALSE)), "", HLOOKUP(AD$1, m_preprocess!$1:$1048576, $D234, FALSE))</f>
        <v>158.1580246311463</v>
      </c>
      <c r="AE234" s="24">
        <f>IF(ISBLANK(HLOOKUP(AE$1, m_preprocess!$1:$1048576, $D234, FALSE)), "", HLOOKUP(AE$1, m_preprocess!$1:$1048576, $D234, FALSE))</f>
        <v>235.42566759842256</v>
      </c>
      <c r="AF234" s="24">
        <f>IF(ISBLANK(HLOOKUP(AF$1, m_preprocess!$1:$1048576, $D234, FALSE)), "", HLOOKUP(AF$1, m_preprocess!$1:$1048576, $D234, FALSE))</f>
        <v>60.950687684398872</v>
      </c>
      <c r="AG234" s="24">
        <f>IF(ISBLANK(HLOOKUP(AG$1, m_preprocess!$1:$1048576, $D234, FALSE)), "", HLOOKUP(AG$1, m_preprocess!$1:$1048576, $D234, FALSE))</f>
        <v>1175.6635874504802</v>
      </c>
      <c r="AH234" s="24">
        <f>IF(ISBLANK(HLOOKUP(AH$1, m_preprocess!$1:$1048576, $D234, FALSE)), "", HLOOKUP(AH$1, m_preprocess!$1:$1048576, $D234, FALSE))</f>
        <v>973060</v>
      </c>
    </row>
    <row r="235" spans="1:34">
      <c r="A235" s="27">
        <v>41061</v>
      </c>
      <c r="B235">
        <v>2012</v>
      </c>
      <c r="C235">
        <v>6</v>
      </c>
      <c r="D235">
        <v>235</v>
      </c>
      <c r="E235" s="24">
        <f>IF(ISBLANK(HLOOKUP(E$1, m_preprocess!$1:$1048576, $D235, FALSE)), "", HLOOKUP(E$1, m_preprocess!$1:$1048576, $D235, FALSE))</f>
        <v>149.03310174150511</v>
      </c>
      <c r="F235" s="24">
        <f>IF(ISBLANK(HLOOKUP(F$1, m_preprocess!$1:$1048576, $D235, FALSE)), "", HLOOKUP(F$1, m_preprocess!$1:$1048576, $D235, FALSE))</f>
        <v>95.32</v>
      </c>
      <c r="G235" s="24">
        <f>IF(ISBLANK(HLOOKUP(G$1, m_preprocess!$1:$1048576, $D235, FALSE)), "", HLOOKUP(G$1, m_preprocess!$1:$1048576, $D235, FALSE))</f>
        <v>171.98961937355722</v>
      </c>
      <c r="H235" s="24">
        <f>IF(ISBLANK(HLOOKUP(H$1, m_preprocess!$1:$1048576, $D235, FALSE)), "", HLOOKUP(H$1, m_preprocess!$1:$1048576, $D235, FALSE))</f>
        <v>263.66299438476562</v>
      </c>
      <c r="I235" s="24">
        <f>IF(ISBLANK(HLOOKUP(I$1, m_preprocess!$1:$1048576, $D235, FALSE)), "", HLOOKUP(I$1, m_preprocess!$1:$1048576, $D235, FALSE))</f>
        <v>67.102815992642803</v>
      </c>
      <c r="J235" s="24">
        <f>IF(ISBLANK(HLOOKUP(J$1, m_preprocess!$1:$1048576, $D235, FALSE)), "", HLOOKUP(J$1, m_preprocess!$1:$1048576, $D235, FALSE))</f>
        <v>112.92378158631151</v>
      </c>
      <c r="K235" s="24">
        <f>IF(ISBLANK(HLOOKUP(K$1, m_preprocess!$1:$1048576, $D235, FALSE)), "", HLOOKUP(K$1, m_preprocess!$1:$1048576, $D235, FALSE))</f>
        <v>60.036969662738777</v>
      </c>
      <c r="L235" s="24">
        <f>IF(ISBLANK(HLOOKUP(L$1, m_preprocess!$1:$1048576, $D235, FALSE)), "", HLOOKUP(L$1, m_preprocess!$1:$1048576, $D235, FALSE))</f>
        <v>20.781306170577857</v>
      </c>
      <c r="M235" s="24">
        <f>IF(ISBLANK(HLOOKUP(M$1, m_preprocess!$1:$1048576, $D235, FALSE)), "", HLOOKUP(M$1, m_preprocess!$1:$1048576, $D235, FALSE))</f>
        <v>59.958565324231955</v>
      </c>
      <c r="N235" s="24">
        <f>IF(ISBLANK(HLOOKUP(N$1, m_preprocess!$1:$1048576, $D235, FALSE)), "", HLOOKUP(N$1, m_preprocess!$1:$1048576, $D235, FALSE))</f>
        <v>8.4555774754599717</v>
      </c>
      <c r="O235" s="24">
        <f>IF(ISBLANK(HLOOKUP(O$1, m_preprocess!$1:$1048576, $D235, FALSE)), "", HLOOKUP(O$1, m_preprocess!$1:$1048576, $D235, FALSE))</f>
        <v>16.414489273821751</v>
      </c>
      <c r="P235" s="24">
        <f>IF(ISBLANK(HLOOKUP(P$1, m_preprocess!$1:$1048576, $D235, FALSE)), "", HLOOKUP(P$1, m_preprocess!$1:$1048576, $D235, FALSE))</f>
        <v>5.2044332340089507</v>
      </c>
      <c r="Q235" s="24">
        <f>IF(ISBLANK(HLOOKUP(Q$1, m_preprocess!$1:$1048576, $D235, FALSE)), "", HLOOKUP(Q$1, m_preprocess!$1:$1048576, $D235, FALSE))</f>
        <v>6.5712672498576046</v>
      </c>
      <c r="R235" s="24">
        <f>IF(ISBLANK(HLOOKUP(R$1, m_preprocess!$1:$1048576, $D235, FALSE)), "", HLOOKUP(R$1, m_preprocess!$1:$1048576, $D235, FALSE))</f>
        <v>31.960495706510482</v>
      </c>
      <c r="S235" s="24">
        <f>IF(ISBLANK(HLOOKUP(S$1, m_preprocess!$1:$1048576, $D235, FALSE)), "", HLOOKUP(S$1, m_preprocess!$1:$1048576, $D235, FALSE))</f>
        <v>887.52300000000002</v>
      </c>
      <c r="T235" s="24">
        <f>IF(ISBLANK(HLOOKUP(T$1, m_preprocess!$1:$1048576, $D235, FALSE)), "", HLOOKUP(T$1, m_preprocess!$1:$1048576, $D235, FALSE))</f>
        <v>10297</v>
      </c>
      <c r="U235" s="24">
        <f>IF(ISBLANK(HLOOKUP(U$1, m_preprocess!$1:$1048576, $D235, FALSE)), "", HLOOKUP(U$1, m_preprocess!$1:$1048576, $D235, FALSE))</f>
        <v>50692</v>
      </c>
      <c r="V235" s="24">
        <f>IF(ISBLANK(HLOOKUP(V$1, m_preprocess!$1:$1048576, $D235, FALSE)), "", HLOOKUP(V$1, m_preprocess!$1:$1048576, $D235, FALSE))</f>
        <v>54.953712868078661</v>
      </c>
      <c r="W235" s="24">
        <f>IF(ISBLANK(HLOOKUP(W$1, m_preprocess!$1:$1048576, $D235, FALSE)), "", HLOOKUP(W$1, m_preprocess!$1:$1048576, $D235, FALSE))</f>
        <v>113200.16777342849</v>
      </c>
      <c r="X235" s="24">
        <f>IF(ISBLANK(HLOOKUP(X$1, m_preprocess!$1:$1048576, $D235, FALSE)), "", HLOOKUP(X$1, m_preprocess!$1:$1048576, $D235, FALSE))</f>
        <v>230224.3920943171</v>
      </c>
      <c r="Y235" s="24">
        <f>IF(ISBLANK(HLOOKUP(Y$1, m_preprocess!$1:$1048576, $D235, FALSE)), "", HLOOKUP(Y$1, m_preprocess!$1:$1048576, $D235, FALSE))</f>
        <v>142.28</v>
      </c>
      <c r="Z235" s="24">
        <f>IF(ISBLANK(HLOOKUP(Z$1, m_preprocess!$1:$1048576, $D235, FALSE)), "", HLOOKUP(Z$1, m_preprocess!$1:$1048576, $D235, FALSE))</f>
        <v>98.3</v>
      </c>
      <c r="AA235" s="24">
        <f>IF(ISBLANK(HLOOKUP(AA$1, m_preprocess!$1:$1048576, $D235, FALSE)), "", HLOOKUP(AA$1, m_preprocess!$1:$1048576, $D235, FALSE))</f>
        <v>39.883270000000003</v>
      </c>
      <c r="AB235" s="24">
        <f>IF(ISBLANK(HLOOKUP(AB$1, m_preprocess!$1:$1048576, $D235, FALSE)), "", HLOOKUP(AB$1, m_preprocess!$1:$1048576, $D235, FALSE))</f>
        <v>44.383896</v>
      </c>
      <c r="AC235" s="24">
        <f>IF(ISBLANK(HLOOKUP(AC$1, m_preprocess!$1:$1048576, $D235, FALSE)), "", HLOOKUP(AC$1, m_preprocess!$1:$1048576, $D235, FALSE))</f>
        <v>34.884066958799998</v>
      </c>
      <c r="AD235" s="24">
        <f>IF(ISBLANK(HLOOKUP(AD$1, m_preprocess!$1:$1048576, $D235, FALSE)), "", HLOOKUP(AD$1, m_preprocess!$1:$1048576, $D235, FALSE))</f>
        <v>157.57929692897721</v>
      </c>
      <c r="AE235" s="24">
        <f>IF(ISBLANK(HLOOKUP(AE$1, m_preprocess!$1:$1048576, $D235, FALSE)), "", HLOOKUP(AE$1, m_preprocess!$1:$1048576, $D235, FALSE))</f>
        <v>222.57246057989377</v>
      </c>
      <c r="AF235" s="24">
        <f>IF(ISBLANK(HLOOKUP(AF$1, m_preprocess!$1:$1048576, $D235, FALSE)), "", HLOOKUP(AF$1, m_preprocess!$1:$1048576, $D235, FALSE))</f>
        <v>58.374924058054717</v>
      </c>
      <c r="AG235" s="24">
        <f>IF(ISBLANK(HLOOKUP(AG$1, m_preprocess!$1:$1048576, $D235, FALSE)), "", HLOOKUP(AG$1, m_preprocess!$1:$1048576, $D235, FALSE))</f>
        <v>1184.8408680012965</v>
      </c>
      <c r="AH235" s="24">
        <f>IF(ISBLANK(HLOOKUP(AH$1, m_preprocess!$1:$1048576, $D235, FALSE)), "", HLOOKUP(AH$1, m_preprocess!$1:$1048576, $D235, FALSE))</f>
        <v>879179</v>
      </c>
    </row>
    <row r="236" spans="1:34">
      <c r="A236" s="27">
        <v>41091</v>
      </c>
      <c r="B236">
        <v>2012</v>
      </c>
      <c r="C236">
        <v>7</v>
      </c>
      <c r="D236">
        <v>236</v>
      </c>
      <c r="E236" s="24">
        <f>IF(ISBLANK(HLOOKUP(E$1, m_preprocess!$1:$1048576, $D236, FALSE)), "", HLOOKUP(E$1, m_preprocess!$1:$1048576, $D236, FALSE))</f>
        <v>146.86279961903688</v>
      </c>
      <c r="F236" s="24">
        <f>IF(ISBLANK(HLOOKUP(F$1, m_preprocess!$1:$1048576, $D236, FALSE)), "", HLOOKUP(F$1, m_preprocess!$1:$1048576, $D236, FALSE))</f>
        <v>98.49</v>
      </c>
      <c r="G236" s="24">
        <f>IF(ISBLANK(HLOOKUP(G$1, m_preprocess!$1:$1048576, $D236, FALSE)), "", HLOOKUP(G$1, m_preprocess!$1:$1048576, $D236, FALSE))</f>
        <v>173.39484957544289</v>
      </c>
      <c r="H236" s="24">
        <f>IF(ISBLANK(HLOOKUP(H$1, m_preprocess!$1:$1048576, $D236, FALSE)), "", HLOOKUP(H$1, m_preprocess!$1:$1048576, $D236, FALSE))</f>
        <v>270.65399169921875</v>
      </c>
      <c r="I236" s="24">
        <f>IF(ISBLANK(HLOOKUP(I$1, m_preprocess!$1:$1048576, $D236, FALSE)), "", HLOOKUP(I$1, m_preprocess!$1:$1048576, $D236, FALSE))</f>
        <v>68.789039119672026</v>
      </c>
      <c r="J236" s="24">
        <f>IF(ISBLANK(HLOOKUP(J$1, m_preprocess!$1:$1048576, $D236, FALSE)), "", HLOOKUP(J$1, m_preprocess!$1:$1048576, $D236, FALSE))</f>
        <v>117.38776760923628</v>
      </c>
      <c r="K236" s="24">
        <f>IF(ISBLANK(HLOOKUP(K$1, m_preprocess!$1:$1048576, $D236, FALSE)), "", HLOOKUP(K$1, m_preprocess!$1:$1048576, $D236, FALSE))</f>
        <v>64.629027198578996</v>
      </c>
      <c r="L236" s="24">
        <f>IF(ISBLANK(HLOOKUP(L$1, m_preprocess!$1:$1048576, $D236, FALSE)), "", HLOOKUP(L$1, m_preprocess!$1:$1048576, $D236, FALSE))</f>
        <v>21.180527732045221</v>
      </c>
      <c r="M236" s="24">
        <f>IF(ISBLANK(HLOOKUP(M$1, m_preprocess!$1:$1048576, $D236, FALSE)), "", HLOOKUP(M$1, m_preprocess!$1:$1048576, $D236, FALSE))</f>
        <v>62.881370348921422</v>
      </c>
      <c r="N236" s="24">
        <f>IF(ISBLANK(HLOOKUP(N$1, m_preprocess!$1:$1048576, $D236, FALSE)), "", HLOOKUP(N$1, m_preprocess!$1:$1048576, $D236, FALSE))</f>
        <v>9.3134511073510353</v>
      </c>
      <c r="O236" s="24">
        <f>IF(ISBLANK(HLOOKUP(O$1, m_preprocess!$1:$1048576, $D236, FALSE)), "", HLOOKUP(O$1, m_preprocess!$1:$1048576, $D236, FALSE))</f>
        <v>17.97502032784401</v>
      </c>
      <c r="P236" s="24">
        <f>IF(ISBLANK(HLOOKUP(P$1, m_preprocess!$1:$1048576, $D236, FALSE)), "", HLOOKUP(P$1, m_preprocess!$1:$1048576, $D236, FALSE))</f>
        <v>6.3504067595367779</v>
      </c>
      <c r="Q236" s="24">
        <f>IF(ISBLANK(HLOOKUP(Q$1, m_preprocess!$1:$1048576, $D236, FALSE)), "", HLOOKUP(Q$1, m_preprocess!$1:$1048576, $D236, FALSE))</f>
        <v>6.4015313024662888</v>
      </c>
      <c r="R236" s="24">
        <f>IF(ISBLANK(HLOOKUP(R$1, m_preprocess!$1:$1048576, $D236, FALSE)), "", HLOOKUP(R$1, m_preprocess!$1:$1048576, $D236, FALSE))</f>
        <v>32.388955156227631</v>
      </c>
      <c r="S236" s="24">
        <f>IF(ISBLANK(HLOOKUP(S$1, m_preprocess!$1:$1048576, $D236, FALSE)), "", HLOOKUP(S$1, m_preprocess!$1:$1048576, $D236, FALSE))</f>
        <v>904.16899999999998</v>
      </c>
      <c r="T236" s="24">
        <f>IF(ISBLANK(HLOOKUP(T$1, m_preprocess!$1:$1048576, $D236, FALSE)), "", HLOOKUP(T$1, m_preprocess!$1:$1048576, $D236, FALSE))</f>
        <v>11071.7</v>
      </c>
      <c r="U236" s="24">
        <f>IF(ISBLANK(HLOOKUP(U$1, m_preprocess!$1:$1048576, $D236, FALSE)), "", HLOOKUP(U$1, m_preprocess!$1:$1048576, $D236, FALSE))</f>
        <v>48994</v>
      </c>
      <c r="V236" s="24">
        <f>IF(ISBLANK(HLOOKUP(V$1, m_preprocess!$1:$1048576, $D236, FALSE)), "", HLOOKUP(V$1, m_preprocess!$1:$1048576, $D236, FALSE))</f>
        <v>54.39975961011875</v>
      </c>
      <c r="W236" s="24">
        <f>IF(ISBLANK(HLOOKUP(W$1, m_preprocess!$1:$1048576, $D236, FALSE)), "", HLOOKUP(W$1, m_preprocess!$1:$1048576, $D236, FALSE))</f>
        <v>115218.57669350611</v>
      </c>
      <c r="X236" s="24">
        <f>IF(ISBLANK(HLOOKUP(X$1, m_preprocess!$1:$1048576, $D236, FALSE)), "", HLOOKUP(X$1, m_preprocess!$1:$1048576, $D236, FALSE))</f>
        <v>232208.01439294423</v>
      </c>
      <c r="Y236" s="24">
        <f>IF(ISBLANK(HLOOKUP(Y$1, m_preprocess!$1:$1048576, $D236, FALSE)), "", HLOOKUP(Y$1, m_preprocess!$1:$1048576, $D236, FALSE))</f>
        <v>147.46</v>
      </c>
      <c r="Z236" s="24">
        <f>IF(ISBLANK(HLOOKUP(Z$1, m_preprocess!$1:$1048576, $D236, FALSE)), "", HLOOKUP(Z$1, m_preprocess!$1:$1048576, $D236, FALSE))</f>
        <v>104.5</v>
      </c>
      <c r="AA236" s="24">
        <f>IF(ISBLANK(HLOOKUP(AA$1, m_preprocess!$1:$1048576, $D236, FALSE)), "", HLOOKUP(AA$1, m_preprocess!$1:$1048576, $D236, FALSE))</f>
        <v>39.526592000000001</v>
      </c>
      <c r="AB236" s="24">
        <f>IF(ISBLANK(HLOOKUP(AB$1, m_preprocess!$1:$1048576, $D236, FALSE)), "", HLOOKUP(AB$1, m_preprocess!$1:$1048576, $D236, FALSE))</f>
        <v>43.586601000000002</v>
      </c>
      <c r="AC236" s="24">
        <f>IF(ISBLANK(HLOOKUP(AC$1, m_preprocess!$1:$1048576, $D236, FALSE)), "", HLOOKUP(AC$1, m_preprocess!$1:$1048576, $D236, FALSE))</f>
        <v>35.741967950800003</v>
      </c>
      <c r="AD236" s="24">
        <f>IF(ISBLANK(HLOOKUP(AD$1, m_preprocess!$1:$1048576, $D236, FALSE)), "", HLOOKUP(AD$1, m_preprocess!$1:$1048576, $D236, FALSE))</f>
        <v>154.41718188296207</v>
      </c>
      <c r="AE236" s="24">
        <f>IF(ISBLANK(HLOOKUP(AE$1, m_preprocess!$1:$1048576, $D236, FALSE)), "", HLOOKUP(AE$1, m_preprocess!$1:$1048576, $D236, FALSE))</f>
        <v>226.55056200694119</v>
      </c>
      <c r="AF236" s="24">
        <f>IF(ISBLANK(HLOOKUP(AF$1, m_preprocess!$1:$1048576, $D236, FALSE)), "", HLOOKUP(AF$1, m_preprocess!$1:$1048576, $D236, FALSE))</f>
        <v>57.415710803369819</v>
      </c>
      <c r="AG236" s="24">
        <f>IF(ISBLANK(HLOOKUP(AG$1, m_preprocess!$1:$1048576, $D236, FALSE)), "", HLOOKUP(AG$1, m_preprocess!$1:$1048576, $D236, FALSE))</f>
        <v>1182.127175738236</v>
      </c>
      <c r="AH236" s="24">
        <f>IF(ISBLANK(HLOOKUP(AH$1, m_preprocess!$1:$1048576, $D236, FALSE)), "", HLOOKUP(AH$1, m_preprocess!$1:$1048576, $D236, FALSE))</f>
        <v>986917</v>
      </c>
    </row>
    <row r="237" spans="1:34">
      <c r="A237" s="27">
        <v>41122</v>
      </c>
      <c r="B237">
        <v>2012</v>
      </c>
      <c r="C237">
        <v>8</v>
      </c>
      <c r="D237">
        <v>237</v>
      </c>
      <c r="E237" s="24">
        <f>IF(ISBLANK(HLOOKUP(E$1, m_preprocess!$1:$1048576, $D237, FALSE)), "", HLOOKUP(E$1, m_preprocess!$1:$1048576, $D237, FALSE))</f>
        <v>145.69325698881013</v>
      </c>
      <c r="F237" s="24">
        <f>IF(ISBLANK(HLOOKUP(F$1, m_preprocess!$1:$1048576, $D237, FALSE)), "", HLOOKUP(F$1, m_preprocess!$1:$1048576, $D237, FALSE))</f>
        <v>103.2</v>
      </c>
      <c r="G237" s="24">
        <f>IF(ISBLANK(HLOOKUP(G$1, m_preprocess!$1:$1048576, $D237, FALSE)), "", HLOOKUP(G$1, m_preprocess!$1:$1048576, $D237, FALSE))</f>
        <v>175.09839137915552</v>
      </c>
      <c r="H237" s="24">
        <f>IF(ISBLANK(HLOOKUP(H$1, m_preprocess!$1:$1048576, $D237, FALSE)), "", HLOOKUP(H$1, m_preprocess!$1:$1048576, $D237, FALSE))</f>
        <v>278.052001953125</v>
      </c>
      <c r="I237" s="24">
        <f>IF(ISBLANK(HLOOKUP(I$1, m_preprocess!$1:$1048576, $D237, FALSE)), "", HLOOKUP(I$1, m_preprocess!$1:$1048576, $D237, FALSE))</f>
        <v>72.36231752926129</v>
      </c>
      <c r="J237" s="24">
        <f>IF(ISBLANK(HLOOKUP(J$1, m_preprocess!$1:$1048576, $D237, FALSE)), "", HLOOKUP(J$1, m_preprocess!$1:$1048576, $D237, FALSE))</f>
        <v>121.57015212971933</v>
      </c>
      <c r="K237" s="24">
        <f>IF(ISBLANK(HLOOKUP(K$1, m_preprocess!$1:$1048576, $D237, FALSE)), "", HLOOKUP(K$1, m_preprocess!$1:$1048576, $D237, FALSE))</f>
        <v>60.753642400278949</v>
      </c>
      <c r="L237" s="24">
        <f>IF(ISBLANK(HLOOKUP(L$1, m_preprocess!$1:$1048576, $D237, FALSE)), "", HLOOKUP(L$1, m_preprocess!$1:$1048576, $D237, FALSE))</f>
        <v>20.763532299260913</v>
      </c>
      <c r="M237" s="24">
        <f>IF(ISBLANK(HLOOKUP(M$1, m_preprocess!$1:$1048576, $D237, FALSE)), "", HLOOKUP(M$1, m_preprocess!$1:$1048576, $D237, FALSE))</f>
        <v>62.214497708571713</v>
      </c>
      <c r="N237" s="24">
        <f>IF(ISBLANK(HLOOKUP(N$1, m_preprocess!$1:$1048576, $D237, FALSE)), "", HLOOKUP(N$1, m_preprocess!$1:$1048576, $D237, FALSE))</f>
        <v>10.699440370594866</v>
      </c>
      <c r="O237" s="24">
        <f>IF(ISBLANK(HLOOKUP(O$1, m_preprocess!$1:$1048576, $D237, FALSE)), "", HLOOKUP(O$1, m_preprocess!$1:$1048576, $D237, FALSE))</f>
        <v>17.829823207729365</v>
      </c>
      <c r="P237" s="24">
        <f>IF(ISBLANK(HLOOKUP(P$1, m_preprocess!$1:$1048576, $D237, FALSE)), "", HLOOKUP(P$1, m_preprocess!$1:$1048576, $D237, FALSE))</f>
        <v>6.9638741892096885</v>
      </c>
      <c r="Q237" s="24">
        <f>IF(ISBLANK(HLOOKUP(Q$1, m_preprocess!$1:$1048576, $D237, FALSE)), "", HLOOKUP(Q$1, m_preprocess!$1:$1048576, $D237, FALSE))</f>
        <v>5.538891966904937</v>
      </c>
      <c r="R237" s="24">
        <f>IF(ISBLANK(HLOOKUP(R$1, m_preprocess!$1:$1048576, $D237, FALSE)), "", HLOOKUP(R$1, m_preprocess!$1:$1048576, $D237, FALSE))</f>
        <v>31.803403456490074</v>
      </c>
      <c r="S237" s="24">
        <f>IF(ISBLANK(HLOOKUP(S$1, m_preprocess!$1:$1048576, $D237, FALSE)), "", HLOOKUP(S$1, m_preprocess!$1:$1048576, $D237, FALSE))</f>
        <v>840.61199999999997</v>
      </c>
      <c r="T237" s="24">
        <f>IF(ISBLANK(HLOOKUP(T$1, m_preprocess!$1:$1048576, $D237, FALSE)), "", HLOOKUP(T$1, m_preprocess!$1:$1048576, $D237, FALSE))</f>
        <v>10408.299999999999</v>
      </c>
      <c r="U237" s="24">
        <f>IF(ISBLANK(HLOOKUP(U$1, m_preprocess!$1:$1048576, $D237, FALSE)), "", HLOOKUP(U$1, m_preprocess!$1:$1048576, $D237, FALSE))</f>
        <v>54405</v>
      </c>
      <c r="V237" s="24">
        <f>IF(ISBLANK(HLOOKUP(V$1, m_preprocess!$1:$1048576, $D237, FALSE)), "", HLOOKUP(V$1, m_preprocess!$1:$1048576, $D237, FALSE))</f>
        <v>54.613450525498131</v>
      </c>
      <c r="W237" s="24">
        <f>IF(ISBLANK(HLOOKUP(W$1, m_preprocess!$1:$1048576, $D237, FALSE)), "", HLOOKUP(W$1, m_preprocess!$1:$1048576, $D237, FALSE))</f>
        <v>112430.04682724836</v>
      </c>
      <c r="X237" s="24">
        <f>IF(ISBLANK(HLOOKUP(X$1, m_preprocess!$1:$1048576, $D237, FALSE)), "", HLOOKUP(X$1, m_preprocess!$1:$1048576, $D237, FALSE))</f>
        <v>232923.79175503401</v>
      </c>
      <c r="Y237" s="24">
        <f>IF(ISBLANK(HLOOKUP(Y$1, m_preprocess!$1:$1048576, $D237, FALSE)), "", HLOOKUP(Y$1, m_preprocess!$1:$1048576, $D237, FALSE))</f>
        <v>149.91</v>
      </c>
      <c r="Z237" s="24">
        <f>IF(ISBLANK(HLOOKUP(Z$1, m_preprocess!$1:$1048576, $D237, FALSE)), "", HLOOKUP(Z$1, m_preprocess!$1:$1048576, $D237, FALSE))</f>
        <v>111.5</v>
      </c>
      <c r="AA237" s="24">
        <f>IF(ISBLANK(HLOOKUP(AA$1, m_preprocess!$1:$1048576, $D237, FALSE)), "", HLOOKUP(AA$1, m_preprocess!$1:$1048576, $D237, FALSE))</f>
        <v>37.581699</v>
      </c>
      <c r="AB237" s="24">
        <f>IF(ISBLANK(HLOOKUP(AB$1, m_preprocess!$1:$1048576, $D237, FALSE)), "", HLOOKUP(AB$1, m_preprocess!$1:$1048576, $D237, FALSE))</f>
        <v>42.739463999999998</v>
      </c>
      <c r="AC237" s="24">
        <f>IF(ISBLANK(HLOOKUP(AC$1, m_preprocess!$1:$1048576, $D237, FALSE)), "", HLOOKUP(AC$1, m_preprocess!$1:$1048576, $D237, FALSE))</f>
        <v>39.836353209500004</v>
      </c>
      <c r="AD237" s="24">
        <f>IF(ISBLANK(HLOOKUP(AD$1, m_preprocess!$1:$1048576, $D237, FALSE)), "", HLOOKUP(AD$1, m_preprocess!$1:$1048576, $D237, FALSE))</f>
        <v>151.79259250537243</v>
      </c>
      <c r="AE237" s="24">
        <f>IF(ISBLANK(HLOOKUP(AE$1, m_preprocess!$1:$1048576, $D237, FALSE)), "", HLOOKUP(AE$1, m_preprocess!$1:$1048576, $D237, FALSE))</f>
        <v>217.42554874912148</v>
      </c>
      <c r="AF237" s="24">
        <f>IF(ISBLANK(HLOOKUP(AF$1, m_preprocess!$1:$1048576, $D237, FALSE)), "", HLOOKUP(AF$1, m_preprocess!$1:$1048576, $D237, FALSE))</f>
        <v>60.817276114130649</v>
      </c>
      <c r="AG237" s="24">
        <f>IF(ISBLANK(HLOOKUP(AG$1, m_preprocess!$1:$1048576, $D237, FALSE)), "", HLOOKUP(AG$1, m_preprocess!$1:$1048576, $D237, FALSE))</f>
        <v>1176.4608939670336</v>
      </c>
      <c r="AH237" s="24">
        <f>IF(ISBLANK(HLOOKUP(AH$1, m_preprocess!$1:$1048576, $D237, FALSE)), "", HLOOKUP(AH$1, m_preprocess!$1:$1048576, $D237, FALSE))</f>
        <v>959129</v>
      </c>
    </row>
    <row r="238" spans="1:34">
      <c r="A238" s="27">
        <v>41153</v>
      </c>
      <c r="B238">
        <v>2012</v>
      </c>
      <c r="C238">
        <v>9</v>
      </c>
      <c r="D238">
        <v>238</v>
      </c>
      <c r="E238" s="24">
        <f>IF(ISBLANK(HLOOKUP(E$1, m_preprocess!$1:$1048576, $D238, FALSE)), "", HLOOKUP(E$1, m_preprocess!$1:$1048576, $D238, FALSE))</f>
        <v>142.47153651731426</v>
      </c>
      <c r="F238" s="24">
        <f>IF(ISBLANK(HLOOKUP(F$1, m_preprocess!$1:$1048576, $D238, FALSE)), "", HLOOKUP(F$1, m_preprocess!$1:$1048576, $D238, FALSE))</f>
        <v>101.75</v>
      </c>
      <c r="G238" s="24">
        <f>IF(ISBLANK(HLOOKUP(G$1, m_preprocess!$1:$1048576, $D238, FALSE)), "", HLOOKUP(G$1, m_preprocess!$1:$1048576, $D238, FALSE))</f>
        <v>177.67464869757129</v>
      </c>
      <c r="H238" s="24">
        <f>IF(ISBLANK(HLOOKUP(H$1, m_preprocess!$1:$1048576, $D238, FALSE)), "", HLOOKUP(H$1, m_preprocess!$1:$1048576, $D238, FALSE))</f>
        <v>282.74301147460937</v>
      </c>
      <c r="I238" s="24">
        <f>IF(ISBLANK(HLOOKUP(I$1, m_preprocess!$1:$1048576, $D238, FALSE)), "", HLOOKUP(I$1, m_preprocess!$1:$1048576, $D238, FALSE))</f>
        <v>75.189460956769096</v>
      </c>
      <c r="J238" s="24">
        <f>IF(ISBLANK(HLOOKUP(J$1, m_preprocess!$1:$1048576, $D238, FALSE)), "", HLOOKUP(J$1, m_preprocess!$1:$1048576, $D238, FALSE))</f>
        <v>122.63569145566777</v>
      </c>
      <c r="K238" s="24">
        <f>IF(ISBLANK(HLOOKUP(K$1, m_preprocess!$1:$1048576, $D238, FALSE)), "", HLOOKUP(K$1, m_preprocess!$1:$1048576, $D238, FALSE))</f>
        <v>54.632705801834156</v>
      </c>
      <c r="L238" s="24">
        <f>IF(ISBLANK(HLOOKUP(L$1, m_preprocess!$1:$1048576, $D238, FALSE)), "", HLOOKUP(L$1, m_preprocess!$1:$1048576, $D238, FALSE))</f>
        <v>18.935814364418881</v>
      </c>
      <c r="M238" s="24">
        <f>IF(ISBLANK(HLOOKUP(M$1, m_preprocess!$1:$1048576, $D238, FALSE)), "", HLOOKUP(M$1, m_preprocess!$1:$1048576, $D238, FALSE))</f>
        <v>57.658088234145659</v>
      </c>
      <c r="N238" s="24">
        <f>IF(ISBLANK(HLOOKUP(N$1, m_preprocess!$1:$1048576, $D238, FALSE)), "", HLOOKUP(N$1, m_preprocess!$1:$1048576, $D238, FALSE))</f>
        <v>12.164120949944001</v>
      </c>
      <c r="O238" s="24">
        <f>IF(ISBLANK(HLOOKUP(O$1, m_preprocess!$1:$1048576, $D238, FALSE)), "", HLOOKUP(O$1, m_preprocess!$1:$1048576, $D238, FALSE))</f>
        <v>16.236548936817478</v>
      </c>
      <c r="P238" s="24">
        <f>IF(ISBLANK(HLOOKUP(P$1, m_preprocess!$1:$1048576, $D238, FALSE)), "", HLOOKUP(P$1, m_preprocess!$1:$1048576, $D238, FALSE))</f>
        <v>5.9408691926237776</v>
      </c>
      <c r="Q238" s="24">
        <f>IF(ISBLANK(HLOOKUP(Q$1, m_preprocess!$1:$1048576, $D238, FALSE)), "", HLOOKUP(Q$1, m_preprocess!$1:$1048576, $D238, FALSE))</f>
        <v>5.4448737458476453</v>
      </c>
      <c r="R238" s="24">
        <f>IF(ISBLANK(HLOOKUP(R$1, m_preprocess!$1:$1048576, $D238, FALSE)), "", HLOOKUP(R$1, m_preprocess!$1:$1048576, $D238, FALSE))</f>
        <v>31.086533153054805</v>
      </c>
      <c r="S238" s="24">
        <f>IF(ISBLANK(HLOOKUP(S$1, m_preprocess!$1:$1048576, $D238, FALSE)), "", HLOOKUP(S$1, m_preprocess!$1:$1048576, $D238, FALSE))</f>
        <v>889.25400000000002</v>
      </c>
      <c r="T238" s="24">
        <f>IF(ISBLANK(HLOOKUP(T$1, m_preprocess!$1:$1048576, $D238, FALSE)), "", HLOOKUP(T$1, m_preprocess!$1:$1048576, $D238, FALSE))</f>
        <v>9338.6</v>
      </c>
      <c r="U238" s="24">
        <f>IF(ISBLANK(HLOOKUP(U$1, m_preprocess!$1:$1048576, $D238, FALSE)), "", HLOOKUP(U$1, m_preprocess!$1:$1048576, $D238, FALSE))</f>
        <v>46672</v>
      </c>
      <c r="V238" s="24">
        <f>IF(ISBLANK(HLOOKUP(V$1, m_preprocess!$1:$1048576, $D238, FALSE)), "", HLOOKUP(V$1, m_preprocess!$1:$1048576, $D238, FALSE))</f>
        <v>55.514913124665419</v>
      </c>
      <c r="W238" s="24">
        <f>IF(ISBLANK(HLOOKUP(W$1, m_preprocess!$1:$1048576, $D238, FALSE)), "", HLOOKUP(W$1, m_preprocess!$1:$1048576, $D238, FALSE))</f>
        <v>109696.88565683707</v>
      </c>
      <c r="X238" s="24">
        <f>IF(ISBLANK(HLOOKUP(X$1, m_preprocess!$1:$1048576, $D238, FALSE)), "", HLOOKUP(X$1, m_preprocess!$1:$1048576, $D238, FALSE))</f>
        <v>232114.90200136579</v>
      </c>
      <c r="Y238" s="24">
        <f>IF(ISBLANK(HLOOKUP(Y$1, m_preprocess!$1:$1048576, $D238, FALSE)), "", HLOOKUP(Y$1, m_preprocess!$1:$1048576, $D238, FALSE))</f>
        <v>141.6</v>
      </c>
      <c r="Z238" s="24">
        <f>IF(ISBLANK(HLOOKUP(Z$1, m_preprocess!$1:$1048576, $D238, FALSE)), "", HLOOKUP(Z$1, m_preprocess!$1:$1048576, $D238, FALSE))</f>
        <v>103.4</v>
      </c>
      <c r="AA238" s="24">
        <f>IF(ISBLANK(HLOOKUP(AA$1, m_preprocess!$1:$1048576, $D238, FALSE)), "", HLOOKUP(AA$1, m_preprocess!$1:$1048576, $D238, FALSE))</f>
        <v>40.494793000000001</v>
      </c>
      <c r="AB238" s="24">
        <f>IF(ISBLANK(HLOOKUP(AB$1, m_preprocess!$1:$1048576, $D238, FALSE)), "", HLOOKUP(AB$1, m_preprocess!$1:$1048576, $D238, FALSE))</f>
        <v>42.272731999999998</v>
      </c>
      <c r="AC238" s="24">
        <f>IF(ISBLANK(HLOOKUP(AC$1, m_preprocess!$1:$1048576, $D238, FALSE)), "", HLOOKUP(AC$1, m_preprocess!$1:$1048576, $D238, FALSE))</f>
        <v>34.895623649999997</v>
      </c>
      <c r="AD238" s="24">
        <f>IF(ISBLANK(HLOOKUP(AD$1, m_preprocess!$1:$1048576, $D238, FALSE)), "", HLOOKUP(AD$1, m_preprocess!$1:$1048576, $D238, FALSE))</f>
        <v>151.17830369840703</v>
      </c>
      <c r="AE238" s="24">
        <f>IF(ISBLANK(HLOOKUP(AE$1, m_preprocess!$1:$1048576, $D238, FALSE)), "", HLOOKUP(AE$1, m_preprocess!$1:$1048576, $D238, FALSE))</f>
        <v>202.92121656418834</v>
      </c>
      <c r="AF238" s="24">
        <f>IF(ISBLANK(HLOOKUP(AF$1, m_preprocess!$1:$1048576, $D238, FALSE)), "", HLOOKUP(AF$1, m_preprocess!$1:$1048576, $D238, FALSE))</f>
        <v>59.373549411025955</v>
      </c>
      <c r="AG238" s="24">
        <f>IF(ISBLANK(HLOOKUP(AG$1, m_preprocess!$1:$1048576, $D238, FALSE)), "", HLOOKUP(AG$1, m_preprocess!$1:$1048576, $D238, FALSE))</f>
        <v>1184.8616857741542</v>
      </c>
      <c r="AH238" s="24">
        <f>IF(ISBLANK(HLOOKUP(AH$1, m_preprocess!$1:$1048576, $D238, FALSE)), "", HLOOKUP(AH$1, m_preprocess!$1:$1048576, $D238, FALSE))</f>
        <v>943421</v>
      </c>
    </row>
    <row r="239" spans="1:34">
      <c r="A239" s="27">
        <v>41183</v>
      </c>
      <c r="B239">
        <v>2012</v>
      </c>
      <c r="C239">
        <v>10</v>
      </c>
      <c r="D239">
        <v>239</v>
      </c>
      <c r="E239" s="24">
        <f>IF(ISBLANK(HLOOKUP(E$1, m_preprocess!$1:$1048576, $D239, FALSE)), "", HLOOKUP(E$1, m_preprocess!$1:$1048576, $D239, FALSE))</f>
        <v>147.23130295530083</v>
      </c>
      <c r="F239" s="24">
        <f>IF(ISBLANK(HLOOKUP(F$1, m_preprocess!$1:$1048576, $D239, FALSE)), "", HLOOKUP(F$1, m_preprocess!$1:$1048576, $D239, FALSE))</f>
        <v>106.76</v>
      </c>
      <c r="G239" s="24">
        <f>IF(ISBLANK(HLOOKUP(G$1, m_preprocess!$1:$1048576, $D239, FALSE)), "", HLOOKUP(G$1, m_preprocess!$1:$1048576, $D239, FALSE))</f>
        <v>190.68603702672169</v>
      </c>
      <c r="H239" s="24">
        <f>IF(ISBLANK(HLOOKUP(H$1, m_preprocess!$1:$1048576, $D239, FALSE)), "", HLOOKUP(H$1, m_preprocess!$1:$1048576, $D239, FALSE))</f>
        <v>285.90899658203125</v>
      </c>
      <c r="I239" s="24">
        <f>IF(ISBLANK(HLOOKUP(I$1, m_preprocess!$1:$1048576, $D239, FALSE)), "", HLOOKUP(I$1, m_preprocess!$1:$1048576, $D239, FALSE))</f>
        <v>75.716767123300741</v>
      </c>
      <c r="J239" s="24">
        <f>IF(ISBLANK(HLOOKUP(J$1, m_preprocess!$1:$1048576, $D239, FALSE)), "", HLOOKUP(J$1, m_preprocess!$1:$1048576, $D239, FALSE))</f>
        <v>119.4917432961427</v>
      </c>
      <c r="K239" s="24">
        <f>IF(ISBLANK(HLOOKUP(K$1, m_preprocess!$1:$1048576, $D239, FALSE)), "", HLOOKUP(K$1, m_preprocess!$1:$1048576, $D239, FALSE))</f>
        <v>56.301747851599302</v>
      </c>
      <c r="L239" s="24">
        <f>IF(ISBLANK(HLOOKUP(L$1, m_preprocess!$1:$1048576, $D239, FALSE)), "", HLOOKUP(L$1, m_preprocess!$1:$1048576, $D239, FALSE))</f>
        <v>18.921518220686377</v>
      </c>
      <c r="M239" s="24">
        <f>IF(ISBLANK(HLOOKUP(M$1, m_preprocess!$1:$1048576, $D239, FALSE)), "", HLOOKUP(M$1, m_preprocess!$1:$1048576, $D239, FALSE))</f>
        <v>61.09837332342623</v>
      </c>
      <c r="N239" s="24">
        <f>IF(ISBLANK(HLOOKUP(N$1, m_preprocess!$1:$1048576, $D239, FALSE)), "", HLOOKUP(N$1, m_preprocess!$1:$1048576, $D239, FALSE))</f>
        <v>11.03965552486938</v>
      </c>
      <c r="O239" s="24">
        <f>IF(ISBLANK(HLOOKUP(O$1, m_preprocess!$1:$1048576, $D239, FALSE)), "", HLOOKUP(O$1, m_preprocess!$1:$1048576, $D239, FALSE))</f>
        <v>18.684593796167469</v>
      </c>
      <c r="P239" s="24">
        <f>IF(ISBLANK(HLOOKUP(P$1, m_preprocess!$1:$1048576, $D239, FALSE)), "", HLOOKUP(P$1, m_preprocess!$1:$1048576, $D239, FALSE))</f>
        <v>7.1187453638639999</v>
      </c>
      <c r="Q239" s="24">
        <f>IF(ISBLANK(HLOOKUP(Q$1, m_preprocess!$1:$1048576, $D239, FALSE)), "", HLOOKUP(Q$1, m_preprocess!$1:$1048576, $D239, FALSE))</f>
        <v>6.0407333125121543</v>
      </c>
      <c r="R239" s="24">
        <f>IF(ISBLANK(HLOOKUP(R$1, m_preprocess!$1:$1048576, $D239, FALSE)), "", HLOOKUP(R$1, m_preprocess!$1:$1048576, $D239, FALSE))</f>
        <v>31.733873744671868</v>
      </c>
      <c r="S239" s="24">
        <f>IF(ISBLANK(HLOOKUP(S$1, m_preprocess!$1:$1048576, $D239, FALSE)), "", HLOOKUP(S$1, m_preprocess!$1:$1048576, $D239, FALSE))</f>
        <v>954.07600000000002</v>
      </c>
      <c r="T239" s="24">
        <f>IF(ISBLANK(HLOOKUP(T$1, m_preprocess!$1:$1048576, $D239, FALSE)), "", HLOOKUP(T$1, m_preprocess!$1:$1048576, $D239, FALSE))</f>
        <v>9608</v>
      </c>
      <c r="U239" s="24">
        <f>IF(ISBLANK(HLOOKUP(U$1, m_preprocess!$1:$1048576, $D239, FALSE)), "", HLOOKUP(U$1, m_preprocess!$1:$1048576, $D239, FALSE))</f>
        <v>48986</v>
      </c>
      <c r="V239" s="24">
        <f>IF(ISBLANK(HLOOKUP(V$1, m_preprocess!$1:$1048576, $D239, FALSE)), "", HLOOKUP(V$1, m_preprocess!$1:$1048576, $D239, FALSE))</f>
        <v>55.750549293101514</v>
      </c>
      <c r="W239" s="24">
        <f>IF(ISBLANK(HLOOKUP(W$1, m_preprocess!$1:$1048576, $D239, FALSE)), "", HLOOKUP(W$1, m_preprocess!$1:$1048576, $D239, FALSE))</f>
        <v>111755.73060651323</v>
      </c>
      <c r="X239" s="24">
        <f>IF(ISBLANK(HLOOKUP(X$1, m_preprocess!$1:$1048576, $D239, FALSE)), "", HLOOKUP(X$1, m_preprocess!$1:$1048576, $D239, FALSE))</f>
        <v>234007.37122591413</v>
      </c>
      <c r="Y239" s="24">
        <f>IF(ISBLANK(HLOOKUP(Y$1, m_preprocess!$1:$1048576, $D239, FALSE)), "", HLOOKUP(Y$1, m_preprocess!$1:$1048576, $D239, FALSE))</f>
        <v>147.71</v>
      </c>
      <c r="Z239" s="24">
        <f>IF(ISBLANK(HLOOKUP(Z$1, m_preprocess!$1:$1048576, $D239, FALSE)), "", HLOOKUP(Z$1, m_preprocess!$1:$1048576, $D239, FALSE))</f>
        <v>111.8</v>
      </c>
      <c r="AA239" s="24">
        <f>IF(ISBLANK(HLOOKUP(AA$1, m_preprocess!$1:$1048576, $D239, FALSE)), "", HLOOKUP(AA$1, m_preprocess!$1:$1048576, $D239, FALSE))</f>
        <v>42.1875</v>
      </c>
      <c r="AB239" s="24">
        <f>IF(ISBLANK(HLOOKUP(AB$1, m_preprocess!$1:$1048576, $D239, FALSE)), "", HLOOKUP(AB$1, m_preprocess!$1:$1048576, $D239, FALSE))</f>
        <v>43.439926</v>
      </c>
      <c r="AC239" s="24">
        <f>IF(ISBLANK(HLOOKUP(AC$1, m_preprocess!$1:$1048576, $D239, FALSE)), "", HLOOKUP(AC$1, m_preprocess!$1:$1048576, $D239, FALSE))</f>
        <v>35.1448399756</v>
      </c>
      <c r="AD239" s="24">
        <f>IF(ISBLANK(HLOOKUP(AD$1, m_preprocess!$1:$1048576, $D239, FALSE)), "", HLOOKUP(AD$1, m_preprocess!$1:$1048576, $D239, FALSE))</f>
        <v>152.13566972673812</v>
      </c>
      <c r="AE239" s="24">
        <f>IF(ISBLANK(HLOOKUP(AE$1, m_preprocess!$1:$1048576, $D239, FALSE)), "", HLOOKUP(AE$1, m_preprocess!$1:$1048576, $D239, FALSE))</f>
        <v>210.3141904876633</v>
      </c>
      <c r="AF239" s="24">
        <f>IF(ISBLANK(HLOOKUP(AF$1, m_preprocess!$1:$1048576, $D239, FALSE)), "", HLOOKUP(AF$1, m_preprocess!$1:$1048576, $D239, FALSE))</f>
        <v>61.408585211982221</v>
      </c>
      <c r="AG239" s="24">
        <f>IF(ISBLANK(HLOOKUP(AG$1, m_preprocess!$1:$1048576, $D239, FALSE)), "", HLOOKUP(AG$1, m_preprocess!$1:$1048576, $D239, FALSE))</f>
        <v>1193.4583591909068</v>
      </c>
      <c r="AH239" s="24">
        <f>IF(ISBLANK(HLOOKUP(AH$1, m_preprocess!$1:$1048576, $D239, FALSE)), "", HLOOKUP(AH$1, m_preprocess!$1:$1048576, $D239, FALSE))</f>
        <v>1038946</v>
      </c>
    </row>
    <row r="240" spans="1:34">
      <c r="A240" s="27">
        <v>41214</v>
      </c>
      <c r="B240">
        <v>2012</v>
      </c>
      <c r="C240">
        <v>11</v>
      </c>
      <c r="D240">
        <v>240</v>
      </c>
      <c r="E240" s="24">
        <f>IF(ISBLANK(HLOOKUP(E$1, m_preprocess!$1:$1048576, $D240, FALSE)), "", HLOOKUP(E$1, m_preprocess!$1:$1048576, $D240, FALSE))</f>
        <v>146.37343184468628</v>
      </c>
      <c r="F240" s="24">
        <f>IF(ISBLANK(HLOOKUP(F$1, m_preprocess!$1:$1048576, $D240, FALSE)), "", HLOOKUP(F$1, m_preprocess!$1:$1048576, $D240, FALSE))</f>
        <v>104.36</v>
      </c>
      <c r="G240" s="24">
        <f>IF(ISBLANK(HLOOKUP(G$1, m_preprocess!$1:$1048576, $D240, FALSE)), "", HLOOKUP(G$1, m_preprocess!$1:$1048576, $D240, FALSE))</f>
        <v>188.11363224982401</v>
      </c>
      <c r="H240" s="24">
        <f>IF(ISBLANK(HLOOKUP(H$1, m_preprocess!$1:$1048576, $D240, FALSE)), "", HLOOKUP(H$1, m_preprocess!$1:$1048576, $D240, FALSE))</f>
        <v>288.71200561523438</v>
      </c>
      <c r="I240" s="24">
        <f>IF(ISBLANK(HLOOKUP(I$1, m_preprocess!$1:$1048576, $D240, FALSE)), "", HLOOKUP(I$1, m_preprocess!$1:$1048576, $D240, FALSE))</f>
        <v>75.116255689342992</v>
      </c>
      <c r="J240" s="24">
        <f>IF(ISBLANK(HLOOKUP(J$1, m_preprocess!$1:$1048576, $D240, FALSE)), "", HLOOKUP(J$1, m_preprocess!$1:$1048576, $D240, FALSE))</f>
        <v>118.0947379744468</v>
      </c>
      <c r="K240" s="24">
        <f>IF(ISBLANK(HLOOKUP(K$1, m_preprocess!$1:$1048576, $D240, FALSE)), "", HLOOKUP(K$1, m_preprocess!$1:$1048576, $D240, FALSE))</f>
        <v>55.55133149423996</v>
      </c>
      <c r="L240" s="24">
        <f>IF(ISBLANK(HLOOKUP(L$1, m_preprocess!$1:$1048576, $D240, FALSE)), "", HLOOKUP(L$1, m_preprocess!$1:$1048576, $D240, FALSE))</f>
        <v>19.118530823063988</v>
      </c>
      <c r="M240" s="24">
        <f>IF(ISBLANK(HLOOKUP(M$1, m_preprocess!$1:$1048576, $D240, FALSE)), "", HLOOKUP(M$1, m_preprocess!$1:$1048576, $D240, FALSE))</f>
        <v>57.020220995269071</v>
      </c>
      <c r="N240" s="24">
        <f>IF(ISBLANK(HLOOKUP(N$1, m_preprocess!$1:$1048576, $D240, FALSE)), "", HLOOKUP(N$1, m_preprocess!$1:$1048576, $D240, FALSE))</f>
        <v>11.345304825548865</v>
      </c>
      <c r="O240" s="24">
        <f>IF(ISBLANK(HLOOKUP(O$1, m_preprocess!$1:$1048576, $D240, FALSE)), "", HLOOKUP(O$1, m_preprocess!$1:$1048576, $D240, FALSE))</f>
        <v>17.290454430172698</v>
      </c>
      <c r="P240" s="24">
        <f>IF(ISBLANK(HLOOKUP(P$1, m_preprocess!$1:$1048576, $D240, FALSE)), "", HLOOKUP(P$1, m_preprocess!$1:$1048576, $D240, FALSE))</f>
        <v>6.6940936616029827</v>
      </c>
      <c r="Q240" s="24">
        <f>IF(ISBLANK(HLOOKUP(Q$1, m_preprocess!$1:$1048576, $D240, FALSE)), "", HLOOKUP(Q$1, m_preprocess!$1:$1048576, $D240, FALSE))</f>
        <v>5.2993986056784435</v>
      </c>
      <c r="R240" s="24">
        <f>IF(ISBLANK(HLOOKUP(R$1, m_preprocess!$1:$1048576, $D240, FALSE)), "", HLOOKUP(R$1, m_preprocess!$1:$1048576, $D240, FALSE))</f>
        <v>31.869821209521895</v>
      </c>
      <c r="S240" s="24">
        <f>IF(ISBLANK(HLOOKUP(S$1, m_preprocess!$1:$1048576, $D240, FALSE)), "", HLOOKUP(S$1, m_preprocess!$1:$1048576, $D240, FALSE))</f>
        <v>959.05499999999995</v>
      </c>
      <c r="T240" s="24">
        <f>IF(ISBLANK(HLOOKUP(T$1, m_preprocess!$1:$1048576, $D240, FALSE)), "", HLOOKUP(T$1, m_preprocess!$1:$1048576, $D240, FALSE))</f>
        <v>10031.4</v>
      </c>
      <c r="U240" s="24">
        <f>IF(ISBLANK(HLOOKUP(U$1, m_preprocess!$1:$1048576, $D240, FALSE)), "", HLOOKUP(U$1, m_preprocess!$1:$1048576, $D240, FALSE))</f>
        <v>49329</v>
      </c>
      <c r="V240" s="24">
        <f>IF(ISBLANK(HLOOKUP(V$1, m_preprocess!$1:$1048576, $D240, FALSE)), "", HLOOKUP(V$1, m_preprocess!$1:$1048576, $D240, FALSE))</f>
        <v>55.189261133116737</v>
      </c>
      <c r="W240" s="24">
        <f>IF(ISBLANK(HLOOKUP(W$1, m_preprocess!$1:$1048576, $D240, FALSE)), "", HLOOKUP(W$1, m_preprocess!$1:$1048576, $D240, FALSE))</f>
        <v>114962.12715252816</v>
      </c>
      <c r="X240" s="24">
        <f>IF(ISBLANK(HLOOKUP(X$1, m_preprocess!$1:$1048576, $D240, FALSE)), "", HLOOKUP(X$1, m_preprocess!$1:$1048576, $D240, FALSE))</f>
        <v>239276.93291724604</v>
      </c>
      <c r="Y240" s="24">
        <f>IF(ISBLANK(HLOOKUP(Y$1, m_preprocess!$1:$1048576, $D240, FALSE)), "", HLOOKUP(Y$1, m_preprocess!$1:$1048576, $D240, FALSE))</f>
        <v>144.15</v>
      </c>
      <c r="Z240" s="24">
        <f>IF(ISBLANK(HLOOKUP(Z$1, m_preprocess!$1:$1048576, $D240, FALSE)), "", HLOOKUP(Z$1, m_preprocess!$1:$1048576, $D240, FALSE))</f>
        <v>104.8</v>
      </c>
      <c r="AA240" s="24">
        <f>IF(ISBLANK(HLOOKUP(AA$1, m_preprocess!$1:$1048576, $D240, FALSE)), "", HLOOKUP(AA$1, m_preprocess!$1:$1048576, $D240, FALSE))</f>
        <v>39.876300999999998</v>
      </c>
      <c r="AB240" s="24">
        <f>IF(ISBLANK(HLOOKUP(AB$1, m_preprocess!$1:$1048576, $D240, FALSE)), "", HLOOKUP(AB$1, m_preprocess!$1:$1048576, $D240, FALSE))</f>
        <v>42.714291000000003</v>
      </c>
      <c r="AC240" s="24">
        <f>IF(ISBLANK(HLOOKUP(AC$1, m_preprocess!$1:$1048576, $D240, FALSE)), "", HLOOKUP(AC$1, m_preprocess!$1:$1048576, $D240, FALSE))</f>
        <v>37.3544906594</v>
      </c>
      <c r="AD240" s="24">
        <f>IF(ISBLANK(HLOOKUP(AD$1, m_preprocess!$1:$1048576, $D240, FALSE)), "", HLOOKUP(AD$1, m_preprocess!$1:$1048576, $D240, FALSE))</f>
        <v>152.78443434632004</v>
      </c>
      <c r="AE240" s="24">
        <f>IF(ISBLANK(HLOOKUP(AE$1, m_preprocess!$1:$1048576, $D240, FALSE)), "", HLOOKUP(AE$1, m_preprocess!$1:$1048576, $D240, FALSE))</f>
        <v>210.12159077509082</v>
      </c>
      <c r="AF240" s="24">
        <f>IF(ISBLANK(HLOOKUP(AF$1, m_preprocess!$1:$1048576, $D240, FALSE)), "", HLOOKUP(AF$1, m_preprocess!$1:$1048576, $D240, FALSE))</f>
        <v>61.711010971965869</v>
      </c>
      <c r="AG240" s="24">
        <f>IF(ISBLANK(HLOOKUP(AG$1, m_preprocess!$1:$1048576, $D240, FALSE)), "", HLOOKUP(AG$1, m_preprocess!$1:$1048576, $D240, FALSE))</f>
        <v>1220.0950701583129</v>
      </c>
      <c r="AH240" s="24">
        <f>IF(ISBLANK(HLOOKUP(AH$1, m_preprocess!$1:$1048576, $D240, FALSE)), "", HLOOKUP(AH$1, m_preprocess!$1:$1048576, $D240, FALSE))</f>
        <v>995958</v>
      </c>
    </row>
    <row r="241" spans="1:34">
      <c r="A241" s="27">
        <v>41244</v>
      </c>
      <c r="B241">
        <v>2012</v>
      </c>
      <c r="C241">
        <v>12</v>
      </c>
      <c r="D241">
        <v>241</v>
      </c>
      <c r="E241" s="24">
        <f>IF(ISBLANK(HLOOKUP(E$1, m_preprocess!$1:$1048576, $D241, FALSE)), "", HLOOKUP(E$1, m_preprocess!$1:$1048576, $D241, FALSE))</f>
        <v>143.58505809958143</v>
      </c>
      <c r="F241" s="24">
        <f>IF(ISBLANK(HLOOKUP(F$1, m_preprocess!$1:$1048576, $D241, FALSE)), "", HLOOKUP(F$1, m_preprocess!$1:$1048576, $D241, FALSE))</f>
        <v>98.25</v>
      </c>
      <c r="G241" s="24">
        <f>IF(ISBLANK(HLOOKUP(G$1, m_preprocess!$1:$1048576, $D241, FALSE)), "", HLOOKUP(G$1, m_preprocess!$1:$1048576, $D241, FALSE))</f>
        <v>165.66854393774065</v>
      </c>
      <c r="H241" s="24">
        <f>IF(ISBLANK(HLOOKUP(H$1, m_preprocess!$1:$1048576, $D241, FALSE)), "", HLOOKUP(H$1, m_preprocess!$1:$1048576, $D241, FALSE))</f>
        <v>292.00900268554687</v>
      </c>
      <c r="I241" s="24">
        <f>IF(ISBLANK(HLOOKUP(I$1, m_preprocess!$1:$1048576, $D241, FALSE)), "", HLOOKUP(I$1, m_preprocess!$1:$1048576, $D241, FALSE))</f>
        <v>70.599844789779311</v>
      </c>
      <c r="J241" s="24">
        <f>IF(ISBLANK(HLOOKUP(J$1, m_preprocess!$1:$1048576, $D241, FALSE)), "", HLOOKUP(J$1, m_preprocess!$1:$1048576, $D241, FALSE))</f>
        <v>117.07837429286543</v>
      </c>
      <c r="K241" s="24">
        <f>IF(ISBLANK(HLOOKUP(K$1, m_preprocess!$1:$1048576, $D241, FALSE)), "", HLOOKUP(K$1, m_preprocess!$1:$1048576, $D241, FALSE))</f>
        <v>53.227830418449066</v>
      </c>
      <c r="L241" s="24">
        <f>IF(ISBLANK(HLOOKUP(L$1, m_preprocess!$1:$1048576, $D241, FALSE)), "", HLOOKUP(L$1, m_preprocess!$1:$1048576, $D241, FALSE))</f>
        <v>16.636593283624165</v>
      </c>
      <c r="M241" s="24">
        <f>IF(ISBLANK(HLOOKUP(M$1, m_preprocess!$1:$1048576, $D241, FALSE)), "", HLOOKUP(M$1, m_preprocess!$1:$1048576, $D241, FALSE))</f>
        <v>53.669083769441478</v>
      </c>
      <c r="N241" s="24">
        <f>IF(ISBLANK(HLOOKUP(N$1, m_preprocess!$1:$1048576, $D241, FALSE)), "", HLOOKUP(N$1, m_preprocess!$1:$1048576, $D241, FALSE))</f>
        <v>11.20176150107433</v>
      </c>
      <c r="O241" s="24">
        <f>IF(ISBLANK(HLOOKUP(O$1, m_preprocess!$1:$1048576, $D241, FALSE)), "", HLOOKUP(O$1, m_preprocess!$1:$1048576, $D241, FALSE))</f>
        <v>14.768950450972847</v>
      </c>
      <c r="P241" s="24">
        <f>IF(ISBLANK(HLOOKUP(P$1, m_preprocess!$1:$1048576, $D241, FALSE)), "", HLOOKUP(P$1, m_preprocess!$1:$1048576, $D241, FALSE))</f>
        <v>6.0478159253267734</v>
      </c>
      <c r="Q241" s="24">
        <f>IF(ISBLANK(HLOOKUP(Q$1, m_preprocess!$1:$1048576, $D241, FALSE)), "", HLOOKUP(Q$1, m_preprocess!$1:$1048576, $D241, FALSE))</f>
        <v>9.1130751981151583</v>
      </c>
      <c r="R241" s="24">
        <f>IF(ISBLANK(HLOOKUP(R$1, m_preprocess!$1:$1048576, $D241, FALSE)), "", HLOOKUP(R$1, m_preprocess!$1:$1048576, $D241, FALSE))</f>
        <v>40.201842724149138</v>
      </c>
      <c r="S241" s="24">
        <f>IF(ISBLANK(HLOOKUP(S$1, m_preprocess!$1:$1048576, $D241, FALSE)), "", HLOOKUP(S$1, m_preprocess!$1:$1048576, $D241, FALSE))</f>
        <v>787.34699999999998</v>
      </c>
      <c r="T241" s="24">
        <f>IF(ISBLANK(HLOOKUP(T$1, m_preprocess!$1:$1048576, $D241, FALSE)), "", HLOOKUP(T$1, m_preprocess!$1:$1048576, $D241, FALSE))</f>
        <v>10824.3</v>
      </c>
      <c r="U241" s="24">
        <f>IF(ISBLANK(HLOOKUP(U$1, m_preprocess!$1:$1048576, $D241, FALSE)), "", HLOOKUP(U$1, m_preprocess!$1:$1048576, $D241, FALSE))</f>
        <v>42142</v>
      </c>
      <c r="V241" s="24">
        <f>IF(ISBLANK(HLOOKUP(V$1, m_preprocess!$1:$1048576, $D241, FALSE)), "", HLOOKUP(V$1, m_preprocess!$1:$1048576, $D241, FALSE))</f>
        <v>55.699795503447888</v>
      </c>
      <c r="W241" s="24">
        <f>IF(ISBLANK(HLOOKUP(W$1, m_preprocess!$1:$1048576, $D241, FALSE)), "", HLOOKUP(W$1, m_preprocess!$1:$1048576, $D241, FALSE))</f>
        <v>135546.88908897492</v>
      </c>
      <c r="X241" s="24">
        <f>IF(ISBLANK(HLOOKUP(X$1, m_preprocess!$1:$1048576, $D241, FALSE)), "", HLOOKUP(X$1, m_preprocess!$1:$1048576, $D241, FALSE))</f>
        <v>248949.08215649374</v>
      </c>
      <c r="Y241" s="24">
        <f>IF(ISBLANK(HLOOKUP(Y$1, m_preprocess!$1:$1048576, $D241, FALSE)), "", HLOOKUP(Y$1, m_preprocess!$1:$1048576, $D241, FALSE))</f>
        <v>139.52000000000001</v>
      </c>
      <c r="Z241" s="24">
        <f>IF(ISBLANK(HLOOKUP(Z$1, m_preprocess!$1:$1048576, $D241, FALSE)), "", HLOOKUP(Z$1, m_preprocess!$1:$1048576, $D241, FALSE))</f>
        <v>92.2</v>
      </c>
      <c r="AA241" s="24">
        <f>IF(ISBLANK(HLOOKUP(AA$1, m_preprocess!$1:$1048576, $D241, FALSE)), "", HLOOKUP(AA$1, m_preprocess!$1:$1048576, $D241, FALSE))</f>
        <v>42.151161000000002</v>
      </c>
      <c r="AB241" s="24">
        <f>IF(ISBLANK(HLOOKUP(AB$1, m_preprocess!$1:$1048576, $D241, FALSE)), "", HLOOKUP(AB$1, m_preprocess!$1:$1048576, $D241, FALSE))</f>
        <v>46.431148999999998</v>
      </c>
      <c r="AC241" s="24">
        <f>IF(ISBLANK(HLOOKUP(AC$1, m_preprocess!$1:$1048576, $D241, FALSE)), "", HLOOKUP(AC$1, m_preprocess!$1:$1048576, $D241, FALSE))</f>
        <v>37.171196291299999</v>
      </c>
      <c r="AD241" s="24">
        <f>IF(ISBLANK(HLOOKUP(AD$1, m_preprocess!$1:$1048576, $D241, FALSE)), "", HLOOKUP(AD$1, m_preprocess!$1:$1048576, $D241, FALSE))</f>
        <v>154.38062209954714</v>
      </c>
      <c r="AE241" s="24">
        <f>IF(ISBLANK(HLOOKUP(AE$1, m_preprocess!$1:$1048576, $D241, FALSE)), "", HLOOKUP(AE$1, m_preprocess!$1:$1048576, $D241, FALSE))</f>
        <v>213.07858753907402</v>
      </c>
      <c r="AF241" s="24">
        <f>IF(ISBLANK(HLOOKUP(AF$1, m_preprocess!$1:$1048576, $D241, FALSE)), "", HLOOKUP(AF$1, m_preprocess!$1:$1048576, $D241, FALSE))</f>
        <v>62.284887679253089</v>
      </c>
      <c r="AG241" s="24">
        <f>IF(ISBLANK(HLOOKUP(AG$1, m_preprocess!$1:$1048576, $D241, FALSE)), "", HLOOKUP(AG$1, m_preprocess!$1:$1048576, $D241, FALSE))</f>
        <v>1253.9850029371942</v>
      </c>
      <c r="AH241" s="24">
        <f>IF(ISBLANK(HLOOKUP(AH$1, m_preprocess!$1:$1048576, $D241, FALSE)), "", HLOOKUP(AH$1, m_preprocess!$1:$1048576, $D241, FALSE))</f>
        <v>987609</v>
      </c>
    </row>
    <row r="242" spans="1:34">
      <c r="A242" s="27">
        <v>41275</v>
      </c>
      <c r="B242">
        <v>2013</v>
      </c>
      <c r="C242">
        <v>1</v>
      </c>
      <c r="D242">
        <v>242</v>
      </c>
      <c r="E242" s="24">
        <f>IF(ISBLANK(HLOOKUP(E$1, m_preprocess!$1:$1048576, $D242, FALSE)), "", HLOOKUP(E$1, m_preprocess!$1:$1048576, $D242, FALSE))</f>
        <v>136.51707182504433</v>
      </c>
      <c r="F242" s="24">
        <f>IF(ISBLANK(HLOOKUP(F$1, m_preprocess!$1:$1048576, $D242, FALSE)), "", HLOOKUP(F$1, m_preprocess!$1:$1048576, $D242, FALSE))</f>
        <v>93.83</v>
      </c>
      <c r="G242" s="24">
        <f>IF(ISBLANK(HLOOKUP(G$1, m_preprocess!$1:$1048576, $D242, FALSE)), "", HLOOKUP(G$1, m_preprocess!$1:$1048576, $D242, FALSE))</f>
        <v>173.20291940225545</v>
      </c>
      <c r="H242" s="24">
        <f>IF(ISBLANK(HLOOKUP(H$1, m_preprocess!$1:$1048576, $D242, FALSE)), "", HLOOKUP(H$1, m_preprocess!$1:$1048576, $D242, FALSE))</f>
        <v>298.010986328125</v>
      </c>
      <c r="I242" s="24">
        <f>IF(ISBLANK(HLOOKUP(I$1, m_preprocess!$1:$1048576, $D242, FALSE)), "", HLOOKUP(I$1, m_preprocess!$1:$1048576, $D242, FALSE))</f>
        <v>65.658251015208549</v>
      </c>
      <c r="J242" s="24">
        <f>IF(ISBLANK(HLOOKUP(J$1, m_preprocess!$1:$1048576, $D242, FALSE)), "", HLOOKUP(J$1, m_preprocess!$1:$1048576, $D242, FALSE))</f>
        <v>116.44294764036478</v>
      </c>
      <c r="K242" s="24">
        <f>IF(ISBLANK(HLOOKUP(K$1, m_preprocess!$1:$1048576, $D242, FALSE)), "", HLOOKUP(K$1, m_preprocess!$1:$1048576, $D242, FALSE))</f>
        <v>45.386676147377429</v>
      </c>
      <c r="L242" s="24">
        <f>IF(ISBLANK(HLOOKUP(L$1, m_preprocess!$1:$1048576, $D242, FALSE)), "", HLOOKUP(L$1, m_preprocess!$1:$1048576, $D242, FALSE))</f>
        <v>14.121223139603526</v>
      </c>
      <c r="M242" s="24">
        <f>IF(ISBLANK(HLOOKUP(M$1, m_preprocess!$1:$1048576, $D242, FALSE)), "", HLOOKUP(M$1, m_preprocess!$1:$1048576, $D242, FALSE))</f>
        <v>52.606028373499647</v>
      </c>
      <c r="N242" s="24">
        <f>IF(ISBLANK(HLOOKUP(N$1, m_preprocess!$1:$1048576, $D242, FALSE)), "", HLOOKUP(N$1, m_preprocess!$1:$1048576, $D242, FALSE))</f>
        <v>9.1642659379606819</v>
      </c>
      <c r="O242" s="24">
        <f>IF(ISBLANK(HLOOKUP(O$1, m_preprocess!$1:$1048576, $D242, FALSE)), "", HLOOKUP(O$1, m_preprocess!$1:$1048576, $D242, FALSE))</f>
        <v>15.569249078546735</v>
      </c>
      <c r="P242" s="24">
        <f>IF(ISBLANK(HLOOKUP(P$1, m_preprocess!$1:$1048576, $D242, FALSE)), "", HLOOKUP(P$1, m_preprocess!$1:$1048576, $D242, FALSE))</f>
        <v>6.2489931878450324</v>
      </c>
      <c r="Q242" s="24">
        <f>IF(ISBLANK(HLOOKUP(Q$1, m_preprocess!$1:$1048576, $D242, FALSE)), "", HLOOKUP(Q$1, m_preprocess!$1:$1048576, $D242, FALSE))</f>
        <v>4.6105682777988504</v>
      </c>
      <c r="R242" s="24">
        <f>IF(ISBLANK(HLOOKUP(R$1, m_preprocess!$1:$1048576, $D242, FALSE)), "", HLOOKUP(R$1, m_preprocess!$1:$1048576, $D242, FALSE))</f>
        <v>31.811578884416786</v>
      </c>
      <c r="S242" s="24">
        <f>IF(ISBLANK(HLOOKUP(S$1, m_preprocess!$1:$1048576, $D242, FALSE)), "", HLOOKUP(S$1, m_preprocess!$1:$1048576, $D242, FALSE))</f>
        <v>888.11500000000001</v>
      </c>
      <c r="T242" s="24">
        <f>IF(ISBLANK(HLOOKUP(T$1, m_preprocess!$1:$1048576, $D242, FALSE)), "", HLOOKUP(T$1, m_preprocess!$1:$1048576, $D242, FALSE))</f>
        <v>11136.9</v>
      </c>
      <c r="U242" s="24">
        <f>IF(ISBLANK(HLOOKUP(U$1, m_preprocess!$1:$1048576, $D242, FALSE)), "", HLOOKUP(U$1, m_preprocess!$1:$1048576, $D242, FALSE))</f>
        <v>42645</v>
      </c>
      <c r="V242" s="24">
        <f>IF(ISBLANK(HLOOKUP(V$1, m_preprocess!$1:$1048576, $D242, FALSE)), "", HLOOKUP(V$1, m_preprocess!$1:$1048576, $D242, FALSE))</f>
        <v>55.760292599402263</v>
      </c>
      <c r="W242" s="24">
        <f>IF(ISBLANK(HLOOKUP(W$1, m_preprocess!$1:$1048576, $D242, FALSE)), "", HLOOKUP(W$1, m_preprocess!$1:$1048576, $D242, FALSE))</f>
        <v>118499.33700470155</v>
      </c>
      <c r="X242" s="24">
        <f>IF(ISBLANK(HLOOKUP(X$1, m_preprocess!$1:$1048576, $D242, FALSE)), "", HLOOKUP(X$1, m_preprocess!$1:$1048576, $D242, FALSE))</f>
        <v>246648.46590275862</v>
      </c>
      <c r="Y242" s="24">
        <f>IF(ISBLANK(HLOOKUP(Y$1, m_preprocess!$1:$1048576, $D242, FALSE)), "", HLOOKUP(Y$1, m_preprocess!$1:$1048576, $D242, FALSE))</f>
        <v>139.32</v>
      </c>
      <c r="Z242" s="24">
        <f>IF(ISBLANK(HLOOKUP(Z$1, m_preprocess!$1:$1048576, $D242, FALSE)), "", HLOOKUP(Z$1, m_preprocess!$1:$1048576, $D242, FALSE))</f>
        <v>94.5</v>
      </c>
      <c r="AA242" s="24">
        <f>IF(ISBLANK(HLOOKUP(AA$1, m_preprocess!$1:$1048576, $D242, FALSE)), "", HLOOKUP(AA$1, m_preprocess!$1:$1048576, $D242, FALSE))</f>
        <v>46.206226000000001</v>
      </c>
      <c r="AB242" s="24">
        <f>IF(ISBLANK(HLOOKUP(AB$1, m_preprocess!$1:$1048576, $D242, FALSE)), "", HLOOKUP(AB$1, m_preprocess!$1:$1048576, $D242, FALSE))</f>
        <v>46.856686000000003</v>
      </c>
      <c r="AC242" s="24">
        <f>IF(ISBLANK(HLOOKUP(AC$1, m_preprocess!$1:$1048576, $D242, FALSE)), "", HLOOKUP(AC$1, m_preprocess!$1:$1048576, $D242, FALSE))</f>
        <v>35.338708541400003</v>
      </c>
      <c r="AD242" s="24">
        <f>IF(ISBLANK(HLOOKUP(AD$1, m_preprocess!$1:$1048576, $D242, FALSE)), "", HLOOKUP(AD$1, m_preprocess!$1:$1048576, $D242, FALSE))</f>
        <v>160.46938891263983</v>
      </c>
      <c r="AE242" s="24">
        <f>IF(ISBLANK(HLOOKUP(AE$1, m_preprocess!$1:$1048576, $D242, FALSE)), "", HLOOKUP(AE$1, m_preprocess!$1:$1048576, $D242, FALSE))</f>
        <v>220.40358402585892</v>
      </c>
      <c r="AF242" s="24">
        <f>IF(ISBLANK(HLOOKUP(AF$1, m_preprocess!$1:$1048576, $D242, FALSE)), "", HLOOKUP(AF$1, m_preprocess!$1:$1048576, $D242, FALSE))</f>
        <v>64.185446524072617</v>
      </c>
      <c r="AG242" s="24">
        <f>IF(ISBLANK(HLOOKUP(AG$1, m_preprocess!$1:$1048576, $D242, FALSE)), "", HLOOKUP(AG$1, m_preprocess!$1:$1048576, $D242, FALSE))</f>
        <v>1260.1925485977454</v>
      </c>
      <c r="AH242" s="24">
        <f>IF(ISBLANK(HLOOKUP(AH$1, m_preprocess!$1:$1048576, $D242, FALSE)), "", HLOOKUP(AH$1, m_preprocess!$1:$1048576, $D242, FALSE))</f>
        <v>1060153</v>
      </c>
    </row>
    <row r="243" spans="1:34">
      <c r="A243" s="27">
        <v>41306</v>
      </c>
      <c r="B243">
        <v>2013</v>
      </c>
      <c r="C243">
        <v>2</v>
      </c>
      <c r="D243">
        <v>243</v>
      </c>
      <c r="E243" s="24">
        <f>IF(ISBLANK(HLOOKUP(E$1, m_preprocess!$1:$1048576, $D243, FALSE)), "", HLOOKUP(E$1, m_preprocess!$1:$1048576, $D243, FALSE))</f>
        <v>132.79532196495501</v>
      </c>
      <c r="F243" s="24">
        <f>IF(ISBLANK(HLOOKUP(F$1, m_preprocess!$1:$1048576, $D243, FALSE)), "", HLOOKUP(F$1, m_preprocess!$1:$1048576, $D243, FALSE))</f>
        <v>87.8</v>
      </c>
      <c r="G243" s="24">
        <f>IF(ISBLANK(HLOOKUP(G$1, m_preprocess!$1:$1048576, $D243, FALSE)), "", HLOOKUP(G$1, m_preprocess!$1:$1048576, $D243, FALSE))</f>
        <v>169.17447256162919</v>
      </c>
      <c r="H243" s="24">
        <f>IF(ISBLANK(HLOOKUP(H$1, m_preprocess!$1:$1048576, $D243, FALSE)), "", HLOOKUP(H$1, m_preprocess!$1:$1048576, $D243, FALSE))</f>
        <v>297.64401245117187</v>
      </c>
      <c r="I243" s="24">
        <f>IF(ISBLANK(HLOOKUP(I$1, m_preprocess!$1:$1048576, $D243, FALSE)), "", HLOOKUP(I$1, m_preprocess!$1:$1048576, $D243, FALSE))</f>
        <v>67.973667128341148</v>
      </c>
      <c r="J243" s="24">
        <f>IF(ISBLANK(HLOOKUP(J$1, m_preprocess!$1:$1048576, $D243, FALSE)), "", HLOOKUP(J$1, m_preprocess!$1:$1048576, $D243, FALSE))</f>
        <v>114.54461923452051</v>
      </c>
      <c r="K243" s="24">
        <f>IF(ISBLANK(HLOOKUP(K$1, m_preprocess!$1:$1048576, $D243, FALSE)), "", HLOOKUP(K$1, m_preprocess!$1:$1048576, $D243, FALSE))</f>
        <v>41.757924039922358</v>
      </c>
      <c r="L243" s="24">
        <f>IF(ISBLANK(HLOOKUP(L$1, m_preprocess!$1:$1048576, $D243, FALSE)), "", HLOOKUP(L$1, m_preprocess!$1:$1048576, $D243, FALSE))</f>
        <v>13.788718354232746</v>
      </c>
      <c r="M243" s="24">
        <f>IF(ISBLANK(HLOOKUP(M$1, m_preprocess!$1:$1048576, $D243, FALSE)), "", HLOOKUP(M$1, m_preprocess!$1:$1048576, $D243, FALSE))</f>
        <v>50.452948419407484</v>
      </c>
      <c r="N243" s="24">
        <f>IF(ISBLANK(HLOOKUP(N$1, m_preprocess!$1:$1048576, $D243, FALSE)), "", HLOOKUP(N$1, m_preprocess!$1:$1048576, $D243, FALSE))</f>
        <v>8.1349210675682588</v>
      </c>
      <c r="O243" s="24">
        <f>IF(ISBLANK(HLOOKUP(O$1, m_preprocess!$1:$1048576, $D243, FALSE)), "", HLOOKUP(O$1, m_preprocess!$1:$1048576, $D243, FALSE))</f>
        <v>14.521677156079221</v>
      </c>
      <c r="P243" s="24">
        <f>IF(ISBLANK(HLOOKUP(P$1, m_preprocess!$1:$1048576, $D243, FALSE)), "", HLOOKUP(P$1, m_preprocess!$1:$1048576, $D243, FALSE))</f>
        <v>5.6295992746048729</v>
      </c>
      <c r="Q243" s="24">
        <f>IF(ISBLANK(HLOOKUP(Q$1, m_preprocess!$1:$1048576, $D243, FALSE)), "", HLOOKUP(Q$1, m_preprocess!$1:$1048576, $D243, FALSE))</f>
        <v>4.6286837375101237</v>
      </c>
      <c r="R243" s="24">
        <f>IF(ISBLANK(HLOOKUP(R$1, m_preprocess!$1:$1048576, $D243, FALSE)), "", HLOOKUP(R$1, m_preprocess!$1:$1048576, $D243, FALSE))</f>
        <v>30.984328977600065</v>
      </c>
      <c r="S243" s="24">
        <f>IF(ISBLANK(HLOOKUP(S$1, m_preprocess!$1:$1048576, $D243, FALSE)), "", HLOOKUP(S$1, m_preprocess!$1:$1048576, $D243, FALSE))</f>
        <v>808.88499999999999</v>
      </c>
      <c r="T243" s="24">
        <f>IF(ISBLANK(HLOOKUP(T$1, m_preprocess!$1:$1048576, $D243, FALSE)), "", HLOOKUP(T$1, m_preprocess!$1:$1048576, $D243, FALSE))</f>
        <v>9834.7999999999993</v>
      </c>
      <c r="U243" s="24">
        <f>IF(ISBLANK(HLOOKUP(U$1, m_preprocess!$1:$1048576, $D243, FALSE)), "", HLOOKUP(U$1, m_preprocess!$1:$1048576, $D243, FALSE))</f>
        <v>49837</v>
      </c>
      <c r="V243" s="24">
        <f>IF(ISBLANK(HLOOKUP(V$1, m_preprocess!$1:$1048576, $D243, FALSE)), "", HLOOKUP(V$1, m_preprocess!$1:$1048576, $D243, FALSE))</f>
        <v>56.07177261579173</v>
      </c>
      <c r="W243" s="24">
        <f>IF(ISBLANK(HLOOKUP(W$1, m_preprocess!$1:$1048576, $D243, FALSE)), "", HLOOKUP(W$1, m_preprocess!$1:$1048576, $D243, FALSE))</f>
        <v>119112.81234261701</v>
      </c>
      <c r="X243" s="24">
        <f>IF(ISBLANK(HLOOKUP(X$1, m_preprocess!$1:$1048576, $D243, FALSE)), "", HLOOKUP(X$1, m_preprocess!$1:$1048576, $D243, FALSE))</f>
        <v>248804.83329779285</v>
      </c>
      <c r="Y243" s="24">
        <f>IF(ISBLANK(HLOOKUP(Y$1, m_preprocess!$1:$1048576, $D243, FALSE)), "", HLOOKUP(Y$1, m_preprocess!$1:$1048576, $D243, FALSE))</f>
        <v>136.13999999999999</v>
      </c>
      <c r="Z243" s="24">
        <f>IF(ISBLANK(HLOOKUP(Z$1, m_preprocess!$1:$1048576, $D243, FALSE)), "", HLOOKUP(Z$1, m_preprocess!$1:$1048576, $D243, FALSE))</f>
        <v>88.1</v>
      </c>
      <c r="AA243" s="24">
        <f>IF(ISBLANK(HLOOKUP(AA$1, m_preprocess!$1:$1048576, $D243, FALSE)), "", HLOOKUP(AA$1, m_preprocess!$1:$1048576, $D243, FALSE))</f>
        <v>47.640118000000001</v>
      </c>
      <c r="AB243" s="24">
        <f>IF(ISBLANK(HLOOKUP(AB$1, m_preprocess!$1:$1048576, $D243, FALSE)), "", HLOOKUP(AB$1, m_preprocess!$1:$1048576, $D243, FALSE))</f>
        <v>47.616680000000002</v>
      </c>
      <c r="AC243" s="24">
        <f>IF(ISBLANK(HLOOKUP(AC$1, m_preprocess!$1:$1048576, $D243, FALSE)), "", HLOOKUP(AC$1, m_preprocess!$1:$1048576, $D243, FALSE))</f>
        <v>33.015893212199998</v>
      </c>
      <c r="AD243" s="24">
        <f>IF(ISBLANK(HLOOKUP(AD$1, m_preprocess!$1:$1048576, $D243, FALSE)), "", HLOOKUP(AD$1, m_preprocess!$1:$1048576, $D243, FALSE))</f>
        <v>159.1730790410538</v>
      </c>
      <c r="AE243" s="24">
        <f>IF(ISBLANK(HLOOKUP(AE$1, m_preprocess!$1:$1048576, $D243, FALSE)), "", HLOOKUP(AE$1, m_preprocess!$1:$1048576, $D243, FALSE))</f>
        <v>204.56589783007499</v>
      </c>
      <c r="AF243" s="24">
        <f>IF(ISBLANK(HLOOKUP(AF$1, m_preprocess!$1:$1048576, $D243, FALSE)), "", HLOOKUP(AF$1, m_preprocess!$1:$1048576, $D243, FALSE))</f>
        <v>61.263701059672393</v>
      </c>
      <c r="AG243" s="24">
        <f>IF(ISBLANK(HLOOKUP(AG$1, m_preprocess!$1:$1048576, $D243, FALSE)), "", HLOOKUP(AG$1, m_preprocess!$1:$1048576, $D243, FALSE))</f>
        <v>1281.571951727803</v>
      </c>
      <c r="AH243" s="24">
        <f>IF(ISBLANK(HLOOKUP(AH$1, m_preprocess!$1:$1048576, $D243, FALSE)), "", HLOOKUP(AH$1, m_preprocess!$1:$1048576, $D243, FALSE))</f>
        <v>969251</v>
      </c>
    </row>
    <row r="244" spans="1:34">
      <c r="A244" s="27">
        <v>41334</v>
      </c>
      <c r="B244">
        <v>2013</v>
      </c>
      <c r="C244">
        <v>3</v>
      </c>
      <c r="D244">
        <v>244</v>
      </c>
      <c r="E244" s="24">
        <f>IF(ISBLANK(HLOOKUP(E$1, m_preprocess!$1:$1048576, $D244, FALSE)), "", HLOOKUP(E$1, m_preprocess!$1:$1048576, $D244, FALSE))</f>
        <v>149.40394566736484</v>
      </c>
      <c r="F244" s="24">
        <f>IF(ISBLANK(HLOOKUP(F$1, m_preprocess!$1:$1048576, $D244, FALSE)), "", HLOOKUP(F$1, m_preprocess!$1:$1048576, $D244, FALSE))</f>
        <v>102.22</v>
      </c>
      <c r="G244" s="24">
        <f>IF(ISBLANK(HLOOKUP(G$1, m_preprocess!$1:$1048576, $D244, FALSE)), "", HLOOKUP(G$1, m_preprocess!$1:$1048576, $D244, FALSE))</f>
        <v>183.48414361560302</v>
      </c>
      <c r="H244" s="24">
        <f>IF(ISBLANK(HLOOKUP(H$1, m_preprocess!$1:$1048576, $D244, FALSE)), "", HLOOKUP(H$1, m_preprocess!$1:$1048576, $D244, FALSE))</f>
        <v>298.84298706054687</v>
      </c>
      <c r="I244" s="24">
        <f>IF(ISBLANK(HLOOKUP(I$1, m_preprocess!$1:$1048576, $D244, FALSE)), "", HLOOKUP(I$1, m_preprocess!$1:$1048576, $D244, FALSE))</f>
        <v>71.533499475133311</v>
      </c>
      <c r="J244" s="24">
        <f>IF(ISBLANK(HLOOKUP(J$1, m_preprocess!$1:$1048576, $D244, FALSE)), "", HLOOKUP(J$1, m_preprocess!$1:$1048576, $D244, FALSE))</f>
        <v>113.15519662925738</v>
      </c>
      <c r="K244" s="24">
        <f>IF(ISBLANK(HLOOKUP(K$1, m_preprocess!$1:$1048576, $D244, FALSE)), "", HLOOKUP(K$1, m_preprocess!$1:$1048576, $D244, FALSE))</f>
        <v>53.104409915356385</v>
      </c>
      <c r="L244" s="24">
        <f>IF(ISBLANK(HLOOKUP(L$1, m_preprocess!$1:$1048576, $D244, FALSE)), "", HLOOKUP(L$1, m_preprocess!$1:$1048576, $D244, FALSE))</f>
        <v>14.355213233075306</v>
      </c>
      <c r="M244" s="24">
        <f>IF(ISBLANK(HLOOKUP(M$1, m_preprocess!$1:$1048576, $D244, FALSE)), "", HLOOKUP(M$1, m_preprocess!$1:$1048576, $D244, FALSE))</f>
        <v>54.815170582622407</v>
      </c>
      <c r="N244" s="24">
        <f>IF(ISBLANK(HLOOKUP(N$1, m_preprocess!$1:$1048576, $D244, FALSE)), "", HLOOKUP(N$1, m_preprocess!$1:$1048576, $D244, FALSE))</f>
        <v>8.2222244189946672</v>
      </c>
      <c r="O244" s="24">
        <f>IF(ISBLANK(HLOOKUP(O$1, m_preprocess!$1:$1048576, $D244, FALSE)), "", HLOOKUP(O$1, m_preprocess!$1:$1048576, $D244, FALSE))</f>
        <v>14.193836352634005</v>
      </c>
      <c r="P244" s="24">
        <f>IF(ISBLANK(HLOOKUP(P$1, m_preprocess!$1:$1048576, $D244, FALSE)), "", HLOOKUP(P$1, m_preprocess!$1:$1048576, $D244, FALSE))</f>
        <v>5.9017891272575742</v>
      </c>
      <c r="Q244" s="24">
        <f>IF(ISBLANK(HLOOKUP(Q$1, m_preprocess!$1:$1048576, $D244, FALSE)), "", HLOOKUP(Q$1, m_preprocess!$1:$1048576, $D244, FALSE))</f>
        <v>5.8662912496079898</v>
      </c>
      <c r="R244" s="24">
        <f>IF(ISBLANK(HLOOKUP(R$1, m_preprocess!$1:$1048576, $D244, FALSE)), "", HLOOKUP(R$1, m_preprocess!$1:$1048576, $D244, FALSE))</f>
        <v>34.402681157503707</v>
      </c>
      <c r="S244" s="24">
        <f>IF(ISBLANK(HLOOKUP(S$1, m_preprocess!$1:$1048576, $D244, FALSE)), "", HLOOKUP(S$1, m_preprocess!$1:$1048576, $D244, FALSE))</f>
        <v>914.79300000000001</v>
      </c>
      <c r="T244" s="24">
        <f>IF(ISBLANK(HLOOKUP(T$1, m_preprocess!$1:$1048576, $D244, FALSE)), "", HLOOKUP(T$1, m_preprocess!$1:$1048576, $D244, FALSE))</f>
        <v>9756.7999999999993</v>
      </c>
      <c r="U244" s="24">
        <f>IF(ISBLANK(HLOOKUP(U$1, m_preprocess!$1:$1048576, $D244, FALSE)), "", HLOOKUP(U$1, m_preprocess!$1:$1048576, $D244, FALSE))</f>
        <v>55072</v>
      </c>
      <c r="V244" s="24">
        <f>IF(ISBLANK(HLOOKUP(V$1, m_preprocess!$1:$1048576, $D244, FALSE)), "", HLOOKUP(V$1, m_preprocess!$1:$1048576, $D244, FALSE))</f>
        <v>55.578278644207465</v>
      </c>
      <c r="W244" s="24">
        <f>IF(ISBLANK(HLOOKUP(W$1, m_preprocess!$1:$1048576, $D244, FALSE)), "", HLOOKUP(W$1, m_preprocess!$1:$1048576, $D244, FALSE))</f>
        <v>118921.31265840844</v>
      </c>
      <c r="X244" s="24">
        <f>IF(ISBLANK(HLOOKUP(X$1, m_preprocess!$1:$1048576, $D244, FALSE)), "", HLOOKUP(X$1, m_preprocess!$1:$1048576, $D244, FALSE))</f>
        <v>250418.82005026913</v>
      </c>
      <c r="Y244" s="24">
        <f>IF(ISBLANK(HLOOKUP(Y$1, m_preprocess!$1:$1048576, $D244, FALSE)), "", HLOOKUP(Y$1, m_preprocess!$1:$1048576, $D244, FALSE))</f>
        <v>148.01</v>
      </c>
      <c r="Z244" s="24">
        <f>IF(ISBLANK(HLOOKUP(Z$1, m_preprocess!$1:$1048576, $D244, FALSE)), "", HLOOKUP(Z$1, m_preprocess!$1:$1048576, $D244, FALSE))</f>
        <v>97.7</v>
      </c>
      <c r="AA244" s="24">
        <f>IF(ISBLANK(HLOOKUP(AA$1, m_preprocess!$1:$1048576, $D244, FALSE)), "", HLOOKUP(AA$1, m_preprocess!$1:$1048576, $D244, FALSE))</f>
        <v>45.247146999999998</v>
      </c>
      <c r="AB244" s="24">
        <f>IF(ISBLANK(HLOOKUP(AB$1, m_preprocess!$1:$1048576, $D244, FALSE)), "", HLOOKUP(AB$1, m_preprocess!$1:$1048576, $D244, FALSE))</f>
        <v>46.908465999999997</v>
      </c>
      <c r="AC244" s="24">
        <f>IF(ISBLANK(HLOOKUP(AC$1, m_preprocess!$1:$1048576, $D244, FALSE)), "", HLOOKUP(AC$1, m_preprocess!$1:$1048576, $D244, FALSE))</f>
        <v>33.450476131599999</v>
      </c>
      <c r="AD244" s="24">
        <f>IF(ISBLANK(HLOOKUP(AD$1, m_preprocess!$1:$1048576, $D244, FALSE)), "", HLOOKUP(AD$1, m_preprocess!$1:$1048576, $D244, FALSE))</f>
        <v>164.64906701995926</v>
      </c>
      <c r="AE244" s="24">
        <f>IF(ISBLANK(HLOOKUP(AE$1, m_preprocess!$1:$1048576, $D244, FALSE)), "", HLOOKUP(AE$1, m_preprocess!$1:$1048576, $D244, FALSE))</f>
        <v>201.7058759354033</v>
      </c>
      <c r="AF244" s="24">
        <f>IF(ISBLANK(HLOOKUP(AF$1, m_preprocess!$1:$1048576, $D244, FALSE)), "", HLOOKUP(AF$1, m_preprocess!$1:$1048576, $D244, FALSE))</f>
        <v>61.430938774014294</v>
      </c>
      <c r="AG244" s="24">
        <f>IF(ISBLANK(HLOOKUP(AG$1, m_preprocess!$1:$1048576, $D244, FALSE)), "", HLOOKUP(AG$1, m_preprocess!$1:$1048576, $D244, FALSE))</f>
        <v>1293.1680630037924</v>
      </c>
      <c r="AH244" s="24">
        <f>IF(ISBLANK(HLOOKUP(AH$1, m_preprocess!$1:$1048576, $D244, FALSE)), "", HLOOKUP(AH$1, m_preprocess!$1:$1048576, $D244, FALSE))</f>
        <v>970462</v>
      </c>
    </row>
    <row r="245" spans="1:34">
      <c r="A245" s="27">
        <v>41365</v>
      </c>
      <c r="B245">
        <v>2013</v>
      </c>
      <c r="C245">
        <v>4</v>
      </c>
      <c r="D245">
        <v>245</v>
      </c>
      <c r="E245" s="24">
        <f>IF(ISBLANK(HLOOKUP(E$1, m_preprocess!$1:$1048576, $D245, FALSE)), "", HLOOKUP(E$1, m_preprocess!$1:$1048576, $D245, FALSE))</f>
        <v>155.94159584157654</v>
      </c>
      <c r="F245" s="24">
        <f>IF(ISBLANK(HLOOKUP(F$1, m_preprocess!$1:$1048576, $D245, FALSE)), "", HLOOKUP(F$1, m_preprocess!$1:$1048576, $D245, FALSE))</f>
        <v>101.91</v>
      </c>
      <c r="G245" s="24">
        <f>IF(ISBLANK(HLOOKUP(G$1, m_preprocess!$1:$1048576, $D245, FALSE)), "", HLOOKUP(G$1, m_preprocess!$1:$1048576, $D245, FALSE))</f>
        <v>186.9088117071187</v>
      </c>
      <c r="H245" s="24">
        <f>IF(ISBLANK(HLOOKUP(H$1, m_preprocess!$1:$1048576, $D245, FALSE)), "", HLOOKUP(H$1, m_preprocess!$1:$1048576, $D245, FALSE))</f>
        <v>300.93798828125</v>
      </c>
      <c r="I245" s="24">
        <f>IF(ISBLANK(HLOOKUP(I$1, m_preprocess!$1:$1048576, $D245, FALSE)), "", HLOOKUP(I$1, m_preprocess!$1:$1048576, $D245, FALSE))</f>
        <v>73.344359016227941</v>
      </c>
      <c r="J245" s="24">
        <f>IF(ISBLANK(HLOOKUP(J$1, m_preprocess!$1:$1048576, $D245, FALSE)), "", HLOOKUP(J$1, m_preprocess!$1:$1048576, $D245, FALSE))</f>
        <v>111.77908600620998</v>
      </c>
      <c r="K245" s="24">
        <f>IF(ISBLANK(HLOOKUP(K$1, m_preprocess!$1:$1048576, $D245, FALSE)), "", HLOOKUP(K$1, m_preprocess!$1:$1048576, $D245, FALSE))</f>
        <v>60.747572151398778</v>
      </c>
      <c r="L245" s="24">
        <f>IF(ISBLANK(HLOOKUP(L$1, m_preprocess!$1:$1048576, $D245, FALSE)), "", HLOOKUP(L$1, m_preprocess!$1:$1048576, $D245, FALSE))</f>
        <v>20.549054865303987</v>
      </c>
      <c r="M245" s="24">
        <f>IF(ISBLANK(HLOOKUP(M$1, m_preprocess!$1:$1048576, $D245, FALSE)), "", HLOOKUP(M$1, m_preprocess!$1:$1048576, $D245, FALSE))</f>
        <v>60.990728173217363</v>
      </c>
      <c r="N245" s="24">
        <f>IF(ISBLANK(HLOOKUP(N$1, m_preprocess!$1:$1048576, $D245, FALSE)), "", HLOOKUP(N$1, m_preprocess!$1:$1048576, $D245, FALSE))</f>
        <v>9.0681459541093137</v>
      </c>
      <c r="O245" s="24">
        <f>IF(ISBLANK(HLOOKUP(O$1, m_preprocess!$1:$1048576, $D245, FALSE)), "", HLOOKUP(O$1, m_preprocess!$1:$1048576, $D245, FALSE))</f>
        <v>16.599362793116242</v>
      </c>
      <c r="P245" s="24">
        <f>IF(ISBLANK(HLOOKUP(P$1, m_preprocess!$1:$1048576, $D245, FALSE)), "", HLOOKUP(P$1, m_preprocess!$1:$1048576, $D245, FALSE))</f>
        <v>6.1431744977425007</v>
      </c>
      <c r="Q245" s="24">
        <f>IF(ISBLANK(HLOOKUP(Q$1, m_preprocess!$1:$1048576, $D245, FALSE)), "", HLOOKUP(Q$1, m_preprocess!$1:$1048576, $D245, FALSE))</f>
        <v>5.4094200911537982</v>
      </c>
      <c r="R245" s="24">
        <f>IF(ISBLANK(HLOOKUP(R$1, m_preprocess!$1:$1048576, $D245, FALSE)), "", HLOOKUP(R$1, m_preprocess!$1:$1048576, $D245, FALSE))</f>
        <v>31.730457342845693</v>
      </c>
      <c r="S245" s="24">
        <f>IF(ISBLANK(HLOOKUP(S$1, m_preprocess!$1:$1048576, $D245, FALSE)), "", HLOOKUP(S$1, m_preprocess!$1:$1048576, $D245, FALSE))</f>
        <v>946.202</v>
      </c>
      <c r="T245" s="24">
        <f>IF(ISBLANK(HLOOKUP(T$1, m_preprocess!$1:$1048576, $D245, FALSE)), "", HLOOKUP(T$1, m_preprocess!$1:$1048576, $D245, FALSE))</f>
        <v>9308.2000000000007</v>
      </c>
      <c r="U245" s="24">
        <f>IF(ISBLANK(HLOOKUP(U$1, m_preprocess!$1:$1048576, $D245, FALSE)), "", HLOOKUP(U$1, m_preprocess!$1:$1048576, $D245, FALSE))</f>
        <v>61360</v>
      </c>
      <c r="V245" s="24">
        <f>IF(ISBLANK(HLOOKUP(V$1, m_preprocess!$1:$1048576, $D245, FALSE)), "", HLOOKUP(V$1, m_preprocess!$1:$1048576, $D245, FALSE))</f>
        <v>55.484016494581198</v>
      </c>
      <c r="W245" s="24">
        <f>IF(ISBLANK(HLOOKUP(W$1, m_preprocess!$1:$1048576, $D245, FALSE)), "", HLOOKUP(W$1, m_preprocess!$1:$1048576, $D245, FALSE))</f>
        <v>118859.7375302805</v>
      </c>
      <c r="X245" s="24">
        <f>IF(ISBLANK(HLOOKUP(X$1, m_preprocess!$1:$1048576, $D245, FALSE)), "", HLOOKUP(X$1, m_preprocess!$1:$1048576, $D245, FALSE))</f>
        <v>251930.63439084502</v>
      </c>
      <c r="Y245" s="24">
        <f>IF(ISBLANK(HLOOKUP(Y$1, m_preprocess!$1:$1048576, $D245, FALSE)), "", HLOOKUP(Y$1, m_preprocess!$1:$1048576, $D245, FALSE))</f>
        <v>149.79</v>
      </c>
      <c r="Z245" s="24">
        <f>IF(ISBLANK(HLOOKUP(Z$1, m_preprocess!$1:$1048576, $D245, FALSE)), "", HLOOKUP(Z$1, m_preprocess!$1:$1048576, $D245, FALSE))</f>
        <v>101.8</v>
      </c>
      <c r="AA245" s="24">
        <f>IF(ISBLANK(HLOOKUP(AA$1, m_preprocess!$1:$1048576, $D245, FALSE)), "", HLOOKUP(AA$1, m_preprocess!$1:$1048576, $D245, FALSE))</f>
        <v>38.490566000000001</v>
      </c>
      <c r="AB245" s="24">
        <f>IF(ISBLANK(HLOOKUP(AB$1, m_preprocess!$1:$1048576, $D245, FALSE)), "", HLOOKUP(AB$1, m_preprocess!$1:$1048576, $D245, FALSE))</f>
        <v>44.055087999999998</v>
      </c>
      <c r="AC245" s="24">
        <f>IF(ISBLANK(HLOOKUP(AC$1, m_preprocess!$1:$1048576, $D245, FALSE)), "", HLOOKUP(AC$1, m_preprocess!$1:$1048576, $D245, FALSE))</f>
        <v>34.204704739900002</v>
      </c>
      <c r="AD245" s="24">
        <f>IF(ISBLANK(HLOOKUP(AD$1, m_preprocess!$1:$1048576, $D245, FALSE)), "", HLOOKUP(AD$1, m_preprocess!$1:$1048576, $D245, FALSE))</f>
        <v>165.85188233402602</v>
      </c>
      <c r="AE245" s="24">
        <f>IF(ISBLANK(HLOOKUP(AE$1, m_preprocess!$1:$1048576, $D245, FALSE)), "", HLOOKUP(AE$1, m_preprocess!$1:$1048576, $D245, FALSE))</f>
        <v>224.73172026445596</v>
      </c>
      <c r="AF245" s="24">
        <f>IF(ISBLANK(HLOOKUP(AF$1, m_preprocess!$1:$1048576, $D245, FALSE)), "", HLOOKUP(AF$1, m_preprocess!$1:$1048576, $D245, FALSE))</f>
        <v>61.504882182676624</v>
      </c>
      <c r="AG245" s="24">
        <f>IF(ISBLANK(HLOOKUP(AG$1, m_preprocess!$1:$1048576, $D245, FALSE)), "", HLOOKUP(AG$1, m_preprocess!$1:$1048576, $D245, FALSE))</f>
        <v>1308.2519376230678</v>
      </c>
      <c r="AH245" s="24">
        <f>IF(ISBLANK(HLOOKUP(AH$1, m_preprocess!$1:$1048576, $D245, FALSE)), "", HLOOKUP(AH$1, m_preprocess!$1:$1048576, $D245, FALSE))</f>
        <v>1045238</v>
      </c>
    </row>
    <row r="246" spans="1:34">
      <c r="A246" s="27">
        <v>41395</v>
      </c>
      <c r="B246">
        <v>2013</v>
      </c>
      <c r="C246">
        <v>5</v>
      </c>
      <c r="D246">
        <v>246</v>
      </c>
      <c r="E246" s="24">
        <f>IF(ISBLANK(HLOOKUP(E$1, m_preprocess!$1:$1048576, $D246, FALSE)), "", HLOOKUP(E$1, m_preprocess!$1:$1048576, $D246, FALSE))</f>
        <v>167.97347912253019</v>
      </c>
      <c r="F246" s="24">
        <f>IF(ISBLANK(HLOOKUP(F$1, m_preprocess!$1:$1048576, $D246, FALSE)), "", HLOOKUP(F$1, m_preprocess!$1:$1048576, $D246, FALSE))</f>
        <v>104.78</v>
      </c>
      <c r="G246" s="24">
        <f>IF(ISBLANK(HLOOKUP(G$1, m_preprocess!$1:$1048576, $D246, FALSE)), "", HLOOKUP(G$1, m_preprocess!$1:$1048576, $D246, FALSE))</f>
        <v>193.48900847455315</v>
      </c>
      <c r="H246" s="24">
        <f>IF(ISBLANK(HLOOKUP(H$1, m_preprocess!$1:$1048576, $D246, FALSE)), "", HLOOKUP(H$1, m_preprocess!$1:$1048576, $D246, FALSE))</f>
        <v>306.48800659179687</v>
      </c>
      <c r="I246" s="24">
        <f>IF(ISBLANK(HLOOKUP(I$1, m_preprocess!$1:$1048576, $D246, FALSE)), "", HLOOKUP(I$1, m_preprocess!$1:$1048576, $D246, FALSE))</f>
        <v>72.889257396645959</v>
      </c>
      <c r="J246" s="24">
        <f>IF(ISBLANK(HLOOKUP(J$1, m_preprocess!$1:$1048576, $D246, FALSE)), "", HLOOKUP(J$1, m_preprocess!$1:$1048576, $D246, FALSE))</f>
        <v>112.06048813592206</v>
      </c>
      <c r="K246" s="24">
        <f>IF(ISBLANK(HLOOKUP(K$1, m_preprocess!$1:$1048576, $D246, FALSE)), "", HLOOKUP(K$1, m_preprocess!$1:$1048576, $D246, FALSE))</f>
        <v>74.435536727402635</v>
      </c>
      <c r="L246" s="24">
        <f>IF(ISBLANK(HLOOKUP(L$1, m_preprocess!$1:$1048576, $D246, FALSE)), "", HLOOKUP(L$1, m_preprocess!$1:$1048576, $D246, FALSE))</f>
        <v>24.993439114146714</v>
      </c>
      <c r="M246" s="24">
        <f>IF(ISBLANK(HLOOKUP(M$1, m_preprocess!$1:$1048576, $D246, FALSE)), "", HLOOKUP(M$1, m_preprocess!$1:$1048576, $D246, FALSE))</f>
        <v>69.84578233214944</v>
      </c>
      <c r="N246" s="24">
        <f>IF(ISBLANK(HLOOKUP(N$1, m_preprocess!$1:$1048576, $D246, FALSE)), "", HLOOKUP(N$1, m_preprocess!$1:$1048576, $D246, FALSE))</f>
        <v>11.028040848585324</v>
      </c>
      <c r="O246" s="24">
        <f>IF(ISBLANK(HLOOKUP(O$1, m_preprocess!$1:$1048576, $D246, FALSE)), "", HLOOKUP(O$1, m_preprocess!$1:$1048576, $D246, FALSE))</f>
        <v>17.820599096291438</v>
      </c>
      <c r="P246" s="24">
        <f>IF(ISBLANK(HLOOKUP(P$1, m_preprocess!$1:$1048576, $D246, FALSE)), "", HLOOKUP(P$1, m_preprocess!$1:$1048576, $D246, FALSE))</f>
        <v>6.3384578833528771</v>
      </c>
      <c r="Q246" s="24">
        <f>IF(ISBLANK(HLOOKUP(Q$1, m_preprocess!$1:$1048576, $D246, FALSE)), "", HLOOKUP(Q$1, m_preprocess!$1:$1048576, $D246, FALSE))</f>
        <v>6.2495104500159764</v>
      </c>
      <c r="R246" s="24">
        <f>IF(ISBLANK(HLOOKUP(R$1, m_preprocess!$1:$1048576, $D246, FALSE)), "", HLOOKUP(R$1, m_preprocess!$1:$1048576, $D246, FALSE))</f>
        <v>32.36570367078599</v>
      </c>
      <c r="S246" s="24">
        <f>IF(ISBLANK(HLOOKUP(S$1, m_preprocess!$1:$1048576, $D246, FALSE)), "", HLOOKUP(S$1, m_preprocess!$1:$1048576, $D246, FALSE))</f>
        <v>997.86</v>
      </c>
      <c r="T246" s="24">
        <f>IF(ISBLANK(HLOOKUP(T$1, m_preprocess!$1:$1048576, $D246, FALSE)), "", HLOOKUP(T$1, m_preprocess!$1:$1048576, $D246, FALSE))</f>
        <v>10232.799999999999</v>
      </c>
      <c r="U246" s="24">
        <f>IF(ISBLANK(HLOOKUP(U$1, m_preprocess!$1:$1048576, $D246, FALSE)), "", HLOOKUP(U$1, m_preprocess!$1:$1048576, $D246, FALSE))</f>
        <v>59753</v>
      </c>
      <c r="V246" s="24">
        <f>IF(ISBLANK(HLOOKUP(V$1, m_preprocess!$1:$1048576, $D246, FALSE)), "", HLOOKUP(V$1, m_preprocess!$1:$1048576, $D246, FALSE))</f>
        <v>55.404342904636316</v>
      </c>
      <c r="W246" s="24">
        <f>IF(ISBLANK(HLOOKUP(W$1, m_preprocess!$1:$1048576, $D246, FALSE)), "", HLOOKUP(W$1, m_preprocess!$1:$1048576, $D246, FALSE))</f>
        <v>118868.87615972082</v>
      </c>
      <c r="X246" s="24">
        <f>IF(ISBLANK(HLOOKUP(X$1, m_preprocess!$1:$1048576, $D246, FALSE)), "", HLOOKUP(X$1, m_preprocess!$1:$1048576, $D246, FALSE))</f>
        <v>252383.80568354132</v>
      </c>
      <c r="Y246" s="24">
        <f>IF(ISBLANK(HLOOKUP(Y$1, m_preprocess!$1:$1048576, $D246, FALSE)), "", HLOOKUP(Y$1, m_preprocess!$1:$1048576, $D246, FALSE))</f>
        <v>147.03</v>
      </c>
      <c r="Z246" s="24">
        <f>IF(ISBLANK(HLOOKUP(Z$1, m_preprocess!$1:$1048576, $D246, FALSE)), "", HLOOKUP(Z$1, m_preprocess!$1:$1048576, $D246, FALSE))</f>
        <v>105</v>
      </c>
      <c r="AA246" s="24">
        <f>IF(ISBLANK(HLOOKUP(AA$1, m_preprocess!$1:$1048576, $D246, FALSE)), "", HLOOKUP(AA$1, m_preprocess!$1:$1048576, $D246, FALSE))</f>
        <v>44.243003999999999</v>
      </c>
      <c r="AB246" s="24">
        <f>IF(ISBLANK(HLOOKUP(AB$1, m_preprocess!$1:$1048576, $D246, FALSE)), "", HLOOKUP(AB$1, m_preprocess!$1:$1048576, $D246, FALSE))</f>
        <v>41.648997999999999</v>
      </c>
      <c r="AC246" s="24">
        <f>IF(ISBLANK(HLOOKUP(AC$1, m_preprocess!$1:$1048576, $D246, FALSE)), "", HLOOKUP(AC$1, m_preprocess!$1:$1048576, $D246, FALSE))</f>
        <v>34.925913459</v>
      </c>
      <c r="AD246" s="24">
        <f>IF(ISBLANK(HLOOKUP(AD$1, m_preprocess!$1:$1048576, $D246, FALSE)), "", HLOOKUP(AD$1, m_preprocess!$1:$1048576, $D246, FALSE))</f>
        <v>169.01592018665599</v>
      </c>
      <c r="AE246" s="24">
        <f>IF(ISBLANK(HLOOKUP(AE$1, m_preprocess!$1:$1048576, $D246, FALSE)), "", HLOOKUP(AE$1, m_preprocess!$1:$1048576, $D246, FALSE))</f>
        <v>253.69576061447455</v>
      </c>
      <c r="AF246" s="24">
        <f>IF(ISBLANK(HLOOKUP(AF$1, m_preprocess!$1:$1048576, $D246, FALSE)), "", HLOOKUP(AF$1, m_preprocess!$1:$1048576, $D246, FALSE))</f>
        <v>66.308794240511531</v>
      </c>
      <c r="AG246" s="24">
        <f>IF(ISBLANK(HLOOKUP(AG$1, m_preprocess!$1:$1048576, $D246, FALSE)), "", HLOOKUP(AG$1, m_preprocess!$1:$1048576, $D246, FALSE))</f>
        <v>1317.3850852233568</v>
      </c>
      <c r="AH246" s="24">
        <f>IF(ISBLANK(HLOOKUP(AH$1, m_preprocess!$1:$1048576, $D246, FALSE)), "", HLOOKUP(AH$1, m_preprocess!$1:$1048576, $D246, FALSE))</f>
        <v>1058122</v>
      </c>
    </row>
    <row r="247" spans="1:34">
      <c r="A247" s="27">
        <v>41426</v>
      </c>
      <c r="B247">
        <v>2013</v>
      </c>
      <c r="C247">
        <v>6</v>
      </c>
      <c r="D247">
        <v>247</v>
      </c>
      <c r="E247" s="24">
        <f>IF(ISBLANK(HLOOKUP(E$1, m_preprocess!$1:$1048576, $D247, FALSE)), "", HLOOKUP(E$1, m_preprocess!$1:$1048576, $D247, FALSE))</f>
        <v>156.27186443024067</v>
      </c>
      <c r="F247" s="24">
        <f>IF(ISBLANK(HLOOKUP(F$1, m_preprocess!$1:$1048576, $D247, FALSE)), "", HLOOKUP(F$1, m_preprocess!$1:$1048576, $D247, FALSE))</f>
        <v>96.3</v>
      </c>
      <c r="G247" s="24">
        <f>IF(ISBLANK(HLOOKUP(G$1, m_preprocess!$1:$1048576, $D247, FALSE)), "", HLOOKUP(G$1, m_preprocess!$1:$1048576, $D247, FALSE))</f>
        <v>175.56768524602236</v>
      </c>
      <c r="H247" s="24">
        <f>IF(ISBLANK(HLOOKUP(H$1, m_preprocess!$1:$1048576, $D247, FALSE)), "", HLOOKUP(H$1, m_preprocess!$1:$1048576, $D247, FALSE))</f>
        <v>318.97299194335937</v>
      </c>
      <c r="I247" s="24">
        <f>IF(ISBLANK(HLOOKUP(I$1, m_preprocess!$1:$1048576, $D247, FALSE)), "", HLOOKUP(I$1, m_preprocess!$1:$1048576, $D247, FALSE))</f>
        <v>69.403717210939178</v>
      </c>
      <c r="J247" s="24">
        <f>IF(ISBLANK(HLOOKUP(J$1, m_preprocess!$1:$1048576, $D247, FALSE)), "", HLOOKUP(J$1, m_preprocess!$1:$1048576, $D247, FALSE))</f>
        <v>113.83489428947524</v>
      </c>
      <c r="K247" s="24">
        <f>IF(ISBLANK(HLOOKUP(K$1, m_preprocess!$1:$1048576, $D247, FALSE)), "", HLOOKUP(K$1, m_preprocess!$1:$1048576, $D247, FALSE))</f>
        <v>65.827488179939337</v>
      </c>
      <c r="L247" s="24">
        <f>IF(ISBLANK(HLOOKUP(L$1, m_preprocess!$1:$1048576, $D247, FALSE)), "", HLOOKUP(L$1, m_preprocess!$1:$1048576, $D247, FALSE))</f>
        <v>23.570803724914619</v>
      </c>
      <c r="M247" s="24">
        <f>IF(ISBLANK(HLOOKUP(M$1, m_preprocess!$1:$1048576, $D247, FALSE)), "", HLOOKUP(M$1, m_preprocess!$1:$1048576, $D247, FALSE))</f>
        <v>66.517463830753016</v>
      </c>
      <c r="N247" s="24">
        <f>IF(ISBLANK(HLOOKUP(N$1, m_preprocess!$1:$1048576, $D247, FALSE)), "", HLOOKUP(N$1, m_preprocess!$1:$1048576, $D247, FALSE))</f>
        <v>8.6737888800357688</v>
      </c>
      <c r="O247" s="24">
        <f>IF(ISBLANK(HLOOKUP(O$1, m_preprocess!$1:$1048576, $D247, FALSE)), "", HLOOKUP(O$1, m_preprocess!$1:$1048576, $D247, FALSE))</f>
        <v>15.262506713735387</v>
      </c>
      <c r="P247" s="24">
        <f>IF(ISBLANK(HLOOKUP(P$1, m_preprocess!$1:$1048576, $D247, FALSE)), "", HLOOKUP(P$1, m_preprocess!$1:$1048576, $D247, FALSE))</f>
        <v>5.1790494256973796</v>
      </c>
      <c r="Q247" s="24">
        <f>IF(ISBLANK(HLOOKUP(Q$1, m_preprocess!$1:$1048576, $D247, FALSE)), "", HLOOKUP(Q$1, m_preprocess!$1:$1048576, $D247, FALSE))</f>
        <v>7.2178524770173142</v>
      </c>
      <c r="R247" s="24">
        <f>IF(ISBLANK(HLOOKUP(R$1, m_preprocess!$1:$1048576, $D247, FALSE)), "", HLOOKUP(R$1, m_preprocess!$1:$1048576, $D247, FALSE))</f>
        <v>33.883746502021076</v>
      </c>
      <c r="S247" s="24">
        <f>IF(ISBLANK(HLOOKUP(S$1, m_preprocess!$1:$1048576, $D247, FALSE)), "", HLOOKUP(S$1, m_preprocess!$1:$1048576, $D247, FALSE))</f>
        <v>913.101</v>
      </c>
      <c r="T247" s="24">
        <f>IF(ISBLANK(HLOOKUP(T$1, m_preprocess!$1:$1048576, $D247, FALSE)), "", HLOOKUP(T$1, m_preprocess!$1:$1048576, $D247, FALSE))</f>
        <v>10360.5</v>
      </c>
      <c r="U247" s="24">
        <f>IF(ISBLANK(HLOOKUP(U$1, m_preprocess!$1:$1048576, $D247, FALSE)), "", HLOOKUP(U$1, m_preprocess!$1:$1048576, $D247, FALSE))</f>
        <v>62900</v>
      </c>
      <c r="V247" s="24">
        <f>IF(ISBLANK(HLOOKUP(V$1, m_preprocess!$1:$1048576, $D247, FALSE)), "", HLOOKUP(V$1, m_preprocess!$1:$1048576, $D247, FALSE))</f>
        <v>55.625781728047663</v>
      </c>
      <c r="W247" s="24">
        <f>IF(ISBLANK(HLOOKUP(W$1, m_preprocess!$1:$1048576, $D247, FALSE)), "", HLOOKUP(W$1, m_preprocess!$1:$1048576, $D247, FALSE))</f>
        <v>119256.10305826376</v>
      </c>
      <c r="X247" s="24">
        <f>IF(ISBLANK(HLOOKUP(X$1, m_preprocess!$1:$1048576, $D247, FALSE)), "", HLOOKUP(X$1, m_preprocess!$1:$1048576, $D247, FALSE))</f>
        <v>248902.34065365003</v>
      </c>
      <c r="Y247" s="24">
        <f>IF(ISBLANK(HLOOKUP(Y$1, m_preprocess!$1:$1048576, $D247, FALSE)), "", HLOOKUP(Y$1, m_preprocess!$1:$1048576, $D247, FALSE))</f>
        <v>144.87</v>
      </c>
      <c r="Z247" s="24">
        <f>IF(ISBLANK(HLOOKUP(Z$1, m_preprocess!$1:$1048576, $D247, FALSE)), "", HLOOKUP(Z$1, m_preprocess!$1:$1048576, $D247, FALSE))</f>
        <v>101.7</v>
      </c>
      <c r="AA247" s="24">
        <f>IF(ISBLANK(HLOOKUP(AA$1, m_preprocess!$1:$1048576, $D247, FALSE)), "", HLOOKUP(AA$1, m_preprocess!$1:$1048576, $D247, FALSE))</f>
        <v>44.647438000000001</v>
      </c>
      <c r="AB247" s="24">
        <f>IF(ISBLANK(HLOOKUP(AB$1, m_preprocess!$1:$1048576, $D247, FALSE)), "", HLOOKUP(AB$1, m_preprocess!$1:$1048576, $D247, FALSE))</f>
        <v>44.491737000000001</v>
      </c>
      <c r="AC247" s="24">
        <f>IF(ISBLANK(HLOOKUP(AC$1, m_preprocess!$1:$1048576, $D247, FALSE)), "", HLOOKUP(AC$1, m_preprocess!$1:$1048576, $D247, FALSE))</f>
        <v>35.284813961699996</v>
      </c>
      <c r="AD247" s="24">
        <f>IF(ISBLANK(HLOOKUP(AD$1, m_preprocess!$1:$1048576, $D247, FALSE)), "", HLOOKUP(AD$1, m_preprocess!$1:$1048576, $D247, FALSE))</f>
        <v>169.59490345569802</v>
      </c>
      <c r="AE247" s="24">
        <f>IF(ISBLANK(HLOOKUP(AE$1, m_preprocess!$1:$1048576, $D247, FALSE)), "", HLOOKUP(AE$1, m_preprocess!$1:$1048576, $D247, FALSE))</f>
        <v>234.17606377120441</v>
      </c>
      <c r="AF247" s="24">
        <f>IF(ISBLANK(HLOOKUP(AF$1, m_preprocess!$1:$1048576, $D247, FALSE)), "", HLOOKUP(AF$1, m_preprocess!$1:$1048576, $D247, FALSE))</f>
        <v>61.854707342725391</v>
      </c>
      <c r="AG247" s="24">
        <f>IF(ISBLANK(HLOOKUP(AG$1, m_preprocess!$1:$1048576, $D247, FALSE)), "", HLOOKUP(AG$1, m_preprocess!$1:$1048576, $D247, FALSE))</f>
        <v>1294.4473943737062</v>
      </c>
      <c r="AH247" s="24">
        <f>IF(ISBLANK(HLOOKUP(AH$1, m_preprocess!$1:$1048576, $D247, FALSE)), "", HLOOKUP(AH$1, m_preprocess!$1:$1048576, $D247, FALSE))</f>
        <v>989779</v>
      </c>
    </row>
    <row r="248" spans="1:34">
      <c r="A248" s="27">
        <v>41456</v>
      </c>
      <c r="B248">
        <v>2013</v>
      </c>
      <c r="C248">
        <v>7</v>
      </c>
      <c r="D248">
        <v>248</v>
      </c>
      <c r="E248" s="24">
        <f>IF(ISBLANK(HLOOKUP(E$1, m_preprocess!$1:$1048576, $D248, FALSE)), "", HLOOKUP(E$1, m_preprocess!$1:$1048576, $D248, FALSE))</f>
        <v>150.73100129825897</v>
      </c>
      <c r="F248" s="24">
        <f>IF(ISBLANK(HLOOKUP(F$1, m_preprocess!$1:$1048576, $D248, FALSE)), "", HLOOKUP(F$1, m_preprocess!$1:$1048576, $D248, FALSE))</f>
        <v>99.68</v>
      </c>
      <c r="G248" s="24">
        <f>IF(ISBLANK(HLOOKUP(G$1, m_preprocess!$1:$1048576, $D248, FALSE)), "", HLOOKUP(G$1, m_preprocess!$1:$1048576, $D248, FALSE))</f>
        <v>184.69824027640445</v>
      </c>
      <c r="H248" s="24">
        <f>IF(ISBLANK(HLOOKUP(H$1, m_preprocess!$1:$1048576, $D248, FALSE)), "", HLOOKUP(H$1, m_preprocess!$1:$1048576, $D248, FALSE))</f>
        <v>326.12200927734375</v>
      </c>
      <c r="I248" s="24">
        <f>IF(ISBLANK(HLOOKUP(I$1, m_preprocess!$1:$1048576, $D248, FALSE)), "", HLOOKUP(I$1, m_preprocess!$1:$1048576, $D248, FALSE))</f>
        <v>69.55052113757543</v>
      </c>
      <c r="J248" s="24">
        <f>IF(ISBLANK(HLOOKUP(J$1, m_preprocess!$1:$1048576, $D248, FALSE)), "", HLOOKUP(J$1, m_preprocess!$1:$1048576, $D248, FALSE))</f>
        <v>113.96882275192527</v>
      </c>
      <c r="K248" s="24">
        <f>IF(ISBLANK(HLOOKUP(K$1, m_preprocess!$1:$1048576, $D248, FALSE)), "", HLOOKUP(K$1, m_preprocess!$1:$1048576, $D248, FALSE))</f>
        <v>61.047538372769068</v>
      </c>
      <c r="L248" s="24">
        <f>IF(ISBLANK(HLOOKUP(L$1, m_preprocess!$1:$1048576, $D248, FALSE)), "", HLOOKUP(L$1, m_preprocess!$1:$1048576, $D248, FALSE))</f>
        <v>22.443915323555004</v>
      </c>
      <c r="M248" s="24">
        <f>IF(ISBLANK(HLOOKUP(M$1, m_preprocess!$1:$1048576, $D248, FALSE)), "", HLOOKUP(M$1, m_preprocess!$1:$1048576, $D248, FALSE))</f>
        <v>70.152375202669106</v>
      </c>
      <c r="N248" s="24">
        <f>IF(ISBLANK(HLOOKUP(N$1, m_preprocess!$1:$1048576, $D248, FALSE)), "", HLOOKUP(N$1, m_preprocess!$1:$1048576, $D248, FALSE))</f>
        <v>10.565189300051173</v>
      </c>
      <c r="O248" s="24">
        <f>IF(ISBLANK(HLOOKUP(O$1, m_preprocess!$1:$1048576, $D248, FALSE)), "", HLOOKUP(O$1, m_preprocess!$1:$1048576, $D248, FALSE))</f>
        <v>17.811264702514055</v>
      </c>
      <c r="P248" s="24">
        <f>IF(ISBLANK(HLOOKUP(P$1, m_preprocess!$1:$1048576, $D248, FALSE)), "", HLOOKUP(P$1, m_preprocess!$1:$1048576, $D248, FALSE))</f>
        <v>6.7068188487101468</v>
      </c>
      <c r="Q248" s="24">
        <f>IF(ISBLANK(HLOOKUP(Q$1, m_preprocess!$1:$1048576, $D248, FALSE)), "", HLOOKUP(Q$1, m_preprocess!$1:$1048576, $D248, FALSE))</f>
        <v>6.9673310459327329</v>
      </c>
      <c r="R248" s="24">
        <f>IF(ISBLANK(HLOOKUP(R$1, m_preprocess!$1:$1048576, $D248, FALSE)), "", HLOOKUP(R$1, m_preprocess!$1:$1048576, $D248, FALSE))</f>
        <v>33.461096428851491</v>
      </c>
      <c r="S248" s="24">
        <f>IF(ISBLANK(HLOOKUP(S$1, m_preprocess!$1:$1048576, $D248, FALSE)), "", HLOOKUP(S$1, m_preprocess!$1:$1048576, $D248, FALSE))</f>
        <v>1004.647</v>
      </c>
      <c r="T248" s="24">
        <f>IF(ISBLANK(HLOOKUP(T$1, m_preprocess!$1:$1048576, $D248, FALSE)), "", HLOOKUP(T$1, m_preprocess!$1:$1048576, $D248, FALSE))</f>
        <v>11156</v>
      </c>
      <c r="U248" s="24">
        <f>IF(ISBLANK(HLOOKUP(U$1, m_preprocess!$1:$1048576, $D248, FALSE)), "", HLOOKUP(U$1, m_preprocess!$1:$1048576, $D248, FALSE))</f>
        <v>59997</v>
      </c>
      <c r="V248" s="24">
        <f>IF(ISBLANK(HLOOKUP(V$1, m_preprocess!$1:$1048576, $D248, FALSE)), "", HLOOKUP(V$1, m_preprocess!$1:$1048576, $D248, FALSE))</f>
        <v>55.207500096219043</v>
      </c>
      <c r="W248" s="24">
        <f>IF(ISBLANK(HLOOKUP(W$1, m_preprocess!$1:$1048576, $D248, FALSE)), "", HLOOKUP(W$1, m_preprocess!$1:$1048576, $D248, FALSE))</f>
        <v>121105.27249454116</v>
      </c>
      <c r="X248" s="24">
        <f>IF(ISBLANK(HLOOKUP(X$1, m_preprocess!$1:$1048576, $D248, FALSE)), "", HLOOKUP(X$1, m_preprocess!$1:$1048576, $D248, FALSE))</f>
        <v>250360.28105224919</v>
      </c>
      <c r="Y248" s="24">
        <f>IF(ISBLANK(HLOOKUP(Y$1, m_preprocess!$1:$1048576, $D248, FALSE)), "", HLOOKUP(Y$1, m_preprocess!$1:$1048576, $D248, FALSE))</f>
        <v>152.13</v>
      </c>
      <c r="Z248" s="24">
        <f>IF(ISBLANK(HLOOKUP(Z$1, m_preprocess!$1:$1048576, $D248, FALSE)), "", HLOOKUP(Z$1, m_preprocess!$1:$1048576, $D248, FALSE))</f>
        <v>108</v>
      </c>
      <c r="AA248" s="24">
        <f>IF(ISBLANK(HLOOKUP(AA$1, m_preprocess!$1:$1048576, $D248, FALSE)), "", HLOOKUP(AA$1, m_preprocess!$1:$1048576, $D248, FALSE))</f>
        <v>46.141376000000001</v>
      </c>
      <c r="AB248" s="24">
        <f>IF(ISBLANK(HLOOKUP(AB$1, m_preprocess!$1:$1048576, $D248, FALSE)), "", HLOOKUP(AB$1, m_preprocess!$1:$1048576, $D248, FALSE))</f>
        <v>47.481727999999997</v>
      </c>
      <c r="AC248" s="24">
        <f>IF(ISBLANK(HLOOKUP(AC$1, m_preprocess!$1:$1048576, $D248, FALSE)), "", HLOOKUP(AC$1, m_preprocess!$1:$1048576, $D248, FALSE))</f>
        <v>34.581322216800004</v>
      </c>
      <c r="AD248" s="24">
        <f>IF(ISBLANK(HLOOKUP(AD$1, m_preprocess!$1:$1048576, $D248, FALSE)), "", HLOOKUP(AD$1, m_preprocess!$1:$1048576, $D248, FALSE))</f>
        <v>169.81742993256645</v>
      </c>
      <c r="AE248" s="24">
        <f>IF(ISBLANK(HLOOKUP(AE$1, m_preprocess!$1:$1048576, $D248, FALSE)), "", HLOOKUP(AE$1, m_preprocess!$1:$1048576, $D248, FALSE))</f>
        <v>246.2211250615475</v>
      </c>
      <c r="AF248" s="24">
        <f>IF(ISBLANK(HLOOKUP(AF$1, m_preprocess!$1:$1048576, $D248, FALSE)), "", HLOOKUP(AF$1, m_preprocess!$1:$1048576, $D248, FALSE))</f>
        <v>66.115664888146924</v>
      </c>
      <c r="AG248" s="24">
        <f>IF(ISBLANK(HLOOKUP(AG$1, m_preprocess!$1:$1048576, $D248, FALSE)), "", HLOOKUP(AG$1, m_preprocess!$1:$1048576, $D248, FALSE))</f>
        <v>1297.9384282189221</v>
      </c>
      <c r="AH248" s="24">
        <f>IF(ISBLANK(HLOOKUP(AH$1, m_preprocess!$1:$1048576, $D248, FALSE)), "", HLOOKUP(AH$1, m_preprocess!$1:$1048576, $D248, FALSE))</f>
        <v>1133757</v>
      </c>
    </row>
    <row r="249" spans="1:34">
      <c r="A249" s="27">
        <v>41487</v>
      </c>
      <c r="B249">
        <v>2013</v>
      </c>
      <c r="C249">
        <v>8</v>
      </c>
      <c r="D249">
        <v>249</v>
      </c>
      <c r="E249" s="24">
        <f>IF(ISBLANK(HLOOKUP(E$1, m_preprocess!$1:$1048576, $D249, FALSE)), "", HLOOKUP(E$1, m_preprocess!$1:$1048576, $D249, FALSE))</f>
        <v>148.42144953050052</v>
      </c>
      <c r="F249" s="24">
        <f>IF(ISBLANK(HLOOKUP(F$1, m_preprocess!$1:$1048576, $D249, FALSE)), "", HLOOKUP(F$1, m_preprocess!$1:$1048576, $D249, FALSE))</f>
        <v>102.4</v>
      </c>
      <c r="G249" s="24">
        <f>IF(ISBLANK(HLOOKUP(G$1, m_preprocess!$1:$1048576, $D249, FALSE)), "", HLOOKUP(G$1, m_preprocess!$1:$1048576, $D249, FALSE))</f>
        <v>193.85718753514325</v>
      </c>
      <c r="H249" s="24">
        <f>IF(ISBLANK(HLOOKUP(H$1, m_preprocess!$1:$1048576, $D249, FALSE)), "", HLOOKUP(H$1, m_preprocess!$1:$1048576, $D249, FALSE))</f>
        <v>330.94900512695312</v>
      </c>
      <c r="I249" s="24">
        <f>IF(ISBLANK(HLOOKUP(I$1, m_preprocess!$1:$1048576, $D249, FALSE)), "", HLOOKUP(I$1, m_preprocess!$1:$1048576, $D249, FALSE))</f>
        <v>71.451884449257975</v>
      </c>
      <c r="J249" s="24">
        <f>IF(ISBLANK(HLOOKUP(J$1, m_preprocess!$1:$1048576, $D249, FALSE)), "", HLOOKUP(J$1, m_preprocess!$1:$1048576, $D249, FALSE))</f>
        <v>113.59531621608116</v>
      </c>
      <c r="K249" s="24">
        <f>IF(ISBLANK(HLOOKUP(K$1, m_preprocess!$1:$1048576, $D249, FALSE)), "", HLOOKUP(K$1, m_preprocess!$1:$1048576, $D249, FALSE))</f>
        <v>63.493947835307161</v>
      </c>
      <c r="L249" s="24">
        <f>IF(ISBLANK(HLOOKUP(L$1, m_preprocess!$1:$1048576, $D249, FALSE)), "", HLOOKUP(L$1, m_preprocess!$1:$1048576, $D249, FALSE))</f>
        <v>24.570788444437852</v>
      </c>
      <c r="M249" s="24">
        <f>IF(ISBLANK(HLOOKUP(M$1, m_preprocess!$1:$1048576, $D249, FALSE)), "", HLOOKUP(M$1, m_preprocess!$1:$1048576, $D249, FALSE))</f>
        <v>70.867480012006766</v>
      </c>
      <c r="N249" s="24">
        <f>IF(ISBLANK(HLOOKUP(N$1, m_preprocess!$1:$1048576, $D249, FALSE)), "", HLOOKUP(N$1, m_preprocess!$1:$1048576, $D249, FALSE))</f>
        <v>10.307637622779714</v>
      </c>
      <c r="O249" s="24">
        <f>IF(ISBLANK(HLOOKUP(O$1, m_preprocess!$1:$1048576, $D249, FALSE)), "", HLOOKUP(O$1, m_preprocess!$1:$1048576, $D249, FALSE))</f>
        <v>16.725936821458244</v>
      </c>
      <c r="P249" s="24">
        <f>IF(ISBLANK(HLOOKUP(P$1, m_preprocess!$1:$1048576, $D249, FALSE)), "", HLOOKUP(P$1, m_preprocess!$1:$1048576, $D249, FALSE))</f>
        <v>6.2969726225619791</v>
      </c>
      <c r="Q249" s="24">
        <f>IF(ISBLANK(HLOOKUP(Q$1, m_preprocess!$1:$1048576, $D249, FALSE)), "", HLOOKUP(Q$1, m_preprocess!$1:$1048576, $D249, FALSE))</f>
        <v>6.356266274899518</v>
      </c>
      <c r="R249" s="24">
        <f>IF(ISBLANK(HLOOKUP(R$1, m_preprocess!$1:$1048576, $D249, FALSE)), "", HLOOKUP(R$1, m_preprocess!$1:$1048576, $D249, FALSE))</f>
        <v>34.38777522728725</v>
      </c>
      <c r="S249" s="24">
        <f>IF(ISBLANK(HLOOKUP(S$1, m_preprocess!$1:$1048576, $D249, FALSE)), "", HLOOKUP(S$1, m_preprocess!$1:$1048576, $D249, FALSE))</f>
        <v>1070.7470000000001</v>
      </c>
      <c r="T249" s="24">
        <f>IF(ISBLANK(HLOOKUP(T$1, m_preprocess!$1:$1048576, $D249, FALSE)), "", HLOOKUP(T$1, m_preprocess!$1:$1048576, $D249, FALSE))</f>
        <v>10902.7</v>
      </c>
      <c r="U249" s="24">
        <f>IF(ISBLANK(HLOOKUP(U$1, m_preprocess!$1:$1048576, $D249, FALSE)), "", HLOOKUP(U$1, m_preprocess!$1:$1048576, $D249, FALSE))</f>
        <v>62488</v>
      </c>
      <c r="V249" s="24">
        <f>IF(ISBLANK(HLOOKUP(V$1, m_preprocess!$1:$1048576, $D249, FALSE)), "", HLOOKUP(V$1, m_preprocess!$1:$1048576, $D249, FALSE))</f>
        <v>55.853464396201723</v>
      </c>
      <c r="W249" s="24">
        <f>IF(ISBLANK(HLOOKUP(W$1, m_preprocess!$1:$1048576, $D249, FALSE)), "", HLOOKUP(W$1, m_preprocess!$1:$1048576, $D249, FALSE))</f>
        <v>120593.94070301019</v>
      </c>
      <c r="X249" s="24">
        <f>IF(ISBLANK(HLOOKUP(X$1, m_preprocess!$1:$1048576, $D249, FALSE)), "", HLOOKUP(X$1, m_preprocess!$1:$1048576, $D249, FALSE))</f>
        <v>250928.83771668625</v>
      </c>
      <c r="Y249" s="24">
        <f>IF(ISBLANK(HLOOKUP(Y$1, m_preprocess!$1:$1048576, $D249, FALSE)), "", HLOOKUP(Y$1, m_preprocess!$1:$1048576, $D249, FALSE))</f>
        <v>151.81</v>
      </c>
      <c r="Z249" s="24">
        <f>IF(ISBLANK(HLOOKUP(Z$1, m_preprocess!$1:$1048576, $D249, FALSE)), "", HLOOKUP(Z$1, m_preprocess!$1:$1048576, $D249, FALSE))</f>
        <v>112</v>
      </c>
      <c r="AA249" s="24">
        <f>IF(ISBLANK(HLOOKUP(AA$1, m_preprocess!$1:$1048576, $D249, FALSE)), "", HLOOKUP(AA$1, m_preprocess!$1:$1048576, $D249, FALSE))</f>
        <v>49.381512000000001</v>
      </c>
      <c r="AB249" s="24">
        <f>IF(ISBLANK(HLOOKUP(AB$1, m_preprocess!$1:$1048576, $D249, FALSE)), "", HLOOKUP(AB$1, m_preprocess!$1:$1048576, $D249, FALSE))</f>
        <v>50.028309</v>
      </c>
      <c r="AC249" s="24">
        <f>IF(ISBLANK(HLOOKUP(AC$1, m_preprocess!$1:$1048576, $D249, FALSE)), "", HLOOKUP(AC$1, m_preprocess!$1:$1048576, $D249, FALSE))</f>
        <v>31.465826692099998</v>
      </c>
      <c r="AD249" s="24">
        <f>IF(ISBLANK(HLOOKUP(AD$1, m_preprocess!$1:$1048576, $D249, FALSE)), "", HLOOKUP(AD$1, m_preprocess!$1:$1048576, $D249, FALSE))</f>
        <v>173.12360374219276</v>
      </c>
      <c r="AE249" s="24">
        <f>IF(ISBLANK(HLOOKUP(AE$1, m_preprocess!$1:$1048576, $D249, FALSE)), "", HLOOKUP(AE$1, m_preprocess!$1:$1048576, $D249, FALSE))</f>
        <v>229.23424742264442</v>
      </c>
      <c r="AF249" s="24">
        <f>IF(ISBLANK(HLOOKUP(AF$1, m_preprocess!$1:$1048576, $D249, FALSE)), "", HLOOKUP(AF$1, m_preprocess!$1:$1048576, $D249, FALSE))</f>
        <v>67.506531396248903</v>
      </c>
      <c r="AG249" s="24">
        <f>IF(ISBLANK(HLOOKUP(AG$1, m_preprocess!$1:$1048576, $D249, FALSE)), "", HLOOKUP(AG$1, m_preprocess!$1:$1048576, $D249, FALSE))</f>
        <v>1308.1784009293265</v>
      </c>
      <c r="AH249" s="24">
        <f>IF(ISBLANK(HLOOKUP(AH$1, m_preprocess!$1:$1048576, $D249, FALSE)), "", HLOOKUP(AH$1, m_preprocess!$1:$1048576, $D249, FALSE))</f>
        <v>1049659</v>
      </c>
    </row>
    <row r="250" spans="1:34">
      <c r="A250" s="27">
        <v>41518</v>
      </c>
      <c r="B250">
        <v>2013</v>
      </c>
      <c r="C250">
        <v>9</v>
      </c>
      <c r="D250">
        <v>250</v>
      </c>
      <c r="E250" s="24">
        <f>IF(ISBLANK(HLOOKUP(E$1, m_preprocess!$1:$1048576, $D250, FALSE)), "", HLOOKUP(E$1, m_preprocess!$1:$1048576, $D250, FALSE))</f>
        <v>147.0048441881334</v>
      </c>
      <c r="F250" s="24">
        <f>IF(ISBLANK(HLOOKUP(F$1, m_preprocess!$1:$1048576, $D250, FALSE)), "", HLOOKUP(F$1, m_preprocess!$1:$1048576, $D250, FALSE))</f>
        <v>102.69</v>
      </c>
      <c r="G250" s="24">
        <f>IF(ISBLANK(HLOOKUP(G$1, m_preprocess!$1:$1048576, $D250, FALSE)), "", HLOOKUP(G$1, m_preprocess!$1:$1048576, $D250, FALSE))</f>
        <v>190.75339514289894</v>
      </c>
      <c r="H250" s="24">
        <f>IF(ISBLANK(HLOOKUP(H$1, m_preprocess!$1:$1048576, $D250, FALSE)), "", HLOOKUP(H$1, m_preprocess!$1:$1048576, $D250, FALSE))</f>
        <v>336.23800659179687</v>
      </c>
      <c r="I250" s="24">
        <f>IF(ISBLANK(HLOOKUP(I$1, m_preprocess!$1:$1048576, $D250, FALSE)), "", HLOOKUP(I$1, m_preprocess!$1:$1048576, $D250, FALSE))</f>
        <v>74.665644971664207</v>
      </c>
      <c r="J250" s="24">
        <f>IF(ISBLANK(HLOOKUP(J$1, m_preprocess!$1:$1048576, $D250, FALSE)), "", HLOOKUP(J$1, m_preprocess!$1:$1048576, $D250, FALSE))</f>
        <v>110.98998307245562</v>
      </c>
      <c r="K250" s="24">
        <f>IF(ISBLANK(HLOOKUP(K$1, m_preprocess!$1:$1048576, $D250, FALSE)), "", HLOOKUP(K$1, m_preprocess!$1:$1048576, $D250, FALSE))</f>
        <v>59.059519621061341</v>
      </c>
      <c r="L250" s="24">
        <f>IF(ISBLANK(HLOOKUP(L$1, m_preprocess!$1:$1048576, $D250, FALSE)), "", HLOOKUP(L$1, m_preprocess!$1:$1048576, $D250, FALSE))</f>
        <v>23.866852754802224</v>
      </c>
      <c r="M250" s="24">
        <f>IF(ISBLANK(HLOOKUP(M$1, m_preprocess!$1:$1048576, $D250, FALSE)), "", HLOOKUP(M$1, m_preprocess!$1:$1048576, $D250, FALSE))</f>
        <v>60.383351644727639</v>
      </c>
      <c r="N250" s="24">
        <f>IF(ISBLANK(HLOOKUP(N$1, m_preprocess!$1:$1048576, $D250, FALSE)), "", HLOOKUP(N$1, m_preprocess!$1:$1048576, $D250, FALSE))</f>
        <v>10.45827035215591</v>
      </c>
      <c r="O250" s="24">
        <f>IF(ISBLANK(HLOOKUP(O$1, m_preprocess!$1:$1048576, $D250, FALSE)), "", HLOOKUP(O$1, m_preprocess!$1:$1048576, $D250, FALSE))</f>
        <v>16.988700418285042</v>
      </c>
      <c r="P250" s="24">
        <f>IF(ISBLANK(HLOOKUP(P$1, m_preprocess!$1:$1048576, $D250, FALSE)), "", HLOOKUP(P$1, m_preprocess!$1:$1048576, $D250, FALSE))</f>
        <v>6.4383300925354385</v>
      </c>
      <c r="Q250" s="24">
        <f>IF(ISBLANK(HLOOKUP(Q$1, m_preprocess!$1:$1048576, $D250, FALSE)), "", HLOOKUP(Q$1, m_preprocess!$1:$1048576, $D250, FALSE))</f>
        <v>5.7524728379328556</v>
      </c>
      <c r="R250" s="24">
        <f>IF(ISBLANK(HLOOKUP(R$1, m_preprocess!$1:$1048576, $D250, FALSE)), "", HLOOKUP(R$1, m_preprocess!$1:$1048576, $D250, FALSE))</f>
        <v>32.102855085934671</v>
      </c>
      <c r="S250" s="24">
        <f>IF(ISBLANK(HLOOKUP(S$1, m_preprocess!$1:$1048576, $D250, FALSE)), "", HLOOKUP(S$1, m_preprocess!$1:$1048576, $D250, FALSE))</f>
        <v>1041.8789999999999</v>
      </c>
      <c r="T250" s="24">
        <f>IF(ISBLANK(HLOOKUP(T$1, m_preprocess!$1:$1048576, $D250, FALSE)), "", HLOOKUP(T$1, m_preprocess!$1:$1048576, $D250, FALSE))</f>
        <v>10195.5</v>
      </c>
      <c r="U250" s="24">
        <f>IF(ISBLANK(HLOOKUP(U$1, m_preprocess!$1:$1048576, $D250, FALSE)), "", HLOOKUP(U$1, m_preprocess!$1:$1048576, $D250, FALSE))</f>
        <v>59510</v>
      </c>
      <c r="V250" s="24">
        <f>IF(ISBLANK(HLOOKUP(V$1, m_preprocess!$1:$1048576, $D250, FALSE)), "", HLOOKUP(V$1, m_preprocess!$1:$1048576, $D250, FALSE))</f>
        <v>56.571305075335886</v>
      </c>
      <c r="W250" s="24">
        <f>IF(ISBLANK(HLOOKUP(W$1, m_preprocess!$1:$1048576, $D250, FALSE)), "", HLOOKUP(W$1, m_preprocess!$1:$1048576, $D250, FALSE))</f>
        <v>122513.58202349333</v>
      </c>
      <c r="X250" s="24">
        <f>IF(ISBLANK(HLOOKUP(X$1, m_preprocess!$1:$1048576, $D250, FALSE)), "", HLOOKUP(X$1, m_preprocess!$1:$1048576, $D250, FALSE))</f>
        <v>253230.46958034544</v>
      </c>
      <c r="Y250" s="24">
        <f>IF(ISBLANK(HLOOKUP(Y$1, m_preprocess!$1:$1048576, $D250, FALSE)), "", HLOOKUP(Y$1, m_preprocess!$1:$1048576, $D250, FALSE))</f>
        <v>147.27000000000001</v>
      </c>
      <c r="Z250" s="24">
        <f>IF(ISBLANK(HLOOKUP(Z$1, m_preprocess!$1:$1048576, $D250, FALSE)), "", HLOOKUP(Z$1, m_preprocess!$1:$1048576, $D250, FALSE))</f>
        <v>107.3</v>
      </c>
      <c r="AA250" s="24">
        <f>IF(ISBLANK(HLOOKUP(AA$1, m_preprocess!$1:$1048576, $D250, FALSE)), "", HLOOKUP(AA$1, m_preprocess!$1:$1048576, $D250, FALSE))</f>
        <v>44.238281000000001</v>
      </c>
      <c r="AB250" s="24">
        <f>IF(ISBLANK(HLOOKUP(AB$1, m_preprocess!$1:$1048576, $D250, FALSE)), "", HLOOKUP(AB$1, m_preprocess!$1:$1048576, $D250, FALSE))</f>
        <v>48.647948999999997</v>
      </c>
      <c r="AC250" s="24">
        <f>IF(ISBLANK(HLOOKUP(AC$1, m_preprocess!$1:$1048576, $D250, FALSE)), "", HLOOKUP(AC$1, m_preprocess!$1:$1048576, $D250, FALSE))</f>
        <v>32.825614935899999</v>
      </c>
      <c r="AD250" s="24">
        <f>IF(ISBLANK(HLOOKUP(AD$1, m_preprocess!$1:$1048576, $D250, FALSE)), "", HLOOKUP(AD$1, m_preprocess!$1:$1048576, $D250, FALSE))</f>
        <v>173.58814953933387</v>
      </c>
      <c r="AE250" s="24">
        <f>IF(ISBLANK(HLOOKUP(AE$1, m_preprocess!$1:$1048576, $D250, FALSE)), "", HLOOKUP(AE$1, m_preprocess!$1:$1048576, $D250, FALSE))</f>
        <v>213.55410877162808</v>
      </c>
      <c r="AF250" s="24">
        <f>IF(ISBLANK(HLOOKUP(AF$1, m_preprocess!$1:$1048576, $D250, FALSE)), "", HLOOKUP(AF$1, m_preprocess!$1:$1048576, $D250, FALSE))</f>
        <v>65.71047565406019</v>
      </c>
      <c r="AG250" s="24">
        <f>IF(ISBLANK(HLOOKUP(AG$1, m_preprocess!$1:$1048576, $D250, FALSE)), "", HLOOKUP(AG$1, m_preprocess!$1:$1048576, $D250, FALSE))</f>
        <v>1322.7156405113653</v>
      </c>
      <c r="AH250" s="24">
        <f>IF(ISBLANK(HLOOKUP(AH$1, m_preprocess!$1:$1048576, $D250, FALSE)), "", HLOOKUP(AH$1, m_preprocess!$1:$1048576, $D250, FALSE))</f>
        <v>1071109</v>
      </c>
    </row>
    <row r="251" spans="1:34">
      <c r="A251" s="27">
        <v>41548</v>
      </c>
      <c r="B251">
        <v>2013</v>
      </c>
      <c r="C251">
        <v>10</v>
      </c>
      <c r="D251">
        <v>251</v>
      </c>
      <c r="E251" s="24">
        <f>IF(ISBLANK(HLOOKUP(E$1, m_preprocess!$1:$1048576, $D251, FALSE)), "", HLOOKUP(E$1, m_preprocess!$1:$1048576, $D251, FALSE))</f>
        <v>148.6939593959755</v>
      </c>
      <c r="F251" s="24">
        <f>IF(ISBLANK(HLOOKUP(F$1, m_preprocess!$1:$1048576, $D251, FALSE)), "", HLOOKUP(F$1, m_preprocess!$1:$1048576, $D251, FALSE))</f>
        <v>107.45</v>
      </c>
      <c r="G251" s="24">
        <f>IF(ISBLANK(HLOOKUP(G$1, m_preprocess!$1:$1048576, $D251, FALSE)), "", HLOOKUP(G$1, m_preprocess!$1:$1048576, $D251, FALSE))</f>
        <v>202.50015966845976</v>
      </c>
      <c r="H251" s="24">
        <f>IF(ISBLANK(HLOOKUP(H$1, m_preprocess!$1:$1048576, $D251, FALSE)), "", HLOOKUP(H$1, m_preprocess!$1:$1048576, $D251, FALSE))</f>
        <v>340.64401245117187</v>
      </c>
      <c r="I251" s="24">
        <f>IF(ISBLANK(HLOOKUP(I$1, m_preprocess!$1:$1048576, $D251, FALSE)), "", HLOOKUP(I$1, m_preprocess!$1:$1048576, $D251, FALSE))</f>
        <v>74.998196569204765</v>
      </c>
      <c r="J251" s="24">
        <f>IF(ISBLANK(HLOOKUP(J$1, m_preprocess!$1:$1048576, $D251, FALSE)), "", HLOOKUP(J$1, m_preprocess!$1:$1048576, $D251, FALSE))</f>
        <v>111.36998005367404</v>
      </c>
      <c r="K251" s="24">
        <f>IF(ISBLANK(HLOOKUP(K$1, m_preprocess!$1:$1048576, $D251, FALSE)), "", HLOOKUP(K$1, m_preprocess!$1:$1048576, $D251, FALSE))</f>
        <v>54.171341156014861</v>
      </c>
      <c r="L251" s="24">
        <f>IF(ISBLANK(HLOOKUP(L$1, m_preprocess!$1:$1048576, $D251, FALSE)), "", HLOOKUP(L$1, m_preprocess!$1:$1048576, $D251, FALSE))</f>
        <v>20.101738212465328</v>
      </c>
      <c r="M251" s="24">
        <f>IF(ISBLANK(HLOOKUP(M$1, m_preprocess!$1:$1048576, $D251, FALSE)), "", HLOOKUP(M$1, m_preprocess!$1:$1048576, $D251, FALSE))</f>
        <v>68.378555397145831</v>
      </c>
      <c r="N251" s="24">
        <f>IF(ISBLANK(HLOOKUP(N$1, m_preprocess!$1:$1048576, $D251, FALSE)), "", HLOOKUP(N$1, m_preprocess!$1:$1048576, $D251, FALSE))</f>
        <v>11.147139543577609</v>
      </c>
      <c r="O251" s="24">
        <f>IF(ISBLANK(HLOOKUP(O$1, m_preprocess!$1:$1048576, $D251, FALSE)), "", HLOOKUP(O$1, m_preprocess!$1:$1048576, $D251, FALSE))</f>
        <v>17.974450267174159</v>
      </c>
      <c r="P251" s="24">
        <f>IF(ISBLANK(HLOOKUP(P$1, m_preprocess!$1:$1048576, $D251, FALSE)), "", HLOOKUP(P$1, m_preprocess!$1:$1048576, $D251, FALSE))</f>
        <v>7.0400030033745384</v>
      </c>
      <c r="Q251" s="24">
        <f>IF(ISBLANK(HLOOKUP(Q$1, m_preprocess!$1:$1048576, $D251, FALSE)), "", HLOOKUP(Q$1, m_preprocess!$1:$1048576, $D251, FALSE))</f>
        <v>6.6911494601030643</v>
      </c>
      <c r="R251" s="24">
        <f>IF(ISBLANK(HLOOKUP(R$1, m_preprocess!$1:$1048576, $D251, FALSE)), "", HLOOKUP(R$1, m_preprocess!$1:$1048576, $D251, FALSE))</f>
        <v>33.893154078717117</v>
      </c>
      <c r="S251" s="24">
        <f>IF(ISBLANK(HLOOKUP(S$1, m_preprocess!$1:$1048576, $D251, FALSE)), "", HLOOKUP(S$1, m_preprocess!$1:$1048576, $D251, FALSE))</f>
        <v>1135.8230000000001</v>
      </c>
      <c r="T251" s="24">
        <f>IF(ISBLANK(HLOOKUP(T$1, m_preprocess!$1:$1048576, $D251, FALSE)), "", HLOOKUP(T$1, m_preprocess!$1:$1048576, $D251, FALSE))</f>
        <v>10045.700000000001</v>
      </c>
      <c r="U251" s="24">
        <f>IF(ISBLANK(HLOOKUP(U$1, m_preprocess!$1:$1048576, $D251, FALSE)), "", HLOOKUP(U$1, m_preprocess!$1:$1048576, $D251, FALSE))</f>
        <v>56479</v>
      </c>
      <c r="V251" s="24">
        <f>IF(ISBLANK(HLOOKUP(V$1, m_preprocess!$1:$1048576, $D251, FALSE)), "", HLOOKUP(V$1, m_preprocess!$1:$1048576, $D251, FALSE))</f>
        <v>56.94975981423395</v>
      </c>
      <c r="W251" s="24">
        <f>IF(ISBLANK(HLOOKUP(W$1, m_preprocess!$1:$1048576, $D251, FALSE)), "", HLOOKUP(W$1, m_preprocess!$1:$1048576, $D251, FALSE))</f>
        <v>120812.28818281091</v>
      </c>
      <c r="X251" s="24">
        <f>IF(ISBLANK(HLOOKUP(X$1, m_preprocess!$1:$1048576, $D251, FALSE)), "", HLOOKUP(X$1, m_preprocess!$1:$1048576, $D251, FALSE))</f>
        <v>254232.40460571338</v>
      </c>
      <c r="Y251" s="24">
        <f>IF(ISBLANK(HLOOKUP(Y$1, m_preprocess!$1:$1048576, $D251, FALSE)), "", HLOOKUP(Y$1, m_preprocess!$1:$1048576, $D251, FALSE))</f>
        <v>151.9</v>
      </c>
      <c r="Z251" s="24">
        <f>IF(ISBLANK(HLOOKUP(Z$1, m_preprocess!$1:$1048576, $D251, FALSE)), "", HLOOKUP(Z$1, m_preprocess!$1:$1048576, $D251, FALSE))</f>
        <v>112.6</v>
      </c>
      <c r="AA251" s="24">
        <f>IF(ISBLANK(HLOOKUP(AA$1, m_preprocess!$1:$1048576, $D251, FALSE)), "", HLOOKUP(AA$1, m_preprocess!$1:$1048576, $D251, FALSE))</f>
        <v>50.358074000000002</v>
      </c>
      <c r="AB251" s="24">
        <f>IF(ISBLANK(HLOOKUP(AB$1, m_preprocess!$1:$1048576, $D251, FALSE)), "", HLOOKUP(AB$1, m_preprocess!$1:$1048576, $D251, FALSE))</f>
        <v>51.851120000000002</v>
      </c>
      <c r="AC251" s="24">
        <f>IF(ISBLANK(HLOOKUP(AC$1, m_preprocess!$1:$1048576, $D251, FALSE)), "", HLOOKUP(AC$1, m_preprocess!$1:$1048576, $D251, FALSE))</f>
        <v>31.250247662</v>
      </c>
      <c r="AD251" s="24">
        <f>IF(ISBLANK(HLOOKUP(AD$1, m_preprocess!$1:$1048576, $D251, FALSE)), "", HLOOKUP(AD$1, m_preprocess!$1:$1048576, $D251, FALSE))</f>
        <v>174.95535126147232</v>
      </c>
      <c r="AE251" s="24">
        <f>IF(ISBLANK(HLOOKUP(AE$1, m_preprocess!$1:$1048576, $D251, FALSE)), "", HLOOKUP(AE$1, m_preprocess!$1:$1048576, $D251, FALSE))</f>
        <v>218.09319755675756</v>
      </c>
      <c r="AF251" s="24">
        <f>IF(ISBLANK(HLOOKUP(AF$1, m_preprocess!$1:$1048576, $D251, FALSE)), "", HLOOKUP(AF$1, m_preprocess!$1:$1048576, $D251, FALSE))</f>
        <v>67.745968088806222</v>
      </c>
      <c r="AG251" s="24">
        <f>IF(ISBLANK(HLOOKUP(AG$1, m_preprocess!$1:$1048576, $D251, FALSE)), "", HLOOKUP(AG$1, m_preprocess!$1:$1048576, $D251, FALSE))</f>
        <v>1337.587299247383</v>
      </c>
      <c r="AH251" s="24">
        <f>IF(ISBLANK(HLOOKUP(AH$1, m_preprocess!$1:$1048576, $D251, FALSE)), "", HLOOKUP(AH$1, m_preprocess!$1:$1048576, $D251, FALSE))</f>
        <v>1161800</v>
      </c>
    </row>
    <row r="252" spans="1:34">
      <c r="A252" s="27">
        <v>41579</v>
      </c>
      <c r="B252">
        <v>2013</v>
      </c>
      <c r="C252">
        <v>11</v>
      </c>
      <c r="D252">
        <v>252</v>
      </c>
      <c r="E252" s="24">
        <f>IF(ISBLANK(HLOOKUP(E$1, m_preprocess!$1:$1048576, $D252, FALSE)), "", HLOOKUP(E$1, m_preprocess!$1:$1048576, $D252, FALSE))</f>
        <v>145.69589762827002</v>
      </c>
      <c r="F252" s="24">
        <f>IF(ISBLANK(HLOOKUP(F$1, m_preprocess!$1:$1048576, $D252, FALSE)), "", HLOOKUP(F$1, m_preprocess!$1:$1048576, $D252, FALSE))</f>
        <v>103.63</v>
      </c>
      <c r="G252" s="24">
        <f>IF(ISBLANK(HLOOKUP(G$1, m_preprocess!$1:$1048576, $D252, FALSE)), "", HLOOKUP(G$1, m_preprocess!$1:$1048576, $D252, FALSE))</f>
        <v>193.63094887856766</v>
      </c>
      <c r="H252" s="24">
        <f>IF(ISBLANK(HLOOKUP(H$1, m_preprocess!$1:$1048576, $D252, FALSE)), "", HLOOKUP(H$1, m_preprocess!$1:$1048576, $D252, FALSE))</f>
        <v>350.531005859375</v>
      </c>
      <c r="I252" s="24">
        <f>IF(ISBLANK(HLOOKUP(I$1, m_preprocess!$1:$1048576, $D252, FALSE)), "", HLOOKUP(I$1, m_preprocess!$1:$1048576, $D252, FALSE))</f>
        <v>74.829290054175289</v>
      </c>
      <c r="J252" s="24">
        <f>IF(ISBLANK(HLOOKUP(J$1, m_preprocess!$1:$1048576, $D252, FALSE)), "", HLOOKUP(J$1, m_preprocess!$1:$1048576, $D252, FALSE))</f>
        <v>110.28827545908591</v>
      </c>
      <c r="K252" s="24">
        <f>IF(ISBLANK(HLOOKUP(K$1, m_preprocess!$1:$1048576, $D252, FALSE)), "", HLOOKUP(K$1, m_preprocess!$1:$1048576, $D252, FALSE))</f>
        <v>46.370498608199327</v>
      </c>
      <c r="L252" s="24">
        <f>IF(ISBLANK(HLOOKUP(L$1, m_preprocess!$1:$1048576, $D252, FALSE)), "", HLOOKUP(L$1, m_preprocess!$1:$1048576, $D252, FALSE))</f>
        <v>18.00887569071778</v>
      </c>
      <c r="M252" s="24">
        <f>IF(ISBLANK(HLOOKUP(M$1, m_preprocess!$1:$1048576, $D252, FALSE)), "", HLOOKUP(M$1, m_preprocess!$1:$1048576, $D252, FALSE))</f>
        <v>61.210403898733105</v>
      </c>
      <c r="N252" s="24">
        <f>IF(ISBLANK(HLOOKUP(N$1, m_preprocess!$1:$1048576, $D252, FALSE)), "", HLOOKUP(N$1, m_preprocess!$1:$1048576, $D252, FALSE))</f>
        <v>10.980430148177506</v>
      </c>
      <c r="O252" s="24">
        <f>IF(ISBLANK(HLOOKUP(O$1, m_preprocess!$1:$1048576, $D252, FALSE)), "", HLOOKUP(O$1, m_preprocess!$1:$1048576, $D252, FALSE))</f>
        <v>16.170003317747735</v>
      </c>
      <c r="P252" s="24">
        <f>IF(ISBLANK(HLOOKUP(P$1, m_preprocess!$1:$1048576, $D252, FALSE)), "", HLOOKUP(P$1, m_preprocess!$1:$1048576, $D252, FALSE))</f>
        <v>6.3632395186515271</v>
      </c>
      <c r="Q252" s="24">
        <f>IF(ISBLANK(HLOOKUP(Q$1, m_preprocess!$1:$1048576, $D252, FALSE)), "", HLOOKUP(Q$1, m_preprocess!$1:$1048576, $D252, FALSE))</f>
        <v>6.0114510978391458</v>
      </c>
      <c r="R252" s="24">
        <f>IF(ISBLANK(HLOOKUP(R$1, m_preprocess!$1:$1048576, $D252, FALSE)), "", HLOOKUP(R$1, m_preprocess!$1:$1048576, $D252, FALSE))</f>
        <v>35.124710208772264</v>
      </c>
      <c r="S252" s="24">
        <f>IF(ISBLANK(HLOOKUP(S$1, m_preprocess!$1:$1048576, $D252, FALSE)), "", HLOOKUP(S$1, m_preprocess!$1:$1048576, $D252, FALSE))</f>
        <v>1046.3240000000001</v>
      </c>
      <c r="T252" s="24">
        <f>IF(ISBLANK(HLOOKUP(T$1, m_preprocess!$1:$1048576, $D252, FALSE)), "", HLOOKUP(T$1, m_preprocess!$1:$1048576, $D252, FALSE))</f>
        <v>10011</v>
      </c>
      <c r="U252" s="24">
        <f>IF(ISBLANK(HLOOKUP(U$1, m_preprocess!$1:$1048576, $D252, FALSE)), "", HLOOKUP(U$1, m_preprocess!$1:$1048576, $D252, FALSE))</f>
        <v>52191</v>
      </c>
      <c r="V252" s="24">
        <f>IF(ISBLANK(HLOOKUP(V$1, m_preprocess!$1:$1048576, $D252, FALSE)), "", HLOOKUP(V$1, m_preprocess!$1:$1048576, $D252, FALSE))</f>
        <v>56.93385990388915</v>
      </c>
      <c r="W252" s="24">
        <f>IF(ISBLANK(HLOOKUP(W$1, m_preprocess!$1:$1048576, $D252, FALSE)), "", HLOOKUP(W$1, m_preprocess!$1:$1048576, $D252, FALSE))</f>
        <v>118754.13045971688</v>
      </c>
      <c r="X252" s="24">
        <f>IF(ISBLANK(HLOOKUP(X$1, m_preprocess!$1:$1048576, $D252, FALSE)), "", HLOOKUP(X$1, m_preprocess!$1:$1048576, $D252, FALSE))</f>
        <v>251006.67937859343</v>
      </c>
      <c r="Y252" s="24">
        <f>IF(ISBLANK(HLOOKUP(Y$1, m_preprocess!$1:$1048576, $D252, FALSE)), "", HLOOKUP(Y$1, m_preprocess!$1:$1048576, $D252, FALSE))</f>
        <v>147.79</v>
      </c>
      <c r="Z252" s="24">
        <f>IF(ISBLANK(HLOOKUP(Z$1, m_preprocess!$1:$1048576, $D252, FALSE)), "", HLOOKUP(Z$1, m_preprocess!$1:$1048576, $D252, FALSE))</f>
        <v>106.1</v>
      </c>
      <c r="AA252" s="24">
        <f>IF(ISBLANK(HLOOKUP(AA$1, m_preprocess!$1:$1048576, $D252, FALSE)), "", HLOOKUP(AA$1, m_preprocess!$1:$1048576, $D252, FALSE))</f>
        <v>47.623699000000002</v>
      </c>
      <c r="AB252" s="24">
        <f>IF(ISBLANK(HLOOKUP(AB$1, m_preprocess!$1:$1048576, $D252, FALSE)), "", HLOOKUP(AB$1, m_preprocess!$1:$1048576, $D252, FALSE))</f>
        <v>49.885075000000001</v>
      </c>
      <c r="AC252" s="24">
        <f>IF(ISBLANK(HLOOKUP(AC$1, m_preprocess!$1:$1048576, $D252, FALSE)), "", HLOOKUP(AC$1, m_preprocess!$1:$1048576, $D252, FALSE))</f>
        <v>32.729984354300001</v>
      </c>
      <c r="AD252" s="24">
        <f>IF(ISBLANK(HLOOKUP(AD$1, m_preprocess!$1:$1048576, $D252, FALSE)), "", HLOOKUP(AD$1, m_preprocess!$1:$1048576, $D252, FALSE))</f>
        <v>174.06329158052597</v>
      </c>
      <c r="AE252" s="24">
        <f>IF(ISBLANK(HLOOKUP(AE$1, m_preprocess!$1:$1048576, $D252, FALSE)), "", HLOOKUP(AE$1, m_preprocess!$1:$1048576, $D252, FALSE))</f>
        <v>209.91853504802313</v>
      </c>
      <c r="AF252" s="24">
        <f>IF(ISBLANK(HLOOKUP(AF$1, m_preprocess!$1:$1048576, $D252, FALSE)), "", HLOOKUP(AF$1, m_preprocess!$1:$1048576, $D252, FALSE))</f>
        <v>66.345160228250364</v>
      </c>
      <c r="AG252" s="24">
        <f>IF(ISBLANK(HLOOKUP(AG$1, m_preprocess!$1:$1048576, $D252, FALSE)), "", HLOOKUP(AG$1, m_preprocess!$1:$1048576, $D252, FALSE))</f>
        <v>1329.6474053434092</v>
      </c>
      <c r="AH252" s="24">
        <f>IF(ISBLANK(HLOOKUP(AH$1, m_preprocess!$1:$1048576, $D252, FALSE)), "", HLOOKUP(AH$1, m_preprocess!$1:$1048576, $D252, FALSE))</f>
        <v>1030823</v>
      </c>
    </row>
    <row r="253" spans="1:34">
      <c r="A253" s="27">
        <v>41609</v>
      </c>
      <c r="B253">
        <v>2013</v>
      </c>
      <c r="C253">
        <v>12</v>
      </c>
      <c r="D253">
        <v>253</v>
      </c>
      <c r="E253" s="24">
        <f>IF(ISBLANK(HLOOKUP(E$1, m_preprocess!$1:$1048576, $D253, FALSE)), "", HLOOKUP(E$1, m_preprocess!$1:$1048576, $D253, FALSE))</f>
        <v>142.5768791271264</v>
      </c>
      <c r="F253" s="24">
        <f>IF(ISBLANK(HLOOKUP(F$1, m_preprocess!$1:$1048576, $D253, FALSE)), "", HLOOKUP(F$1, m_preprocess!$1:$1048576, $D253, FALSE))</f>
        <v>97.24</v>
      </c>
      <c r="G253" s="24">
        <f>IF(ISBLANK(HLOOKUP(G$1, m_preprocess!$1:$1048576, $D253, FALSE)), "", HLOOKUP(G$1, m_preprocess!$1:$1048576, $D253, FALSE))</f>
        <v>174.36203767953228</v>
      </c>
      <c r="H253" s="24">
        <f>IF(ISBLANK(HLOOKUP(H$1, m_preprocess!$1:$1048576, $D253, FALSE)), "", HLOOKUP(H$1, m_preprocess!$1:$1048576, $D253, FALSE))</f>
        <v>362.96200561523437</v>
      </c>
      <c r="I253" s="24">
        <f>IF(ISBLANK(HLOOKUP(I$1, m_preprocess!$1:$1048576, $D253, FALSE)), "", HLOOKUP(I$1, m_preprocess!$1:$1048576, $D253, FALSE))</f>
        <v>68.078652798520096</v>
      </c>
      <c r="J253" s="24">
        <f>IF(ISBLANK(HLOOKUP(J$1, m_preprocess!$1:$1048576, $D253, FALSE)), "", HLOOKUP(J$1, m_preprocess!$1:$1048576, $D253, FALSE))</f>
        <v>109.57010666420543</v>
      </c>
      <c r="K253" s="24">
        <f>IF(ISBLANK(HLOOKUP(K$1, m_preprocess!$1:$1048576, $D253, FALSE)), "", HLOOKUP(K$1, m_preprocess!$1:$1048576, $D253, FALSE))</f>
        <v>44.974133002412586</v>
      </c>
      <c r="L253" s="24">
        <f>IF(ISBLANK(HLOOKUP(L$1, m_preprocess!$1:$1048576, $D253, FALSE)), "", HLOOKUP(L$1, m_preprocess!$1:$1048576, $D253, FALSE))</f>
        <v>18.349922566329219</v>
      </c>
      <c r="M253" s="24">
        <f>IF(ISBLANK(HLOOKUP(M$1, m_preprocess!$1:$1048576, $D253, FALSE)), "", HLOOKUP(M$1, m_preprocess!$1:$1048576, $D253, FALSE))</f>
        <v>53.868505926970265</v>
      </c>
      <c r="N253" s="24">
        <f>IF(ISBLANK(HLOOKUP(N$1, m_preprocess!$1:$1048576, $D253, FALSE)), "", HLOOKUP(N$1, m_preprocess!$1:$1048576, $D253, FALSE))</f>
        <v>9.7182408604535695</v>
      </c>
      <c r="O253" s="24">
        <f>IF(ISBLANK(HLOOKUP(O$1, m_preprocess!$1:$1048576, $D253, FALSE)), "", HLOOKUP(O$1, m_preprocess!$1:$1048576, $D253, FALSE))</f>
        <v>14.311504898593251</v>
      </c>
      <c r="P253" s="24">
        <f>IF(ISBLANK(HLOOKUP(P$1, m_preprocess!$1:$1048576, $D253, FALSE)), "", HLOOKUP(P$1, m_preprocess!$1:$1048576, $D253, FALSE))</f>
        <v>5.2410333293439075</v>
      </c>
      <c r="Q253" s="24">
        <f>IF(ISBLANK(HLOOKUP(Q$1, m_preprocess!$1:$1048576, $D253, FALSE)), "", HLOOKUP(Q$1, m_preprocess!$1:$1048576, $D253, FALSE))</f>
        <v>9.5684946255273555</v>
      </c>
      <c r="R253" s="24">
        <f>IF(ISBLANK(HLOOKUP(R$1, m_preprocess!$1:$1048576, $D253, FALSE)), "", HLOOKUP(R$1, m_preprocess!$1:$1048576, $D253, FALSE))</f>
        <v>42.717969815376229</v>
      </c>
      <c r="S253" s="24">
        <f>IF(ISBLANK(HLOOKUP(S$1, m_preprocess!$1:$1048576, $D253, FALSE)), "", HLOOKUP(S$1, m_preprocess!$1:$1048576, $D253, FALSE))</f>
        <v>914.74400000000003</v>
      </c>
      <c r="T253" s="24">
        <f>IF(ISBLANK(HLOOKUP(T$1, m_preprocess!$1:$1048576, $D253, FALSE)), "", HLOOKUP(T$1, m_preprocess!$1:$1048576, $D253, FALSE))</f>
        <v>12291.3</v>
      </c>
      <c r="U253" s="24">
        <f>IF(ISBLANK(HLOOKUP(U$1, m_preprocess!$1:$1048576, $D253, FALSE)), "", HLOOKUP(U$1, m_preprocess!$1:$1048576, $D253, FALSE))</f>
        <v>62147</v>
      </c>
      <c r="V253" s="24">
        <f>IF(ISBLANK(HLOOKUP(V$1, m_preprocess!$1:$1048576, $D253, FALSE)), "", HLOOKUP(V$1, m_preprocess!$1:$1048576, $D253, FALSE))</f>
        <v>58.716544606709462</v>
      </c>
      <c r="W253" s="24">
        <f>IF(ISBLANK(HLOOKUP(W$1, m_preprocess!$1:$1048576, $D253, FALSE)), "", HLOOKUP(W$1, m_preprocess!$1:$1048576, $D253, FALSE))</f>
        <v>135577.72366996907</v>
      </c>
      <c r="X253" s="24">
        <f>IF(ISBLANK(HLOOKUP(X$1, m_preprocess!$1:$1048576, $D253, FALSE)), "", HLOOKUP(X$1, m_preprocess!$1:$1048576, $D253, FALSE))</f>
        <v>252687.9670078351</v>
      </c>
      <c r="Y253" s="24">
        <f>IF(ISBLANK(HLOOKUP(Y$1, m_preprocess!$1:$1048576, $D253, FALSE)), "", HLOOKUP(Y$1, m_preprocess!$1:$1048576, $D253, FALSE))</f>
        <v>145.77000000000001</v>
      </c>
      <c r="Z253" s="24">
        <f>IF(ISBLANK(HLOOKUP(Z$1, m_preprocess!$1:$1048576, $D253, FALSE)), "", HLOOKUP(Z$1, m_preprocess!$1:$1048576, $D253, FALSE))</f>
        <v>90.1</v>
      </c>
      <c r="AA253" s="24">
        <f>IF(ISBLANK(HLOOKUP(AA$1, m_preprocess!$1:$1048576, $D253, FALSE)), "", HLOOKUP(AA$1, m_preprocess!$1:$1048576, $D253, FALSE))</f>
        <v>44.121448999999998</v>
      </c>
      <c r="AB253" s="24">
        <f>IF(ISBLANK(HLOOKUP(AB$1, m_preprocess!$1:$1048576, $D253, FALSE)), "", HLOOKUP(AB$1, m_preprocess!$1:$1048576, $D253, FALSE))</f>
        <v>46.148899</v>
      </c>
      <c r="AC253" s="24">
        <f>IF(ISBLANK(HLOOKUP(AC$1, m_preprocess!$1:$1048576, $D253, FALSE)), "", HLOOKUP(AC$1, m_preprocess!$1:$1048576, $D253, FALSE))</f>
        <v>35.305430041199998</v>
      </c>
      <c r="AD253" s="24">
        <f>IF(ISBLANK(HLOOKUP(AD$1, m_preprocess!$1:$1048576, $D253, FALSE)), "", HLOOKUP(AD$1, m_preprocess!$1:$1048576, $D253, FALSE))</f>
        <v>169.92571846698402</v>
      </c>
      <c r="AE253" s="24">
        <f>IF(ISBLANK(HLOOKUP(AE$1, m_preprocess!$1:$1048576, $D253, FALSE)), "", HLOOKUP(AE$1, m_preprocess!$1:$1048576, $D253, FALSE))</f>
        <v>209.55256681962081</v>
      </c>
      <c r="AF253" s="24">
        <f>IF(ISBLANK(HLOOKUP(AF$1, m_preprocess!$1:$1048576, $D253, FALSE)), "", HLOOKUP(AF$1, m_preprocess!$1:$1048576, $D253, FALSE))</f>
        <v>61.694255636739648</v>
      </c>
      <c r="AG253" s="24">
        <f>IF(ISBLANK(HLOOKUP(AG$1, m_preprocess!$1:$1048576, $D253, FALSE)), "", HLOOKUP(AG$1, m_preprocess!$1:$1048576, $D253, FALSE))</f>
        <v>1323.747650013682</v>
      </c>
      <c r="AH253" s="24">
        <f>IF(ISBLANK(HLOOKUP(AH$1, m_preprocess!$1:$1048576, $D253, FALSE)), "", HLOOKUP(AH$1, m_preprocess!$1:$1048576, $D253, FALSE))</f>
        <v>1085358</v>
      </c>
    </row>
    <row r="254" spans="1:34">
      <c r="A254" s="27">
        <v>41640</v>
      </c>
      <c r="B254">
        <v>2014</v>
      </c>
      <c r="C254">
        <v>1</v>
      </c>
      <c r="D254">
        <v>254</v>
      </c>
      <c r="E254" s="24">
        <f>IF(ISBLANK(HLOOKUP(E$1, m_preprocess!$1:$1048576, $D254, FALSE)), "", HLOOKUP(E$1, m_preprocess!$1:$1048576, $D254, FALSE))</f>
        <v>137.96969739537636</v>
      </c>
      <c r="F254" s="24">
        <f>IF(ISBLANK(HLOOKUP(F$1, m_preprocess!$1:$1048576, $D254, FALSE)), "", HLOOKUP(F$1, m_preprocess!$1:$1048576, $D254, FALSE))</f>
        <v>92.54</v>
      </c>
      <c r="G254" s="24">
        <f>IF(ISBLANK(HLOOKUP(G$1, m_preprocess!$1:$1048576, $D254, FALSE)), "", HLOOKUP(G$1, m_preprocess!$1:$1048576, $D254, FALSE))</f>
        <v>176.78879130134237</v>
      </c>
      <c r="H254" s="24">
        <f>IF(ISBLANK(HLOOKUP(H$1, m_preprocess!$1:$1048576, $D254, FALSE)), "", HLOOKUP(H$1, m_preprocess!$1:$1048576, $D254, FALSE))</f>
        <v>382.56900024414062</v>
      </c>
      <c r="I254" s="24">
        <f>IF(ISBLANK(HLOOKUP(I$1, m_preprocess!$1:$1048576, $D254, FALSE)), "", HLOOKUP(I$1, m_preprocess!$1:$1048576, $D254, FALSE))</f>
        <v>63.970274083885002</v>
      </c>
      <c r="J254" s="24">
        <f>IF(ISBLANK(HLOOKUP(J$1, m_preprocess!$1:$1048576, $D254, FALSE)), "", HLOOKUP(J$1, m_preprocess!$1:$1048576, $D254, FALSE))</f>
        <v>110.1133489173853</v>
      </c>
      <c r="K254" s="24">
        <f>IF(ISBLANK(HLOOKUP(K$1, m_preprocess!$1:$1048576, $D254, FALSE)), "", HLOOKUP(K$1, m_preprocess!$1:$1048576, $D254, FALSE))</f>
        <v>38.524408558506138</v>
      </c>
      <c r="L254" s="24">
        <f>IF(ISBLANK(HLOOKUP(L$1, m_preprocess!$1:$1048576, $D254, FALSE)), "", HLOOKUP(L$1, m_preprocess!$1:$1048576, $D254, FALSE))</f>
        <v>15.18336830712845</v>
      </c>
      <c r="M254" s="24">
        <f>IF(ISBLANK(HLOOKUP(M$1, m_preprocess!$1:$1048576, $D254, FALSE)), "", HLOOKUP(M$1, m_preprocess!$1:$1048576, $D254, FALSE))</f>
        <v>51.776980064912095</v>
      </c>
      <c r="N254" s="24">
        <f>IF(ISBLANK(HLOOKUP(N$1, m_preprocess!$1:$1048576, $D254, FALSE)), "", HLOOKUP(N$1, m_preprocess!$1:$1048576, $D254, FALSE))</f>
        <v>9.7651660259836639</v>
      </c>
      <c r="O254" s="24">
        <f>IF(ISBLANK(HLOOKUP(O$1, m_preprocess!$1:$1048576, $D254, FALSE)), "", HLOOKUP(O$1, m_preprocess!$1:$1048576, $D254, FALSE))</f>
        <v>15.515519881964064</v>
      </c>
      <c r="P254" s="24">
        <f>IF(ISBLANK(HLOOKUP(P$1, m_preprocess!$1:$1048576, $D254, FALSE)), "", HLOOKUP(P$1, m_preprocess!$1:$1048576, $D254, FALSE))</f>
        <v>6.1407888441420821</v>
      </c>
      <c r="Q254" s="24">
        <f>IF(ISBLANK(HLOOKUP(Q$1, m_preprocess!$1:$1048576, $D254, FALSE)), "", HLOOKUP(Q$1, m_preprocess!$1:$1048576, $D254, FALSE))</f>
        <v>5.1052228454307791</v>
      </c>
      <c r="R254" s="24">
        <f>IF(ISBLANK(HLOOKUP(R$1, m_preprocess!$1:$1048576, $D254, FALSE)), "", HLOOKUP(R$1, m_preprocess!$1:$1048576, $D254, FALSE))</f>
        <v>33.499316441796005</v>
      </c>
      <c r="S254" s="24">
        <f>IF(ISBLANK(HLOOKUP(S$1, m_preprocess!$1:$1048576, $D254, FALSE)), "", HLOOKUP(S$1, m_preprocess!$1:$1048576, $D254, FALSE))</f>
        <v>910.37900000000002</v>
      </c>
      <c r="T254" s="24">
        <f>IF(ISBLANK(HLOOKUP(T$1, m_preprocess!$1:$1048576, $D254, FALSE)), "", HLOOKUP(T$1, m_preprocess!$1:$1048576, $D254, FALSE))</f>
        <v>12006.3</v>
      </c>
      <c r="U254" s="24">
        <f>IF(ISBLANK(HLOOKUP(U$1, m_preprocess!$1:$1048576, $D254, FALSE)), "", HLOOKUP(U$1, m_preprocess!$1:$1048576, $D254, FALSE))</f>
        <v>34350</v>
      </c>
      <c r="V254" s="24">
        <f>IF(ISBLANK(HLOOKUP(V$1, m_preprocess!$1:$1048576, $D254, FALSE)), "", HLOOKUP(V$1, m_preprocess!$1:$1048576, $D254, FALSE))</f>
        <v>62.332468568378744</v>
      </c>
      <c r="W254" s="24">
        <f>IF(ISBLANK(HLOOKUP(W$1, m_preprocess!$1:$1048576, $D254, FALSE)), "", HLOOKUP(W$1, m_preprocess!$1:$1048576, $D254, FALSE))</f>
        <v>124181.67198513786</v>
      </c>
      <c r="X254" s="24">
        <f>IF(ISBLANK(HLOOKUP(X$1, m_preprocess!$1:$1048576, $D254, FALSE)), "", HLOOKUP(X$1, m_preprocess!$1:$1048576, $D254, FALSE))</f>
        <v>240418.1952570756</v>
      </c>
      <c r="Y254" s="24">
        <f>IF(ISBLANK(HLOOKUP(Y$1, m_preprocess!$1:$1048576, $D254, FALSE)), "", HLOOKUP(Y$1, m_preprocess!$1:$1048576, $D254, FALSE))</f>
        <v>142.72</v>
      </c>
      <c r="Z254" s="24">
        <f>IF(ISBLANK(HLOOKUP(Z$1, m_preprocess!$1:$1048576, $D254, FALSE)), "", HLOOKUP(Z$1, m_preprocess!$1:$1048576, $D254, FALSE))</f>
        <v>92.6</v>
      </c>
      <c r="AA254" s="24">
        <f>IF(ISBLANK(HLOOKUP(AA$1, m_preprocess!$1:$1048576, $D254, FALSE)), "", HLOOKUP(AA$1, m_preprocess!$1:$1048576, $D254, FALSE))</f>
        <v>38.900706999999997</v>
      </c>
      <c r="AB254" s="24">
        <f>IF(ISBLANK(HLOOKUP(AB$1, m_preprocess!$1:$1048576, $D254, FALSE)), "", HLOOKUP(AB$1, m_preprocess!$1:$1048576, $D254, FALSE))</f>
        <v>43.671379000000002</v>
      </c>
      <c r="AC254" s="24">
        <f>IF(ISBLANK(HLOOKUP(AC$1, m_preprocess!$1:$1048576, $D254, FALSE)), "", HLOOKUP(AC$1, m_preprocess!$1:$1048576, $D254, FALSE))</f>
        <v>37.597169815699999</v>
      </c>
      <c r="AD254" s="24">
        <f>IF(ISBLANK(HLOOKUP(AD$1, m_preprocess!$1:$1048576, $D254, FALSE)), "", HLOOKUP(AD$1, m_preprocess!$1:$1048576, $D254, FALSE))</f>
        <v>169.71229952835105</v>
      </c>
      <c r="AE254" s="24">
        <f>IF(ISBLANK(HLOOKUP(AE$1, m_preprocess!$1:$1048576, $D254, FALSE)), "", HLOOKUP(AE$1, m_preprocess!$1:$1048576, $D254, FALSE))</f>
        <v>236.05458731240506</v>
      </c>
      <c r="AF254" s="24">
        <f>IF(ISBLANK(HLOOKUP(AF$1, m_preprocess!$1:$1048576, $D254, FALSE)), "", HLOOKUP(AF$1, m_preprocess!$1:$1048576, $D254, FALSE))</f>
        <v>71.15436709385321</v>
      </c>
      <c r="AG254" s="24">
        <f>IF(ISBLANK(HLOOKUP(AG$1, m_preprocess!$1:$1048576, $D254, FALSE)), "", HLOOKUP(AG$1, m_preprocess!$1:$1048576, $D254, FALSE))</f>
        <v>1293.3050021768627</v>
      </c>
      <c r="AH254" s="24">
        <f>IF(ISBLANK(HLOOKUP(AH$1, m_preprocess!$1:$1048576, $D254, FALSE)), "", HLOOKUP(AH$1, m_preprocess!$1:$1048576, $D254, FALSE))</f>
        <v>1052691</v>
      </c>
    </row>
    <row r="255" spans="1:34">
      <c r="A255" s="27">
        <v>41671</v>
      </c>
      <c r="B255">
        <v>2014</v>
      </c>
      <c r="C255">
        <v>2</v>
      </c>
      <c r="D255">
        <v>255</v>
      </c>
      <c r="E255" s="24">
        <f>IF(ISBLANK(HLOOKUP(E$1, m_preprocess!$1:$1048576, $D255, FALSE)), "", HLOOKUP(E$1, m_preprocess!$1:$1048576, $D255, FALSE))</f>
        <v>132.48630687243056</v>
      </c>
      <c r="F255" s="24">
        <f>IF(ISBLANK(HLOOKUP(F$1, m_preprocess!$1:$1048576, $D255, FALSE)), "", HLOOKUP(F$1, m_preprocess!$1:$1048576, $D255, FALSE))</f>
        <v>90.03</v>
      </c>
      <c r="G255" s="24">
        <f>IF(ISBLANK(HLOOKUP(G$1, m_preprocess!$1:$1048576, $D255, FALSE)), "", HLOOKUP(G$1, m_preprocess!$1:$1048576, $D255, FALSE))</f>
        <v>159.81061218424085</v>
      </c>
      <c r="H255" s="24">
        <f>IF(ISBLANK(HLOOKUP(H$1, m_preprocess!$1:$1048576, $D255, FALSE)), "", HLOOKUP(H$1, m_preprocess!$1:$1048576, $D255, FALSE))</f>
        <v>405.23800659179687</v>
      </c>
      <c r="I255" s="24">
        <f>IF(ISBLANK(HLOOKUP(I$1, m_preprocess!$1:$1048576, $D255, FALSE)), "", HLOOKUP(I$1, m_preprocess!$1:$1048576, $D255, FALSE))</f>
        <v>70.064404415905344</v>
      </c>
      <c r="J255" s="24">
        <f>IF(ISBLANK(HLOOKUP(J$1, m_preprocess!$1:$1048576, $D255, FALSE)), "", HLOOKUP(J$1, m_preprocess!$1:$1048576, $D255, FALSE))</f>
        <v>109.15121856411774</v>
      </c>
      <c r="K255" s="24">
        <f>IF(ISBLANK(HLOOKUP(K$1, m_preprocess!$1:$1048576, $D255, FALSE)), "", HLOOKUP(K$1, m_preprocess!$1:$1048576, $D255, FALSE))</f>
        <v>41.434897982578548</v>
      </c>
      <c r="L255" s="24">
        <f>IF(ISBLANK(HLOOKUP(L$1, m_preprocess!$1:$1048576, $D255, FALSE)), "", HLOOKUP(L$1, m_preprocess!$1:$1048576, $D255, FALSE))</f>
        <v>14.49634418012025</v>
      </c>
      <c r="M255" s="24">
        <f>IF(ISBLANK(HLOOKUP(M$1, m_preprocess!$1:$1048576, $D255, FALSE)), "", HLOOKUP(M$1, m_preprocess!$1:$1048576, $D255, FALSE))</f>
        <v>53.908306697003709</v>
      </c>
      <c r="N255" s="24">
        <f>IF(ISBLANK(HLOOKUP(N$1, m_preprocess!$1:$1048576, $D255, FALSE)), "", HLOOKUP(N$1, m_preprocess!$1:$1048576, $D255, FALSE))</f>
        <v>8.3546469792939977</v>
      </c>
      <c r="O255" s="24">
        <f>IF(ISBLANK(HLOOKUP(O$1, m_preprocess!$1:$1048576, $D255, FALSE)), "", HLOOKUP(O$1, m_preprocess!$1:$1048576, $D255, FALSE))</f>
        <v>14.373453945503364</v>
      </c>
      <c r="P255" s="24">
        <f>IF(ISBLANK(HLOOKUP(P$1, m_preprocess!$1:$1048576, $D255, FALSE)), "", HLOOKUP(P$1, m_preprocess!$1:$1048576, $D255, FALSE))</f>
        <v>5.281666816253316</v>
      </c>
      <c r="Q255" s="24">
        <f>IF(ISBLANK(HLOOKUP(Q$1, m_preprocess!$1:$1048576, $D255, FALSE)), "", HLOOKUP(Q$1, m_preprocess!$1:$1048576, $D255, FALSE))</f>
        <v>4.4966167298210333</v>
      </c>
      <c r="R255" s="24">
        <f>IF(ISBLANK(HLOOKUP(R$1, m_preprocess!$1:$1048576, $D255, FALSE)), "", HLOOKUP(R$1, m_preprocess!$1:$1048576, $D255, FALSE))</f>
        <v>30.017421372455832</v>
      </c>
      <c r="S255" s="24">
        <f>IF(ISBLANK(HLOOKUP(S$1, m_preprocess!$1:$1048576, $D255, FALSE)), "", HLOOKUP(S$1, m_preprocess!$1:$1048576, $D255, FALSE))</f>
        <v>783.91700000000003</v>
      </c>
      <c r="T255" s="24">
        <f>IF(ISBLANK(HLOOKUP(T$1, m_preprocess!$1:$1048576, $D255, FALSE)), "", HLOOKUP(T$1, m_preprocess!$1:$1048576, $D255, FALSE))</f>
        <v>9824</v>
      </c>
      <c r="U255" s="24">
        <f>IF(ISBLANK(HLOOKUP(U$1, m_preprocess!$1:$1048576, $D255, FALSE)), "", HLOOKUP(U$1, m_preprocess!$1:$1048576, $D255, FALSE))</f>
        <v>38389</v>
      </c>
      <c r="V255" s="24">
        <f>IF(ISBLANK(HLOOKUP(V$1, m_preprocess!$1:$1048576, $D255, FALSE)), "", HLOOKUP(V$1, m_preprocess!$1:$1048576, $D255, FALSE))</f>
        <v>66.425470338954852</v>
      </c>
      <c r="W255" s="24">
        <f>IF(ISBLANK(HLOOKUP(W$1, m_preprocess!$1:$1048576, $D255, FALSE)), "", HLOOKUP(W$1, m_preprocess!$1:$1048576, $D255, FALSE))</f>
        <v>106853.22870916651</v>
      </c>
      <c r="X255" s="24">
        <f>IF(ISBLANK(HLOOKUP(X$1, m_preprocess!$1:$1048576, $D255, FALSE)), "", HLOOKUP(X$1, m_preprocess!$1:$1048576, $D255, FALSE))</f>
        <v>224410.34483620137</v>
      </c>
      <c r="Y255" s="24">
        <f>IF(ISBLANK(HLOOKUP(Y$1, m_preprocess!$1:$1048576, $D255, FALSE)), "", HLOOKUP(Y$1, m_preprocess!$1:$1048576, $D255, FALSE))</f>
        <v>143.53</v>
      </c>
      <c r="Z255" s="24">
        <f>IF(ISBLANK(HLOOKUP(Z$1, m_preprocess!$1:$1048576, $D255, FALSE)), "", HLOOKUP(Z$1, m_preprocess!$1:$1048576, $D255, FALSE))</f>
        <v>92.3</v>
      </c>
      <c r="AA255" s="24">
        <f>IF(ISBLANK(HLOOKUP(AA$1, m_preprocess!$1:$1048576, $D255, FALSE)), "", HLOOKUP(AA$1, m_preprocess!$1:$1048576, $D255, FALSE))</f>
        <v>34.128498</v>
      </c>
      <c r="AB255" s="24">
        <f>IF(ISBLANK(HLOOKUP(AB$1, m_preprocess!$1:$1048576, $D255, FALSE)), "", HLOOKUP(AB$1, m_preprocess!$1:$1048576, $D255, FALSE))</f>
        <v>33.464466000000002</v>
      </c>
      <c r="AC255" s="24">
        <f>IF(ISBLANK(HLOOKUP(AC$1, m_preprocess!$1:$1048576, $D255, FALSE)), "", HLOOKUP(AC$1, m_preprocess!$1:$1048576, $D255, FALSE))</f>
        <v>41.318692872599996</v>
      </c>
      <c r="AD255" s="24">
        <f>IF(ISBLANK(HLOOKUP(AD$1, m_preprocess!$1:$1048576, $D255, FALSE)), "", HLOOKUP(AD$1, m_preprocess!$1:$1048576, $D255, FALSE))</f>
        <v>164.14932336355767</v>
      </c>
      <c r="AE255" s="24">
        <f>IF(ISBLANK(HLOOKUP(AE$1, m_preprocess!$1:$1048576, $D255, FALSE)), "", HLOOKUP(AE$1, m_preprocess!$1:$1048576, $D255, FALSE))</f>
        <v>200.30927706782666</v>
      </c>
      <c r="AF255" s="24">
        <f>IF(ISBLANK(HLOOKUP(AF$1, m_preprocess!$1:$1048576, $D255, FALSE)), "", HLOOKUP(AF$1, m_preprocess!$1:$1048576, $D255, FALSE))</f>
        <v>60.882689572457856</v>
      </c>
      <c r="AG255" s="24">
        <f>IF(ISBLANK(HLOOKUP(AG$1, m_preprocess!$1:$1048576, $D255, FALSE)), "", HLOOKUP(AG$1, m_preprocess!$1:$1048576, $D255, FALSE))</f>
        <v>1243.3385882596515</v>
      </c>
      <c r="AH255" s="24">
        <f>IF(ISBLANK(HLOOKUP(AH$1, m_preprocess!$1:$1048576, $D255, FALSE)), "", HLOOKUP(AH$1, m_preprocess!$1:$1048576, $D255, FALSE))</f>
        <v>935531</v>
      </c>
    </row>
    <row r="256" spans="1:34">
      <c r="A256" s="27">
        <v>41699</v>
      </c>
      <c r="B256">
        <v>2014</v>
      </c>
      <c r="C256">
        <v>3</v>
      </c>
      <c r="D256">
        <v>256</v>
      </c>
      <c r="E256" s="24">
        <f>IF(ISBLANK(HLOOKUP(E$1, m_preprocess!$1:$1048576, $D256, FALSE)), "", HLOOKUP(E$1, m_preprocess!$1:$1048576, $D256, FALSE))</f>
        <v>144.53782808347017</v>
      </c>
      <c r="F256" s="24">
        <f>IF(ISBLANK(HLOOKUP(F$1, m_preprocess!$1:$1048576, $D256, FALSE)), "", HLOOKUP(F$1, m_preprocess!$1:$1048576, $D256, FALSE))</f>
        <v>97.44</v>
      </c>
      <c r="G256" s="24">
        <f>IF(ISBLANK(HLOOKUP(G$1, m_preprocess!$1:$1048576, $D256, FALSE)), "", HLOOKUP(G$1, m_preprocess!$1:$1048576, $D256, FALSE))</f>
        <v>175.77163087582443</v>
      </c>
      <c r="H256" s="24">
        <f>IF(ISBLANK(HLOOKUP(H$1, m_preprocess!$1:$1048576, $D256, FALSE)), "", HLOOKUP(H$1, m_preprocess!$1:$1048576, $D256, FALSE))</f>
        <v>417.072998046875</v>
      </c>
      <c r="I256" s="24">
        <f>IF(ISBLANK(HLOOKUP(I$1, m_preprocess!$1:$1048576, $D256, FALSE)), "", HLOOKUP(I$1, m_preprocess!$1:$1048576, $D256, FALSE))</f>
        <v>67.703878966299811</v>
      </c>
      <c r="J256" s="24">
        <f>IF(ISBLANK(HLOOKUP(J$1, m_preprocess!$1:$1048576, $D256, FALSE)), "", HLOOKUP(J$1, m_preprocess!$1:$1048576, $D256, FALSE))</f>
        <v>111.06732131357661</v>
      </c>
      <c r="K256" s="24">
        <f>IF(ISBLANK(HLOOKUP(K$1, m_preprocess!$1:$1048576, $D256, FALSE)), "", HLOOKUP(K$1, m_preprocess!$1:$1048576, $D256, FALSE))</f>
        <v>43.698576242286933</v>
      </c>
      <c r="L256" s="24">
        <f>IF(ISBLANK(HLOOKUP(L$1, m_preprocess!$1:$1048576, $D256, FALSE)), "", HLOOKUP(L$1, m_preprocess!$1:$1048576, $D256, FALSE))</f>
        <v>13.659926650301008</v>
      </c>
      <c r="M256" s="24">
        <f>IF(ISBLANK(HLOOKUP(M$1, m_preprocess!$1:$1048576, $D256, FALSE)), "", HLOOKUP(M$1, m_preprocess!$1:$1048576, $D256, FALSE))</f>
        <v>54.564104634328793</v>
      </c>
      <c r="N256" s="24">
        <f>IF(ISBLANK(HLOOKUP(N$1, m_preprocess!$1:$1048576, $D256, FALSE)), "", HLOOKUP(N$1, m_preprocess!$1:$1048576, $D256, FALSE))</f>
        <v>7.8665077126344167</v>
      </c>
      <c r="O256" s="24">
        <f>IF(ISBLANK(HLOOKUP(O$1, m_preprocess!$1:$1048576, $D256, FALSE)), "", HLOOKUP(O$1, m_preprocess!$1:$1048576, $D256, FALSE))</f>
        <v>14.679146918669492</v>
      </c>
      <c r="P256" s="24">
        <f>IF(ISBLANK(HLOOKUP(P$1, m_preprocess!$1:$1048576, $D256, FALSE)), "", HLOOKUP(P$1, m_preprocess!$1:$1048576, $D256, FALSE))</f>
        <v>4.8506898970724368</v>
      </c>
      <c r="Q256" s="24">
        <f>IF(ISBLANK(HLOOKUP(Q$1, m_preprocess!$1:$1048576, $D256, FALSE)), "", HLOOKUP(Q$1, m_preprocess!$1:$1048576, $D256, FALSE))</f>
        <v>5.5772011395918</v>
      </c>
      <c r="R256" s="24">
        <f>IF(ISBLANK(HLOOKUP(R$1, m_preprocess!$1:$1048576, $D256, FALSE)), "", HLOOKUP(R$1, m_preprocess!$1:$1048576, $D256, FALSE))</f>
        <v>33.477113276057153</v>
      </c>
      <c r="S256" s="24">
        <f>IF(ISBLANK(HLOOKUP(S$1, m_preprocess!$1:$1048576, $D256, FALSE)), "", HLOOKUP(S$1, m_preprocess!$1:$1048576, $D256, FALSE))</f>
        <v>898.80700000000002</v>
      </c>
      <c r="T256" s="24">
        <f>IF(ISBLANK(HLOOKUP(T$1, m_preprocess!$1:$1048576, $D256, FALSE)), "", HLOOKUP(T$1, m_preprocess!$1:$1048576, $D256, FALSE))</f>
        <v>9789.7999999999993</v>
      </c>
      <c r="U256" s="24">
        <f>IF(ISBLANK(HLOOKUP(U$1, m_preprocess!$1:$1048576, $D256, FALSE)), "", HLOOKUP(U$1, m_preprocess!$1:$1048576, $D256, FALSE))</f>
        <v>33582</v>
      </c>
      <c r="V256" s="24">
        <f>IF(ISBLANK(HLOOKUP(V$1, m_preprocess!$1:$1048576, $D256, FALSE)), "", HLOOKUP(V$1, m_preprocess!$1:$1048576, $D256, FALSE))</f>
        <v>64.907231525314984</v>
      </c>
      <c r="W256" s="24">
        <f>IF(ISBLANK(HLOOKUP(W$1, m_preprocess!$1:$1048576, $D256, FALSE)), "", HLOOKUP(W$1, m_preprocess!$1:$1048576, $D256, FALSE))</f>
        <v>105831.86326303275</v>
      </c>
      <c r="X256" s="24">
        <f>IF(ISBLANK(HLOOKUP(X$1, m_preprocess!$1:$1048576, $D256, FALSE)), "", HLOOKUP(X$1, m_preprocess!$1:$1048576, $D256, FALSE))</f>
        <v>220725.64714355709</v>
      </c>
      <c r="Y256" s="24">
        <f>IF(ISBLANK(HLOOKUP(Y$1, m_preprocess!$1:$1048576, $D256, FALSE)), "", HLOOKUP(Y$1, m_preprocess!$1:$1048576, $D256, FALSE))</f>
        <v>149.03</v>
      </c>
      <c r="Z256" s="24">
        <f>IF(ISBLANK(HLOOKUP(Z$1, m_preprocess!$1:$1048576, $D256, FALSE)), "", HLOOKUP(Z$1, m_preprocess!$1:$1048576, $D256, FALSE))</f>
        <v>97.3</v>
      </c>
      <c r="AA256" s="24">
        <f>IF(ISBLANK(HLOOKUP(AA$1, m_preprocess!$1:$1048576, $D256, FALSE)), "", HLOOKUP(AA$1, m_preprocess!$1:$1048576, $D256, FALSE))</f>
        <v>33.833336000000003</v>
      </c>
      <c r="AB256" s="24">
        <f>IF(ISBLANK(HLOOKUP(AB$1, m_preprocess!$1:$1048576, $D256, FALSE)), "", HLOOKUP(AB$1, m_preprocess!$1:$1048576, $D256, FALSE))</f>
        <v>36.212978</v>
      </c>
      <c r="AC256" s="24">
        <f>IF(ISBLANK(HLOOKUP(AC$1, m_preprocess!$1:$1048576, $D256, FALSE)), "", HLOOKUP(AC$1, m_preprocess!$1:$1048576, $D256, FALSE))</f>
        <v>38.635487343299999</v>
      </c>
      <c r="AD256" s="24">
        <f>IF(ISBLANK(HLOOKUP(AD$1, m_preprocess!$1:$1048576, $D256, FALSE)), "", HLOOKUP(AD$1, m_preprocess!$1:$1048576, $D256, FALSE))</f>
        <v>164.985337297667</v>
      </c>
      <c r="AE256" s="24">
        <f>IF(ISBLANK(HLOOKUP(AE$1, m_preprocess!$1:$1048576, $D256, FALSE)), "", HLOOKUP(AE$1, m_preprocess!$1:$1048576, $D256, FALSE))</f>
        <v>188.71983821562034</v>
      </c>
      <c r="AF256" s="24">
        <f>IF(ISBLANK(HLOOKUP(AF$1, m_preprocess!$1:$1048576, $D256, FALSE)), "", HLOOKUP(AF$1, m_preprocess!$1:$1048576, $D256, FALSE))</f>
        <v>61.210774897157798</v>
      </c>
      <c r="AG256" s="24">
        <f>IF(ISBLANK(HLOOKUP(AG$1, m_preprocess!$1:$1048576, $D256, FALSE)), "", HLOOKUP(AG$1, m_preprocess!$1:$1048576, $D256, FALSE))</f>
        <v>1207.6028635674422</v>
      </c>
      <c r="AH256" s="24">
        <f>IF(ISBLANK(HLOOKUP(AH$1, m_preprocess!$1:$1048576, $D256, FALSE)), "", HLOOKUP(AH$1, m_preprocess!$1:$1048576, $D256, FALSE))</f>
        <v>996409</v>
      </c>
    </row>
    <row r="257" spans="1:34">
      <c r="A257" s="27">
        <v>41730</v>
      </c>
      <c r="B257">
        <v>2014</v>
      </c>
      <c r="C257">
        <v>4</v>
      </c>
      <c r="D257">
        <v>257</v>
      </c>
      <c r="E257" s="24">
        <f>IF(ISBLANK(HLOOKUP(E$1, m_preprocess!$1:$1048576, $D257, FALSE)), "", HLOOKUP(E$1, m_preprocess!$1:$1048576, $D257, FALSE))</f>
        <v>152.34143546147135</v>
      </c>
      <c r="F257" s="24">
        <f>IF(ISBLANK(HLOOKUP(F$1, m_preprocess!$1:$1048576, $D257, FALSE)), "", HLOOKUP(F$1, m_preprocess!$1:$1048576, $D257, FALSE))</f>
        <v>99.09</v>
      </c>
      <c r="G257" s="24">
        <f>IF(ISBLANK(HLOOKUP(G$1, m_preprocess!$1:$1048576, $D257, FALSE)), "", HLOOKUP(G$1, m_preprocess!$1:$1048576, $D257, FALSE))</f>
        <v>182.07887318117525</v>
      </c>
      <c r="H257" s="24">
        <f>IF(ISBLANK(HLOOKUP(H$1, m_preprocess!$1:$1048576, $D257, FALSE)), "", HLOOKUP(H$1, m_preprocess!$1:$1048576, $D257, FALSE))</f>
        <v>424.45700073242187</v>
      </c>
      <c r="I257" s="24">
        <f>IF(ISBLANK(HLOOKUP(I$1, m_preprocess!$1:$1048576, $D257, FALSE)), "", HLOOKUP(I$1, m_preprocess!$1:$1048576, $D257, FALSE))</f>
        <v>71.202229394426908</v>
      </c>
      <c r="J257" s="24">
        <f>IF(ISBLANK(HLOOKUP(J$1, m_preprocess!$1:$1048576, $D257, FALSE)), "", HLOOKUP(J$1, m_preprocess!$1:$1048576, $D257, FALSE))</f>
        <v>112.30325796578434</v>
      </c>
      <c r="K257" s="24">
        <f>IF(ISBLANK(HLOOKUP(K$1, m_preprocess!$1:$1048576, $D257, FALSE)), "", HLOOKUP(K$1, m_preprocess!$1:$1048576, $D257, FALSE))</f>
        <v>57.577407054295541</v>
      </c>
      <c r="L257" s="24">
        <f>IF(ISBLANK(HLOOKUP(L$1, m_preprocess!$1:$1048576, $D257, FALSE)), "", HLOOKUP(L$1, m_preprocess!$1:$1048576, $D257, FALSE))</f>
        <v>24.601370668487231</v>
      </c>
      <c r="M257" s="24">
        <f>IF(ISBLANK(HLOOKUP(M$1, m_preprocess!$1:$1048576, $D257, FALSE)), "", HLOOKUP(M$1, m_preprocess!$1:$1048576, $D257, FALSE))</f>
        <v>54.038097256633911</v>
      </c>
      <c r="N257" s="24">
        <f>IF(ISBLANK(HLOOKUP(N$1, m_preprocess!$1:$1048576, $D257, FALSE)), "", HLOOKUP(N$1, m_preprocess!$1:$1048576, $D257, FALSE))</f>
        <v>9.4265032734466914</v>
      </c>
      <c r="O257" s="24">
        <f>IF(ISBLANK(HLOOKUP(O$1, m_preprocess!$1:$1048576, $D257, FALSE)), "", HLOOKUP(O$1, m_preprocess!$1:$1048576, $D257, FALSE))</f>
        <v>15.69375382794026</v>
      </c>
      <c r="P257" s="24">
        <f>IF(ISBLANK(HLOOKUP(P$1, m_preprocess!$1:$1048576, $D257, FALSE)), "", HLOOKUP(P$1, m_preprocess!$1:$1048576, $D257, FALSE))</f>
        <v>5.3524884171133733</v>
      </c>
      <c r="Q257" s="24">
        <f>IF(ISBLANK(HLOOKUP(Q$1, m_preprocess!$1:$1048576, $D257, FALSE)), "", HLOOKUP(Q$1, m_preprocess!$1:$1048576, $D257, FALSE))</f>
        <v>5.5298887659993552</v>
      </c>
      <c r="R257" s="24">
        <f>IF(ISBLANK(HLOOKUP(R$1, m_preprocess!$1:$1048576, $D257, FALSE)), "", HLOOKUP(R$1, m_preprocess!$1:$1048576, $D257, FALSE))</f>
        <v>32.271113390435147</v>
      </c>
      <c r="S257" s="24">
        <f>IF(ISBLANK(HLOOKUP(S$1, m_preprocess!$1:$1048576, $D257, FALSE)), "", HLOOKUP(S$1, m_preprocess!$1:$1048576, $D257, FALSE))</f>
        <v>895.21500000000003</v>
      </c>
      <c r="T257" s="24">
        <f>IF(ISBLANK(HLOOKUP(T$1, m_preprocess!$1:$1048576, $D257, FALSE)), "", HLOOKUP(T$1, m_preprocess!$1:$1048576, $D257, FALSE))</f>
        <v>9598.7999999999993</v>
      </c>
      <c r="U257" s="24">
        <f>IF(ISBLANK(HLOOKUP(U$1, m_preprocess!$1:$1048576, $D257, FALSE)), "", HLOOKUP(U$1, m_preprocess!$1:$1048576, $D257, FALSE))</f>
        <v>36579</v>
      </c>
      <c r="V257" s="24">
        <f>IF(ISBLANK(HLOOKUP(V$1, m_preprocess!$1:$1048576, $D257, FALSE)), "", HLOOKUP(V$1, m_preprocess!$1:$1048576, $D257, FALSE))</f>
        <v>63.933507899895815</v>
      </c>
      <c r="W257" s="24">
        <f>IF(ISBLANK(HLOOKUP(W$1, m_preprocess!$1:$1048576, $D257, FALSE)), "", HLOOKUP(W$1, m_preprocess!$1:$1048576, $D257, FALSE))</f>
        <v>101041.55291583118</v>
      </c>
      <c r="X257" s="24">
        <f>IF(ISBLANK(HLOOKUP(X$1, m_preprocess!$1:$1048576, $D257, FALSE)), "", HLOOKUP(X$1, m_preprocess!$1:$1048576, $D257, FALSE))</f>
        <v>217890.48723524934</v>
      </c>
      <c r="Y257" s="24">
        <f>IF(ISBLANK(HLOOKUP(Y$1, m_preprocess!$1:$1048576, $D257, FALSE)), "", HLOOKUP(Y$1, m_preprocess!$1:$1048576, $D257, FALSE))</f>
        <v>147.69</v>
      </c>
      <c r="Z257" s="24">
        <f>IF(ISBLANK(HLOOKUP(Z$1, m_preprocess!$1:$1048576, $D257, FALSE)), "", HLOOKUP(Z$1, m_preprocess!$1:$1048576, $D257, FALSE))</f>
        <v>96</v>
      </c>
      <c r="AA257" s="24">
        <f>IF(ISBLANK(HLOOKUP(AA$1, m_preprocess!$1:$1048576, $D257, FALSE)), "", HLOOKUP(AA$1, m_preprocess!$1:$1048576, $D257, FALSE))</f>
        <v>38.975357000000002</v>
      </c>
      <c r="AB257" s="24">
        <f>IF(ISBLANK(HLOOKUP(AB$1, m_preprocess!$1:$1048576, $D257, FALSE)), "", HLOOKUP(AB$1, m_preprocess!$1:$1048576, $D257, FALSE))</f>
        <v>36.689399999999999</v>
      </c>
      <c r="AC257" s="24">
        <f>IF(ISBLANK(HLOOKUP(AC$1, m_preprocess!$1:$1048576, $D257, FALSE)), "", HLOOKUP(AC$1, m_preprocess!$1:$1048576, $D257, FALSE))</f>
        <v>37.539090636699996</v>
      </c>
      <c r="AD257" s="24">
        <f>IF(ISBLANK(HLOOKUP(AD$1, m_preprocess!$1:$1048576, $D257, FALSE)), "", HLOOKUP(AD$1, m_preprocess!$1:$1048576, $D257, FALSE))</f>
        <v>164.07885515684046</v>
      </c>
      <c r="AE257" s="24">
        <f>IF(ISBLANK(HLOOKUP(AE$1, m_preprocess!$1:$1048576, $D257, FALSE)), "", HLOOKUP(AE$1, m_preprocess!$1:$1048576, $D257, FALSE))</f>
        <v>218.48457767874515</v>
      </c>
      <c r="AF257" s="24">
        <f>IF(ISBLANK(HLOOKUP(AF$1, m_preprocess!$1:$1048576, $D257, FALSE)), "", HLOOKUP(AF$1, m_preprocess!$1:$1048576, $D257, FALSE))</f>
        <v>64.302745106861849</v>
      </c>
      <c r="AG257" s="24">
        <f>IF(ISBLANK(HLOOKUP(AG$1, m_preprocess!$1:$1048576, $D257, FALSE)), "", HLOOKUP(AG$1, m_preprocess!$1:$1048576, $D257, FALSE))</f>
        <v>1187.961504557378</v>
      </c>
      <c r="AH257" s="24">
        <f>IF(ISBLANK(HLOOKUP(AH$1, m_preprocess!$1:$1048576, $D257, FALSE)), "", HLOOKUP(AH$1, m_preprocess!$1:$1048576, $D257, FALSE))</f>
        <v>991565</v>
      </c>
    </row>
    <row r="258" spans="1:34">
      <c r="A258" s="27">
        <v>41760</v>
      </c>
      <c r="B258">
        <v>2014</v>
      </c>
      <c r="C258">
        <v>5</v>
      </c>
      <c r="D258">
        <v>258</v>
      </c>
      <c r="E258" s="24">
        <f>IF(ISBLANK(HLOOKUP(E$1, m_preprocess!$1:$1048576, $D258, FALSE)), "", HLOOKUP(E$1, m_preprocess!$1:$1048576, $D258, FALSE))</f>
        <v>164.20324390256107</v>
      </c>
      <c r="F258" s="24">
        <f>IF(ISBLANK(HLOOKUP(F$1, m_preprocess!$1:$1048576, $D258, FALSE)), "", HLOOKUP(F$1, m_preprocess!$1:$1048576, $D258, FALSE))</f>
        <v>98.89</v>
      </c>
      <c r="G258" s="24">
        <f>IF(ISBLANK(HLOOKUP(G$1, m_preprocess!$1:$1048576, $D258, FALSE)), "", HLOOKUP(G$1, m_preprocess!$1:$1048576, $D258, FALSE))</f>
        <v>184.5702803629747</v>
      </c>
      <c r="H258" s="24">
        <f>IF(ISBLANK(HLOOKUP(H$1, m_preprocess!$1:$1048576, $D258, FALSE)), "", HLOOKUP(H$1, m_preprocess!$1:$1048576, $D258, FALSE))</f>
        <v>433.84698486328125</v>
      </c>
      <c r="I258" s="24">
        <f>IF(ISBLANK(HLOOKUP(I$1, m_preprocess!$1:$1048576, $D258, FALSE)), "", HLOOKUP(I$1, m_preprocess!$1:$1048576, $D258, FALSE))</f>
        <v>68.84703169156397</v>
      </c>
      <c r="J258" s="24">
        <f>IF(ISBLANK(HLOOKUP(J$1, m_preprocess!$1:$1048576, $D258, FALSE)), "", HLOOKUP(J$1, m_preprocess!$1:$1048576, $D258, FALSE))</f>
        <v>112.90968497515642</v>
      </c>
      <c r="K258" s="24">
        <f>IF(ISBLANK(HLOOKUP(K$1, m_preprocess!$1:$1048576, $D258, FALSE)), "", HLOOKUP(K$1, m_preprocess!$1:$1048576, $D258, FALSE))</f>
        <v>63.299294065249285</v>
      </c>
      <c r="L258" s="24">
        <f>IF(ISBLANK(HLOOKUP(L$1, m_preprocess!$1:$1048576, $D258, FALSE)), "", HLOOKUP(L$1, m_preprocess!$1:$1048576, $D258, FALSE))</f>
        <v>26.460938746675176</v>
      </c>
      <c r="M258" s="24">
        <f>IF(ISBLANK(HLOOKUP(M$1, m_preprocess!$1:$1048576, $D258, FALSE)), "", HLOOKUP(M$1, m_preprocess!$1:$1048576, $D258, FALSE))</f>
        <v>57.347776196140067</v>
      </c>
      <c r="N258" s="24">
        <f>IF(ISBLANK(HLOOKUP(N$1, m_preprocess!$1:$1048576, $D258, FALSE)), "", HLOOKUP(N$1, m_preprocess!$1:$1048576, $D258, FALSE))</f>
        <v>9.6337023463800708</v>
      </c>
      <c r="O258" s="24">
        <f>IF(ISBLANK(HLOOKUP(O$1, m_preprocess!$1:$1048576, $D258, FALSE)), "", HLOOKUP(O$1, m_preprocess!$1:$1048576, $D258, FALSE))</f>
        <v>15.98911361338234</v>
      </c>
      <c r="P258" s="24">
        <f>IF(ISBLANK(HLOOKUP(P$1, m_preprocess!$1:$1048576, $D258, FALSE)), "", HLOOKUP(P$1, m_preprocess!$1:$1048576, $D258, FALSE))</f>
        <v>5.1835718186528084</v>
      </c>
      <c r="Q258" s="24">
        <f>IF(ISBLANK(HLOOKUP(Q$1, m_preprocess!$1:$1048576, $D258, FALSE)), "", HLOOKUP(Q$1, m_preprocess!$1:$1048576, $D258, FALSE))</f>
        <v>5.9069213096123896</v>
      </c>
      <c r="R258" s="24">
        <f>IF(ISBLANK(HLOOKUP(R$1, m_preprocess!$1:$1048576, $D258, FALSE)), "", HLOOKUP(R$1, m_preprocess!$1:$1048576, $D258, FALSE))</f>
        <v>33.376744578651909</v>
      </c>
      <c r="S258" s="24">
        <f>IF(ISBLANK(HLOOKUP(S$1, m_preprocess!$1:$1048576, $D258, FALSE)), "", HLOOKUP(S$1, m_preprocess!$1:$1048576, $D258, FALSE))</f>
        <v>919.86599999999999</v>
      </c>
      <c r="T258" s="24">
        <f>IF(ISBLANK(HLOOKUP(T$1, m_preprocess!$1:$1048576, $D258, FALSE)), "", HLOOKUP(T$1, m_preprocess!$1:$1048576, $D258, FALSE))</f>
        <v>10409.1</v>
      </c>
      <c r="U258" s="24">
        <f>IF(ISBLANK(HLOOKUP(U$1, m_preprocess!$1:$1048576, $D258, FALSE)), "", HLOOKUP(U$1, m_preprocess!$1:$1048576, $D258, FALSE))</f>
        <v>35929</v>
      </c>
      <c r="V258" s="24">
        <f>IF(ISBLANK(HLOOKUP(V$1, m_preprocess!$1:$1048576, $D258, FALSE)), "", HLOOKUP(V$1, m_preprocess!$1:$1048576, $D258, FALSE))</f>
        <v>62.654512151137645</v>
      </c>
      <c r="W258" s="24">
        <f>IF(ISBLANK(HLOOKUP(W$1, m_preprocess!$1:$1048576, $D258, FALSE)), "", HLOOKUP(W$1, m_preprocess!$1:$1048576, $D258, FALSE))</f>
        <v>103711.60747879653</v>
      </c>
      <c r="X258" s="24">
        <f>IF(ISBLANK(HLOOKUP(X$1, m_preprocess!$1:$1048576, $D258, FALSE)), "", HLOOKUP(X$1, m_preprocess!$1:$1048576, $D258, FALSE))</f>
        <v>217704.89019248192</v>
      </c>
      <c r="Y258" s="24">
        <f>IF(ISBLANK(HLOOKUP(Y$1, m_preprocess!$1:$1048576, $D258, FALSE)), "", HLOOKUP(Y$1, m_preprocess!$1:$1048576, $D258, FALSE))</f>
        <v>147.13999999999999</v>
      </c>
      <c r="Z258" s="24">
        <f>IF(ISBLANK(HLOOKUP(Z$1, m_preprocess!$1:$1048576, $D258, FALSE)), "", HLOOKUP(Z$1, m_preprocess!$1:$1048576, $D258, FALSE))</f>
        <v>101.7</v>
      </c>
      <c r="AA258" s="24">
        <f>IF(ISBLANK(HLOOKUP(AA$1, m_preprocess!$1:$1048576, $D258, FALSE)), "", HLOOKUP(AA$1, m_preprocess!$1:$1048576, $D258, FALSE))</f>
        <v>35.579425999999998</v>
      </c>
      <c r="AB258" s="24">
        <f>IF(ISBLANK(HLOOKUP(AB$1, m_preprocess!$1:$1048576, $D258, FALSE)), "", HLOOKUP(AB$1, m_preprocess!$1:$1048576, $D258, FALSE))</f>
        <v>38.097217999999998</v>
      </c>
      <c r="AC258" s="24">
        <f>IF(ISBLANK(HLOOKUP(AC$1, m_preprocess!$1:$1048576, $D258, FALSE)), "", HLOOKUP(AC$1, m_preprocess!$1:$1048576, $D258, FALSE))</f>
        <v>38.566718769999994</v>
      </c>
      <c r="AD258" s="24">
        <f>IF(ISBLANK(HLOOKUP(AD$1, m_preprocess!$1:$1048576, $D258, FALSE)), "", HLOOKUP(AD$1, m_preprocess!$1:$1048576, $D258, FALSE))</f>
        <v>164.38940424938897</v>
      </c>
      <c r="AE258" s="24">
        <f>IF(ISBLANK(HLOOKUP(AE$1, m_preprocess!$1:$1048576, $D258, FALSE)), "", HLOOKUP(AE$1, m_preprocess!$1:$1048576, $D258, FALSE))</f>
        <v>242.18347381616823</v>
      </c>
      <c r="AF258" s="24">
        <f>IF(ISBLANK(HLOOKUP(AF$1, m_preprocess!$1:$1048576, $D258, FALSE)), "", HLOOKUP(AF$1, m_preprocess!$1:$1048576, $D258, FALSE))</f>
        <v>59.401740502475384</v>
      </c>
      <c r="AG258" s="24">
        <f>IF(ISBLANK(HLOOKUP(AG$1, m_preprocess!$1:$1048576, $D258, FALSE)), "", HLOOKUP(AG$1, m_preprocess!$1:$1048576, $D258, FALSE))</f>
        <v>1176.964601172901</v>
      </c>
      <c r="AH258" s="24">
        <f>IF(ISBLANK(HLOOKUP(AH$1, m_preprocess!$1:$1048576, $D258, FALSE)), "", HLOOKUP(AH$1, m_preprocess!$1:$1048576, $D258, FALSE))</f>
        <v>1000823</v>
      </c>
    </row>
    <row r="259" spans="1:34">
      <c r="A259" s="27">
        <v>41791</v>
      </c>
      <c r="B259">
        <v>2014</v>
      </c>
      <c r="C259">
        <v>6</v>
      </c>
      <c r="D259">
        <v>259</v>
      </c>
      <c r="E259" s="24">
        <f>IF(ISBLANK(HLOOKUP(E$1, m_preprocess!$1:$1048576, $D259, FALSE)), "", HLOOKUP(E$1, m_preprocess!$1:$1048576, $D259, FALSE))</f>
        <v>153.80352402990053</v>
      </c>
      <c r="F259" s="24">
        <f>IF(ISBLANK(HLOOKUP(F$1, m_preprocess!$1:$1048576, $D259, FALSE)), "", HLOOKUP(F$1, m_preprocess!$1:$1048576, $D259, FALSE))</f>
        <v>96.68</v>
      </c>
      <c r="G259" s="24">
        <f>IF(ISBLANK(HLOOKUP(G$1, m_preprocess!$1:$1048576, $D259, FALSE)), "", HLOOKUP(G$1, m_preprocess!$1:$1048576, $D259, FALSE))</f>
        <v>176.70819783772143</v>
      </c>
      <c r="H259" s="24">
        <f>IF(ISBLANK(HLOOKUP(H$1, m_preprocess!$1:$1048576, $D259, FALSE)), "", HLOOKUP(H$1, m_preprocess!$1:$1048576, $D259, FALSE))</f>
        <v>440.41299438476562</v>
      </c>
      <c r="I259" s="24">
        <f>IF(ISBLANK(HLOOKUP(I$1, m_preprocess!$1:$1048576, $D259, FALSE)), "", HLOOKUP(I$1, m_preprocess!$1:$1048576, $D259, FALSE))</f>
        <v>69.341173032004448</v>
      </c>
      <c r="J259" s="24">
        <f>IF(ISBLANK(HLOOKUP(J$1, m_preprocess!$1:$1048576, $D259, FALSE)), "", HLOOKUP(J$1, m_preprocess!$1:$1048576, $D259, FALSE))</f>
        <v>112.57593299642778</v>
      </c>
      <c r="K259" s="24">
        <f>IF(ISBLANK(HLOOKUP(K$1, m_preprocess!$1:$1048576, $D259, FALSE)), "", HLOOKUP(K$1, m_preprocess!$1:$1048576, $D259, FALSE))</f>
        <v>64.030058359696454</v>
      </c>
      <c r="L259" s="24">
        <f>IF(ISBLANK(HLOOKUP(L$1, m_preprocess!$1:$1048576, $D259, FALSE)), "", HLOOKUP(L$1, m_preprocess!$1:$1048576, $D259, FALSE))</f>
        <v>26.309984388421721</v>
      </c>
      <c r="M259" s="24">
        <f>IF(ISBLANK(HLOOKUP(M$1, m_preprocess!$1:$1048576, $D259, FALSE)), "", HLOOKUP(M$1, m_preprocess!$1:$1048576, $D259, FALSE))</f>
        <v>59.841247304793953</v>
      </c>
      <c r="N259" s="24">
        <f>IF(ISBLANK(HLOOKUP(N$1, m_preprocess!$1:$1048576, $D259, FALSE)), "", HLOOKUP(N$1, m_preprocess!$1:$1048576, $D259, FALSE))</f>
        <v>10.386198135497043</v>
      </c>
      <c r="O259" s="24">
        <f>IF(ISBLANK(HLOOKUP(O$1, m_preprocess!$1:$1048576, $D259, FALSE)), "", HLOOKUP(O$1, m_preprocess!$1:$1048576, $D259, FALSE))</f>
        <v>15.088335128318702</v>
      </c>
      <c r="P259" s="24">
        <f>IF(ISBLANK(HLOOKUP(P$1, m_preprocess!$1:$1048576, $D259, FALSE)), "", HLOOKUP(P$1, m_preprocess!$1:$1048576, $D259, FALSE))</f>
        <v>5.0878260685297265</v>
      </c>
      <c r="Q259" s="24">
        <f>IF(ISBLANK(HLOOKUP(Q$1, m_preprocess!$1:$1048576, $D259, FALSE)), "", HLOOKUP(Q$1, m_preprocess!$1:$1048576, $D259, FALSE))</f>
        <v>6.5840473305078842</v>
      </c>
      <c r="R259" s="24">
        <f>IF(ISBLANK(HLOOKUP(R$1, m_preprocess!$1:$1048576, $D259, FALSE)), "", HLOOKUP(R$1, m_preprocess!$1:$1048576, $D259, FALSE))</f>
        <v>33.205196455270304</v>
      </c>
      <c r="S259" s="24">
        <f>IF(ISBLANK(HLOOKUP(S$1, m_preprocess!$1:$1048576, $D259, FALSE)), "", HLOOKUP(S$1, m_preprocess!$1:$1048576, $D259, FALSE))</f>
        <v>885.73199999999997</v>
      </c>
      <c r="T259" s="24">
        <f>IF(ISBLANK(HLOOKUP(T$1, m_preprocess!$1:$1048576, $D259, FALSE)), "", HLOOKUP(T$1, m_preprocess!$1:$1048576, $D259, FALSE))</f>
        <v>10905.9</v>
      </c>
      <c r="U259" s="24">
        <f>IF(ISBLANK(HLOOKUP(U$1, m_preprocess!$1:$1048576, $D259, FALSE)), "", HLOOKUP(U$1, m_preprocess!$1:$1048576, $D259, FALSE))</f>
        <v>37213</v>
      </c>
      <c r="V259" s="24">
        <f>IF(ISBLANK(HLOOKUP(V$1, m_preprocess!$1:$1048576, $D259, FALSE)), "", HLOOKUP(V$1, m_preprocess!$1:$1048576, $D259, FALSE))</f>
        <v>61.865240671073863</v>
      </c>
      <c r="W259" s="24">
        <f>IF(ISBLANK(HLOOKUP(W$1, m_preprocess!$1:$1048576, $D259, FALSE)), "", HLOOKUP(W$1, m_preprocess!$1:$1048576, $D259, FALSE))</f>
        <v>108822.49413860129</v>
      </c>
      <c r="X259" s="24">
        <f>IF(ISBLANK(HLOOKUP(X$1, m_preprocess!$1:$1048576, $D259, FALSE)), "", HLOOKUP(X$1, m_preprocess!$1:$1048576, $D259, FALSE))</f>
        <v>220995.66552518308</v>
      </c>
      <c r="Y259" s="24">
        <f>IF(ISBLANK(HLOOKUP(Y$1, m_preprocess!$1:$1048576, $D259, FALSE)), "", HLOOKUP(Y$1, m_preprocess!$1:$1048576, $D259, FALSE))</f>
        <v>140.88</v>
      </c>
      <c r="Z259" s="24">
        <f>IF(ISBLANK(HLOOKUP(Z$1, m_preprocess!$1:$1048576, $D259, FALSE)), "", HLOOKUP(Z$1, m_preprocess!$1:$1048576, $D259, FALSE))</f>
        <v>94.9</v>
      </c>
      <c r="AA259" s="24">
        <f>IF(ISBLANK(HLOOKUP(AA$1, m_preprocess!$1:$1048576, $D259, FALSE)), "", HLOOKUP(AA$1, m_preprocess!$1:$1048576, $D259, FALSE))</f>
        <v>41.040844</v>
      </c>
      <c r="AB259" s="24">
        <f>IF(ISBLANK(HLOOKUP(AB$1, m_preprocess!$1:$1048576, $D259, FALSE)), "", HLOOKUP(AB$1, m_preprocess!$1:$1048576, $D259, FALSE))</f>
        <v>41.92</v>
      </c>
      <c r="AC259" s="24">
        <f>IF(ISBLANK(HLOOKUP(AC$1, m_preprocess!$1:$1048576, $D259, FALSE)), "", HLOOKUP(AC$1, m_preprocess!$1:$1048576, $D259, FALSE))</f>
        <v>35.2444520066</v>
      </c>
      <c r="AD259" s="24">
        <f>IF(ISBLANK(HLOOKUP(AD$1, m_preprocess!$1:$1048576, $D259, FALSE)), "", HLOOKUP(AD$1, m_preprocess!$1:$1048576, $D259, FALSE))</f>
        <v>165.23923922080766</v>
      </c>
      <c r="AE259" s="24">
        <f>IF(ISBLANK(HLOOKUP(AE$1, m_preprocess!$1:$1048576, $D259, FALSE)), "", HLOOKUP(AE$1, m_preprocess!$1:$1048576, $D259, FALSE))</f>
        <v>229.75294837937722</v>
      </c>
      <c r="AF259" s="24">
        <f>IF(ISBLANK(HLOOKUP(AF$1, m_preprocess!$1:$1048576, $D259, FALSE)), "", HLOOKUP(AF$1, m_preprocess!$1:$1048576, $D259, FALSE))</f>
        <v>57.599334521105789</v>
      </c>
      <c r="AG259" s="24">
        <f>IF(ISBLANK(HLOOKUP(AG$1, m_preprocess!$1:$1048576, $D259, FALSE)), "", HLOOKUP(AG$1, m_preprocess!$1:$1048576, $D259, FALSE))</f>
        <v>1173.7057461836189</v>
      </c>
      <c r="AH259" s="24">
        <f>IF(ISBLANK(HLOOKUP(AH$1, m_preprocess!$1:$1048576, $D259, FALSE)), "", HLOOKUP(AH$1, m_preprocess!$1:$1048576, $D259, FALSE))</f>
        <v>1019093</v>
      </c>
    </row>
    <row r="260" spans="1:34">
      <c r="A260" s="27">
        <v>41821</v>
      </c>
      <c r="B260">
        <v>2014</v>
      </c>
      <c r="C260">
        <v>7</v>
      </c>
      <c r="D260">
        <v>260</v>
      </c>
      <c r="E260" s="24">
        <f>IF(ISBLANK(HLOOKUP(E$1, m_preprocess!$1:$1048576, $D260, FALSE)), "", HLOOKUP(E$1, m_preprocess!$1:$1048576, $D260, FALSE))</f>
        <v>145.42281373408593</v>
      </c>
      <c r="F260" s="24">
        <f>IF(ISBLANK(HLOOKUP(F$1, m_preprocess!$1:$1048576, $D260, FALSE)), "", HLOOKUP(F$1, m_preprocess!$1:$1048576, $D260, FALSE))</f>
        <v>98.43</v>
      </c>
      <c r="G260" s="24">
        <f>IF(ISBLANK(HLOOKUP(G$1, m_preprocess!$1:$1048576, $D260, FALSE)), "", HLOOKUP(G$1, m_preprocess!$1:$1048576, $D260, FALSE))</f>
        <v>181.98570756392652</v>
      </c>
      <c r="H260" s="24">
        <f>IF(ISBLANK(HLOOKUP(H$1, m_preprocess!$1:$1048576, $D260, FALSE)), "", HLOOKUP(H$1, m_preprocess!$1:$1048576, $D260, FALSE))</f>
        <v>449.72601318359375</v>
      </c>
      <c r="I260" s="24">
        <f>IF(ISBLANK(HLOOKUP(I$1, m_preprocess!$1:$1048576, $D260, FALSE)), "", HLOOKUP(I$1, m_preprocess!$1:$1048576, $D260, FALSE))</f>
        <v>68.274165535286187</v>
      </c>
      <c r="J260" s="24">
        <f>IF(ISBLANK(HLOOKUP(J$1, m_preprocess!$1:$1048576, $D260, FALSE)), "", HLOOKUP(J$1, m_preprocess!$1:$1048576, $D260, FALSE))</f>
        <v>111.06243283525595</v>
      </c>
      <c r="K260" s="24">
        <f>IF(ISBLANK(HLOOKUP(K$1, m_preprocess!$1:$1048576, $D260, FALSE)), "", HLOOKUP(K$1, m_preprocess!$1:$1048576, $D260, FALSE))</f>
        <v>58.354677995154788</v>
      </c>
      <c r="L260" s="24">
        <f>IF(ISBLANK(HLOOKUP(L$1, m_preprocess!$1:$1048576, $D260, FALSE)), "", HLOOKUP(L$1, m_preprocess!$1:$1048576, $D260, FALSE))</f>
        <v>21.92591628872648</v>
      </c>
      <c r="M260" s="24">
        <f>IF(ISBLANK(HLOOKUP(M$1, m_preprocess!$1:$1048576, $D260, FALSE)), "", HLOOKUP(M$1, m_preprocess!$1:$1048576, $D260, FALSE))</f>
        <v>59.584211532972077</v>
      </c>
      <c r="N260" s="24">
        <f>IF(ISBLANK(HLOOKUP(N$1, m_preprocess!$1:$1048576, $D260, FALSE)), "", HLOOKUP(N$1, m_preprocess!$1:$1048576, $D260, FALSE))</f>
        <v>11.058308256579693</v>
      </c>
      <c r="O260" s="24">
        <f>IF(ISBLANK(HLOOKUP(O$1, m_preprocess!$1:$1048576, $D260, FALSE)), "", HLOOKUP(O$1, m_preprocess!$1:$1048576, $D260, FALSE))</f>
        <v>15.915629637855909</v>
      </c>
      <c r="P260" s="24">
        <f>IF(ISBLANK(HLOOKUP(P$1, m_preprocess!$1:$1048576, $D260, FALSE)), "", HLOOKUP(P$1, m_preprocess!$1:$1048576, $D260, FALSE))</f>
        <v>5.5457887385516296</v>
      </c>
      <c r="Q260" s="24">
        <f>IF(ISBLANK(HLOOKUP(Q$1, m_preprocess!$1:$1048576, $D260, FALSE)), "", HLOOKUP(Q$1, m_preprocess!$1:$1048576, $D260, FALSE))</f>
        <v>6.0365643089712151</v>
      </c>
      <c r="R260" s="24">
        <f>IF(ISBLANK(HLOOKUP(R$1, m_preprocess!$1:$1048576, $D260, FALSE)), "", HLOOKUP(R$1, m_preprocess!$1:$1048576, $D260, FALSE))</f>
        <v>32.81197788746973</v>
      </c>
      <c r="S260" s="24">
        <f>IF(ISBLANK(HLOOKUP(S$1, m_preprocess!$1:$1048576, $D260, FALSE)), "", HLOOKUP(S$1, m_preprocess!$1:$1048576, $D260, FALSE))</f>
        <v>949.73199999999997</v>
      </c>
      <c r="T260" s="24">
        <f>IF(ISBLANK(HLOOKUP(T$1, m_preprocess!$1:$1048576, $D260, FALSE)), "", HLOOKUP(T$1, m_preprocess!$1:$1048576, $D260, FALSE))</f>
        <v>11362.2</v>
      </c>
      <c r="U260" s="24">
        <f>IF(ISBLANK(HLOOKUP(U$1, m_preprocess!$1:$1048576, $D260, FALSE)), "", HLOOKUP(U$1, m_preprocess!$1:$1048576, $D260, FALSE))</f>
        <v>38274</v>
      </c>
      <c r="V260" s="24">
        <f>IF(ISBLANK(HLOOKUP(V$1, m_preprocess!$1:$1048576, $D260, FALSE)), "", HLOOKUP(V$1, m_preprocess!$1:$1048576, $D260, FALSE))</f>
        <v>60.757061548674599</v>
      </c>
      <c r="W260" s="24">
        <f>IF(ISBLANK(HLOOKUP(W$1, m_preprocess!$1:$1048576, $D260, FALSE)), "", HLOOKUP(W$1, m_preprocess!$1:$1048576, $D260, FALSE))</f>
        <v>107583.71337583335</v>
      </c>
      <c r="X260" s="24">
        <f>IF(ISBLANK(HLOOKUP(X$1, m_preprocess!$1:$1048576, $D260, FALSE)), "", HLOOKUP(X$1, m_preprocess!$1:$1048576, $D260, FALSE))</f>
        <v>220461.66041883954</v>
      </c>
      <c r="Y260" s="24">
        <f>IF(ISBLANK(HLOOKUP(Y$1, m_preprocess!$1:$1048576, $D260, FALSE)), "", HLOOKUP(Y$1, m_preprocess!$1:$1048576, $D260, FALSE))</f>
        <v>149.85</v>
      </c>
      <c r="Z260" s="24">
        <f>IF(ISBLANK(HLOOKUP(Z$1, m_preprocess!$1:$1048576, $D260, FALSE)), "", HLOOKUP(Z$1, m_preprocess!$1:$1048576, $D260, FALSE))</f>
        <v>104.4</v>
      </c>
      <c r="AA260" s="24">
        <f>IF(ISBLANK(HLOOKUP(AA$1, m_preprocess!$1:$1048576, $D260, FALSE)), "", HLOOKUP(AA$1, m_preprocess!$1:$1048576, $D260, FALSE))</f>
        <v>39.980544999999999</v>
      </c>
      <c r="AB260" s="24">
        <f>IF(ISBLANK(HLOOKUP(AB$1, m_preprocess!$1:$1048576, $D260, FALSE)), "", HLOOKUP(AB$1, m_preprocess!$1:$1048576, $D260, FALSE))</f>
        <v>42.745776999999997</v>
      </c>
      <c r="AC260" s="24">
        <f>IF(ISBLANK(HLOOKUP(AC$1, m_preprocess!$1:$1048576, $D260, FALSE)), "", HLOOKUP(AC$1, m_preprocess!$1:$1048576, $D260, FALSE))</f>
        <v>37.381615989400004</v>
      </c>
      <c r="AD260" s="24">
        <f>IF(ISBLANK(HLOOKUP(AD$1, m_preprocess!$1:$1048576, $D260, FALSE)), "", HLOOKUP(AD$1, m_preprocess!$1:$1048576, $D260, FALSE))</f>
        <v>164.89803769885094</v>
      </c>
      <c r="AE260" s="24">
        <f>IF(ISBLANK(HLOOKUP(AE$1, m_preprocess!$1:$1048576, $D260, FALSE)), "", HLOOKUP(AE$1, m_preprocess!$1:$1048576, $D260, FALSE))</f>
        <v>238.12262037144419</v>
      </c>
      <c r="AF260" s="24">
        <f>IF(ISBLANK(HLOOKUP(AF$1, m_preprocess!$1:$1048576, $D260, FALSE)), "", HLOOKUP(AF$1, m_preprocess!$1:$1048576, $D260, FALSE))</f>
        <v>62.259458680277746</v>
      </c>
      <c r="AG260" s="24">
        <f>IF(ISBLANK(HLOOKUP(AG$1, m_preprocess!$1:$1048576, $D260, FALSE)), "", HLOOKUP(AG$1, m_preprocess!$1:$1048576, $D260, FALSE))</f>
        <v>1161.3194808780852</v>
      </c>
      <c r="AH260" s="24">
        <f>IF(ISBLANK(HLOOKUP(AH$1, m_preprocess!$1:$1048576, $D260, FALSE)), "", HLOOKUP(AH$1, m_preprocess!$1:$1048576, $D260, FALSE))</f>
        <v>1062187</v>
      </c>
    </row>
    <row r="261" spans="1:34">
      <c r="A261" s="27">
        <v>41852</v>
      </c>
      <c r="B261">
        <v>2014</v>
      </c>
      <c r="C261">
        <v>8</v>
      </c>
      <c r="D261">
        <v>261</v>
      </c>
      <c r="E261" s="24">
        <f>IF(ISBLANK(HLOOKUP(E$1, m_preprocess!$1:$1048576, $D261, FALSE)), "", HLOOKUP(E$1, m_preprocess!$1:$1048576, $D261, FALSE))</f>
        <v>140.10530396605887</v>
      </c>
      <c r="F261" s="24">
        <f>IF(ISBLANK(HLOOKUP(F$1, m_preprocess!$1:$1048576, $D261, FALSE)), "", HLOOKUP(F$1, m_preprocess!$1:$1048576, $D261, FALSE))</f>
        <v>96.78</v>
      </c>
      <c r="G261" s="24">
        <f>IF(ISBLANK(HLOOKUP(G$1, m_preprocess!$1:$1048576, $D261, FALSE)), "", HLOOKUP(G$1, m_preprocess!$1:$1048576, $D261, FALSE))</f>
        <v>188.75298080813016</v>
      </c>
      <c r="H261" s="24">
        <f>IF(ISBLANK(HLOOKUP(H$1, m_preprocess!$1:$1048576, $D261, FALSE)), "", HLOOKUP(H$1, m_preprocess!$1:$1048576, $D261, FALSE))</f>
        <v>460.89199829101562</v>
      </c>
      <c r="I261" s="24">
        <f>IF(ISBLANK(HLOOKUP(I$1, m_preprocess!$1:$1048576, $D261, FALSE)), "", HLOOKUP(I$1, m_preprocess!$1:$1048576, $D261, FALSE))</f>
        <v>67.202696471637708</v>
      </c>
      <c r="J261" s="24">
        <f>IF(ISBLANK(HLOOKUP(J$1, m_preprocess!$1:$1048576, $D261, FALSE)), "", HLOOKUP(J$1, m_preprocess!$1:$1048576, $D261, FALSE))</f>
        <v>107.77083874208446</v>
      </c>
      <c r="K261" s="24">
        <f>IF(ISBLANK(HLOOKUP(K$1, m_preprocess!$1:$1048576, $D261, FALSE)), "", HLOOKUP(K$1, m_preprocess!$1:$1048576, $D261, FALSE))</f>
        <v>60.351816803449381</v>
      </c>
      <c r="L261" s="24">
        <f>IF(ISBLANK(HLOOKUP(L$1, m_preprocess!$1:$1048576, $D261, FALSE)), "", HLOOKUP(L$1, m_preprocess!$1:$1048576, $D261, FALSE))</f>
        <v>23.011336344526914</v>
      </c>
      <c r="M261" s="24">
        <f>IF(ISBLANK(HLOOKUP(M$1, m_preprocess!$1:$1048576, $D261, FALSE)), "", HLOOKUP(M$1, m_preprocess!$1:$1048576, $D261, FALSE))</f>
        <v>57.133473221036603</v>
      </c>
      <c r="N261" s="24">
        <f>IF(ISBLANK(HLOOKUP(N$1, m_preprocess!$1:$1048576, $D261, FALSE)), "", HLOOKUP(N$1, m_preprocess!$1:$1048576, $D261, FALSE))</f>
        <v>10.426598680499195</v>
      </c>
      <c r="O261" s="24">
        <f>IF(ISBLANK(HLOOKUP(O$1, m_preprocess!$1:$1048576, $D261, FALSE)), "", HLOOKUP(O$1, m_preprocess!$1:$1048576, $D261, FALSE))</f>
        <v>16.085053925489625</v>
      </c>
      <c r="P261" s="24">
        <f>IF(ISBLANK(HLOOKUP(P$1, m_preprocess!$1:$1048576, $D261, FALSE)), "", HLOOKUP(P$1, m_preprocess!$1:$1048576, $D261, FALSE))</f>
        <v>5.5084974138670102</v>
      </c>
      <c r="Q261" s="24">
        <f>IF(ISBLANK(HLOOKUP(Q$1, m_preprocess!$1:$1048576, $D261, FALSE)), "", HLOOKUP(Q$1, m_preprocess!$1:$1048576, $D261, FALSE))</f>
        <v>5.8512623564733524</v>
      </c>
      <c r="R261" s="24">
        <f>IF(ISBLANK(HLOOKUP(R$1, m_preprocess!$1:$1048576, $D261, FALSE)), "", HLOOKUP(R$1, m_preprocess!$1:$1048576, $D261, FALSE))</f>
        <v>33.991911463188003</v>
      </c>
      <c r="S261" s="24">
        <f>IF(ISBLANK(HLOOKUP(S$1, m_preprocess!$1:$1048576, $D261, FALSE)), "", HLOOKUP(S$1, m_preprocess!$1:$1048576, $D261, FALSE))</f>
        <v>993.39700000000005</v>
      </c>
      <c r="T261" s="24">
        <f>IF(ISBLANK(HLOOKUP(T$1, m_preprocess!$1:$1048576, $D261, FALSE)), "", HLOOKUP(T$1, m_preprocess!$1:$1048576, $D261, FALSE))</f>
        <v>10490.7</v>
      </c>
      <c r="U261" s="24">
        <f>IF(ISBLANK(HLOOKUP(U$1, m_preprocess!$1:$1048576, $D261, FALSE)), "", HLOOKUP(U$1, m_preprocess!$1:$1048576, $D261, FALSE))</f>
        <v>36351</v>
      </c>
      <c r="V261" s="24">
        <f>IF(ISBLANK(HLOOKUP(V$1, m_preprocess!$1:$1048576, $D261, FALSE)), "", HLOOKUP(V$1, m_preprocess!$1:$1048576, $D261, FALSE))</f>
        <v>60.222123667858561</v>
      </c>
      <c r="W261" s="24">
        <f>IF(ISBLANK(HLOOKUP(W$1, m_preprocess!$1:$1048576, $D261, FALSE)), "", HLOOKUP(W$1, m_preprocess!$1:$1048576, $D261, FALSE))</f>
        <v>107775.45017962248</v>
      </c>
      <c r="X261" s="24">
        <f>IF(ISBLANK(HLOOKUP(X$1, m_preprocess!$1:$1048576, $D261, FALSE)), "", HLOOKUP(X$1, m_preprocess!$1:$1048576, $D261, FALSE))</f>
        <v>220289.52677953042</v>
      </c>
      <c r="Y261" s="24">
        <f>IF(ISBLANK(HLOOKUP(Y$1, m_preprocess!$1:$1048576, $D261, FALSE)), "", HLOOKUP(Y$1, m_preprocess!$1:$1048576, $D261, FALSE))</f>
        <v>148.27000000000001</v>
      </c>
      <c r="Z261" s="24">
        <f>IF(ISBLANK(HLOOKUP(Z$1, m_preprocess!$1:$1048576, $D261, FALSE)), "", HLOOKUP(Z$1, m_preprocess!$1:$1048576, $D261, FALSE))</f>
        <v>106.3</v>
      </c>
      <c r="AA261" s="24">
        <f>IF(ISBLANK(HLOOKUP(AA$1, m_preprocess!$1:$1048576, $D261, FALSE)), "", HLOOKUP(AA$1, m_preprocess!$1:$1048576, $D261, FALSE))</f>
        <v>45.395587999999996</v>
      </c>
      <c r="AB261" s="24">
        <f>IF(ISBLANK(HLOOKUP(AB$1, m_preprocess!$1:$1048576, $D261, FALSE)), "", HLOOKUP(AB$1, m_preprocess!$1:$1048576, $D261, FALSE))</f>
        <v>43.89</v>
      </c>
      <c r="AC261" s="24">
        <f>IF(ISBLANK(HLOOKUP(AC$1, m_preprocess!$1:$1048576, $D261, FALSE)), "", HLOOKUP(AC$1, m_preprocess!$1:$1048576, $D261, FALSE))</f>
        <v>36.984330274299992</v>
      </c>
      <c r="AD261" s="24">
        <f>IF(ISBLANK(HLOOKUP(AD$1, m_preprocess!$1:$1048576, $D261, FALSE)), "", HLOOKUP(AD$1, m_preprocess!$1:$1048576, $D261, FALSE))</f>
        <v>166.14678412153671</v>
      </c>
      <c r="AE261" s="24">
        <f>IF(ISBLANK(HLOOKUP(AE$1, m_preprocess!$1:$1048576, $D261, FALSE)), "", HLOOKUP(AE$1, m_preprocess!$1:$1048576, $D261, FALSE))</f>
        <v>216.20670851100451</v>
      </c>
      <c r="AF261" s="24">
        <f>IF(ISBLANK(HLOOKUP(AF$1, m_preprocess!$1:$1048576, $D261, FALSE)), "", HLOOKUP(AF$1, m_preprocess!$1:$1048576, $D261, FALSE))</f>
        <v>61.166831611273707</v>
      </c>
      <c r="AG261" s="24">
        <f>IF(ISBLANK(HLOOKUP(AG$1, m_preprocess!$1:$1048576, $D261, FALSE)), "", HLOOKUP(AG$1, m_preprocess!$1:$1048576, $D261, FALSE))</f>
        <v>1155.0733448150943</v>
      </c>
      <c r="AH261" s="24">
        <f>IF(ISBLANK(HLOOKUP(AH$1, m_preprocess!$1:$1048576, $D261, FALSE)), "", HLOOKUP(AH$1, m_preprocess!$1:$1048576, $D261, FALSE))</f>
        <v>958315</v>
      </c>
    </row>
    <row r="262" spans="1:34">
      <c r="A262" s="27">
        <v>41883</v>
      </c>
      <c r="B262">
        <v>2014</v>
      </c>
      <c r="C262">
        <v>9</v>
      </c>
      <c r="D262">
        <v>262</v>
      </c>
      <c r="E262" s="24">
        <f>IF(ISBLANK(HLOOKUP(E$1, m_preprocess!$1:$1048576, $D262, FALSE)), "", HLOOKUP(E$1, m_preprocess!$1:$1048576, $D262, FALSE))</f>
        <v>141.71873319955728</v>
      </c>
      <c r="F262" s="24">
        <f>IF(ISBLANK(HLOOKUP(F$1, m_preprocess!$1:$1048576, $D262, FALSE)), "", HLOOKUP(F$1, m_preprocess!$1:$1048576, $D262, FALSE))</f>
        <v>103.22</v>
      </c>
      <c r="G262" s="24">
        <f>IF(ISBLANK(HLOOKUP(G$1, m_preprocess!$1:$1048576, $D262, FALSE)), "", HLOOKUP(G$1, m_preprocess!$1:$1048576, $D262, FALSE))</f>
        <v>204.68105293349095</v>
      </c>
      <c r="H262" s="24">
        <f>IF(ISBLANK(HLOOKUP(H$1, m_preprocess!$1:$1048576, $D262, FALSE)), "", HLOOKUP(H$1, m_preprocess!$1:$1048576, $D262, FALSE))</f>
        <v>471.65499877929687</v>
      </c>
      <c r="I262" s="24">
        <f>IF(ISBLANK(HLOOKUP(I$1, m_preprocess!$1:$1048576, $D262, FALSE)), "", HLOOKUP(I$1, m_preprocess!$1:$1048576, $D262, FALSE))</f>
        <v>74.094453322952646</v>
      </c>
      <c r="J262" s="24">
        <f>IF(ISBLANK(HLOOKUP(J$1, m_preprocess!$1:$1048576, $D262, FALSE)), "", HLOOKUP(J$1, m_preprocess!$1:$1048576, $D262, FALSE))</f>
        <v>106.63356555597069</v>
      </c>
      <c r="K262" s="24">
        <f>IF(ISBLANK(HLOOKUP(K$1, m_preprocess!$1:$1048576, $D262, FALSE)), "", HLOOKUP(K$1, m_preprocess!$1:$1048576, $D262, FALSE))</f>
        <v>54.458032244425098</v>
      </c>
      <c r="L262" s="24">
        <f>IF(ISBLANK(HLOOKUP(L$1, m_preprocess!$1:$1048576, $D262, FALSE)), "", HLOOKUP(L$1, m_preprocess!$1:$1048576, $D262, FALSE))</f>
        <v>21.490074133827346</v>
      </c>
      <c r="M262" s="24">
        <f>IF(ISBLANK(HLOOKUP(M$1, m_preprocess!$1:$1048576, $D262, FALSE)), "", HLOOKUP(M$1, m_preprocess!$1:$1048576, $D262, FALSE))</f>
        <v>56.132113435499456</v>
      </c>
      <c r="N262" s="24">
        <f>IF(ISBLANK(HLOOKUP(N$1, m_preprocess!$1:$1048576, $D262, FALSE)), "", HLOOKUP(N$1, m_preprocess!$1:$1048576, $D262, FALSE))</f>
        <v>10.783959613183802</v>
      </c>
      <c r="O262" s="24">
        <f>IF(ISBLANK(HLOOKUP(O$1, m_preprocess!$1:$1048576, $D262, FALSE)), "", HLOOKUP(O$1, m_preprocess!$1:$1048576, $D262, FALSE))</f>
        <v>17.474461378138798</v>
      </c>
      <c r="P262" s="24">
        <f>IF(ISBLANK(HLOOKUP(P$1, m_preprocess!$1:$1048576, $D262, FALSE)), "", HLOOKUP(P$1, m_preprocess!$1:$1048576, $D262, FALSE))</f>
        <v>6.1800057519229803</v>
      </c>
      <c r="Q262" s="24">
        <f>IF(ISBLANK(HLOOKUP(Q$1, m_preprocess!$1:$1048576, $D262, FALSE)), "", HLOOKUP(Q$1, m_preprocess!$1:$1048576, $D262, FALSE))</f>
        <v>5.3689667374541026</v>
      </c>
      <c r="R262" s="24">
        <f>IF(ISBLANK(HLOOKUP(R$1, m_preprocess!$1:$1048576, $D262, FALSE)), "", HLOOKUP(R$1, m_preprocess!$1:$1048576, $D262, FALSE))</f>
        <v>30.923662502779809</v>
      </c>
      <c r="S262" s="24">
        <f>IF(ISBLANK(HLOOKUP(S$1, m_preprocess!$1:$1048576, $D262, FALSE)), "", HLOOKUP(S$1, m_preprocess!$1:$1048576, $D262, FALSE))</f>
        <v>1045.431</v>
      </c>
      <c r="T262" s="24">
        <f>IF(ISBLANK(HLOOKUP(T$1, m_preprocess!$1:$1048576, $D262, FALSE)), "", HLOOKUP(T$1, m_preprocess!$1:$1048576, $D262, FALSE))</f>
        <v>9789.6</v>
      </c>
      <c r="U262" s="24">
        <f>IF(ISBLANK(HLOOKUP(U$1, m_preprocess!$1:$1048576, $D262, FALSE)), "", HLOOKUP(U$1, m_preprocess!$1:$1048576, $D262, FALSE))</f>
        <v>42537</v>
      </c>
      <c r="V262" s="24">
        <f>IF(ISBLANK(HLOOKUP(V$1, m_preprocess!$1:$1048576, $D262, FALSE)), "", HLOOKUP(V$1, m_preprocess!$1:$1048576, $D262, FALSE))</f>
        <v>59.188565640496208</v>
      </c>
      <c r="W262" s="24">
        <f>IF(ISBLANK(HLOOKUP(W$1, m_preprocess!$1:$1048576, $D262, FALSE)), "", HLOOKUP(W$1, m_preprocess!$1:$1048576, $D262, FALSE))</f>
        <v>107449.06792287459</v>
      </c>
      <c r="X262" s="24">
        <f>IF(ISBLANK(HLOOKUP(X$1, m_preprocess!$1:$1048576, $D262, FALSE)), "", HLOOKUP(X$1, m_preprocess!$1:$1048576, $D262, FALSE))</f>
        <v>218513.50726005263</v>
      </c>
      <c r="Y262" s="24">
        <f>IF(ISBLANK(HLOOKUP(Y$1, m_preprocess!$1:$1048576, $D262, FALSE)), "", HLOOKUP(Y$1, m_preprocess!$1:$1048576, $D262, FALSE))</f>
        <v>148.12</v>
      </c>
      <c r="Z262" s="24">
        <f>IF(ISBLANK(HLOOKUP(Z$1, m_preprocess!$1:$1048576, $D262, FALSE)), "", HLOOKUP(Z$1, m_preprocess!$1:$1048576, $D262, FALSE))</f>
        <v>105.6</v>
      </c>
      <c r="AA262" s="24">
        <f>IF(ISBLANK(HLOOKUP(AA$1, m_preprocess!$1:$1048576, $D262, FALSE)), "", HLOOKUP(AA$1, m_preprocess!$1:$1048576, $D262, FALSE))</f>
        <v>39.993564999999997</v>
      </c>
      <c r="AB262" s="24">
        <f>IF(ISBLANK(HLOOKUP(AB$1, m_preprocess!$1:$1048576, $D262, FALSE)), "", HLOOKUP(AB$1, m_preprocess!$1:$1048576, $D262, FALSE))</f>
        <v>41.501330666666668</v>
      </c>
      <c r="AC262" s="24">
        <f>IF(ISBLANK(HLOOKUP(AC$1, m_preprocess!$1:$1048576, $D262, FALSE)), "", HLOOKUP(AC$1, m_preprocess!$1:$1048576, $D262, FALSE))</f>
        <v>41.097060782599996</v>
      </c>
      <c r="AD262" s="24">
        <f>IF(ISBLANK(HLOOKUP(AD$1, m_preprocess!$1:$1048576, $D262, FALSE)), "", HLOOKUP(AD$1, m_preprocess!$1:$1048576, $D262, FALSE))</f>
        <v>164.42122821967698</v>
      </c>
      <c r="AE262" s="24">
        <f>IF(ISBLANK(HLOOKUP(AE$1, m_preprocess!$1:$1048576, $D262, FALSE)), "", HLOOKUP(AE$1, m_preprocess!$1:$1048576, $D262, FALSE))</f>
        <v>209.30348117023547</v>
      </c>
      <c r="AF262" s="24">
        <f>IF(ISBLANK(HLOOKUP(AF$1, m_preprocess!$1:$1048576, $D262, FALSE)), "", HLOOKUP(AF$1, m_preprocess!$1:$1048576, $D262, FALSE))</f>
        <v>63.024962183237257</v>
      </c>
      <c r="AG262" s="24">
        <f>IF(ISBLANK(HLOOKUP(AG$1, m_preprocess!$1:$1048576, $D262, FALSE)), "", HLOOKUP(AG$1, m_preprocess!$1:$1048576, $D262, FALSE))</f>
        <v>1145.0102589132259</v>
      </c>
      <c r="AH262" s="24">
        <f>IF(ISBLANK(HLOOKUP(AH$1, m_preprocess!$1:$1048576, $D262, FALSE)), "", HLOOKUP(AH$1, m_preprocess!$1:$1048576, $D262, FALSE))</f>
        <v>1028455</v>
      </c>
    </row>
    <row r="263" spans="1:34">
      <c r="A263" s="27">
        <v>41913</v>
      </c>
      <c r="B263">
        <v>2014</v>
      </c>
      <c r="C263">
        <v>10</v>
      </c>
      <c r="D263">
        <v>263</v>
      </c>
      <c r="E263" s="24">
        <f>IF(ISBLANK(HLOOKUP(E$1, m_preprocess!$1:$1048576, $D263, FALSE)), "", HLOOKUP(E$1, m_preprocess!$1:$1048576, $D263, FALSE))</f>
        <v>143.34939741761289</v>
      </c>
      <c r="F263" s="24">
        <f>IF(ISBLANK(HLOOKUP(F$1, m_preprocess!$1:$1048576, $D263, FALSE)), "", HLOOKUP(F$1, m_preprocess!$1:$1048576, $D263, FALSE))</f>
        <v>106.74</v>
      </c>
      <c r="G263" s="24">
        <f>IF(ISBLANK(HLOOKUP(G$1, m_preprocess!$1:$1048576, $D263, FALSE)), "", HLOOKUP(G$1, m_preprocess!$1:$1048576, $D263, FALSE))</f>
        <v>212.3869404612976</v>
      </c>
      <c r="H263" s="24">
        <f>IF(ISBLANK(HLOOKUP(H$1, m_preprocess!$1:$1048576, $D263, FALSE)), "", HLOOKUP(H$1, m_preprocess!$1:$1048576, $D263, FALSE))</f>
        <v>483.26400756835937</v>
      </c>
      <c r="I263" s="24">
        <f>IF(ISBLANK(HLOOKUP(I$1, m_preprocess!$1:$1048576, $D263, FALSE)), "", HLOOKUP(I$1, m_preprocess!$1:$1048576, $D263, FALSE))</f>
        <v>73.983175601572583</v>
      </c>
      <c r="J263" s="24">
        <f>IF(ISBLANK(HLOOKUP(J$1, m_preprocess!$1:$1048576, $D263, FALSE)), "", HLOOKUP(J$1, m_preprocess!$1:$1048576, $D263, FALSE))</f>
        <v>105.57942677693551</v>
      </c>
      <c r="K263" s="24">
        <f>IF(ISBLANK(HLOOKUP(K$1, m_preprocess!$1:$1048576, $D263, FALSE)), "", HLOOKUP(K$1, m_preprocess!$1:$1048576, $D263, FALSE))</f>
        <v>56.960181256721256</v>
      </c>
      <c r="L263" s="24">
        <f>IF(ISBLANK(HLOOKUP(L$1, m_preprocess!$1:$1048576, $D263, FALSE)), "", HLOOKUP(L$1, m_preprocess!$1:$1048576, $D263, FALSE))</f>
        <v>20.849810060672233</v>
      </c>
      <c r="M263" s="24">
        <f>IF(ISBLANK(HLOOKUP(M$1, m_preprocess!$1:$1048576, $D263, FALSE)), "", HLOOKUP(M$1, m_preprocess!$1:$1048576, $D263, FALSE))</f>
        <v>57.244451384515635</v>
      </c>
      <c r="N263" s="24">
        <f>IF(ISBLANK(HLOOKUP(N$1, m_preprocess!$1:$1048576, $D263, FALSE)), "", HLOOKUP(N$1, m_preprocess!$1:$1048576, $D263, FALSE))</f>
        <v>11.04340212569525</v>
      </c>
      <c r="O263" s="24">
        <f>IF(ISBLANK(HLOOKUP(O$1, m_preprocess!$1:$1048576, $D263, FALSE)), "", HLOOKUP(O$1, m_preprocess!$1:$1048576, $D263, FALSE))</f>
        <v>18.325968631431536</v>
      </c>
      <c r="P263" s="24">
        <f>IF(ISBLANK(HLOOKUP(P$1, m_preprocess!$1:$1048576, $D263, FALSE)), "", HLOOKUP(P$1, m_preprocess!$1:$1048576, $D263, FALSE))</f>
        <v>6.1485131957690538</v>
      </c>
      <c r="Q263" s="24">
        <f>IF(ISBLANK(HLOOKUP(Q$1, m_preprocess!$1:$1048576, $D263, FALSE)), "", HLOOKUP(Q$1, m_preprocess!$1:$1048576, $D263, FALSE))</f>
        <v>6.6152247010611225</v>
      </c>
      <c r="R263" s="24">
        <f>IF(ISBLANK(HLOOKUP(R$1, m_preprocess!$1:$1048576, $D263, FALSE)), "", HLOOKUP(R$1, m_preprocess!$1:$1048576, $D263, FALSE))</f>
        <v>33.819816382017855</v>
      </c>
      <c r="S263" s="24">
        <f>IF(ISBLANK(HLOOKUP(S$1, m_preprocess!$1:$1048576, $D263, FALSE)), "", HLOOKUP(S$1, m_preprocess!$1:$1048576, $D263, FALSE))</f>
        <v>1100.8520000000001</v>
      </c>
      <c r="T263" s="24">
        <f>IF(ISBLANK(HLOOKUP(T$1, m_preprocess!$1:$1048576, $D263, FALSE)), "", HLOOKUP(T$1, m_preprocess!$1:$1048576, $D263, FALSE))</f>
        <v>10706</v>
      </c>
      <c r="U263" s="24">
        <f>IF(ISBLANK(HLOOKUP(U$1, m_preprocess!$1:$1048576, $D263, FALSE)), "", HLOOKUP(U$1, m_preprocess!$1:$1048576, $D263, FALSE))</f>
        <v>31244</v>
      </c>
      <c r="V263" s="24">
        <f>IF(ISBLANK(HLOOKUP(V$1, m_preprocess!$1:$1048576, $D263, FALSE)), "", HLOOKUP(V$1, m_preprocess!$1:$1048576, $D263, FALSE))</f>
        <v>58.167795414966307</v>
      </c>
      <c r="W263" s="24">
        <f>IF(ISBLANK(HLOOKUP(W$1, m_preprocess!$1:$1048576, $D263, FALSE)), "", HLOOKUP(W$1, m_preprocess!$1:$1048576, $D263, FALSE))</f>
        <v>108321.31336119674</v>
      </c>
      <c r="X263" s="24">
        <f>IF(ISBLANK(HLOOKUP(X$1, m_preprocess!$1:$1048576, $D263, FALSE)), "", HLOOKUP(X$1, m_preprocess!$1:$1048576, $D263, FALSE))</f>
        <v>218616.62806546898</v>
      </c>
      <c r="Y263" s="24">
        <f>IF(ISBLANK(HLOOKUP(Y$1, m_preprocess!$1:$1048576, $D263, FALSE)), "", HLOOKUP(Y$1, m_preprocess!$1:$1048576, $D263, FALSE))</f>
        <v>149.69999999999999</v>
      </c>
      <c r="Z263" s="24">
        <f>IF(ISBLANK(HLOOKUP(Z$1, m_preprocess!$1:$1048576, $D263, FALSE)), "", HLOOKUP(Z$1, m_preprocess!$1:$1048576, $D263, FALSE))</f>
        <v>109.3</v>
      </c>
      <c r="AA263" s="24">
        <f>IF(ISBLANK(HLOOKUP(AA$1, m_preprocess!$1:$1048576, $D263, FALSE)), "", HLOOKUP(AA$1, m_preprocess!$1:$1048576, $D263, FALSE))</f>
        <v>41.005291</v>
      </c>
      <c r="AB263" s="24">
        <f>IF(ISBLANK(HLOOKUP(AB$1, m_preprocess!$1:$1048576, $D263, FALSE)), "", HLOOKUP(AB$1, m_preprocess!$1:$1048576, $D263, FALSE))</f>
        <v>43.944060500000006</v>
      </c>
      <c r="AC263" s="24">
        <f>IF(ISBLANK(HLOOKUP(AC$1, m_preprocess!$1:$1048576, $D263, FALSE)), "", HLOOKUP(AC$1, m_preprocess!$1:$1048576, $D263, FALSE))</f>
        <v>39.100485079899997</v>
      </c>
      <c r="AD263" s="24">
        <f>IF(ISBLANK(HLOOKUP(AD$1, m_preprocess!$1:$1048576, $D263, FALSE)), "", HLOOKUP(AD$1, m_preprocess!$1:$1048576, $D263, FALSE))</f>
        <v>165.68562162143806</v>
      </c>
      <c r="AE263" s="24">
        <f>IF(ISBLANK(HLOOKUP(AE$1, m_preprocess!$1:$1048576, $D263, FALSE)), "", HLOOKUP(AE$1, m_preprocess!$1:$1048576, $D263, FALSE))</f>
        <v>216.45810344157084</v>
      </c>
      <c r="AF263" s="24">
        <f>IF(ISBLANK(HLOOKUP(AF$1, m_preprocess!$1:$1048576, $D263, FALSE)), "", HLOOKUP(AF$1, m_preprocess!$1:$1048576, $D263, FALSE))</f>
        <v>60.504777741147898</v>
      </c>
      <c r="AG263" s="24">
        <f>IF(ISBLANK(HLOOKUP(AG$1, m_preprocess!$1:$1048576, $D263, FALSE)), "", HLOOKUP(AG$1, m_preprocess!$1:$1048576, $D263, FALSE))</f>
        <v>1147.9471920022888</v>
      </c>
      <c r="AH263" s="24">
        <f>IF(ISBLANK(HLOOKUP(AH$1, m_preprocess!$1:$1048576, $D263, FALSE)), "", HLOOKUP(AH$1, m_preprocess!$1:$1048576, $D263, FALSE))</f>
        <v>1032708</v>
      </c>
    </row>
    <row r="264" spans="1:34">
      <c r="A264" s="27">
        <v>41944</v>
      </c>
      <c r="B264">
        <v>2014</v>
      </c>
      <c r="C264">
        <v>11</v>
      </c>
      <c r="D264">
        <v>264</v>
      </c>
      <c r="E264" s="24">
        <f>IF(ISBLANK(HLOOKUP(E$1, m_preprocess!$1:$1048576, $D264, FALSE)), "", HLOOKUP(E$1, m_preprocess!$1:$1048576, $D264, FALSE))</f>
        <v>140.87759689826311</v>
      </c>
      <c r="F264" s="24">
        <f>IF(ISBLANK(HLOOKUP(F$1, m_preprocess!$1:$1048576, $D264, FALSE)), "", HLOOKUP(F$1, m_preprocess!$1:$1048576, $D264, FALSE))</f>
        <v>102.52</v>
      </c>
      <c r="G264" s="24">
        <f>IF(ISBLANK(HLOOKUP(G$1, m_preprocess!$1:$1048576, $D264, FALSE)), "", HLOOKUP(G$1, m_preprocess!$1:$1048576, $D264, FALSE))</f>
        <v>193.81677566938916</v>
      </c>
      <c r="H264" s="24">
        <f>IF(ISBLANK(HLOOKUP(H$1, m_preprocess!$1:$1048576, $D264, FALSE)), "", HLOOKUP(H$1, m_preprocess!$1:$1048576, $D264, FALSE))</f>
        <v>491.53298950195312</v>
      </c>
      <c r="I264" s="24">
        <f>IF(ISBLANK(HLOOKUP(I$1, m_preprocess!$1:$1048576, $D264, FALSE)), "", HLOOKUP(I$1, m_preprocess!$1:$1048576, $D264, FALSE))</f>
        <v>73.337153990966584</v>
      </c>
      <c r="J264" s="24">
        <f>IF(ISBLANK(HLOOKUP(J$1, m_preprocess!$1:$1048576, $D264, FALSE)), "", HLOOKUP(J$1, m_preprocess!$1:$1048576, $D264, FALSE))</f>
        <v>104.95728680379563</v>
      </c>
      <c r="K264" s="24">
        <f>IF(ISBLANK(HLOOKUP(K$1, m_preprocess!$1:$1048576, $D264, FALSE)), "", HLOOKUP(K$1, m_preprocess!$1:$1048576, $D264, FALSE))</f>
        <v>48.629570633752152</v>
      </c>
      <c r="L264" s="24">
        <f>IF(ISBLANK(HLOOKUP(L$1, m_preprocess!$1:$1048576, $D264, FALSE)), "", HLOOKUP(L$1, m_preprocess!$1:$1048576, $D264, FALSE))</f>
        <v>18.955352218563874</v>
      </c>
      <c r="M264" s="24">
        <f>IF(ISBLANK(HLOOKUP(M$1, m_preprocess!$1:$1048576, $D264, FALSE)), "", HLOOKUP(M$1, m_preprocess!$1:$1048576, $D264, FALSE))</f>
        <v>49.701508390389684</v>
      </c>
      <c r="N264" s="24">
        <f>IF(ISBLANK(HLOOKUP(N$1, m_preprocess!$1:$1048576, $D264, FALSE)), "", HLOOKUP(N$1, m_preprocess!$1:$1048576, $D264, FALSE))</f>
        <v>10.300923549379949</v>
      </c>
      <c r="O264" s="24">
        <f>IF(ISBLANK(HLOOKUP(O$1, m_preprocess!$1:$1048576, $D264, FALSE)), "", HLOOKUP(O$1, m_preprocess!$1:$1048576, $D264, FALSE))</f>
        <v>14.818823722939063</v>
      </c>
      <c r="P264" s="24">
        <f>IF(ISBLANK(HLOOKUP(P$1, m_preprocess!$1:$1048576, $D264, FALSE)), "", HLOOKUP(P$1, m_preprocess!$1:$1048576, $D264, FALSE))</f>
        <v>5.2921786988369481</v>
      </c>
      <c r="Q264" s="24">
        <f>IF(ISBLANK(HLOOKUP(Q$1, m_preprocess!$1:$1048576, $D264, FALSE)), "", HLOOKUP(Q$1, m_preprocess!$1:$1048576, $D264, FALSE))</f>
        <v>5.8608477183168866</v>
      </c>
      <c r="R264" s="24">
        <f>IF(ISBLANK(HLOOKUP(R$1, m_preprocess!$1:$1048576, $D264, FALSE)), "", HLOOKUP(R$1, m_preprocess!$1:$1048576, $D264, FALSE))</f>
        <v>35.175055121974268</v>
      </c>
      <c r="S264" s="24">
        <f>IF(ISBLANK(HLOOKUP(S$1, m_preprocess!$1:$1048576, $D264, FALSE)), "", HLOOKUP(S$1, m_preprocess!$1:$1048576, $D264, FALSE))</f>
        <v>995.98199999999997</v>
      </c>
      <c r="T264" s="24">
        <f>IF(ISBLANK(HLOOKUP(T$1, m_preprocess!$1:$1048576, $D264, FALSE)), "", HLOOKUP(T$1, m_preprocess!$1:$1048576, $D264, FALSE))</f>
        <v>10344</v>
      </c>
      <c r="U264" s="24">
        <f>IF(ISBLANK(HLOOKUP(U$1, m_preprocess!$1:$1048576, $D264, FALSE)), "", HLOOKUP(U$1, m_preprocess!$1:$1048576, $D264, FALSE))</f>
        <v>29509</v>
      </c>
      <c r="V264" s="24">
        <f>IF(ISBLANK(HLOOKUP(V$1, m_preprocess!$1:$1048576, $D264, FALSE)), "", HLOOKUP(V$1, m_preprocess!$1:$1048576, $D264, FALSE))</f>
        <v>56.572685753564045</v>
      </c>
      <c r="W264" s="24">
        <f>IF(ISBLANK(HLOOKUP(W$1, m_preprocess!$1:$1048576, $D264, FALSE)), "", HLOOKUP(W$1, m_preprocess!$1:$1048576, $D264, FALSE))</f>
        <v>114458.58752432007</v>
      </c>
      <c r="X264" s="24">
        <f>IF(ISBLANK(HLOOKUP(X$1, m_preprocess!$1:$1048576, $D264, FALSE)), "", HLOOKUP(X$1, m_preprocess!$1:$1048576, $D264, FALSE))</f>
        <v>223011.26952042436</v>
      </c>
      <c r="Y264" s="24">
        <f>IF(ISBLANK(HLOOKUP(Y$1, m_preprocess!$1:$1048576, $D264, FALSE)), "", HLOOKUP(Y$1, m_preprocess!$1:$1048576, $D264, FALSE))</f>
        <v>144.91999999999999</v>
      </c>
      <c r="Z264" s="24">
        <f>IF(ISBLANK(HLOOKUP(Z$1, m_preprocess!$1:$1048576, $D264, FALSE)), "", HLOOKUP(Z$1, m_preprocess!$1:$1048576, $D264, FALSE))</f>
        <v>99.8</v>
      </c>
      <c r="AA264" s="24">
        <f>IF(ISBLANK(HLOOKUP(AA$1, m_preprocess!$1:$1048576, $D264, FALSE)), "", HLOOKUP(AA$1, m_preprocess!$1:$1048576, $D264, FALSE))</f>
        <v>43.897635999999999</v>
      </c>
      <c r="AB264" s="24">
        <f>IF(ISBLANK(HLOOKUP(AB$1, m_preprocess!$1:$1048576, $D264, FALSE)), "", HLOOKUP(AB$1, m_preprocess!$1:$1048576, $D264, FALSE))</f>
        <v>43.662337999999998</v>
      </c>
      <c r="AC264" s="24">
        <f>IF(ISBLANK(HLOOKUP(AC$1, m_preprocess!$1:$1048576, $D264, FALSE)), "", HLOOKUP(AC$1, m_preprocess!$1:$1048576, $D264, FALSE))</f>
        <v>37.554011027599998</v>
      </c>
      <c r="AD264" s="24">
        <f>IF(ISBLANK(HLOOKUP(AD$1, m_preprocess!$1:$1048576, $D264, FALSE)), "", HLOOKUP(AD$1, m_preprocess!$1:$1048576, $D264, FALSE))</f>
        <v>161.26345728383819</v>
      </c>
      <c r="AE264" s="24">
        <f>IF(ISBLANK(HLOOKUP(AE$1, m_preprocess!$1:$1048576, $D264, FALSE)), "", HLOOKUP(AE$1, m_preprocess!$1:$1048576, $D264, FALSE))</f>
        <v>207.18144511788736</v>
      </c>
      <c r="AF264" s="24">
        <f>IF(ISBLANK(HLOOKUP(AF$1, m_preprocess!$1:$1048576, $D264, FALSE)), "", HLOOKUP(AF$1, m_preprocess!$1:$1048576, $D264, FALSE))</f>
        <v>60.55264581341337</v>
      </c>
      <c r="AG264" s="24">
        <f>IF(ISBLANK(HLOOKUP(AG$1, m_preprocess!$1:$1048576, $D264, FALSE)), "", HLOOKUP(AG$1, m_preprocess!$1:$1048576, $D264, FALSE))</f>
        <v>1146.0547467982885</v>
      </c>
      <c r="AH264" s="24">
        <f>IF(ISBLANK(HLOOKUP(AH$1, m_preprocess!$1:$1048576, $D264, FALSE)), "", HLOOKUP(AH$1, m_preprocess!$1:$1048576, $D264, FALSE))</f>
        <v>997488</v>
      </c>
    </row>
    <row r="265" spans="1:34">
      <c r="A265" s="27">
        <v>41974</v>
      </c>
      <c r="B265">
        <v>2014</v>
      </c>
      <c r="C265">
        <v>12</v>
      </c>
      <c r="D265">
        <v>265</v>
      </c>
      <c r="E265" s="24">
        <f>IF(ISBLANK(HLOOKUP(E$1, m_preprocess!$1:$1048576, $D265, FALSE)), "", HLOOKUP(E$1, m_preprocess!$1:$1048576, $D265, FALSE))</f>
        <v>140.43593774912819</v>
      </c>
      <c r="F265" s="24">
        <f>IF(ISBLANK(HLOOKUP(F$1, m_preprocess!$1:$1048576, $D265, FALSE)), "", HLOOKUP(F$1, m_preprocess!$1:$1048576, $D265, FALSE))</f>
        <v>95.52</v>
      </c>
      <c r="G265" s="24">
        <f>IF(ISBLANK(HLOOKUP(G$1, m_preprocess!$1:$1048576, $D265, FALSE)), "", HLOOKUP(G$1, m_preprocess!$1:$1048576, $D265, FALSE))</f>
        <v>174.83677851031786</v>
      </c>
      <c r="H265" s="24">
        <f>IF(ISBLANK(HLOOKUP(H$1, m_preprocess!$1:$1048576, $D265, FALSE)), "", HLOOKUP(H$1, m_preprocess!$1:$1048576, $D265, FALSE))</f>
        <v>499.36700439453125</v>
      </c>
      <c r="I265" s="24">
        <f>IF(ISBLANK(HLOOKUP(I$1, m_preprocess!$1:$1048576, $D265, FALSE)), "", HLOOKUP(I$1, m_preprocess!$1:$1048576, $D265, FALSE))</f>
        <v>66.367664590399372</v>
      </c>
      <c r="J265" s="24">
        <f>IF(ISBLANK(HLOOKUP(J$1, m_preprocess!$1:$1048576, $D265, FALSE)), "", HLOOKUP(J$1, m_preprocess!$1:$1048576, $D265, FALSE))</f>
        <v>107.27639066084126</v>
      </c>
      <c r="K265" s="24">
        <f>IF(ISBLANK(HLOOKUP(K$1, m_preprocess!$1:$1048576, $D265, FALSE)), "", HLOOKUP(K$1, m_preprocess!$1:$1048576, $D265, FALSE))</f>
        <v>44.770476822642784</v>
      </c>
      <c r="L265" s="24">
        <f>IF(ISBLANK(HLOOKUP(L$1, m_preprocess!$1:$1048576, $D265, FALSE)), "", HLOOKUP(L$1, m_preprocess!$1:$1048576, $D265, FALSE))</f>
        <v>17.046688186265001</v>
      </c>
      <c r="M265" s="24">
        <f>IF(ISBLANK(HLOOKUP(M$1, m_preprocess!$1:$1048576, $D265, FALSE)), "", HLOOKUP(M$1, m_preprocess!$1:$1048576, $D265, FALSE))</f>
        <v>47.790267866008563</v>
      </c>
      <c r="N265" s="24">
        <f>IF(ISBLANK(HLOOKUP(N$1, m_preprocess!$1:$1048576, $D265, FALSE)), "", HLOOKUP(N$1, m_preprocess!$1:$1048576, $D265, FALSE))</f>
        <v>9.47244924677406</v>
      </c>
      <c r="O265" s="24">
        <f>IF(ISBLANK(HLOOKUP(O$1, m_preprocess!$1:$1048576, $D265, FALSE)), "", HLOOKUP(O$1, m_preprocess!$1:$1048576, $D265, FALSE))</f>
        <v>14.64774168933611</v>
      </c>
      <c r="P265" s="24">
        <f>IF(ISBLANK(HLOOKUP(P$1, m_preprocess!$1:$1048576, $D265, FALSE)), "", HLOOKUP(P$1, m_preprocess!$1:$1048576, $D265, FALSE))</f>
        <v>5.6814942098281049</v>
      </c>
      <c r="Q265" s="24">
        <f>IF(ISBLANK(HLOOKUP(Q$1, m_preprocess!$1:$1048576, $D265, FALSE)), "", HLOOKUP(Q$1, m_preprocess!$1:$1048576, $D265, FALSE))</f>
        <v>9.1557911511265058</v>
      </c>
      <c r="R265" s="24">
        <f>IF(ISBLANK(HLOOKUP(R$1, m_preprocess!$1:$1048576, $D265, FALSE)), "", HLOOKUP(R$1, m_preprocess!$1:$1048576, $D265, FALSE))</f>
        <v>40.953246450065144</v>
      </c>
      <c r="S265" s="24">
        <f>IF(ISBLANK(HLOOKUP(S$1, m_preprocess!$1:$1048576, $D265, FALSE)), "", HLOOKUP(S$1, m_preprocess!$1:$1048576, $D265, FALSE))</f>
        <v>892.15</v>
      </c>
      <c r="T265" s="24">
        <f>IF(ISBLANK(HLOOKUP(T$1, m_preprocess!$1:$1048576, $D265, FALSE)), "", HLOOKUP(T$1, m_preprocess!$1:$1048576, $D265, FALSE))</f>
        <v>11229.4</v>
      </c>
      <c r="U265" s="24">
        <f>IF(ISBLANK(HLOOKUP(U$1, m_preprocess!$1:$1048576, $D265, FALSE)), "", HLOOKUP(U$1, m_preprocess!$1:$1048576, $D265, FALSE))</f>
        <v>38739</v>
      </c>
      <c r="V265" s="24">
        <f>IF(ISBLANK(HLOOKUP(V$1, m_preprocess!$1:$1048576, $D265, FALSE)), "", HLOOKUP(V$1, m_preprocess!$1:$1048576, $D265, FALSE))</f>
        <v>54.981568227737654</v>
      </c>
      <c r="W265" s="24">
        <f>IF(ISBLANK(HLOOKUP(W$1, m_preprocess!$1:$1048576, $D265, FALSE)), "", HLOOKUP(W$1, m_preprocess!$1:$1048576, $D265, FALSE))</f>
        <v>126683.90951601451</v>
      </c>
      <c r="X265" s="24">
        <f>IF(ISBLANK(HLOOKUP(X$1, m_preprocess!$1:$1048576, $D265, FALSE)), "", HLOOKUP(X$1, m_preprocess!$1:$1048576, $D265, FALSE))</f>
        <v>234664.08126440347</v>
      </c>
      <c r="Y265" s="24">
        <f>IF(ISBLANK(HLOOKUP(Y$1, m_preprocess!$1:$1048576, $D265, FALSE)), "", HLOOKUP(Y$1, m_preprocess!$1:$1048576, $D265, FALSE))</f>
        <v>145.47999999999999</v>
      </c>
      <c r="Z265" s="24">
        <f>IF(ISBLANK(HLOOKUP(Z$1, m_preprocess!$1:$1048576, $D265, FALSE)), "", HLOOKUP(Z$1, m_preprocess!$1:$1048576, $D265, FALSE))</f>
        <v>87.7</v>
      </c>
      <c r="AA265" s="24">
        <f>IF(ISBLANK(HLOOKUP(AA$1, m_preprocess!$1:$1048576, $D265, FALSE)), "", HLOOKUP(AA$1, m_preprocess!$1:$1048576, $D265, FALSE))</f>
        <v>45.304232166666672</v>
      </c>
      <c r="AB265" s="24">
        <f>IF(ISBLANK(HLOOKUP(AB$1, m_preprocess!$1:$1048576, $D265, FALSE)), "", HLOOKUP(AB$1, m_preprocess!$1:$1048576, $D265, FALSE))</f>
        <v>44.224994666666667</v>
      </c>
      <c r="AC265" s="24">
        <f>IF(ISBLANK(HLOOKUP(AC$1, m_preprocess!$1:$1048576, $D265, FALSE)), "", HLOOKUP(AC$1, m_preprocess!$1:$1048576, $D265, FALSE))</f>
        <v>35.8321987697</v>
      </c>
      <c r="AD265" s="24">
        <f>IF(ISBLANK(HLOOKUP(AD$1, m_preprocess!$1:$1048576, $D265, FALSE)), "", HLOOKUP(AD$1, m_preprocess!$1:$1048576, $D265, FALSE))</f>
        <v>161.3886376764269</v>
      </c>
      <c r="AE265" s="24">
        <f>IF(ISBLANK(HLOOKUP(AE$1, m_preprocess!$1:$1048576, $D265, FALSE)), "", HLOOKUP(AE$1, m_preprocess!$1:$1048576, $D265, FALSE))</f>
        <v>217.47285346091903</v>
      </c>
      <c r="AF265" s="24">
        <f>IF(ISBLANK(HLOOKUP(AF$1, m_preprocess!$1:$1048576, $D265, FALSE)), "", HLOOKUP(AF$1, m_preprocess!$1:$1048576, $D265, FALSE))</f>
        <v>60.931248721693109</v>
      </c>
      <c r="AG265" s="24">
        <f>IF(ISBLANK(HLOOKUP(AG$1, m_preprocess!$1:$1048576, $D265, FALSE)), "", HLOOKUP(AG$1, m_preprocess!$1:$1048576, $D265, FALSE))</f>
        <v>1157.8610644213668</v>
      </c>
      <c r="AH265" s="24">
        <f>IF(ISBLANK(HLOOKUP(AH$1, m_preprocess!$1:$1048576, $D265, FALSE)), "", HLOOKUP(AH$1, m_preprocess!$1:$1048576, $D265, FALSE))</f>
        <v>1025713</v>
      </c>
    </row>
    <row r="266" spans="1:34">
      <c r="A266" s="27">
        <v>42005</v>
      </c>
      <c r="B266">
        <v>2015</v>
      </c>
      <c r="C266">
        <v>1</v>
      </c>
      <c r="D266">
        <v>266</v>
      </c>
      <c r="E266" s="24">
        <f>IF(ISBLANK(HLOOKUP(E$1, m_preprocess!$1:$1048576, $D266, FALSE)), "", HLOOKUP(E$1, m_preprocess!$1:$1048576, $D266, FALSE))</f>
        <v>134.9522059036394</v>
      </c>
      <c r="F266" s="24">
        <f>IF(ISBLANK(HLOOKUP(F$1, m_preprocess!$1:$1048576, $D266, FALSE)), "", HLOOKUP(F$1, m_preprocess!$1:$1048576, $D266, FALSE))</f>
        <v>90</v>
      </c>
      <c r="G266" s="24">
        <f>IF(ISBLANK(HLOOKUP(G$1, m_preprocess!$1:$1048576, $D266, FALSE)), "", HLOOKUP(G$1, m_preprocess!$1:$1048576, $D266, FALSE))</f>
        <v>176.96363665847949</v>
      </c>
      <c r="H266" s="24">
        <f>IF(ISBLANK(HLOOKUP(H$1, m_preprocess!$1:$1048576, $D266, FALSE)), "", HLOOKUP(H$1, m_preprocess!$1:$1048576, $D266, FALSE))</f>
        <v>511.031005859375</v>
      </c>
      <c r="I266" s="24">
        <f>IF(ISBLANK(HLOOKUP(I$1, m_preprocess!$1:$1048576, $D266, FALSE)), "", HLOOKUP(I$1, m_preprocess!$1:$1048576, $D266, FALSE))</f>
        <v>61.248287636657594</v>
      </c>
      <c r="J266" s="24">
        <f>IF(ISBLANK(HLOOKUP(J$1, m_preprocess!$1:$1048576, $D266, FALSE)), "", HLOOKUP(J$1, m_preprocess!$1:$1048576, $D266, FALSE))</f>
        <v>107.97307498748938</v>
      </c>
      <c r="K266" s="24">
        <f>IF(ISBLANK(HLOOKUP(K$1, m_preprocess!$1:$1048576, $D266, FALSE)), "", HLOOKUP(K$1, m_preprocess!$1:$1048576, $D266, FALSE))</f>
        <v>38.779354262205921</v>
      </c>
      <c r="L266" s="24">
        <f>IF(ISBLANK(HLOOKUP(L$1, m_preprocess!$1:$1048576, $D266, FALSE)), "", HLOOKUP(L$1, m_preprocess!$1:$1048576, $D266, FALSE))</f>
        <v>16.015761992477842</v>
      </c>
      <c r="M266" s="24">
        <f>IF(ISBLANK(HLOOKUP(M$1, m_preprocess!$1:$1048576, $D266, FALSE)), "", HLOOKUP(M$1, m_preprocess!$1:$1048576, $D266, FALSE))</f>
        <v>46.203363572793378</v>
      </c>
      <c r="N266" s="24">
        <f>IF(ISBLANK(HLOOKUP(N$1, m_preprocess!$1:$1048576, $D266, FALSE)), "", HLOOKUP(N$1, m_preprocess!$1:$1048576, $D266, FALSE))</f>
        <v>9.2108869170019236</v>
      </c>
      <c r="O266" s="24">
        <f>IF(ISBLANK(HLOOKUP(O$1, m_preprocess!$1:$1048576, $D266, FALSE)), "", HLOOKUP(O$1, m_preprocess!$1:$1048576, $D266, FALSE))</f>
        <v>17.117124872741584</v>
      </c>
      <c r="P266" s="24">
        <f>IF(ISBLANK(HLOOKUP(P$1, m_preprocess!$1:$1048576, $D266, FALSE)), "", HLOOKUP(P$1, m_preprocess!$1:$1048576, $D266, FALSE))</f>
        <v>6.0110338305616544</v>
      </c>
      <c r="Q266" s="24">
        <f>IF(ISBLANK(HLOOKUP(Q$1, m_preprocess!$1:$1048576, $D266, FALSE)), "", HLOOKUP(Q$1, m_preprocess!$1:$1048576, $D266, FALSE))</f>
        <v>5.0947045681146852</v>
      </c>
      <c r="R266" s="24">
        <f>IF(ISBLANK(HLOOKUP(R$1, m_preprocess!$1:$1048576, $D266, FALSE)), "", HLOOKUP(R$1, m_preprocess!$1:$1048576, $D266, FALSE))</f>
        <v>33.267257377878565</v>
      </c>
      <c r="S266" s="24">
        <f>IF(ISBLANK(HLOOKUP(S$1, m_preprocess!$1:$1048576, $D266, FALSE)), "", HLOOKUP(S$1, m_preprocess!$1:$1048576, $D266, FALSE))</f>
        <v>927.97299999999996</v>
      </c>
      <c r="T266" s="24">
        <f>IF(ISBLANK(HLOOKUP(T$1, m_preprocess!$1:$1048576, $D266, FALSE)), "", HLOOKUP(T$1, m_preprocess!$1:$1048576, $D266, FALSE))</f>
        <v>11706.190093000008</v>
      </c>
      <c r="U266" s="24">
        <f>IF(ISBLANK(HLOOKUP(U$1, m_preprocess!$1:$1048576, $D266, FALSE)), "", HLOOKUP(U$1, m_preprocess!$1:$1048576, $D266, FALSE))</f>
        <v>25693</v>
      </c>
      <c r="V266" s="24">
        <f>IF(ISBLANK(HLOOKUP(V$1, m_preprocess!$1:$1048576, $D266, FALSE)), "", HLOOKUP(V$1, m_preprocess!$1:$1048576, $D266, FALSE))</f>
        <v>54.220661428225846</v>
      </c>
      <c r="W266" s="24">
        <f>IF(ISBLANK(HLOOKUP(W$1, m_preprocess!$1:$1048576, $D266, FALSE)), "", HLOOKUP(W$1, m_preprocess!$1:$1048576, $D266, FALSE))</f>
        <v>110252.07698552872</v>
      </c>
      <c r="X266" s="24">
        <f>IF(ISBLANK(HLOOKUP(X$1, m_preprocess!$1:$1048576, $D266, FALSE)), "", HLOOKUP(X$1, m_preprocess!$1:$1048576, $D266, FALSE))</f>
        <v>230075.50139209043</v>
      </c>
      <c r="Y266" s="24">
        <f>IF(ISBLANK(HLOOKUP(Y$1, m_preprocess!$1:$1048576, $D266, FALSE)), "", HLOOKUP(Y$1, m_preprocess!$1:$1048576, $D266, FALSE))</f>
        <v>139</v>
      </c>
      <c r="Z266" s="24">
        <f>IF(ISBLANK(HLOOKUP(Z$1, m_preprocess!$1:$1048576, $D266, FALSE)), "", HLOOKUP(Z$1, m_preprocess!$1:$1048576, $D266, FALSE))</f>
        <v>88.1</v>
      </c>
      <c r="AA266" s="24">
        <f>IF(ISBLANK(HLOOKUP(AA$1, m_preprocess!$1:$1048576, $D266, FALSE)), "", HLOOKUP(AA$1, m_preprocess!$1:$1048576, $D266, FALSE))</f>
        <v>48.908729999999998</v>
      </c>
      <c r="AB266" s="24">
        <f>IF(ISBLANK(HLOOKUP(AB$1, m_preprocess!$1:$1048576, $D266, FALSE)), "", HLOOKUP(AB$1, m_preprocess!$1:$1048576, $D266, FALSE))</f>
        <v>49.948658000000002</v>
      </c>
      <c r="AC266" s="24">
        <f>IF(ISBLANK(HLOOKUP(AC$1, m_preprocess!$1:$1048576, $D266, FALSE)), "", HLOOKUP(AC$1, m_preprocess!$1:$1048576, $D266, FALSE))</f>
        <v>31.295445547699998</v>
      </c>
      <c r="AD266" s="24">
        <f>IF(ISBLANK(HLOOKUP(AD$1, m_preprocess!$1:$1048576, $D266, FALSE)), "", HLOOKUP(AD$1, m_preprocess!$1:$1048576, $D266, FALSE))</f>
        <v>164.92687673165429</v>
      </c>
      <c r="AE266" s="24">
        <f>IF(ISBLANK(HLOOKUP(AE$1, m_preprocess!$1:$1048576, $D266, FALSE)), "", HLOOKUP(AE$1, m_preprocess!$1:$1048576, $D266, FALSE))</f>
        <v>229.84602948790959</v>
      </c>
      <c r="AF266" s="24">
        <f>IF(ISBLANK(HLOOKUP(AF$1, m_preprocess!$1:$1048576, $D266, FALSE)), "", HLOOKUP(AF$1, m_preprocess!$1:$1048576, $D266, FALSE))</f>
        <v>65.641294133199438</v>
      </c>
      <c r="AG266" s="24">
        <f>IF(ISBLANK(HLOOKUP(AG$1, m_preprocess!$1:$1048576, $D266, FALSE)), "", HLOOKUP(AG$1, m_preprocess!$1:$1048576, $D266, FALSE))</f>
        <v>1158.6472057936892</v>
      </c>
      <c r="AH266" s="24">
        <f>IF(ISBLANK(HLOOKUP(AH$1, m_preprocess!$1:$1048576, $D266, FALSE)), "", HLOOKUP(AH$1, m_preprocess!$1:$1048576, $D266, FALSE))</f>
        <v>1022228</v>
      </c>
    </row>
    <row r="267" spans="1:34">
      <c r="A267" s="27">
        <v>42036</v>
      </c>
      <c r="B267">
        <v>2015</v>
      </c>
      <c r="C267">
        <v>2</v>
      </c>
      <c r="D267">
        <v>267</v>
      </c>
      <c r="E267" s="24">
        <f>IF(ISBLANK(HLOOKUP(E$1, m_preprocess!$1:$1048576, $D267, FALSE)), "", HLOOKUP(E$1, m_preprocess!$1:$1048576, $D267, FALSE))</f>
        <v>131.87216904956605</v>
      </c>
      <c r="F267" s="24">
        <f>IF(ISBLANK(HLOOKUP(F$1, m_preprocess!$1:$1048576, $D267, FALSE)), "", HLOOKUP(F$1, m_preprocess!$1:$1048576, $D267, FALSE))</f>
        <v>88</v>
      </c>
      <c r="G267" s="24">
        <f>IF(ISBLANK(HLOOKUP(G$1, m_preprocess!$1:$1048576, $D267, FALSE)), "", HLOOKUP(G$1, m_preprocess!$1:$1048576, $D267, FALSE))</f>
        <v>172.45614553520892</v>
      </c>
      <c r="H267" s="24">
        <f>IF(ISBLANK(HLOOKUP(H$1, m_preprocess!$1:$1048576, $D267, FALSE)), "", HLOOKUP(H$1, m_preprocess!$1:$1048576, $D267, FALSE))</f>
        <v>516.35198974609375</v>
      </c>
      <c r="I267" s="24">
        <f>IF(ISBLANK(HLOOKUP(I$1, m_preprocess!$1:$1048576, $D267, FALSE)), "", HLOOKUP(I$1, m_preprocess!$1:$1048576, $D267, FALSE))</f>
        <v>66.842139900507348</v>
      </c>
      <c r="J267" s="24">
        <f>IF(ISBLANK(HLOOKUP(J$1, m_preprocess!$1:$1048576, $D267, FALSE)), "", HLOOKUP(J$1, m_preprocess!$1:$1048576, $D267, FALSE))</f>
        <v>106.00967553549177</v>
      </c>
      <c r="K267" s="24">
        <f>IF(ISBLANK(HLOOKUP(K$1, m_preprocess!$1:$1048576, $D267, FALSE)), "", HLOOKUP(K$1, m_preprocess!$1:$1048576, $D267, FALSE))</f>
        <v>40.507795654197508</v>
      </c>
      <c r="L267" s="24">
        <f>IF(ISBLANK(HLOOKUP(L$1, m_preprocess!$1:$1048576, $D267, FALSE)), "", HLOOKUP(L$1, m_preprocess!$1:$1048576, $D267, FALSE))</f>
        <v>16.172327442592305</v>
      </c>
      <c r="M267" s="24">
        <f>IF(ISBLANK(HLOOKUP(M$1, m_preprocess!$1:$1048576, $D267, FALSE)), "", HLOOKUP(M$1, m_preprocess!$1:$1048576, $D267, FALSE))</f>
        <v>44.260172069278717</v>
      </c>
      <c r="N267" s="24">
        <f>IF(ISBLANK(HLOOKUP(N$1, m_preprocess!$1:$1048576, $D267, FALSE)), "", HLOOKUP(N$1, m_preprocess!$1:$1048576, $D267, FALSE))</f>
        <v>8.7696696290661933</v>
      </c>
      <c r="O267" s="24">
        <f>IF(ISBLANK(HLOOKUP(O$1, m_preprocess!$1:$1048576, $D267, FALSE)), "", HLOOKUP(O$1, m_preprocess!$1:$1048576, $D267, FALSE))</f>
        <v>14.634010454162244</v>
      </c>
      <c r="P267" s="24">
        <f>IF(ISBLANK(HLOOKUP(P$1, m_preprocess!$1:$1048576, $D267, FALSE)), "", HLOOKUP(P$1, m_preprocess!$1:$1048576, $D267, FALSE))</f>
        <v>5.1570174020309771</v>
      </c>
      <c r="Q267" s="24">
        <f>IF(ISBLANK(HLOOKUP(Q$1, m_preprocess!$1:$1048576, $D267, FALSE)), "", HLOOKUP(Q$1, m_preprocess!$1:$1048576, $D267, FALSE))</f>
        <v>4.8787824004295075</v>
      </c>
      <c r="R267" s="24">
        <f>IF(ISBLANK(HLOOKUP(R$1, m_preprocess!$1:$1048576, $D267, FALSE)), "", HLOOKUP(R$1, m_preprocess!$1:$1048576, $D267, FALSE))</f>
        <v>31.448508619062306</v>
      </c>
      <c r="S267" s="24">
        <f>IF(ISBLANK(HLOOKUP(S$1, m_preprocess!$1:$1048576, $D267, FALSE)), "", HLOOKUP(S$1, m_preprocess!$1:$1048576, $D267, FALSE))</f>
        <v>885.02300000000002</v>
      </c>
      <c r="T267" s="24">
        <f>IF(ISBLANK(HLOOKUP(T$1, m_preprocess!$1:$1048576, $D267, FALSE)), "", HLOOKUP(T$1, m_preprocess!$1:$1048576, $D267, FALSE))</f>
        <v>10665.086621000008</v>
      </c>
      <c r="U267" s="24">
        <f>IF(ISBLANK(HLOOKUP(U$1, m_preprocess!$1:$1048576, $D267, FALSE)), "", HLOOKUP(U$1, m_preprocess!$1:$1048576, $D267, FALSE))</f>
        <v>30196</v>
      </c>
      <c r="V267" s="24">
        <f>IF(ISBLANK(HLOOKUP(V$1, m_preprocess!$1:$1048576, $D267, FALSE)), "", HLOOKUP(V$1, m_preprocess!$1:$1048576, $D267, FALSE))</f>
        <v>53.894088944628308</v>
      </c>
      <c r="W267" s="24">
        <f>IF(ISBLANK(HLOOKUP(W$1, m_preprocess!$1:$1048576, $D267, FALSE)), "", HLOOKUP(W$1, m_preprocess!$1:$1048576, $D267, FALSE))</f>
        <v>108411.50961290255</v>
      </c>
      <c r="X267" s="24">
        <f>IF(ISBLANK(HLOOKUP(X$1, m_preprocess!$1:$1048576, $D267, FALSE)), "", HLOOKUP(X$1, m_preprocess!$1:$1048576, $D267, FALSE))</f>
        <v>230358.97210058119</v>
      </c>
      <c r="Y267" s="24">
        <f>IF(ISBLANK(HLOOKUP(Y$1, m_preprocess!$1:$1048576, $D267, FALSE)), "", HLOOKUP(Y$1, m_preprocess!$1:$1048576, $D267, FALSE))</f>
        <v>136.76</v>
      </c>
      <c r="Z267" s="24">
        <f>IF(ISBLANK(HLOOKUP(Z$1, m_preprocess!$1:$1048576, $D267, FALSE)), "", HLOOKUP(Z$1, m_preprocess!$1:$1048576, $D267, FALSE))</f>
        <v>83.7</v>
      </c>
      <c r="AA267" s="24">
        <f>IF(ISBLANK(HLOOKUP(AA$1, m_preprocess!$1:$1048576, $D267, FALSE)), "", HLOOKUP(AA$1, m_preprocess!$1:$1048576, $D267, FALSE))</f>
        <v>48.137256999999998</v>
      </c>
      <c r="AB267" s="24">
        <f>IF(ISBLANK(HLOOKUP(AB$1, m_preprocess!$1:$1048576, $D267, FALSE)), "", HLOOKUP(AB$1, m_preprocess!$1:$1048576, $D267, FALSE))</f>
        <v>50.473072000000002</v>
      </c>
      <c r="AC267" s="24">
        <f>IF(ISBLANK(HLOOKUP(AC$1, m_preprocess!$1:$1048576, $D267, FALSE)), "", HLOOKUP(AC$1, m_preprocess!$1:$1048576, $D267, FALSE))</f>
        <v>29.618846993999998</v>
      </c>
      <c r="AD267" s="24">
        <f>IF(ISBLANK(HLOOKUP(AD$1, m_preprocess!$1:$1048576, $D267, FALSE)), "", HLOOKUP(AD$1, m_preprocess!$1:$1048576, $D267, FALSE))</f>
        <v>167.3402639733099</v>
      </c>
      <c r="AE267" s="24">
        <f>IF(ISBLANK(HLOOKUP(AE$1, m_preprocess!$1:$1048576, $D267, FALSE)), "", HLOOKUP(AE$1, m_preprocess!$1:$1048576, $D267, FALSE))</f>
        <v>206.36670747973255</v>
      </c>
      <c r="AF267" s="24">
        <f>IF(ISBLANK(HLOOKUP(AF$1, m_preprocess!$1:$1048576, $D267, FALSE)), "", HLOOKUP(AF$1, m_preprocess!$1:$1048576, $D267, FALSE))</f>
        <v>60.062076148520582</v>
      </c>
      <c r="AG267" s="24">
        <f>IF(ISBLANK(HLOOKUP(AG$1, m_preprocess!$1:$1048576, $D267, FALSE)), "", HLOOKUP(AG$1, m_preprocess!$1:$1048576, $D267, FALSE))</f>
        <v>1154.7871190825397</v>
      </c>
      <c r="AH267" s="24">
        <f>IF(ISBLANK(HLOOKUP(AH$1, m_preprocess!$1:$1048576, $D267, FALSE)), "", HLOOKUP(AH$1, m_preprocess!$1:$1048576, $D267, FALSE))</f>
        <v>945810</v>
      </c>
    </row>
    <row r="268" spans="1:34">
      <c r="A268" s="27">
        <v>42064</v>
      </c>
      <c r="B268">
        <v>2015</v>
      </c>
      <c r="C268">
        <v>3</v>
      </c>
      <c r="D268">
        <v>268</v>
      </c>
      <c r="E268" s="24">
        <f>IF(ISBLANK(HLOOKUP(E$1, m_preprocess!$1:$1048576, $D268, FALSE)), "", HLOOKUP(E$1, m_preprocess!$1:$1048576, $D268, FALSE))</f>
        <v>148.27982432259512</v>
      </c>
      <c r="F268" s="24">
        <f>IF(ISBLANK(HLOOKUP(F$1, m_preprocess!$1:$1048576, $D268, FALSE)), "", HLOOKUP(F$1, m_preprocess!$1:$1048576, $D268, FALSE))</f>
        <v>97.2</v>
      </c>
      <c r="G268" s="24">
        <f>IF(ISBLANK(HLOOKUP(G$1, m_preprocess!$1:$1048576, $D268, FALSE)), "", HLOOKUP(G$1, m_preprocess!$1:$1048576, $D268, FALSE))</f>
        <v>189.97260457244175</v>
      </c>
      <c r="H268" s="24">
        <f>IF(ISBLANK(HLOOKUP(H$1, m_preprocess!$1:$1048576, $D268, FALSE)), "", HLOOKUP(H$1, m_preprocess!$1:$1048576, $D268, FALSE))</f>
        <v>527.864990234375</v>
      </c>
      <c r="I268" s="24">
        <f>IF(ISBLANK(HLOOKUP(I$1, m_preprocess!$1:$1048576, $D268, FALSE)), "", HLOOKUP(I$1, m_preprocess!$1:$1048576, $D268, FALSE))</f>
        <v>66.874975654496339</v>
      </c>
      <c r="J268" s="24">
        <f>IF(ISBLANK(HLOOKUP(J$1, m_preprocess!$1:$1048576, $D268, FALSE)), "", HLOOKUP(J$1, m_preprocess!$1:$1048576, $D268, FALSE))</f>
        <v>105.09085196263023</v>
      </c>
      <c r="K268" s="24">
        <f>IF(ISBLANK(HLOOKUP(K$1, m_preprocess!$1:$1048576, $D268, FALSE)), "", HLOOKUP(K$1, m_preprocess!$1:$1048576, $D268, FALSE))</f>
        <v>46.184303945172836</v>
      </c>
      <c r="L268" s="24">
        <f>IF(ISBLANK(HLOOKUP(L$1, m_preprocess!$1:$1048576, $D268, FALSE)), "", HLOOKUP(L$1, m_preprocess!$1:$1048576, $D268, FALSE))</f>
        <v>15.890624430137432</v>
      </c>
      <c r="M268" s="24">
        <f>IF(ISBLANK(HLOOKUP(M$1, m_preprocess!$1:$1048576, $D268, FALSE)), "", HLOOKUP(M$1, m_preprocess!$1:$1048576, $D268, FALSE))</f>
        <v>55.975187977217011</v>
      </c>
      <c r="N268" s="24">
        <f>IF(ISBLANK(HLOOKUP(N$1, m_preprocess!$1:$1048576, $D268, FALSE)), "", HLOOKUP(N$1, m_preprocess!$1:$1048576, $D268, FALSE))</f>
        <v>11.362921889867918</v>
      </c>
      <c r="O268" s="24">
        <f>IF(ISBLANK(HLOOKUP(O$1, m_preprocess!$1:$1048576, $D268, FALSE)), "", HLOOKUP(O$1, m_preprocess!$1:$1048576, $D268, FALSE))</f>
        <v>16.919457712872248</v>
      </c>
      <c r="P268" s="24">
        <f>IF(ISBLANK(HLOOKUP(P$1, m_preprocess!$1:$1048576, $D268, FALSE)), "", HLOOKUP(P$1, m_preprocess!$1:$1048576, $D268, FALSE))</f>
        <v>6.1543698858310174</v>
      </c>
      <c r="Q268" s="24">
        <f>IF(ISBLANK(HLOOKUP(Q$1, m_preprocess!$1:$1048576, $D268, FALSE)), "", HLOOKUP(Q$1, m_preprocess!$1:$1048576, $D268, FALSE))</f>
        <v>5.8159246337532116</v>
      </c>
      <c r="R268" s="24">
        <f>IF(ISBLANK(HLOOKUP(R$1, m_preprocess!$1:$1048576, $D268, FALSE)), "", HLOOKUP(R$1, m_preprocess!$1:$1048576, $D268, FALSE))</f>
        <v>33.267786886572765</v>
      </c>
      <c r="S268" s="24">
        <f>IF(ISBLANK(HLOOKUP(S$1, m_preprocess!$1:$1048576, $D268, FALSE)), "", HLOOKUP(S$1, m_preprocess!$1:$1048576, $D268, FALSE))</f>
        <v>967.70100000000002</v>
      </c>
      <c r="T268" s="24">
        <f>IF(ISBLANK(HLOOKUP(T$1, m_preprocess!$1:$1048576, $D268, FALSE)), "", HLOOKUP(T$1, m_preprocess!$1:$1048576, $D268, FALSE))</f>
        <v>11548.527071999993</v>
      </c>
      <c r="U268" s="24">
        <f>IF(ISBLANK(HLOOKUP(U$1, m_preprocess!$1:$1048576, $D268, FALSE)), "", HLOOKUP(U$1, m_preprocess!$1:$1048576, $D268, FALSE))</f>
        <v>38029</v>
      </c>
      <c r="V268" s="24">
        <f>IF(ISBLANK(HLOOKUP(V$1, m_preprocess!$1:$1048576, $D268, FALSE)), "", HLOOKUP(V$1, m_preprocess!$1:$1048576, $D268, FALSE))</f>
        <v>53.084625275458251</v>
      </c>
      <c r="W268" s="24">
        <f>IF(ISBLANK(HLOOKUP(W$1, m_preprocess!$1:$1048576, $D268, FALSE)), "", HLOOKUP(W$1, m_preprocess!$1:$1048576, $D268, FALSE))</f>
        <v>110364.80156437965</v>
      </c>
      <c r="X268" s="24">
        <f>IF(ISBLANK(HLOOKUP(X$1, m_preprocess!$1:$1048576, $D268, FALSE)), "", HLOOKUP(X$1, m_preprocess!$1:$1048576, $D268, FALSE))</f>
        <v>227085.60620164796</v>
      </c>
      <c r="Y268" s="24">
        <f>IF(ISBLANK(HLOOKUP(Y$1, m_preprocess!$1:$1048576, $D268, FALSE)), "", HLOOKUP(Y$1, m_preprocess!$1:$1048576, $D268, FALSE))</f>
        <v>149.93</v>
      </c>
      <c r="Z268" s="24">
        <f>IF(ISBLANK(HLOOKUP(Z$1, m_preprocess!$1:$1048576, $D268, FALSE)), "", HLOOKUP(Z$1, m_preprocess!$1:$1048576, $D268, FALSE))</f>
        <v>94.3</v>
      </c>
      <c r="AA268" s="24">
        <f>IF(ISBLANK(HLOOKUP(AA$1, m_preprocess!$1:$1048576, $D268, FALSE)), "", HLOOKUP(AA$1, m_preprocess!$1:$1048576, $D268, FALSE))</f>
        <v>54.347824000000003</v>
      </c>
      <c r="AB268" s="24">
        <f>IF(ISBLANK(HLOOKUP(AB$1, m_preprocess!$1:$1048576, $D268, FALSE)), "", HLOOKUP(AB$1, m_preprocess!$1:$1048576, $D268, FALSE))</f>
        <v>52.600951999999999</v>
      </c>
      <c r="AC268" s="24">
        <f>IF(ISBLANK(HLOOKUP(AC$1, m_preprocess!$1:$1048576, $D268, FALSE)), "", HLOOKUP(AC$1, m_preprocess!$1:$1048576, $D268, FALSE))</f>
        <v>29.5689435271</v>
      </c>
      <c r="AD268" s="24">
        <f>IF(ISBLANK(HLOOKUP(AD$1, m_preprocess!$1:$1048576, $D268, FALSE)), "", HLOOKUP(AD$1, m_preprocess!$1:$1048576, $D268, FALSE))</f>
        <v>169.88462248515935</v>
      </c>
      <c r="AE268" s="24">
        <f>IF(ISBLANK(HLOOKUP(AE$1, m_preprocess!$1:$1048576, $D268, FALSE)), "", HLOOKUP(AE$1, m_preprocess!$1:$1048576, $D268, FALSE))</f>
        <v>199.67277093673459</v>
      </c>
      <c r="AF268" s="24">
        <f>IF(ISBLANK(HLOOKUP(AF$1, m_preprocess!$1:$1048576, $D268, FALSE)), "", HLOOKUP(AF$1, m_preprocess!$1:$1048576, $D268, FALSE))</f>
        <v>64.233292276241542</v>
      </c>
      <c r="AG268" s="24">
        <f>IF(ISBLANK(HLOOKUP(AG$1, m_preprocess!$1:$1048576, $D268, FALSE)), "", HLOOKUP(AG$1, m_preprocess!$1:$1048576, $D268, FALSE))</f>
        <v>1153.5089892856172</v>
      </c>
      <c r="AH268" s="24">
        <f>IF(ISBLANK(HLOOKUP(AH$1, m_preprocess!$1:$1048576, $D268, FALSE)), "", HLOOKUP(AH$1, m_preprocess!$1:$1048576, $D268, FALSE))</f>
        <v>1069896</v>
      </c>
    </row>
    <row r="269" spans="1:34">
      <c r="A269" s="27">
        <v>42095</v>
      </c>
      <c r="B269">
        <v>2015</v>
      </c>
      <c r="C269">
        <v>4</v>
      </c>
      <c r="D269">
        <v>269</v>
      </c>
      <c r="E269" s="24">
        <f>IF(ISBLANK(HLOOKUP(E$1, m_preprocess!$1:$1048576, $D269, FALSE)), "", HLOOKUP(E$1, m_preprocess!$1:$1048576, $D269, FALSE))</f>
        <v>157.41793631008002</v>
      </c>
      <c r="F269" s="24">
        <f>IF(ISBLANK(HLOOKUP(F$1, m_preprocess!$1:$1048576, $D269, FALSE)), "", HLOOKUP(F$1, m_preprocess!$1:$1048576, $D269, FALSE))</f>
        <v>99.71</v>
      </c>
      <c r="G269" s="24">
        <f>IF(ISBLANK(HLOOKUP(G$1, m_preprocess!$1:$1048576, $D269, FALSE)), "", HLOOKUP(G$1, m_preprocess!$1:$1048576, $D269, FALSE))</f>
        <v>201.29552232529073</v>
      </c>
      <c r="H269" s="24">
        <f>IF(ISBLANK(HLOOKUP(H$1, m_preprocess!$1:$1048576, $D269, FALSE)), "", HLOOKUP(H$1, m_preprocess!$1:$1048576, $D269, FALSE))</f>
        <v>538.3690185546875</v>
      </c>
      <c r="I269" s="24">
        <f>IF(ISBLANK(HLOOKUP(I$1, m_preprocess!$1:$1048576, $D269, FALSE)), "", HLOOKUP(I$1, m_preprocess!$1:$1048576, $D269, FALSE))</f>
        <v>71.030446928968871</v>
      </c>
      <c r="J269" s="24">
        <f>IF(ISBLANK(HLOOKUP(J$1, m_preprocess!$1:$1048576, $D269, FALSE)), "", HLOOKUP(J$1, m_preprocess!$1:$1048576, $D269, FALSE))</f>
        <v>105.31946111692078</v>
      </c>
      <c r="K269" s="24">
        <f>IF(ISBLANK(HLOOKUP(K$1, m_preprocess!$1:$1048576, $D269, FALSE)), "", HLOOKUP(K$1, m_preprocess!$1:$1048576, $D269, FALSE))</f>
        <v>54.681542228459321</v>
      </c>
      <c r="L269" s="24">
        <f>IF(ISBLANK(HLOOKUP(L$1, m_preprocess!$1:$1048576, $D269, FALSE)), "", HLOOKUP(L$1, m_preprocess!$1:$1048576, $D269, FALSE))</f>
        <v>23.120089352097622</v>
      </c>
      <c r="M269" s="24">
        <f>IF(ISBLANK(HLOOKUP(M$1, m_preprocess!$1:$1048576, $D269, FALSE)), "", HLOOKUP(M$1, m_preprocess!$1:$1048576, $D269, FALSE))</f>
        <v>55.332575617460478</v>
      </c>
      <c r="N269" s="24">
        <f>IF(ISBLANK(HLOOKUP(N$1, m_preprocess!$1:$1048576, $D269, FALSE)), "", HLOOKUP(N$1, m_preprocess!$1:$1048576, $D269, FALSE))</f>
        <v>11.06576547168353</v>
      </c>
      <c r="O269" s="24">
        <f>IF(ISBLANK(HLOOKUP(O$1, m_preprocess!$1:$1048576, $D269, FALSE)), "", HLOOKUP(O$1, m_preprocess!$1:$1048576, $D269, FALSE))</f>
        <v>17.075698173962383</v>
      </c>
      <c r="P269" s="24">
        <f>IF(ISBLANK(HLOOKUP(P$1, m_preprocess!$1:$1048576, $D269, FALSE)), "", HLOOKUP(P$1, m_preprocess!$1:$1048576, $D269, FALSE))</f>
        <v>5.9049496988169761</v>
      </c>
      <c r="Q269" s="24">
        <f>IF(ISBLANK(HLOOKUP(Q$1, m_preprocess!$1:$1048576, $D269, FALSE)), "", HLOOKUP(Q$1, m_preprocess!$1:$1048576, $D269, FALSE))</f>
        <v>5.7493873037301837</v>
      </c>
      <c r="R269" s="24">
        <f>IF(ISBLANK(HLOOKUP(R$1, m_preprocess!$1:$1048576, $D269, FALSE)), "", HLOOKUP(R$1, m_preprocess!$1:$1048576, $D269, FALSE))</f>
        <v>32.198175234036356</v>
      </c>
      <c r="S269" s="24">
        <f>IF(ISBLANK(HLOOKUP(S$1, m_preprocess!$1:$1048576, $D269, FALSE)), "", HLOOKUP(S$1, m_preprocess!$1:$1048576, $D269, FALSE))</f>
        <v>1045.0899999999999</v>
      </c>
      <c r="T269" s="24">
        <f>IF(ISBLANK(HLOOKUP(T$1, m_preprocess!$1:$1048576, $D269, FALSE)), "", HLOOKUP(T$1, m_preprocess!$1:$1048576, $D269, FALSE))</f>
        <v>10026.434760000004</v>
      </c>
      <c r="U269" s="24">
        <f>IF(ISBLANK(HLOOKUP(U$1, m_preprocess!$1:$1048576, $D269, FALSE)), "", HLOOKUP(U$1, m_preprocess!$1:$1048576, $D269, FALSE))</f>
        <v>32344</v>
      </c>
      <c r="V269" s="24">
        <f>IF(ISBLANK(HLOOKUP(V$1, m_preprocess!$1:$1048576, $D269, FALSE)), "", HLOOKUP(V$1, m_preprocess!$1:$1048576, $D269, FALSE))</f>
        <v>52.924159800417257</v>
      </c>
      <c r="W269" s="24">
        <f>IF(ISBLANK(HLOOKUP(W$1, m_preprocess!$1:$1048576, $D269, FALSE)), "", HLOOKUP(W$1, m_preprocess!$1:$1048576, $D269, FALSE))</f>
        <v>107927.04371434358</v>
      </c>
      <c r="X269" s="24">
        <f>IF(ISBLANK(HLOOKUP(X$1, m_preprocess!$1:$1048576, $D269, FALSE)), "", HLOOKUP(X$1, m_preprocess!$1:$1048576, $D269, FALSE))</f>
        <v>225717.61080574896</v>
      </c>
      <c r="Y269" s="24">
        <f>IF(ISBLANK(HLOOKUP(Y$1, m_preprocess!$1:$1048576, $D269, FALSE)), "", HLOOKUP(Y$1, m_preprocess!$1:$1048576, $D269, FALSE))</f>
        <v>142.59</v>
      </c>
      <c r="Z269" s="24">
        <f>IF(ISBLANK(HLOOKUP(Z$1, m_preprocess!$1:$1048576, $D269, FALSE)), "", HLOOKUP(Z$1, m_preprocess!$1:$1048576, $D269, FALSE))</f>
        <v>88.8</v>
      </c>
      <c r="AA269" s="24">
        <f>IF(ISBLANK(HLOOKUP(AA$1, m_preprocess!$1:$1048576, $D269, FALSE)), "", HLOOKUP(AA$1, m_preprocess!$1:$1048576, $D269, FALSE))</f>
        <v>54.93</v>
      </c>
      <c r="AB269" s="24">
        <f>IF(ISBLANK(HLOOKUP(AB$1, m_preprocess!$1:$1048576, $D269, FALSE)), "", HLOOKUP(AB$1, m_preprocess!$1:$1048576, $D269, FALSE))</f>
        <v>52.85</v>
      </c>
      <c r="AC269" s="24">
        <f>IF(ISBLANK(HLOOKUP(AC$1, m_preprocess!$1:$1048576, $D269, FALSE)), "", HLOOKUP(AC$1, m_preprocess!$1:$1048576, $D269, FALSE))</f>
        <v>30.5603568147</v>
      </c>
      <c r="AD269" s="24">
        <f>IF(ISBLANK(HLOOKUP(AD$1, m_preprocess!$1:$1048576, $D269, FALSE)), "", HLOOKUP(AD$1, m_preprocess!$1:$1048576, $D269, FALSE))</f>
        <v>173.70411669118374</v>
      </c>
      <c r="AE269" s="24">
        <f>IF(ISBLANK(HLOOKUP(AE$1, m_preprocess!$1:$1048576, $D269, FALSE)), "", HLOOKUP(AE$1, m_preprocess!$1:$1048576, $D269, FALSE))</f>
        <v>209.25911255308637</v>
      </c>
      <c r="AF269" s="24">
        <f>IF(ISBLANK(HLOOKUP(AF$1, m_preprocess!$1:$1048576, $D269, FALSE)), "", HLOOKUP(AF$1, m_preprocess!$1:$1048576, $D269, FALSE))</f>
        <v>62.391535119805489</v>
      </c>
      <c r="AG269" s="24">
        <f>IF(ISBLANK(HLOOKUP(AG$1, m_preprocess!$1:$1048576, $D269, FALSE)), "", HLOOKUP(AG$1, m_preprocess!$1:$1048576, $D269, FALSE))</f>
        <v>1157.7569690581142</v>
      </c>
      <c r="AH269" s="24">
        <f>IF(ISBLANK(HLOOKUP(AH$1, m_preprocess!$1:$1048576, $D269, FALSE)), "", HLOOKUP(AH$1, m_preprocess!$1:$1048576, $D269, FALSE))</f>
        <v>1010408</v>
      </c>
    </row>
    <row r="270" spans="1:34">
      <c r="A270" s="27">
        <v>42125</v>
      </c>
      <c r="B270">
        <v>2015</v>
      </c>
      <c r="C270">
        <v>5</v>
      </c>
      <c r="D270">
        <v>270</v>
      </c>
      <c r="E270" s="24">
        <f>IF(ISBLANK(HLOOKUP(E$1, m_preprocess!$1:$1048576, $D270, FALSE)), "", HLOOKUP(E$1, m_preprocess!$1:$1048576, $D270, FALSE))</f>
        <v>168.99556201970154</v>
      </c>
      <c r="F270" s="24">
        <f>IF(ISBLANK(HLOOKUP(F$1, m_preprocess!$1:$1048576, $D270, FALSE)), "", HLOOKUP(F$1, m_preprocess!$1:$1048576, $D270, FALSE))</f>
        <v>97.82</v>
      </c>
      <c r="G270" s="24">
        <f>IF(ISBLANK(HLOOKUP(G$1, m_preprocess!$1:$1048576, $D270, FALSE)), "", HLOOKUP(G$1, m_preprocess!$1:$1048576, $D270, FALSE))</f>
        <v>191.49936045575237</v>
      </c>
      <c r="H270" s="24">
        <f>IF(ISBLANK(HLOOKUP(H$1, m_preprocess!$1:$1048576, $D270, FALSE)), "", HLOOKUP(H$1, m_preprocess!$1:$1048576, $D270, FALSE))</f>
        <v>547.59600830078125</v>
      </c>
      <c r="I270" s="24">
        <f>IF(ISBLANK(HLOOKUP(I$1, m_preprocess!$1:$1048576, $D270, FALSE)), "", HLOOKUP(I$1, m_preprocess!$1:$1048576, $D270, FALSE))</f>
        <v>67.440373743388832</v>
      </c>
      <c r="J270" s="24">
        <f>IF(ISBLANK(HLOOKUP(J$1, m_preprocess!$1:$1048576, $D270, FALSE)), "", HLOOKUP(J$1, m_preprocess!$1:$1048576, $D270, FALSE))</f>
        <v>103.96766961944782</v>
      </c>
      <c r="K270" s="24">
        <f>IF(ISBLANK(HLOOKUP(K$1, m_preprocess!$1:$1048576, $D270, FALSE)), "", HLOOKUP(K$1, m_preprocess!$1:$1048576, $D270, FALSE))</f>
        <v>55.463822432522079</v>
      </c>
      <c r="L270" s="24">
        <f>IF(ISBLANK(HLOOKUP(L$1, m_preprocess!$1:$1048576, $D270, FALSE)), "", HLOOKUP(L$1, m_preprocess!$1:$1048576, $D270, FALSE))</f>
        <v>19.317255499963331</v>
      </c>
      <c r="M270" s="24">
        <f>IF(ISBLANK(HLOOKUP(M$1, m_preprocess!$1:$1048576, $D270, FALSE)), "", HLOOKUP(M$1, m_preprocess!$1:$1048576, $D270, FALSE))</f>
        <v>55.308010698913556</v>
      </c>
      <c r="N270" s="24">
        <f>IF(ISBLANK(HLOOKUP(N$1, m_preprocess!$1:$1048576, $D270, FALSE)), "", HLOOKUP(N$1, m_preprocess!$1:$1048576, $D270, FALSE))</f>
        <v>10.998357933671086</v>
      </c>
      <c r="O270" s="24">
        <f>IF(ISBLANK(HLOOKUP(O$1, m_preprocess!$1:$1048576, $D270, FALSE)), "", HLOOKUP(O$1, m_preprocess!$1:$1048576, $D270, FALSE))</f>
        <v>15.975935555044947</v>
      </c>
      <c r="P270" s="24">
        <f>IF(ISBLANK(HLOOKUP(P$1, m_preprocess!$1:$1048576, $D270, FALSE)), "", HLOOKUP(P$1, m_preprocess!$1:$1048576, $D270, FALSE))</f>
        <v>5.1716010273258002</v>
      </c>
      <c r="Q270" s="24">
        <f>IF(ISBLANK(HLOOKUP(Q$1, m_preprocess!$1:$1048576, $D270, FALSE)), "", HLOOKUP(Q$1, m_preprocess!$1:$1048576, $D270, FALSE))</f>
        <v>6.2445780249766685</v>
      </c>
      <c r="R270" s="24">
        <f>IF(ISBLANK(HLOOKUP(R$1, m_preprocess!$1:$1048576, $D270, FALSE)), "", HLOOKUP(R$1, m_preprocess!$1:$1048576, $D270, FALSE))</f>
        <v>33.338628703028029</v>
      </c>
      <c r="S270" s="24">
        <f>IF(ISBLANK(HLOOKUP(S$1, m_preprocess!$1:$1048576, $D270, FALSE)), "", HLOOKUP(S$1, m_preprocess!$1:$1048576, $D270, FALSE))</f>
        <v>995.899</v>
      </c>
      <c r="T270" s="24">
        <f>IF(ISBLANK(HLOOKUP(T$1, m_preprocess!$1:$1048576, $D270, FALSE)), "", HLOOKUP(T$1, m_preprocess!$1:$1048576, $D270, FALSE))</f>
        <v>10467.633693</v>
      </c>
      <c r="U270" s="24">
        <f>IF(ISBLANK(HLOOKUP(U$1, m_preprocess!$1:$1048576, $D270, FALSE)), "", HLOOKUP(U$1, m_preprocess!$1:$1048576, $D270, FALSE))</f>
        <v>36177</v>
      </c>
      <c r="V270" s="24">
        <f>IF(ISBLANK(HLOOKUP(V$1, m_preprocess!$1:$1048576, $D270, FALSE)), "", HLOOKUP(V$1, m_preprocess!$1:$1048576, $D270, FALSE))</f>
        <v>52.694677980049946</v>
      </c>
      <c r="W270" s="24">
        <f>IF(ISBLANK(HLOOKUP(W$1, m_preprocess!$1:$1048576, $D270, FALSE)), "", HLOOKUP(W$1, m_preprocess!$1:$1048576, $D270, FALSE))</f>
        <v>110290.81728957123</v>
      </c>
      <c r="X270" s="24">
        <f>IF(ISBLANK(HLOOKUP(X$1, m_preprocess!$1:$1048576, $D270, FALSE)), "", HLOOKUP(X$1, m_preprocess!$1:$1048576, $D270, FALSE))</f>
        <v>226729.2400199603</v>
      </c>
      <c r="Y270" s="24">
        <f>IF(ISBLANK(HLOOKUP(Y$1, m_preprocess!$1:$1048576, $D270, FALSE)), "", HLOOKUP(Y$1, m_preprocess!$1:$1048576, $D270, FALSE))</f>
        <v>140</v>
      </c>
      <c r="Z270" s="24">
        <f>IF(ISBLANK(HLOOKUP(Z$1, m_preprocess!$1:$1048576, $D270, FALSE)), "", HLOOKUP(Z$1, m_preprocess!$1:$1048576, $D270, FALSE))</f>
        <v>93.1</v>
      </c>
      <c r="AA270" s="24">
        <f>IF(ISBLANK(HLOOKUP(AA$1, m_preprocess!$1:$1048576, $D270, FALSE)), "", HLOOKUP(AA$1, m_preprocess!$1:$1048576, $D270, FALSE))</f>
        <v>53.76</v>
      </c>
      <c r="AB270" s="24">
        <f>IF(ISBLANK(HLOOKUP(AB$1, m_preprocess!$1:$1048576, $D270, FALSE)), "", HLOOKUP(AB$1, m_preprocess!$1:$1048576, $D270, FALSE))</f>
        <v>54.994553000000003</v>
      </c>
      <c r="AC270" s="24">
        <f>IF(ISBLANK(HLOOKUP(AC$1, m_preprocess!$1:$1048576, $D270, FALSE)), "", HLOOKUP(AC$1, m_preprocess!$1:$1048576, $D270, FALSE))</f>
        <v>27.504020296199997</v>
      </c>
      <c r="AD270" s="24">
        <f>IF(ISBLANK(HLOOKUP(AD$1, m_preprocess!$1:$1048576, $D270, FALSE)), "", HLOOKUP(AD$1, m_preprocess!$1:$1048576, $D270, FALSE))</f>
        <v>171.00370057920765</v>
      </c>
      <c r="AE270" s="24">
        <f>IF(ISBLANK(HLOOKUP(AE$1, m_preprocess!$1:$1048576, $D270, FALSE)), "", HLOOKUP(AE$1, m_preprocess!$1:$1048576, $D270, FALSE))</f>
        <v>252.26421916741523</v>
      </c>
      <c r="AF270" s="24">
        <f>IF(ISBLANK(HLOOKUP(AF$1, m_preprocess!$1:$1048576, $D270, FALSE)), "", HLOOKUP(AF$1, m_preprocess!$1:$1048576, $D270, FALSE))</f>
        <v>59.255738237826939</v>
      </c>
      <c r="AG270" s="24">
        <f>IF(ISBLANK(HLOOKUP(AG$1, m_preprocess!$1:$1048576, $D270, FALSE)), "", HLOOKUP(AG$1, m_preprocess!$1:$1048576, $D270, FALSE))</f>
        <v>1164.4488874161232</v>
      </c>
      <c r="AH270" s="24">
        <f>IF(ISBLANK(HLOOKUP(AH$1, m_preprocess!$1:$1048576, $D270, FALSE)), "", HLOOKUP(AH$1, m_preprocess!$1:$1048576, $D270, FALSE))</f>
        <v>1006319</v>
      </c>
    </row>
    <row r="271" spans="1:34">
      <c r="A271" s="27">
        <v>42156</v>
      </c>
      <c r="B271">
        <v>2015</v>
      </c>
      <c r="C271">
        <v>6</v>
      </c>
      <c r="D271">
        <v>271</v>
      </c>
      <c r="E271" s="24">
        <f>IF(ISBLANK(HLOOKUP(E$1, m_preprocess!$1:$1048576, $D271, FALSE)), "", HLOOKUP(E$1, m_preprocess!$1:$1048576, $D271, FALSE))</f>
        <v>162.3112884060628</v>
      </c>
      <c r="F271" s="24">
        <f>IF(ISBLANK(HLOOKUP(F$1, m_preprocess!$1:$1048576, $D271, FALSE)), "", HLOOKUP(F$1, m_preprocess!$1:$1048576, $D271, FALSE))</f>
        <v>99.65</v>
      </c>
      <c r="G271" s="24">
        <f>IF(ISBLANK(HLOOKUP(G$1, m_preprocess!$1:$1048576, $D271, FALSE)), "", HLOOKUP(G$1, m_preprocess!$1:$1048576, $D271, FALSE))</f>
        <v>204.95450797713423</v>
      </c>
      <c r="H271" s="24">
        <f>IF(ISBLANK(HLOOKUP(H$1, m_preprocess!$1:$1048576, $D271, FALSE)), "", HLOOKUP(H$1, m_preprocess!$1:$1048576, $D271, FALSE))</f>
        <v>559.90399169921875</v>
      </c>
      <c r="I271" s="24">
        <f>IF(ISBLANK(HLOOKUP(I$1, m_preprocess!$1:$1048576, $D271, FALSE)), "", HLOOKUP(I$1, m_preprocess!$1:$1048576, $D271, FALSE))</f>
        <v>70.800557340293892</v>
      </c>
      <c r="J271" s="24">
        <f>IF(ISBLANK(HLOOKUP(J$1, m_preprocess!$1:$1048576, $D271, FALSE)), "", HLOOKUP(J$1, m_preprocess!$1:$1048576, $D271, FALSE))</f>
        <v>103.63150330463226</v>
      </c>
      <c r="K271" s="24">
        <f>IF(ISBLANK(HLOOKUP(K$1, m_preprocess!$1:$1048576, $D271, FALSE)), "", HLOOKUP(K$1, m_preprocess!$1:$1048576, $D271, FALSE))</f>
        <v>64.899134766868272</v>
      </c>
      <c r="L271" s="24">
        <f>IF(ISBLANK(HLOOKUP(L$1, m_preprocess!$1:$1048576, $D271, FALSE)), "", HLOOKUP(L$1, m_preprocess!$1:$1048576, $D271, FALSE))</f>
        <v>25.802149856180847</v>
      </c>
      <c r="M271" s="24">
        <f>IF(ISBLANK(HLOOKUP(M$1, m_preprocess!$1:$1048576, $D271, FALSE)), "", HLOOKUP(M$1, m_preprocess!$1:$1048576, $D271, FALSE))</f>
        <v>64.073131084554959</v>
      </c>
      <c r="N271" s="24">
        <f>IF(ISBLANK(HLOOKUP(N$1, m_preprocess!$1:$1048576, $D271, FALSE)), "", HLOOKUP(N$1, m_preprocess!$1:$1048576, $D271, FALSE))</f>
        <v>11.093193672674422</v>
      </c>
      <c r="O271" s="24">
        <f>IF(ISBLANK(HLOOKUP(O$1, m_preprocess!$1:$1048576, $D271, FALSE)), "", HLOOKUP(O$1, m_preprocess!$1:$1048576, $D271, FALSE))</f>
        <v>17.948212281845006</v>
      </c>
      <c r="P271" s="24">
        <f>IF(ISBLANK(HLOOKUP(P$1, m_preprocess!$1:$1048576, $D271, FALSE)), "", HLOOKUP(P$1, m_preprocess!$1:$1048576, $D271, FALSE))</f>
        <v>6.1066797517841129</v>
      </c>
      <c r="Q271" s="24">
        <f>IF(ISBLANK(HLOOKUP(Q$1, m_preprocess!$1:$1048576, $D271, FALSE)), "", HLOOKUP(Q$1, m_preprocess!$1:$1048576, $D271, FALSE))</f>
        <v>6.6370503784447035</v>
      </c>
      <c r="R271" s="24">
        <f>IF(ISBLANK(HLOOKUP(R$1, m_preprocess!$1:$1048576, $D271, FALSE)), "", HLOOKUP(R$1, m_preprocess!$1:$1048576, $D271, FALSE))</f>
        <v>32.392517768908967</v>
      </c>
      <c r="S271" s="24">
        <f>IF(ISBLANK(HLOOKUP(S$1, m_preprocess!$1:$1048576, $D271, FALSE)), "", HLOOKUP(S$1, m_preprocess!$1:$1048576, $D271, FALSE))</f>
        <v>1055.434</v>
      </c>
      <c r="T271" s="24">
        <f>IF(ISBLANK(HLOOKUP(T$1, m_preprocess!$1:$1048576, $D271, FALSE)), "", HLOOKUP(T$1, m_preprocess!$1:$1048576, $D271, FALSE))</f>
        <v>11254.419667000002</v>
      </c>
      <c r="U271" s="24">
        <f>IF(ISBLANK(HLOOKUP(U$1, m_preprocess!$1:$1048576, $D271, FALSE)), "", HLOOKUP(U$1, m_preprocess!$1:$1048576, $D271, FALSE))</f>
        <v>41256</v>
      </c>
      <c r="V271" s="24">
        <f>IF(ISBLANK(HLOOKUP(V$1, m_preprocess!$1:$1048576, $D271, FALSE)), "", HLOOKUP(V$1, m_preprocess!$1:$1048576, $D271, FALSE))</f>
        <v>52.613285885264858</v>
      </c>
      <c r="W271" s="24">
        <f>IF(ISBLANK(HLOOKUP(W$1, m_preprocess!$1:$1048576, $D271, FALSE)), "", HLOOKUP(W$1, m_preprocess!$1:$1048576, $D271, FALSE))</f>
        <v>113552.49425361208</v>
      </c>
      <c r="X271" s="24">
        <f>IF(ISBLANK(HLOOKUP(X$1, m_preprocess!$1:$1048576, $D271, FALSE)), "", HLOOKUP(X$1, m_preprocess!$1:$1048576, $D271, FALSE))</f>
        <v>234457.01717825982</v>
      </c>
      <c r="Y271" s="24">
        <f>IF(ISBLANK(HLOOKUP(Y$1, m_preprocess!$1:$1048576, $D271, FALSE)), "", HLOOKUP(Y$1, m_preprocess!$1:$1048576, $D271, FALSE))</f>
        <v>138.91</v>
      </c>
      <c r="Z271" s="24">
        <f>IF(ISBLANK(HLOOKUP(Z$1, m_preprocess!$1:$1048576, $D271, FALSE)), "", HLOOKUP(Z$1, m_preprocess!$1:$1048576, $D271, FALSE))</f>
        <v>92.5</v>
      </c>
      <c r="AA271" s="24">
        <f>IF(ISBLANK(HLOOKUP(AA$1, m_preprocess!$1:$1048576, $D271, FALSE)), "", HLOOKUP(AA$1, m_preprocess!$1:$1048576, $D271, FALSE))</f>
        <v>55</v>
      </c>
      <c r="AB271" s="24">
        <f>IF(ISBLANK(HLOOKUP(AB$1, m_preprocess!$1:$1048576, $D271, FALSE)), "", HLOOKUP(AB$1, m_preprocess!$1:$1048576, $D271, FALSE))</f>
        <v>54.881053999999999</v>
      </c>
      <c r="AC271" s="24">
        <f>IF(ISBLANK(HLOOKUP(AC$1, m_preprocess!$1:$1048576, $D271, FALSE)), "", HLOOKUP(AC$1, m_preprocess!$1:$1048576, $D271, FALSE))</f>
        <v>30.539026632999999</v>
      </c>
      <c r="AD271" s="24">
        <f>IF(ISBLANK(HLOOKUP(AD$1, m_preprocess!$1:$1048576, $D271, FALSE)), "", HLOOKUP(AD$1, m_preprocess!$1:$1048576, $D271, FALSE))</f>
        <v>174.28582624919724</v>
      </c>
      <c r="AE271" s="24">
        <f>IF(ISBLANK(HLOOKUP(AE$1, m_preprocess!$1:$1048576, $D271, FALSE)), "", HLOOKUP(AE$1, m_preprocess!$1:$1048576, $D271, FALSE))</f>
        <v>251.5391486126934</v>
      </c>
      <c r="AF271" s="24">
        <f>IF(ISBLANK(HLOOKUP(AF$1, m_preprocess!$1:$1048576, $D271, FALSE)), "", HLOOKUP(AF$1, m_preprocess!$1:$1048576, $D271, FALSE))</f>
        <v>60.818198467413282</v>
      </c>
      <c r="AG271" s="24">
        <f>IF(ISBLANK(HLOOKUP(AG$1, m_preprocess!$1:$1048576, $D271, FALSE)), "", HLOOKUP(AG$1, m_preprocess!$1:$1048576, $D271, FALSE))</f>
        <v>1170.6329549836546</v>
      </c>
      <c r="AH271" s="24">
        <f>IF(ISBLANK(HLOOKUP(AH$1, m_preprocess!$1:$1048576, $D271, FALSE)), "", HLOOKUP(AH$1, m_preprocess!$1:$1048576, $D271, FALSE))</f>
        <v>1071132</v>
      </c>
    </row>
    <row r="272" spans="1:34">
      <c r="A272" s="27">
        <v>42186</v>
      </c>
      <c r="B272">
        <v>2015</v>
      </c>
      <c r="C272">
        <v>7</v>
      </c>
      <c r="D272">
        <v>272</v>
      </c>
      <c r="E272" s="24">
        <f>IF(ISBLANK(HLOOKUP(E$1, m_preprocess!$1:$1048576, $D272, FALSE)), "", HLOOKUP(E$1, m_preprocess!$1:$1048576, $D272, FALSE))</f>
        <v>151.69026025123145</v>
      </c>
      <c r="F272" s="24">
        <f>IF(ISBLANK(HLOOKUP(F$1, m_preprocess!$1:$1048576, $D272, FALSE)), "", HLOOKUP(F$1, m_preprocess!$1:$1048576, $D272, FALSE))</f>
        <v>100.52</v>
      </c>
      <c r="G272" s="24">
        <f>IF(ISBLANK(HLOOKUP(G$1, m_preprocess!$1:$1048576, $D272, FALSE)), "", HLOOKUP(G$1, m_preprocess!$1:$1048576, $D272, FALSE))</f>
        <v>206.14122902017087</v>
      </c>
      <c r="H272" s="24">
        <f>IF(ISBLANK(HLOOKUP(H$1, m_preprocess!$1:$1048576, $D272, FALSE)), "", HLOOKUP(H$1, m_preprocess!$1:$1048576, $D272, FALSE))</f>
        <v>572.32098388671875</v>
      </c>
      <c r="I272" s="24">
        <f>IF(ISBLANK(HLOOKUP(I$1, m_preprocess!$1:$1048576, $D272, FALSE)), "", HLOOKUP(I$1, m_preprocess!$1:$1048576, $D272, FALSE))</f>
        <v>69.197636898867032</v>
      </c>
      <c r="J272" s="24">
        <f>IF(ISBLANK(HLOOKUP(J$1, m_preprocess!$1:$1048576, $D272, FALSE)), "", HLOOKUP(J$1, m_preprocess!$1:$1048576, $D272, FALSE))</f>
        <v>104.10741740764325</v>
      </c>
      <c r="K272" s="24">
        <f>IF(ISBLANK(HLOOKUP(K$1, m_preprocess!$1:$1048576, $D272, FALSE)), "", HLOOKUP(K$1, m_preprocess!$1:$1048576, $D272, FALSE))</f>
        <v>60.02595458513786</v>
      </c>
      <c r="L272" s="24">
        <f>IF(ISBLANK(HLOOKUP(L$1, m_preprocess!$1:$1048576, $D272, FALSE)), "", HLOOKUP(L$1, m_preprocess!$1:$1048576, $D272, FALSE))</f>
        <v>27.224053081620596</v>
      </c>
      <c r="M272" s="24">
        <f>IF(ISBLANK(HLOOKUP(M$1, m_preprocess!$1:$1048576, $D272, FALSE)), "", HLOOKUP(M$1, m_preprocess!$1:$1048576, $D272, FALSE))</f>
        <v>63.638800950399919</v>
      </c>
      <c r="N272" s="24">
        <f>IF(ISBLANK(HLOOKUP(N$1, m_preprocess!$1:$1048576, $D272, FALSE)), "", HLOOKUP(N$1, m_preprocess!$1:$1048576, $D272, FALSE))</f>
        <v>11.429478862083258</v>
      </c>
      <c r="O272" s="24">
        <f>IF(ISBLANK(HLOOKUP(O$1, m_preprocess!$1:$1048576, $D272, FALSE)), "", HLOOKUP(O$1, m_preprocess!$1:$1048576, $D272, FALSE))</f>
        <v>17.922748009883527</v>
      </c>
      <c r="P272" s="24">
        <f>IF(ISBLANK(HLOOKUP(P$1, m_preprocess!$1:$1048576, $D272, FALSE)), "", HLOOKUP(P$1, m_preprocess!$1:$1048576, $D272, FALSE))</f>
        <v>6.8155673119925195</v>
      </c>
      <c r="Q272" s="24">
        <f>IF(ISBLANK(HLOOKUP(Q$1, m_preprocess!$1:$1048576, $D272, FALSE)), "", HLOOKUP(Q$1, m_preprocess!$1:$1048576, $D272, FALSE))</f>
        <v>7.0283933548663748</v>
      </c>
      <c r="R272" s="24">
        <f>IF(ISBLANK(HLOOKUP(R$1, m_preprocess!$1:$1048576, $D272, FALSE)), "", HLOOKUP(R$1, m_preprocess!$1:$1048576, $D272, FALSE))</f>
        <v>33.779121409650323</v>
      </c>
      <c r="S272" s="24">
        <f>IF(ISBLANK(HLOOKUP(S$1, m_preprocess!$1:$1048576, $D272, FALSE)), "", HLOOKUP(S$1, m_preprocess!$1:$1048576, $D272, FALSE))</f>
        <v>1069.6220000000001</v>
      </c>
      <c r="T272" s="24">
        <f>IF(ISBLANK(HLOOKUP(T$1, m_preprocess!$1:$1048576, $D272, FALSE)), "", HLOOKUP(T$1, m_preprocess!$1:$1048576, $D272, FALSE))</f>
        <v>11907.361918999997</v>
      </c>
      <c r="U272" s="24">
        <f>IF(ISBLANK(HLOOKUP(U$1, m_preprocess!$1:$1048576, $D272, FALSE)), "", HLOOKUP(U$1, m_preprocess!$1:$1048576, $D272, FALSE))</f>
        <v>39874</v>
      </c>
      <c r="V272" s="24">
        <f>IF(ISBLANK(HLOOKUP(V$1, m_preprocess!$1:$1048576, $D272, FALSE)), "", HLOOKUP(V$1, m_preprocess!$1:$1048576, $D272, FALSE))</f>
        <v>51.739607001349775</v>
      </c>
      <c r="W272" s="24">
        <f>IF(ISBLANK(HLOOKUP(W$1, m_preprocess!$1:$1048576, $D272, FALSE)), "", HLOOKUP(W$1, m_preprocess!$1:$1048576, $D272, FALSE))</f>
        <v>114682.09037918368</v>
      </c>
      <c r="X272" s="24">
        <f>IF(ISBLANK(HLOOKUP(X$1, m_preprocess!$1:$1048576, $D272, FALSE)), "", HLOOKUP(X$1, m_preprocess!$1:$1048576, $D272, FALSE))</f>
        <v>235834.07074012785</v>
      </c>
      <c r="Y272" s="24">
        <f>IF(ISBLANK(HLOOKUP(Y$1, m_preprocess!$1:$1048576, $D272, FALSE)), "", HLOOKUP(Y$1, m_preprocess!$1:$1048576, $D272, FALSE))</f>
        <v>143.49</v>
      </c>
      <c r="Z272" s="24">
        <f>IF(ISBLANK(HLOOKUP(Z$1, m_preprocess!$1:$1048576, $D272, FALSE)), "", HLOOKUP(Z$1, m_preprocess!$1:$1048576, $D272, FALSE))</f>
        <v>95.5</v>
      </c>
      <c r="AA272" s="24">
        <f>IF(ISBLANK(HLOOKUP(AA$1, m_preprocess!$1:$1048576, $D272, FALSE)), "", HLOOKUP(AA$1, m_preprocess!$1:$1048576, $D272, FALSE))</f>
        <v>56.003937000000001</v>
      </c>
      <c r="AB272" s="24">
        <f>IF(ISBLANK(HLOOKUP(AB$1, m_preprocess!$1:$1048576, $D272, FALSE)), "", HLOOKUP(AB$1, m_preprocess!$1:$1048576, $D272, FALSE))</f>
        <v>56.09</v>
      </c>
      <c r="AC272" s="24">
        <f>IF(ISBLANK(HLOOKUP(AC$1, m_preprocess!$1:$1048576, $D272, FALSE)), "", HLOOKUP(AC$1, m_preprocess!$1:$1048576, $D272, FALSE))</f>
        <v>27.695384702799998</v>
      </c>
      <c r="AD272" s="24">
        <f>IF(ISBLANK(HLOOKUP(AD$1, m_preprocess!$1:$1048576, $D272, FALSE)), "", HLOOKUP(AD$1, m_preprocess!$1:$1048576, $D272, FALSE))</f>
        <v>174.61100215445649</v>
      </c>
      <c r="AE272" s="24">
        <f>IF(ISBLANK(HLOOKUP(AE$1, m_preprocess!$1:$1048576, $D272, FALSE)), "", HLOOKUP(AE$1, m_preprocess!$1:$1048576, $D272, FALSE))</f>
        <v>255.09909377313338</v>
      </c>
      <c r="AF272" s="24">
        <f>IF(ISBLANK(HLOOKUP(AF$1, m_preprocess!$1:$1048576, $D272, FALSE)), "", HLOOKUP(AF$1, m_preprocess!$1:$1048576, $D272, FALSE))</f>
        <v>62.746431822283121</v>
      </c>
      <c r="AG272" s="24">
        <f>IF(ISBLANK(HLOOKUP(AG$1, m_preprocess!$1:$1048576, $D272, FALSE)), "", HLOOKUP(AG$1, m_preprocess!$1:$1048576, $D272, FALSE))</f>
        <v>1180.1089774331056</v>
      </c>
      <c r="AH272" s="24">
        <f>IF(ISBLANK(HLOOKUP(AH$1, m_preprocess!$1:$1048576, $D272, FALSE)), "", HLOOKUP(AH$1, m_preprocess!$1:$1048576, $D272, FALSE))</f>
        <v>1028153</v>
      </c>
    </row>
    <row r="273" spans="1:34">
      <c r="A273" s="27">
        <v>42217</v>
      </c>
      <c r="B273">
        <v>2015</v>
      </c>
      <c r="C273">
        <v>8</v>
      </c>
      <c r="D273">
        <v>273</v>
      </c>
      <c r="E273" s="24">
        <f>IF(ISBLANK(HLOOKUP(E$1, m_preprocess!$1:$1048576, $D273, FALSE)), "", HLOOKUP(E$1, m_preprocess!$1:$1048576, $D273, FALSE))</f>
        <v>146.06462124746369</v>
      </c>
      <c r="F273" s="24">
        <f>IF(ISBLANK(HLOOKUP(F$1, m_preprocess!$1:$1048576, $D273, FALSE)), "", HLOOKUP(F$1, m_preprocess!$1:$1048576, $D273, FALSE))</f>
        <v>100.27</v>
      </c>
      <c r="G273" s="24">
        <f>IF(ISBLANK(HLOOKUP(G$1, m_preprocess!$1:$1048576, $D273, FALSE)), "", HLOOKUP(G$1, m_preprocess!$1:$1048576, $D273, FALSE))</f>
        <v>194.48466936371804</v>
      </c>
      <c r="H273" s="24">
        <f>IF(ISBLANK(HLOOKUP(H$1, m_preprocess!$1:$1048576, $D273, FALSE)), "", HLOOKUP(H$1, m_preprocess!$1:$1048576, $D273, FALSE))</f>
        <v>584.32501220703125</v>
      </c>
      <c r="I273" s="24">
        <f>IF(ISBLANK(HLOOKUP(I$1, m_preprocess!$1:$1048576, $D273, FALSE)), "", HLOOKUP(I$1, m_preprocess!$1:$1048576, $D273, FALSE))</f>
        <v>69.010012237607597</v>
      </c>
      <c r="J273" s="24">
        <f>IF(ISBLANK(HLOOKUP(J$1, m_preprocess!$1:$1048576, $D273, FALSE)), "", HLOOKUP(J$1, m_preprocess!$1:$1048576, $D273, FALSE))</f>
        <v>104.73538612893138</v>
      </c>
      <c r="K273" s="24">
        <f>IF(ISBLANK(HLOOKUP(K$1, m_preprocess!$1:$1048576, $D273, FALSE)), "", HLOOKUP(K$1, m_preprocess!$1:$1048576, $D273, FALSE))</f>
        <v>55.782399890008065</v>
      </c>
      <c r="L273" s="24">
        <f>IF(ISBLANK(HLOOKUP(L$1, m_preprocess!$1:$1048576, $D273, FALSE)), "", HLOOKUP(L$1, m_preprocess!$1:$1048576, $D273, FALSE))</f>
        <v>23.745573378863288</v>
      </c>
      <c r="M273" s="24">
        <f>IF(ISBLANK(HLOOKUP(M$1, m_preprocess!$1:$1048576, $D273, FALSE)), "", HLOOKUP(M$1, m_preprocess!$1:$1048576, $D273, FALSE))</f>
        <v>61.844637345675608</v>
      </c>
      <c r="N273" s="24">
        <f>IF(ISBLANK(HLOOKUP(N$1, m_preprocess!$1:$1048576, $D273, FALSE)), "", HLOOKUP(N$1, m_preprocess!$1:$1048576, $D273, FALSE))</f>
        <v>10.383687874598662</v>
      </c>
      <c r="O273" s="24">
        <f>IF(ISBLANK(HLOOKUP(O$1, m_preprocess!$1:$1048576, $D273, FALSE)), "", HLOOKUP(O$1, m_preprocess!$1:$1048576, $D273, FALSE))</f>
        <v>17.847006996728879</v>
      </c>
      <c r="P273" s="24">
        <f>IF(ISBLANK(HLOOKUP(P$1, m_preprocess!$1:$1048576, $D273, FALSE)), "", HLOOKUP(P$1, m_preprocess!$1:$1048576, $D273, FALSE))</f>
        <v>7.0599659545096047</v>
      </c>
      <c r="Q273" s="24">
        <f>IF(ISBLANK(HLOOKUP(Q$1, m_preprocess!$1:$1048576, $D273, FALSE)), "", HLOOKUP(Q$1, m_preprocess!$1:$1048576, $D273, FALSE))</f>
        <v>6.4599921638517506</v>
      </c>
      <c r="R273" s="24">
        <f>IF(ISBLANK(HLOOKUP(R$1, m_preprocess!$1:$1048576, $D273, FALSE)), "", HLOOKUP(R$1, m_preprocess!$1:$1048576, $D273, FALSE))</f>
        <v>34.226157672870791</v>
      </c>
      <c r="S273" s="24">
        <f>IF(ISBLANK(HLOOKUP(S$1, m_preprocess!$1:$1048576, $D273, FALSE)), "", HLOOKUP(S$1, m_preprocess!$1:$1048576, $D273, FALSE))</f>
        <v>977.46900000000005</v>
      </c>
      <c r="T273" s="24">
        <f>IF(ISBLANK(HLOOKUP(T$1, m_preprocess!$1:$1048576, $D273, FALSE)), "", HLOOKUP(T$1, m_preprocess!$1:$1048576, $D273, FALSE))</f>
        <v>11130.262807999996</v>
      </c>
      <c r="U273" s="24">
        <f>IF(ISBLANK(HLOOKUP(U$1, m_preprocess!$1:$1048576, $D273, FALSE)), "", HLOOKUP(U$1, m_preprocess!$1:$1048576, $D273, FALSE))</f>
        <v>42568</v>
      </c>
      <c r="V273" s="24">
        <f>IF(ISBLANK(HLOOKUP(V$1, m_preprocess!$1:$1048576, $D273, FALSE)), "", HLOOKUP(V$1, m_preprocess!$1:$1048576, $D273, FALSE))</f>
        <v>51.116737923247115</v>
      </c>
      <c r="W273" s="24">
        <f>IF(ISBLANK(HLOOKUP(W$1, m_preprocess!$1:$1048576, $D273, FALSE)), "", HLOOKUP(W$1, m_preprocess!$1:$1048576, $D273, FALSE))</f>
        <v>113878.36411223761</v>
      </c>
      <c r="X273" s="24">
        <f>IF(ISBLANK(HLOOKUP(X$1, m_preprocess!$1:$1048576, $D273, FALSE)), "", HLOOKUP(X$1, m_preprocess!$1:$1048576, $D273, FALSE))</f>
        <v>233362.89316960916</v>
      </c>
      <c r="Y273" s="24">
        <f>IF(ISBLANK(HLOOKUP(Y$1, m_preprocess!$1:$1048576, $D273, FALSE)), "", HLOOKUP(Y$1, m_preprocess!$1:$1048576, $D273, FALSE))</f>
        <v>141.03</v>
      </c>
      <c r="Z273" s="24">
        <f>IF(ISBLANK(HLOOKUP(Z$1, m_preprocess!$1:$1048576, $D273, FALSE)), "", HLOOKUP(Z$1, m_preprocess!$1:$1048576, $D273, FALSE))</f>
        <v>97.6</v>
      </c>
      <c r="AA273" s="24">
        <f>IF(ISBLANK(HLOOKUP(AA$1, m_preprocess!$1:$1048576, $D273, FALSE)), "", HLOOKUP(AA$1, m_preprocess!$1:$1048576, $D273, FALSE))</f>
        <v>53.326613999999999</v>
      </c>
      <c r="AB273" s="24">
        <f>IF(ISBLANK(HLOOKUP(AB$1, m_preprocess!$1:$1048576, $D273, FALSE)), "", HLOOKUP(AB$1, m_preprocess!$1:$1048576, $D273, FALSE))</f>
        <v>56.781573999999999</v>
      </c>
      <c r="AC273" s="24">
        <f>IF(ISBLANK(HLOOKUP(AC$1, m_preprocess!$1:$1048576, $D273, FALSE)), "", HLOOKUP(AC$1, m_preprocess!$1:$1048576, $D273, FALSE))</f>
        <v>26.275479548100002</v>
      </c>
      <c r="AD273" s="24">
        <f>IF(ISBLANK(HLOOKUP(AD$1, m_preprocess!$1:$1048576, $D273, FALSE)), "", HLOOKUP(AD$1, m_preprocess!$1:$1048576, $D273, FALSE))</f>
        <v>168.89663565061943</v>
      </c>
      <c r="AE273" s="24">
        <f>IF(ISBLANK(HLOOKUP(AE$1, m_preprocess!$1:$1048576, $D273, FALSE)), "", HLOOKUP(AE$1, m_preprocess!$1:$1048576, $D273, FALSE))</f>
        <v>226.78341028476925</v>
      </c>
      <c r="AF273" s="24">
        <f>IF(ISBLANK(HLOOKUP(AF$1, m_preprocess!$1:$1048576, $D273, FALSE)), "", HLOOKUP(AF$1, m_preprocess!$1:$1048576, $D273, FALSE))</f>
        <v>67.145769781456366</v>
      </c>
      <c r="AG273" s="24">
        <f>IF(ISBLANK(HLOOKUP(AG$1, m_preprocess!$1:$1048576, $D273, FALSE)), "", HLOOKUP(AG$1, m_preprocess!$1:$1048576, $D273, FALSE))</f>
        <v>1180.1106934428012</v>
      </c>
      <c r="AH273" s="24">
        <f>IF(ISBLANK(HLOOKUP(AH$1, m_preprocess!$1:$1048576, $D273, FALSE)), "", HLOOKUP(AH$1, m_preprocess!$1:$1048576, $D273, FALSE))</f>
        <v>1002452</v>
      </c>
    </row>
    <row r="274" spans="1:34">
      <c r="A274" s="27">
        <v>42248</v>
      </c>
      <c r="B274">
        <v>2015</v>
      </c>
      <c r="C274">
        <v>9</v>
      </c>
      <c r="D274">
        <v>274</v>
      </c>
      <c r="E274" s="24">
        <f>IF(ISBLANK(HLOOKUP(E$1, m_preprocess!$1:$1048576, $D274, FALSE)), "", HLOOKUP(E$1, m_preprocess!$1:$1048576, $D274, FALSE))</f>
        <v>145.75498215979235</v>
      </c>
      <c r="F274" s="24">
        <f>IF(ISBLANK(HLOOKUP(F$1, m_preprocess!$1:$1048576, $D274, FALSE)), "", HLOOKUP(F$1, m_preprocess!$1:$1048576, $D274, FALSE))</f>
        <v>103.33</v>
      </c>
      <c r="G274" s="24">
        <f>IF(ISBLANK(HLOOKUP(G$1, m_preprocess!$1:$1048576, $D274, FALSE)), "", HLOOKUP(G$1, m_preprocess!$1:$1048576, $D274, FALSE))</f>
        <v>216.4978533230732</v>
      </c>
      <c r="H274" s="24">
        <f>IF(ISBLANK(HLOOKUP(H$1, m_preprocess!$1:$1048576, $D274, FALSE)), "", HLOOKUP(H$1, m_preprocess!$1:$1048576, $D274, FALSE))</f>
        <v>594.3759765625</v>
      </c>
      <c r="I274" s="24">
        <f>IF(ISBLANK(HLOOKUP(I$1, m_preprocess!$1:$1048576, $D274, FALSE)), "", HLOOKUP(I$1, m_preprocess!$1:$1048576, $D274, FALSE))</f>
        <v>73.322714592520001</v>
      </c>
      <c r="J274" s="24">
        <f>IF(ISBLANK(HLOOKUP(J$1, m_preprocess!$1:$1048576, $D274, FALSE)), "", HLOOKUP(J$1, m_preprocess!$1:$1048576, $D274, FALSE))</f>
        <v>103.96451031743601</v>
      </c>
      <c r="K274" s="24">
        <f>IF(ISBLANK(HLOOKUP(K$1, m_preprocess!$1:$1048576, $D274, FALSE)), "", HLOOKUP(K$1, m_preprocess!$1:$1048576, $D274, FALSE))</f>
        <v>57.26981511327287</v>
      </c>
      <c r="L274" s="24">
        <f>IF(ISBLANK(HLOOKUP(L$1, m_preprocess!$1:$1048576, $D274, FALSE)), "", HLOOKUP(L$1, m_preprocess!$1:$1048576, $D274, FALSE))</f>
        <v>25.408339058888899</v>
      </c>
      <c r="M274" s="24">
        <f>IF(ISBLANK(HLOOKUP(M$1, m_preprocess!$1:$1048576, $D274, FALSE)), "", HLOOKUP(M$1, m_preprocess!$1:$1048576, $D274, FALSE))</f>
        <v>63.656003461603923</v>
      </c>
      <c r="N274" s="24">
        <f>IF(ISBLANK(HLOOKUP(N$1, m_preprocess!$1:$1048576, $D274, FALSE)), "", HLOOKUP(N$1, m_preprocess!$1:$1048576, $D274, FALSE))</f>
        <v>13.183392774208469</v>
      </c>
      <c r="O274" s="24">
        <f>IF(ISBLANK(HLOOKUP(O$1, m_preprocess!$1:$1048576, $D274, FALSE)), "", HLOOKUP(O$1, m_preprocess!$1:$1048576, $D274, FALSE))</f>
        <v>17.945508250170949</v>
      </c>
      <c r="P274" s="24">
        <f>IF(ISBLANK(HLOOKUP(P$1, m_preprocess!$1:$1048576, $D274, FALSE)), "", HLOOKUP(P$1, m_preprocess!$1:$1048576, $D274, FALSE))</f>
        <v>7.2710099239073962</v>
      </c>
      <c r="Q274" s="24">
        <f>IF(ISBLANK(HLOOKUP(Q$1, m_preprocess!$1:$1048576, $D274, FALSE)), "", HLOOKUP(Q$1, m_preprocess!$1:$1048576, $D274, FALSE))</f>
        <v>5.4649129979741753</v>
      </c>
      <c r="R274" s="24">
        <f>IF(ISBLANK(HLOOKUP(R$1, m_preprocess!$1:$1048576, $D274, FALSE)), "", HLOOKUP(R$1, m_preprocess!$1:$1048576, $D274, FALSE))</f>
        <v>30.612441817097434</v>
      </c>
      <c r="S274" s="24">
        <f>IF(ISBLANK(HLOOKUP(S$1, m_preprocess!$1:$1048576, $D274, FALSE)), "", HLOOKUP(S$1, m_preprocess!$1:$1048576, $D274, FALSE))</f>
        <v>1123.491</v>
      </c>
      <c r="T274" s="24">
        <f>IF(ISBLANK(HLOOKUP(T$1, m_preprocess!$1:$1048576, $D274, FALSE)), "", HLOOKUP(T$1, m_preprocess!$1:$1048576, $D274, FALSE))</f>
        <v>10552.903241000002</v>
      </c>
      <c r="U274" s="24">
        <f>IF(ISBLANK(HLOOKUP(U$1, m_preprocess!$1:$1048576, $D274, FALSE)), "", HLOOKUP(U$1, m_preprocess!$1:$1048576, $D274, FALSE))</f>
        <v>42771</v>
      </c>
      <c r="V274" s="24">
        <f>IF(ISBLANK(HLOOKUP(V$1, m_preprocess!$1:$1048576, $D274, FALSE)), "", HLOOKUP(V$1, m_preprocess!$1:$1048576, $D274, FALSE))</f>
        <v>51.016051134576557</v>
      </c>
      <c r="W274" s="24">
        <f>IF(ISBLANK(HLOOKUP(W$1, m_preprocess!$1:$1048576, $D274, FALSE)), "", HLOOKUP(W$1, m_preprocess!$1:$1048576, $D274, FALSE))</f>
        <v>114365.50294837187</v>
      </c>
      <c r="X274" s="24">
        <f>IF(ISBLANK(HLOOKUP(X$1, m_preprocess!$1:$1048576, $D274, FALSE)), "", HLOOKUP(X$1, m_preprocess!$1:$1048576, $D274, FALSE))</f>
        <v>234391.04791165891</v>
      </c>
      <c r="Y274" s="24">
        <f>IF(ISBLANK(HLOOKUP(Y$1, m_preprocess!$1:$1048576, $D274, FALSE)), "", HLOOKUP(Y$1, m_preprocess!$1:$1048576, $D274, FALSE))</f>
        <v>138.47999999999999</v>
      </c>
      <c r="Z274" s="24">
        <f>IF(ISBLANK(HLOOKUP(Z$1, m_preprocess!$1:$1048576, $D274, FALSE)), "", HLOOKUP(Z$1, m_preprocess!$1:$1048576, $D274, FALSE))</f>
        <v>94.3</v>
      </c>
      <c r="AA274" s="24">
        <f>IF(ISBLANK(HLOOKUP(AA$1, m_preprocess!$1:$1048576, $D274, FALSE)), "", HLOOKUP(AA$1, m_preprocess!$1:$1048576, $D274, FALSE))</f>
        <v>56.955643000000002</v>
      </c>
      <c r="AB274" s="24">
        <f>IF(ISBLANK(HLOOKUP(AB$1, m_preprocess!$1:$1048576, $D274, FALSE)), "", HLOOKUP(AB$1, m_preprocess!$1:$1048576, $D274, FALSE))</f>
        <v>54.618008000000003</v>
      </c>
      <c r="AC274" s="24">
        <f>IF(ISBLANK(HLOOKUP(AC$1, m_preprocess!$1:$1048576, $D274, FALSE)), "", HLOOKUP(AC$1, m_preprocess!$1:$1048576, $D274, FALSE))</f>
        <v>30.731866132900002</v>
      </c>
      <c r="AD274" s="24">
        <f>IF(ISBLANK(HLOOKUP(AD$1, m_preprocess!$1:$1048576, $D274, FALSE)), "", HLOOKUP(AD$1, m_preprocess!$1:$1048576, $D274, FALSE))</f>
        <v>170.47965111359611</v>
      </c>
      <c r="AE274" s="24">
        <f>IF(ISBLANK(HLOOKUP(AE$1, m_preprocess!$1:$1048576, $D274, FALSE)), "", HLOOKUP(AE$1, m_preprocess!$1:$1048576, $D274, FALSE))</f>
        <v>217.77869760945634</v>
      </c>
      <c r="AF274" s="24">
        <f>IF(ISBLANK(HLOOKUP(AF$1, m_preprocess!$1:$1048576, $D274, FALSE)), "", HLOOKUP(AF$1, m_preprocess!$1:$1048576, $D274, FALSE))</f>
        <v>65.479186531115715</v>
      </c>
      <c r="AG274" s="24">
        <f>IF(ISBLANK(HLOOKUP(AG$1, m_preprocess!$1:$1048576, $D274, FALSE)), "", HLOOKUP(AG$1, m_preprocess!$1:$1048576, $D274, FALSE))</f>
        <v>1190.2324389826297</v>
      </c>
      <c r="AH274" s="24">
        <f>IF(ISBLANK(HLOOKUP(AH$1, m_preprocess!$1:$1048576, $D274, FALSE)), "", HLOOKUP(AH$1, m_preprocess!$1:$1048576, $D274, FALSE))</f>
        <v>1066824</v>
      </c>
    </row>
    <row r="275" spans="1:34">
      <c r="A275" s="27">
        <v>42278</v>
      </c>
      <c r="B275">
        <v>2015</v>
      </c>
      <c r="C275">
        <v>10</v>
      </c>
      <c r="D275">
        <v>275</v>
      </c>
      <c r="E275" s="24">
        <f>IF(ISBLANK(HLOOKUP(E$1, m_preprocess!$1:$1048576, $D275, FALSE)), "", HLOOKUP(E$1, m_preprocess!$1:$1048576, $D275, FALSE))</f>
        <v>146.79487436274931</v>
      </c>
      <c r="F275" s="24">
        <f>IF(ISBLANK(HLOOKUP(F$1, m_preprocess!$1:$1048576, $D275, FALSE)), "", HLOOKUP(F$1, m_preprocess!$1:$1048576, $D275, FALSE))</f>
        <v>103.96</v>
      </c>
      <c r="G275" s="24">
        <f>IF(ISBLANK(HLOOKUP(G$1, m_preprocess!$1:$1048576, $D275, FALSE)), "", HLOOKUP(G$1, m_preprocess!$1:$1048576, $D275, FALSE))</f>
        <v>220.83685604522526</v>
      </c>
      <c r="H275" s="24">
        <f>IF(ISBLANK(HLOOKUP(H$1, m_preprocess!$1:$1048576, $D275, FALSE)), "", HLOOKUP(H$1, m_preprocess!$1:$1048576, $D275, FALSE))</f>
        <v>605.29901123046875</v>
      </c>
      <c r="I275" s="24">
        <f>IF(ISBLANK(HLOOKUP(I$1, m_preprocess!$1:$1048576, $D275, FALSE)), "", HLOOKUP(I$1, m_preprocess!$1:$1048576, $D275, FALSE))</f>
        <v>71.43222249099513</v>
      </c>
      <c r="J275" s="24">
        <f>IF(ISBLANK(HLOOKUP(J$1, m_preprocess!$1:$1048576, $D275, FALSE)), "", HLOOKUP(J$1, m_preprocess!$1:$1048576, $D275, FALSE))</f>
        <v>103.91015745445831</v>
      </c>
      <c r="K275" s="24">
        <f>IF(ISBLANK(HLOOKUP(K$1, m_preprocess!$1:$1048576, $D275, FALSE)), "", HLOOKUP(K$1, m_preprocess!$1:$1048576, $D275, FALSE))</f>
        <v>56.837026423694603</v>
      </c>
      <c r="L275" s="24">
        <f>IF(ISBLANK(HLOOKUP(L$1, m_preprocess!$1:$1048576, $D275, FALSE)), "", HLOOKUP(L$1, m_preprocess!$1:$1048576, $D275, FALSE))</f>
        <v>24.028175627115772</v>
      </c>
      <c r="M275" s="24">
        <f>IF(ISBLANK(HLOOKUP(M$1, m_preprocess!$1:$1048576, $D275, FALSE)), "", HLOOKUP(M$1, m_preprocess!$1:$1048576, $D275, FALSE))</f>
        <v>57.878117938523545</v>
      </c>
      <c r="N275" s="24">
        <f>IF(ISBLANK(HLOOKUP(N$1, m_preprocess!$1:$1048576, $D275, FALSE)), "", HLOOKUP(N$1, m_preprocess!$1:$1048576, $D275, FALSE))</f>
        <v>12.807500513178308</v>
      </c>
      <c r="O275" s="24">
        <f>IF(ISBLANK(HLOOKUP(O$1, m_preprocess!$1:$1048576, $D275, FALSE)), "", HLOOKUP(O$1, m_preprocess!$1:$1048576, $D275, FALSE))</f>
        <v>17.779486248529913</v>
      </c>
      <c r="P275" s="24">
        <f>IF(ISBLANK(HLOOKUP(P$1, m_preprocess!$1:$1048576, $D275, FALSE)), "", HLOOKUP(P$1, m_preprocess!$1:$1048576, $D275, FALSE))</f>
        <v>7.0246019218026161</v>
      </c>
      <c r="Q275" s="24">
        <f>IF(ISBLANK(HLOOKUP(Q$1, m_preprocess!$1:$1048576, $D275, FALSE)), "", HLOOKUP(Q$1, m_preprocess!$1:$1048576, $D275, FALSE))</f>
        <v>6.8569086071407712</v>
      </c>
      <c r="R275" s="24">
        <f>IF(ISBLANK(HLOOKUP(R$1, m_preprocess!$1:$1048576, $D275, FALSE)), "", HLOOKUP(R$1, m_preprocess!$1:$1048576, $D275, FALSE))</f>
        <v>33.845586429018056</v>
      </c>
      <c r="S275" s="24">
        <f>IF(ISBLANK(HLOOKUP(S$1, m_preprocess!$1:$1048576, $D275, FALSE)), "", HLOOKUP(S$1, m_preprocess!$1:$1048576, $D275, FALSE))</f>
        <v>1128.0150000000001</v>
      </c>
      <c r="T275" s="24">
        <f>IF(ISBLANK(HLOOKUP(T$1, m_preprocess!$1:$1048576, $D275, FALSE)), "", HLOOKUP(T$1, m_preprocess!$1:$1048576, $D275, FALSE))</f>
        <v>10722.174389000009</v>
      </c>
      <c r="U275" s="24">
        <f>IF(ISBLANK(HLOOKUP(U$1, m_preprocess!$1:$1048576, $D275, FALSE)), "", HLOOKUP(U$1, m_preprocess!$1:$1048576, $D275, FALSE))</f>
        <v>38459</v>
      </c>
      <c r="V275" s="24">
        <f>IF(ISBLANK(HLOOKUP(V$1, m_preprocess!$1:$1048576, $D275, FALSE)), "", HLOOKUP(V$1, m_preprocess!$1:$1048576, $D275, FALSE))</f>
        <v>51.024609200684289</v>
      </c>
      <c r="W275" s="24">
        <f>IF(ISBLANK(HLOOKUP(W$1, m_preprocess!$1:$1048576, $D275, FALSE)), "", HLOOKUP(W$1, m_preprocess!$1:$1048576, $D275, FALSE))</f>
        <v>114989.28927458392</v>
      </c>
      <c r="X275" s="24">
        <f>IF(ISBLANK(HLOOKUP(X$1, m_preprocess!$1:$1048576, $D275, FALSE)), "", HLOOKUP(X$1, m_preprocess!$1:$1048576, $D275, FALSE))</f>
        <v>235470.33012702456</v>
      </c>
      <c r="Y275" s="24">
        <f>IF(ISBLANK(HLOOKUP(Y$1, m_preprocess!$1:$1048576, $D275, FALSE)), "", HLOOKUP(Y$1, m_preprocess!$1:$1048576, $D275, FALSE))</f>
        <v>140.33000000000001</v>
      </c>
      <c r="Z275" s="24">
        <f>IF(ISBLANK(HLOOKUP(Z$1, m_preprocess!$1:$1048576, $D275, FALSE)), "", HLOOKUP(Z$1, m_preprocess!$1:$1048576, $D275, FALSE))</f>
        <v>97.2</v>
      </c>
      <c r="AA275" s="24">
        <f>IF(ISBLANK(HLOOKUP(AA$1, m_preprocess!$1:$1048576, $D275, FALSE)), "", HLOOKUP(AA$1, m_preprocess!$1:$1048576, $D275, FALSE))</f>
        <v>55.998702999999999</v>
      </c>
      <c r="AB275" s="24">
        <f>IF(ISBLANK(HLOOKUP(AB$1, m_preprocess!$1:$1048576, $D275, FALSE)), "", HLOOKUP(AB$1, m_preprocess!$1:$1048576, $D275, FALSE))</f>
        <v>56.962150999999999</v>
      </c>
      <c r="AC275" s="24">
        <f>IF(ISBLANK(HLOOKUP(AC$1, m_preprocess!$1:$1048576, $D275, FALSE)), "", HLOOKUP(AC$1, m_preprocess!$1:$1048576, $D275, FALSE))</f>
        <v>27.464381588000002</v>
      </c>
      <c r="AD275" s="24">
        <f>IF(ISBLANK(HLOOKUP(AD$1, m_preprocess!$1:$1048576, $D275, FALSE)), "", HLOOKUP(AD$1, m_preprocess!$1:$1048576, $D275, FALSE))</f>
        <v>169.60362906296874</v>
      </c>
      <c r="AE275" s="24">
        <f>IF(ISBLANK(HLOOKUP(AE$1, m_preprocess!$1:$1048576, $D275, FALSE)), "", HLOOKUP(AE$1, m_preprocess!$1:$1048576, $D275, FALSE))</f>
        <v>222.06720995668445</v>
      </c>
      <c r="AF275" s="24">
        <f>IF(ISBLANK(HLOOKUP(AF$1, m_preprocess!$1:$1048576, $D275, FALSE)), "", HLOOKUP(AF$1, m_preprocess!$1:$1048576, $D275, FALSE))</f>
        <v>64.309606744688111</v>
      </c>
      <c r="AG275" s="24">
        <f>IF(ISBLANK(HLOOKUP(AG$1, m_preprocess!$1:$1048576, $D275, FALSE)), "", HLOOKUP(AG$1, m_preprocess!$1:$1048576, $D275, FALSE))</f>
        <v>1211.3279075877037</v>
      </c>
      <c r="AH275" s="24">
        <f>IF(ISBLANK(HLOOKUP(AH$1, m_preprocess!$1:$1048576, $D275, FALSE)), "", HLOOKUP(AH$1, m_preprocess!$1:$1048576, $D275, FALSE))</f>
        <v>1009066</v>
      </c>
    </row>
    <row r="276" spans="1:34">
      <c r="A276" s="27">
        <v>42309</v>
      </c>
      <c r="B276">
        <v>2015</v>
      </c>
      <c r="C276">
        <v>11</v>
      </c>
      <c r="D276">
        <v>276</v>
      </c>
      <c r="E276" s="24">
        <f>IF(ISBLANK(HLOOKUP(E$1, m_preprocess!$1:$1048576, $D276, FALSE)), "", HLOOKUP(E$1, m_preprocess!$1:$1048576, $D276, FALSE))</f>
        <v>145.74106680873032</v>
      </c>
      <c r="F276" s="24">
        <f>IF(ISBLANK(HLOOKUP(F$1, m_preprocess!$1:$1048576, $D276, FALSE)), "", HLOOKUP(F$1, m_preprocess!$1:$1048576, $D276, FALSE))</f>
        <v>102.002438938</v>
      </c>
      <c r="G276" s="24">
        <f>IF(ISBLANK(HLOOKUP(G$1, m_preprocess!$1:$1048576, $D276, FALSE)), "", HLOOKUP(G$1, m_preprocess!$1:$1048576, $D276, FALSE))</f>
        <v>204.83685604522526</v>
      </c>
      <c r="H276" s="24">
        <f>IF(ISBLANK(HLOOKUP(H$1, m_preprocess!$1:$1048576, $D276, FALSE)), "", HLOOKUP(H$1, m_preprocess!$1:$1048576, $D276, FALSE))</f>
        <v>617.572998046875</v>
      </c>
      <c r="I276" s="24">
        <f>IF(ISBLANK(HLOOKUP(I$1, m_preprocess!$1:$1048576, $D276, FALSE)), "", HLOOKUP(I$1, m_preprocess!$1:$1048576, $D276, FALSE))</f>
        <v>70</v>
      </c>
      <c r="J276" s="24">
        <f>IF(ISBLANK(HLOOKUP(J$1, m_preprocess!$1:$1048576, $D276, FALSE)), "", HLOOKUP(J$1, m_preprocess!$1:$1048576, $D276, FALSE))</f>
        <v>103.1532692034238</v>
      </c>
      <c r="K276" s="24">
        <f>IF(ISBLANK(HLOOKUP(K$1, m_preprocess!$1:$1048576, $D276, FALSE)), "", HLOOKUP(K$1, m_preprocess!$1:$1048576, $D276, FALSE))</f>
        <v>45.886676542577305</v>
      </c>
      <c r="L276" s="24">
        <f>IF(ISBLANK(HLOOKUP(L$1, m_preprocess!$1:$1048576, $D276, FALSE)), "", HLOOKUP(L$1, m_preprocess!$1:$1048576, $D276, FALSE))</f>
        <v>19.4376326587028</v>
      </c>
      <c r="M276" s="24">
        <f>IF(ISBLANK(HLOOKUP(M$1, m_preprocess!$1:$1048576, $D276, FALSE)), "", HLOOKUP(M$1, m_preprocess!$1:$1048576, $D276, FALSE))</f>
        <v>56.036849012904035</v>
      </c>
      <c r="N276" s="24">
        <f>IF(ISBLANK(HLOOKUP(N$1, m_preprocess!$1:$1048576, $D276, FALSE)), "", HLOOKUP(N$1, m_preprocess!$1:$1048576, $D276, FALSE))</f>
        <v>12.364612917517952</v>
      </c>
      <c r="O276" s="24">
        <f>IF(ISBLANK(HLOOKUP(O$1, m_preprocess!$1:$1048576, $D276, FALSE)), "", HLOOKUP(O$1, m_preprocess!$1:$1048576, $D276, FALSE))</f>
        <v>17.153108630720745</v>
      </c>
      <c r="P276" s="24">
        <f>IF(ISBLANK(HLOOKUP(P$1, m_preprocess!$1:$1048576, $D276, FALSE)), "", HLOOKUP(P$1, m_preprocess!$1:$1048576, $D276, FALSE))</f>
        <v>7.2414184342487085</v>
      </c>
      <c r="Q276" s="24">
        <f>IF(ISBLANK(HLOOKUP(Q$1, m_preprocess!$1:$1048576, $D276, FALSE)), "", HLOOKUP(Q$1, m_preprocess!$1:$1048576, $D276, FALSE))</f>
        <v>6.0649380912792203</v>
      </c>
      <c r="R276" s="24">
        <f>IF(ISBLANK(HLOOKUP(R$1, m_preprocess!$1:$1048576, $D276, FALSE)), "", HLOOKUP(R$1, m_preprocess!$1:$1048576, $D276, FALSE))</f>
        <v>35.091883985437889</v>
      </c>
      <c r="S276" s="24">
        <f>IF(ISBLANK(HLOOKUP(S$1, m_preprocess!$1:$1048576, $D276, FALSE)), "", HLOOKUP(S$1, m_preprocess!$1:$1048576, $D276, FALSE))</f>
        <v>991.17499999999995</v>
      </c>
      <c r="T276" s="24">
        <f>IF(ISBLANK(HLOOKUP(T$1, m_preprocess!$1:$1048576, $D276, FALSE)), "", HLOOKUP(T$1, m_preprocess!$1:$1048576, $D276, FALSE))</f>
        <v>10219.189481999998</v>
      </c>
      <c r="U276" s="24">
        <f>IF(ISBLANK(HLOOKUP(U$1, m_preprocess!$1:$1048576, $D276, FALSE)), "", HLOOKUP(U$1, m_preprocess!$1:$1048576, $D276, FALSE))</f>
        <v>37931</v>
      </c>
      <c r="V276" s="24">
        <f>IF(ISBLANK(HLOOKUP(V$1, m_preprocess!$1:$1048576, $D276, FALSE)), "", HLOOKUP(V$1, m_preprocess!$1:$1048576, $D276, FALSE))</f>
        <v>50.098590447424115</v>
      </c>
      <c r="W276" s="24">
        <f>IF(ISBLANK(HLOOKUP(W$1, m_preprocess!$1:$1048576, $D276, FALSE)), "", HLOOKUP(W$1, m_preprocess!$1:$1048576, $D276, FALSE))</f>
        <v>123189.31031732948</v>
      </c>
      <c r="X276" s="24">
        <f>IF(ISBLANK(HLOOKUP(X$1, m_preprocess!$1:$1048576, $D276, FALSE)), "", HLOOKUP(X$1, m_preprocess!$1:$1048576, $D276, FALSE))</f>
        <v>241325.7672717871</v>
      </c>
      <c r="Y276" s="24">
        <f>IF(ISBLANK(HLOOKUP(Y$1, m_preprocess!$1:$1048576, $D276, FALSE)), "", HLOOKUP(Y$1, m_preprocess!$1:$1048576, $D276, FALSE))</f>
        <v>136.01</v>
      </c>
      <c r="Z276" s="24">
        <f>IF(ISBLANK(HLOOKUP(Z$1, m_preprocess!$1:$1048576, $D276, FALSE)), "", HLOOKUP(Z$1, m_preprocess!$1:$1048576, $D276, FALSE))</f>
        <v>87.6</v>
      </c>
      <c r="AA276" s="24">
        <f>IF(ISBLANK(HLOOKUP(AA$1, m_preprocess!$1:$1048576, $D276, FALSE)), "", HLOOKUP(AA$1, m_preprocess!$1:$1048576, $D276, FALSE))</f>
        <v>58.397686</v>
      </c>
      <c r="AB276" s="24">
        <f>IF(ISBLANK(HLOOKUP(AB$1, m_preprocess!$1:$1048576, $D276, FALSE)), "", HLOOKUP(AB$1, m_preprocess!$1:$1048576, $D276, FALSE))</f>
        <v>60.350543999999999</v>
      </c>
      <c r="AC276" s="24">
        <f>IF(ISBLANK(HLOOKUP(AC$1, m_preprocess!$1:$1048576, $D276, FALSE)), "", HLOOKUP(AC$1, m_preprocess!$1:$1048576, $D276, FALSE))</f>
        <v>22.2</v>
      </c>
      <c r="AD276" s="24">
        <f>IF(ISBLANK(HLOOKUP(AD$1, m_preprocess!$1:$1048576, $D276, FALSE)), "", HLOOKUP(AD$1, m_preprocess!$1:$1048576, $D276, FALSE))</f>
        <v>171.01074661827488</v>
      </c>
      <c r="AE276" s="24">
        <f>IF(ISBLANK(HLOOKUP(AE$1, m_preprocess!$1:$1048576, $D276, FALSE)), "", HLOOKUP(AE$1, m_preprocess!$1:$1048576, $D276, FALSE))</f>
        <v>209.67446472672935</v>
      </c>
      <c r="AF276" s="24">
        <f>IF(ISBLANK(HLOOKUP(AF$1, m_preprocess!$1:$1048576, $D276, FALSE)), "", HLOOKUP(AF$1, m_preprocess!$1:$1048576, $D276, FALSE))</f>
        <v>62.979639115792146</v>
      </c>
      <c r="AG276" s="24">
        <f>IF(ISBLANK(HLOOKUP(AG$1, m_preprocess!$1:$1048576, $D276, FALSE)), "", HLOOKUP(AG$1, m_preprocess!$1:$1048576, $D276, FALSE))</f>
        <v>1232.7990871812897</v>
      </c>
      <c r="AH276" s="24">
        <f>IF(ISBLANK(HLOOKUP(AH$1, m_preprocess!$1:$1048576, $D276, FALSE)), "", HLOOKUP(AH$1, m_preprocess!$1:$1048576, $D276, FALSE))</f>
        <v>960242</v>
      </c>
    </row>
    <row r="277" spans="1:34" s="6" customFormat="1">
      <c r="A277" s="27">
        <v>42339</v>
      </c>
      <c r="B277" s="6">
        <v>2015</v>
      </c>
      <c r="C277" s="6">
        <v>12</v>
      </c>
      <c r="D277" s="6">
        <v>277</v>
      </c>
      <c r="E277" s="25">
        <f>IF(ISBLANK(HLOOKUP(E$1, m_preprocess!$1:$1048576, $D277, FALSE)), "", HLOOKUP(E$1, m_preprocess!$1:$1048576, $D277, FALSE))</f>
        <v>143.3667987418608</v>
      </c>
      <c r="F277" s="25">
        <f>IF(ISBLANK(HLOOKUP(F$1, m_preprocess!$1:$1048576, $D277, FALSE)), "", HLOOKUP(F$1, m_preprocess!$1:$1048576, $D277, FALSE))</f>
        <v>96.062587425999993</v>
      </c>
      <c r="G277" s="25">
        <f>IF(ISBLANK(HLOOKUP(G$1, m_preprocess!$1:$1048576, $D277, FALSE)), "", HLOOKUP(G$1, m_preprocess!$1:$1048576, $D277, FALSE))</f>
        <v>188.83685604522526</v>
      </c>
      <c r="H277" s="25">
        <f>IF(ISBLANK(HLOOKUP(H$1, m_preprocess!$1:$1048576, $D277, FALSE)), "", HLOOKUP(H$1, m_preprocess!$1:$1048576, $D277, FALSE))</f>
        <v>638.88397216796875</v>
      </c>
      <c r="I277" s="25">
        <f>IF(ISBLANK(HLOOKUP(I$1, m_preprocess!$1:$1048576, $D277, FALSE)), "", HLOOKUP(I$1, m_preprocess!$1:$1048576, $D277, FALSE))</f>
        <v>60</v>
      </c>
      <c r="J277" s="25">
        <f>IF(ISBLANK(HLOOKUP(J$1, m_preprocess!$1:$1048576, $D277, FALSE)), "", HLOOKUP(J$1, m_preprocess!$1:$1048576, $D277, FALSE))</f>
        <v>102.9766929455715</v>
      </c>
      <c r="K277" s="25">
        <f>IF(ISBLANK(HLOOKUP(K$1, m_preprocess!$1:$1048576, $D277, FALSE)), "", HLOOKUP(K$1, m_preprocess!$1:$1048576, $D277, FALSE))</f>
        <v>39.693891052131008</v>
      </c>
      <c r="L277" s="25">
        <f>IF(ISBLANK(HLOOKUP(L$1, m_preprocess!$1:$1048576, $D277, FALSE)), "", HLOOKUP(L$1, m_preprocess!$1:$1048576, $D277, FALSE))</f>
        <v>16.756480324270886</v>
      </c>
      <c r="M277" s="25">
        <f>IF(ISBLANK(HLOOKUP(M$1, m_preprocess!$1:$1048576, $D277, FALSE)), "", HLOOKUP(M$1, m_preprocess!$1:$1048576, $D277, FALSE))</f>
        <v>53.890058676528326</v>
      </c>
      <c r="N277" s="25">
        <f>IF(ISBLANK(HLOOKUP(N$1, m_preprocess!$1:$1048576, $D277, FALSE)), "", HLOOKUP(N$1, m_preprocess!$1:$1048576, $D277, FALSE))</f>
        <v>11.288246261050597</v>
      </c>
      <c r="O277" s="25">
        <f>IF(ISBLANK(HLOOKUP(O$1, m_preprocess!$1:$1048576, $D277, FALSE)), "", HLOOKUP(O$1, m_preprocess!$1:$1048576, $D277, FALSE))</f>
        <v>16.912255091054362</v>
      </c>
      <c r="P277" s="25">
        <f>IF(ISBLANK(HLOOKUP(P$1, m_preprocess!$1:$1048576, $D277, FALSE)), "", HLOOKUP(P$1, m_preprocess!$1:$1048576, $D277, FALSE))</f>
        <v>6.8500342626088253</v>
      </c>
      <c r="Q277" s="25">
        <f>IF(ISBLANK(HLOOKUP(Q$1, m_preprocess!$1:$1048576, $D277, FALSE)), "", HLOOKUP(Q$1, m_preprocess!$1:$1048576, $D277, FALSE))</f>
        <v>9.3972806668274824</v>
      </c>
      <c r="R277" s="25">
        <f>IF(ISBLANK(HLOOKUP(R$1, m_preprocess!$1:$1048576, $D277, FALSE)), "", HLOOKUP(R$1, m_preprocess!$1:$1048576, $D277, FALSE))</f>
        <v>40.769531142897407</v>
      </c>
      <c r="S277" s="25">
        <f>IF(ISBLANK(HLOOKUP(S$1, m_preprocess!$1:$1048576, $D277, FALSE)), "", HLOOKUP(S$1, m_preprocess!$1:$1048576, $D277, FALSE))</f>
        <v>933.12400000000002</v>
      </c>
      <c r="T277" s="25">
        <f>IF(ISBLANK(HLOOKUP(T$1, m_preprocess!$1:$1048576, $D277, FALSE)), "", HLOOKUP(T$1, m_preprocess!$1:$1048576, $D277, FALSE))</f>
        <v>11909.435561</v>
      </c>
      <c r="U277" s="25">
        <f>IF(ISBLANK(HLOOKUP(U$1, m_preprocess!$1:$1048576, $D277, FALSE)), "", HLOOKUP(U$1, m_preprocess!$1:$1048576, $D277, FALSE))</f>
        <v>25804</v>
      </c>
      <c r="V277" s="25">
        <f>IF(ISBLANK(HLOOKUP(V$1, m_preprocess!$1:$1048576, $D277, FALSE)), "", HLOOKUP(V$1, m_preprocess!$1:$1048576, $D277, FALSE))</f>
        <v>56.291677647576662</v>
      </c>
      <c r="W277" s="25">
        <f>IF(ISBLANK(HLOOKUP(W$1, m_preprocess!$1:$1048576, $D277, FALSE)), "", HLOOKUP(W$1, m_preprocess!$1:$1048576, $D277, FALSE))</f>
        <v>125104.64072025008</v>
      </c>
      <c r="X277" s="25">
        <f>IF(ISBLANK(HLOOKUP(X$1, m_preprocess!$1:$1048576, $D277, FALSE)), "", HLOOKUP(X$1, m_preprocess!$1:$1048576, $D277, FALSE))</f>
        <v>245022.98151070817</v>
      </c>
      <c r="Y277" s="25">
        <f>IF(ISBLANK(HLOOKUP(Y$1, m_preprocess!$1:$1048576, $D277, FALSE)), "", HLOOKUP(Y$1, m_preprocess!$1:$1048576, $D277, FALSE))</f>
        <v>136.28</v>
      </c>
      <c r="Z277" s="25">
        <f>IF(ISBLANK(HLOOKUP(Z$1, m_preprocess!$1:$1048576, $D277, FALSE)), "", HLOOKUP(Z$1, m_preprocess!$1:$1048576, $D277, FALSE))</f>
        <v>77.2</v>
      </c>
      <c r="AA277" s="25">
        <f>IF(ISBLANK(HLOOKUP(AA$1, m_preprocess!$1:$1048576, $D277, FALSE)), "", HLOOKUP(AA$1, m_preprocess!$1:$1048576, $D277, FALSE))</f>
        <v>51.990555000000001</v>
      </c>
      <c r="AB277" s="25">
        <f>IF(ISBLANK(HLOOKUP(AB$1, m_preprocess!$1:$1048576, $D277, FALSE)), "", HLOOKUP(AB$1, m_preprocess!$1:$1048576, $D277, FALSE))</f>
        <v>54.894996999999996</v>
      </c>
      <c r="AC277" s="25">
        <f>IF(ISBLANK(HLOOKUP(AC$1, m_preprocess!$1:$1048576, $D277, FALSE)), "", HLOOKUP(AC$1, m_preprocess!$1:$1048576, $D277, FALSE))</f>
        <v>30.5232259032</v>
      </c>
      <c r="AD277" s="25">
        <f>IF(ISBLANK(HLOOKUP(AD$1, m_preprocess!$1:$1048576, $D277, FALSE)), "", HLOOKUP(AD$1, m_preprocess!$1:$1048576, $D277, FALSE))</f>
        <v>167.51460880397946</v>
      </c>
      <c r="AE277" s="25">
        <f>IF(ISBLANK(HLOOKUP(AE$1, m_preprocess!$1:$1048576, $D277, FALSE)), "", HLOOKUP(AE$1, m_preprocess!$1:$1048576, $D277, FALSE))</f>
        <v>227.01141233688543</v>
      </c>
      <c r="AF277" s="25">
        <f>IF(ISBLANK(HLOOKUP(AF$1, m_preprocess!$1:$1048576, $D277, FALSE)), "", HLOOKUP(AF$1, m_preprocess!$1:$1048576, $D277, FALSE))</f>
        <v>66.733908657362264</v>
      </c>
      <c r="AG277" s="25">
        <f>IF(ISBLANK(HLOOKUP(AG$1, m_preprocess!$1:$1048576, $D277, FALSE)), "", HLOOKUP(AG$1, m_preprocess!$1:$1048576, $D277, FALSE))</f>
        <v>1234.1145898505979</v>
      </c>
      <c r="AH277" s="25">
        <f>IF(ISBLANK(HLOOKUP(AH$1, m_preprocess!$1:$1048576, $D277, FALSE)), "", HLOOKUP(AH$1, m_preprocess!$1:$1048576, $D277, FALSE))</f>
        <v>964070</v>
      </c>
    </row>
    <row r="278" spans="1:34" s="6" customFormat="1">
      <c r="A278" s="27">
        <v>42370</v>
      </c>
      <c r="B278" s="6">
        <f>B266+1</f>
        <v>2016</v>
      </c>
      <c r="C278" s="6">
        <f>C266</f>
        <v>1</v>
      </c>
      <c r="D278" s="6">
        <v>278</v>
      </c>
      <c r="E278" s="25">
        <f>IF(ISBLANK(HLOOKUP(E$1, m_preprocess!$1:$1048576, $D278, FALSE)), "", HLOOKUP(E$1, m_preprocess!$1:$1048576, $D278, FALSE))</f>
        <v>136.04049217179215</v>
      </c>
      <c r="F278" s="25">
        <f>IF(ISBLANK(HLOOKUP(F$1, m_preprocess!$1:$1048576, $D278, FALSE)), "", HLOOKUP(F$1, m_preprocess!$1:$1048576, $D278, FALSE))</f>
        <v>91.08</v>
      </c>
      <c r="G278" s="25">
        <f>IF(ISBLANK(HLOOKUP(G$1, m_preprocess!$1:$1048576, $D278, FALSE)), "", HLOOKUP(G$1, m_preprocess!$1:$1048576, $D278, FALSE))</f>
        <v>172.53954574201751</v>
      </c>
      <c r="H278" s="25">
        <f>IF(ISBLANK(HLOOKUP(H$1, m_preprocess!$1:$1048576, $D278, FALSE)), "", HLOOKUP(H$1, m_preprocess!$1:$1048576, $D278, FALSE))</f>
        <v>679.166015625</v>
      </c>
      <c r="I278" s="25">
        <f>IF(ISBLANK(HLOOKUP(I$1, m_preprocess!$1:$1048576, $D278, FALSE)), "", HLOOKUP(I$1, m_preprocess!$1:$1048576, $D278, FALSE))</f>
        <v>62.9</v>
      </c>
      <c r="J278" s="25">
        <f>IF(ISBLANK(HLOOKUP(J$1, m_preprocess!$1:$1048576, $D278, FALSE)), "", HLOOKUP(J$1, m_preprocess!$1:$1048576, $D278, FALSE))</f>
        <v>102.28298349310246</v>
      </c>
      <c r="K278" s="25">
        <f>IF(ISBLANK(HLOOKUP(K$1, m_preprocess!$1:$1048576, $D278, FALSE)), "", HLOOKUP(K$1, m_preprocess!$1:$1048576, $D278, FALSE))</f>
        <v>45.696595424723192</v>
      </c>
      <c r="L278" s="25">
        <f>IF(ISBLANK(HLOOKUP(L$1, m_preprocess!$1:$1048576, $D278, FALSE)), "", HLOOKUP(L$1, m_preprocess!$1:$1048576, $D278, FALSE))</f>
        <v>21.580585710256372</v>
      </c>
      <c r="M278" s="25">
        <f>IF(ISBLANK(HLOOKUP(M$1, m_preprocess!$1:$1048576, $D278, FALSE)), "", HLOOKUP(M$1, m_preprocess!$1:$1048576, $D278, FALSE))</f>
        <v>48.874796480203123</v>
      </c>
      <c r="N278" s="25">
        <f>IF(ISBLANK(HLOOKUP(N$1, m_preprocess!$1:$1048576, $D278, FALSE)), "", HLOOKUP(N$1, m_preprocess!$1:$1048576, $D278, FALSE))</f>
        <v>10.25261031791033</v>
      </c>
      <c r="O278" s="25">
        <f>IF(ISBLANK(HLOOKUP(O$1, m_preprocess!$1:$1048576, $D278, FALSE)), "", HLOOKUP(O$1, m_preprocess!$1:$1048576, $D278, FALSE))</f>
        <v>15.403039265848813</v>
      </c>
      <c r="P278" s="25">
        <f>IF(ISBLANK(HLOOKUP(P$1, m_preprocess!$1:$1048576, $D278, FALSE)), "", HLOOKUP(P$1, m_preprocess!$1:$1048576, $D278, FALSE))</f>
        <v>6.4169278695627003</v>
      </c>
      <c r="Q278" s="25">
        <f>IF(ISBLANK(HLOOKUP(Q$1, m_preprocess!$1:$1048576, $D278, FALSE)), "", HLOOKUP(Q$1, m_preprocess!$1:$1048576, $D278, FALSE))</f>
        <v>4.7077473348804979</v>
      </c>
      <c r="R278" s="25">
        <f>IF(ISBLANK(HLOOKUP(R$1, m_preprocess!$1:$1048576, $D278, FALSE)), "", HLOOKUP(R$1, m_preprocess!$1:$1048576, $D278, FALSE))</f>
        <v>31.947557399545051</v>
      </c>
      <c r="S278" s="25">
        <f>IF(ISBLANK(HLOOKUP(S$1, m_preprocess!$1:$1048576, $D278, FALSE)), "", HLOOKUP(S$1, m_preprocess!$1:$1048576, $D278, FALSE))</f>
        <v>858.49599999999998</v>
      </c>
      <c r="T278" s="25">
        <f>IF(ISBLANK(HLOOKUP(T$1, m_preprocess!$1:$1048576, $D278, FALSE)), "", HLOOKUP(T$1, m_preprocess!$1:$1048576, $D278, FALSE))</f>
        <v>12344.911761999996</v>
      </c>
      <c r="U278" s="25">
        <f>IF(ISBLANK(HLOOKUP(U$1, m_preprocess!$1:$1048576, $D278, FALSE)), "", HLOOKUP(U$1, m_preprocess!$1:$1048576, $D278, FALSE))</f>
        <v>38263</v>
      </c>
      <c r="V278" s="25">
        <f>IF(ISBLANK(HLOOKUP(V$1, m_preprocess!$1:$1048576, $D278, FALSE)), "", HLOOKUP(V$1, m_preprocess!$1:$1048576, $D278, FALSE))</f>
        <v>64.468692200651233</v>
      </c>
      <c r="W278" s="25">
        <f>IF(ISBLANK(HLOOKUP(W$1, m_preprocess!$1:$1048576, $D278, FALSE)), "", HLOOKUP(W$1, m_preprocess!$1:$1048576, $D278, FALSE))</f>
        <v>112383.3515576606</v>
      </c>
      <c r="X278" s="25">
        <f>IF(ISBLANK(HLOOKUP(X$1, m_preprocess!$1:$1048576, $D278, FALSE)), "", HLOOKUP(X$1, m_preprocess!$1:$1048576, $D278, FALSE))</f>
        <v>228663.25040879066</v>
      </c>
      <c r="Y278" s="25">
        <f>IF(ISBLANK(HLOOKUP(Y$1, m_preprocess!$1:$1048576, $D278, FALSE)), "", HLOOKUP(Y$1, m_preprocess!$1:$1048576, $D278, FALSE))</f>
        <v>127.96</v>
      </c>
      <c r="Z278" s="25">
        <f>IF(ISBLANK(HLOOKUP(Z$1, m_preprocess!$1:$1048576, $D278, FALSE)), "", HLOOKUP(Z$1, m_preprocess!$1:$1048576, $D278, FALSE))</f>
        <v>76.2</v>
      </c>
      <c r="AA278" s="25">
        <f>IF(ISBLANK(HLOOKUP(AA$1, m_preprocess!$1:$1048576, $D278, FALSE)), "", HLOOKUP(AA$1, m_preprocess!$1:$1048576, $D278, FALSE))</f>
        <v>52.952759</v>
      </c>
      <c r="AB278" s="25">
        <f>IF(ISBLANK(HLOOKUP(AB$1, m_preprocess!$1:$1048576, $D278, FALSE)), "", HLOOKUP(AB$1, m_preprocess!$1:$1048576, $D278, FALSE))</f>
        <v>54.007342999999999</v>
      </c>
      <c r="AC278" s="25">
        <f>IF(ISBLANK(HLOOKUP(AC$1, m_preprocess!$1:$1048576, $D278, FALSE)), "", HLOOKUP(AC$1, m_preprocess!$1:$1048576, $D278, FALSE))</f>
        <v>26.9</v>
      </c>
      <c r="AD278" s="25">
        <f>IF(ISBLANK(HLOOKUP(AD$1, m_preprocess!$1:$1048576, $D278, FALSE)), "", HLOOKUP(AD$1, m_preprocess!$1:$1048576, $D278, FALSE))</f>
        <v>161.05601494328258</v>
      </c>
      <c r="AE278" s="25">
        <f>IF(ISBLANK(HLOOKUP(AE$1, m_preprocess!$1:$1048576, $D278, FALSE)), "", HLOOKUP(AE$1, m_preprocess!$1:$1048576, $D278, FALSE))</f>
        <v>239.49100452102002</v>
      </c>
      <c r="AF278" s="25">
        <f>IF(ISBLANK(HLOOKUP(AF$1, m_preprocess!$1:$1048576, $D278, FALSE)), "", HLOOKUP(AF$1, m_preprocess!$1:$1048576, $D278, FALSE))</f>
        <v>67.23278655254785</v>
      </c>
      <c r="AG278" s="25">
        <f>IF(ISBLANK(HLOOKUP(AG$1, m_preprocess!$1:$1048576, $D278, FALSE)), "", HLOOKUP(AG$1, m_preprocess!$1:$1048576, $D278, FALSE))</f>
        <v>1181.8607118159157</v>
      </c>
      <c r="AH278" s="25">
        <f>IF(ISBLANK(HLOOKUP(AH$1, m_preprocess!$1:$1048576, $D278, FALSE)), "", HLOOKUP(AH$1, m_preprocess!$1:$1048576, $D278, FALSE))</f>
        <v>941113</v>
      </c>
    </row>
    <row r="279" spans="1:34">
      <c r="A279" s="27">
        <v>42401</v>
      </c>
      <c r="B279">
        <f t="shared" ref="B279:B301" si="0">B267+1</f>
        <v>2016</v>
      </c>
      <c r="C279">
        <f t="shared" ref="C279:C313" si="1">C267</f>
        <v>2</v>
      </c>
      <c r="D279">
        <v>279</v>
      </c>
      <c r="E279" s="24">
        <f>IF(ISBLANK(HLOOKUP(E$1, m_preprocess!$1:$1048576, $D279, FALSE)), "", HLOOKUP(E$1, m_preprocess!$1:$1048576, $D279, FALSE))</f>
        <v>132.97325276975721</v>
      </c>
      <c r="F279" s="24">
        <f>IF(ISBLANK(HLOOKUP(F$1, m_preprocess!$1:$1048576, $D279, FALSE)), "", HLOOKUP(F$1, m_preprocess!$1:$1048576, $D279, FALSE))</f>
        <v>87.912000000000006</v>
      </c>
      <c r="G279" s="24">
        <f>IF(ISBLANK(HLOOKUP(G$1, m_preprocess!$1:$1048576, $D279, FALSE)), "", HLOOKUP(G$1, m_preprocess!$1:$1048576, $D279, FALSE))</f>
        <v>161.76386451202595</v>
      </c>
      <c r="H279" s="24">
        <f>IF(ISBLANK(HLOOKUP(H$1, m_preprocess!$1:$1048576, $D279, FALSE)), "", HLOOKUP(H$1, m_preprocess!$1:$1048576, $D279, FALSE))</f>
        <v>695.47198486328125</v>
      </c>
      <c r="I279" s="24">
        <f>IF(ISBLANK(HLOOKUP(I$1, m_preprocess!$1:$1048576, $D279, FALSE)), "", HLOOKUP(I$1, m_preprocess!$1:$1048576, $D279, FALSE))</f>
        <v>64.2</v>
      </c>
      <c r="J279" s="24">
        <f>IF(ISBLANK(HLOOKUP(J$1, m_preprocess!$1:$1048576, $D279, FALSE)), "", HLOOKUP(J$1, m_preprocess!$1:$1048576, $D279, FALSE))</f>
        <v>103.23568990987202</v>
      </c>
      <c r="K279" s="24">
        <f>IF(ISBLANK(HLOOKUP(K$1, m_preprocess!$1:$1048576, $D279, FALSE)), "", HLOOKUP(K$1, m_preprocess!$1:$1048576, $D279, FALSE))</f>
        <v>48.912649313592894</v>
      </c>
      <c r="L279" s="24">
        <f>IF(ISBLANK(HLOOKUP(L$1, m_preprocess!$1:$1048576, $D279, FALSE)), "", HLOOKUP(L$1, m_preprocess!$1:$1048576, $D279, FALSE))</f>
        <v>20.424543401524428</v>
      </c>
      <c r="M279" s="24">
        <f>IF(ISBLANK(HLOOKUP(M$1, m_preprocess!$1:$1048576, $D279, FALSE)), "", HLOOKUP(M$1, m_preprocess!$1:$1048576, $D279, FALSE))</f>
        <v>49.166807738688505</v>
      </c>
      <c r="N279" s="24">
        <f>IF(ISBLANK(HLOOKUP(N$1, m_preprocess!$1:$1048576, $D279, FALSE)), "", HLOOKUP(N$1, m_preprocess!$1:$1048576, $D279, FALSE))</f>
        <v>10.359887599872392</v>
      </c>
      <c r="O279" s="24">
        <f>IF(ISBLANK(HLOOKUP(O$1, m_preprocess!$1:$1048576, $D279, FALSE)), "", HLOOKUP(O$1, m_preprocess!$1:$1048576, $D279, FALSE))</f>
        <v>14.832921422405532</v>
      </c>
      <c r="P279" s="24">
        <f>IF(ISBLANK(HLOOKUP(P$1, m_preprocess!$1:$1048576, $D279, FALSE)), "", HLOOKUP(P$1, m_preprocess!$1:$1048576, $D279, FALSE))</f>
        <v>6.179368250747415</v>
      </c>
      <c r="Q279" s="24">
        <f>IF(ISBLANK(HLOOKUP(Q$1, m_preprocess!$1:$1048576, $D279, FALSE)), "", HLOOKUP(Q$1, m_preprocess!$1:$1048576, $D279, FALSE))</f>
        <v>4.5661177863609756</v>
      </c>
      <c r="R279" s="24">
        <f>IF(ISBLANK(HLOOKUP(R$1, m_preprocess!$1:$1048576, $D279, FALSE)), "", HLOOKUP(R$1, m_preprocess!$1:$1048576, $D279, FALSE))</f>
        <v>30.320652221736008</v>
      </c>
      <c r="S279" s="24">
        <f>IF(ISBLANK(HLOOKUP(S$1, m_preprocess!$1:$1048576, $D279, FALSE)), "", HLOOKUP(S$1, m_preprocess!$1:$1048576, $D279, FALSE))</f>
        <v>802.226</v>
      </c>
      <c r="T279" s="24">
        <f>IF(ISBLANK(HLOOKUP(T$1, m_preprocess!$1:$1048576, $D279, FALSE)), "", HLOOKUP(T$1, m_preprocess!$1:$1048576, $D279, FALSE))</f>
        <v>11731.845108</v>
      </c>
      <c r="U279" s="24">
        <f>IF(ISBLANK(HLOOKUP(U$1, m_preprocess!$1:$1048576, $D279, FALSE)), "", HLOOKUP(U$1, m_preprocess!$1:$1048576, $D279, FALSE))</f>
        <v>38518</v>
      </c>
      <c r="V279" s="24">
        <f>IF(ISBLANK(HLOOKUP(V$1, m_preprocess!$1:$1048576, $D279, FALSE)), "", HLOOKUP(V$1, m_preprocess!$1:$1048576, $D279, FALSE))</f>
        <v>68.082748637213498</v>
      </c>
      <c r="W279" s="24">
        <f>IF(ISBLANK(HLOOKUP(W$1, m_preprocess!$1:$1048576, $D279, FALSE)), "", HLOOKUP(W$1, m_preprocess!$1:$1048576, $D279, FALSE))</f>
        <v>106790.94789792334</v>
      </c>
      <c r="X279" s="24">
        <f>IF(ISBLANK(HLOOKUP(X$1, m_preprocess!$1:$1048576, $D279, FALSE)), "", HLOOKUP(X$1, m_preprocess!$1:$1048576, $D279, FALSE))</f>
        <v>220444.56805853784</v>
      </c>
      <c r="Y279" s="24">
        <f>IF(ISBLANK(HLOOKUP(Y$1, m_preprocess!$1:$1048576, $D279, FALSE)), "", HLOOKUP(Y$1, m_preprocess!$1:$1048576, $D279, FALSE))</f>
        <v>130.24</v>
      </c>
      <c r="Z279" s="24">
        <f>IF(ISBLANK(HLOOKUP(Z$1, m_preprocess!$1:$1048576, $D279, FALSE)), "", HLOOKUP(Z$1, m_preprocess!$1:$1048576, $D279, FALSE))</f>
        <v>75.8</v>
      </c>
      <c r="AA279" s="24">
        <f>IF(ISBLANK(HLOOKUP(AA$1, m_preprocess!$1:$1048576, $D279, FALSE)), "", HLOOKUP(AA$1, m_preprocess!$1:$1048576, $D279, FALSE))</f>
        <v>46.376812000000001</v>
      </c>
      <c r="AB279" s="24">
        <f>IF(ISBLANK(HLOOKUP(AB$1, m_preprocess!$1:$1048576, $D279, FALSE)), "", HLOOKUP(AB$1, m_preprocess!$1:$1048576, $D279, FALSE))</f>
        <v>45.594051</v>
      </c>
      <c r="AC279" s="24">
        <f>IF(ISBLANK(HLOOKUP(AC$1, m_preprocess!$1:$1048576, $D279, FALSE)), "", HLOOKUP(AC$1, m_preprocess!$1:$1048576, $D279, FALSE))</f>
        <v>33.6</v>
      </c>
      <c r="AD279" s="24">
        <f>IF(ISBLANK(HLOOKUP(AD$1, m_preprocess!$1:$1048576, $D279, FALSE)), "", HLOOKUP(AD$1, m_preprocess!$1:$1048576, $D279, FALSE))</f>
        <v>160.7141763832104</v>
      </c>
      <c r="AE279" s="24">
        <f>IF(ISBLANK(HLOOKUP(AE$1, m_preprocess!$1:$1048576, $D279, FALSE)), "", HLOOKUP(AE$1, m_preprocess!$1:$1048576, $D279, FALSE))</f>
        <v>193.82991724044814</v>
      </c>
      <c r="AF279" s="24">
        <f>IF(ISBLANK(HLOOKUP(AF$1, m_preprocess!$1:$1048576, $D279, FALSE)), "", HLOOKUP(AF$1, m_preprocess!$1:$1048576, $D279, FALSE))</f>
        <v>59.88416658204757</v>
      </c>
      <c r="AG279" s="24">
        <f>IF(ISBLANK(HLOOKUP(AG$1, m_preprocess!$1:$1048576, $D279, FALSE)), "", HLOOKUP(AG$1, m_preprocess!$1:$1048576, $D279, FALSE))</f>
        <v>1159.488680779571</v>
      </c>
      <c r="AH279" s="24">
        <f>IF(ISBLANK(HLOOKUP(AH$1, m_preprocess!$1:$1048576, $D279, FALSE)), "", HLOOKUP(AH$1, m_preprocess!$1:$1048576, $D279, FALSE))</f>
        <v>913581</v>
      </c>
    </row>
    <row r="280" spans="1:34">
      <c r="A280" s="27">
        <v>42430</v>
      </c>
      <c r="B280">
        <f t="shared" si="0"/>
        <v>2016</v>
      </c>
      <c r="C280">
        <f t="shared" si="1"/>
        <v>3</v>
      </c>
      <c r="D280">
        <v>280</v>
      </c>
      <c r="E280" s="24">
        <f>IF(ISBLANK(HLOOKUP(E$1, m_preprocess!$1:$1048576, $D280, FALSE)), "", HLOOKUP(E$1, m_preprocess!$1:$1048576, $D280, FALSE))</f>
        <v>148.47817979804398</v>
      </c>
      <c r="F280" s="24">
        <f>IF(ISBLANK(HLOOKUP(F$1, m_preprocess!$1:$1048576, $D280, FALSE)), "", HLOOKUP(F$1, m_preprocess!$1:$1048576, $D280, FALSE))</f>
        <v>93.506399999999999</v>
      </c>
      <c r="G280" s="24">
        <f>IF(ISBLANK(HLOOKUP(G$1, m_preprocess!$1:$1048576, $D280, FALSE)), "", HLOOKUP(G$1, m_preprocess!$1:$1048576, $D280, FALSE))</f>
        <v>177.05446746151571</v>
      </c>
      <c r="H280" s="24">
        <f>IF(ISBLANK(HLOOKUP(H$1, m_preprocess!$1:$1048576, $D280, FALSE)), "", HLOOKUP(H$1, m_preprocess!$1:$1048576, $D280, FALSE))</f>
        <v>715.01300048828125</v>
      </c>
      <c r="I280" s="24">
        <f>IF(ISBLANK(HLOOKUP(I$1, m_preprocess!$1:$1048576, $D280, FALSE)), "", HLOOKUP(I$1, m_preprocess!$1:$1048576, $D280, FALSE))</f>
        <v>64.8</v>
      </c>
      <c r="J280" s="24">
        <f>IF(ISBLANK(HLOOKUP(J$1, m_preprocess!$1:$1048576, $D280, FALSE)), "", HLOOKUP(J$1, m_preprocess!$1:$1048576, $D280, FALSE))</f>
        <v>103.65234529766893</v>
      </c>
      <c r="K280" s="24">
        <f>IF(ISBLANK(HLOOKUP(K$1, m_preprocess!$1:$1048576, $D280, FALSE)), "", HLOOKUP(K$1, m_preprocess!$1:$1048576, $D280, FALSE))</f>
        <v>51.811751841587444</v>
      </c>
      <c r="L280" s="24">
        <f>IF(ISBLANK(HLOOKUP(L$1, m_preprocess!$1:$1048576, $D280, FALSE)), "", HLOOKUP(L$1, m_preprocess!$1:$1048576, $D280, FALSE))</f>
        <v>20.542001069200811</v>
      </c>
      <c r="M280" s="24">
        <f>IF(ISBLANK(HLOOKUP(M$1, m_preprocess!$1:$1048576, $D280, FALSE)), "", HLOOKUP(M$1, m_preprocess!$1:$1048576, $D280, FALSE))</f>
        <v>57.030253763367199</v>
      </c>
      <c r="N280" s="24">
        <f>IF(ISBLANK(HLOOKUP(N$1, m_preprocess!$1:$1048576, $D280, FALSE)), "", HLOOKUP(N$1, m_preprocess!$1:$1048576, $D280, FALSE))</f>
        <v>10.415486958060676</v>
      </c>
      <c r="O280" s="24">
        <f>IF(ISBLANK(HLOOKUP(O$1, m_preprocess!$1:$1048576, $D280, FALSE)), "", HLOOKUP(O$1, m_preprocess!$1:$1048576, $D280, FALSE))</f>
        <v>16.593875938868049</v>
      </c>
      <c r="P280" s="24">
        <f>IF(ISBLANK(HLOOKUP(P$1, m_preprocess!$1:$1048576, $D280, FALSE)), "", HLOOKUP(P$1, m_preprocess!$1:$1048576, $D280, FALSE))</f>
        <v>7.549132486371156</v>
      </c>
      <c r="Q280" s="24">
        <f>IF(ISBLANK(HLOOKUP(Q$1, m_preprocess!$1:$1048576, $D280, FALSE)), "", HLOOKUP(Q$1, m_preprocess!$1:$1048576, $D280, FALSE))</f>
        <v>5.2953988213002505</v>
      </c>
      <c r="R280" s="24">
        <f>IF(ISBLANK(HLOOKUP(R$1, m_preprocess!$1:$1048576, $D280, FALSE)), "", HLOOKUP(R$1, m_preprocess!$1:$1048576, $D280, FALSE))</f>
        <v>31.14227786738676</v>
      </c>
      <c r="S280" s="24">
        <f>IF(ISBLANK(HLOOKUP(S$1, m_preprocess!$1:$1048576, $D280, FALSE)), "", HLOOKUP(S$1, m_preprocess!$1:$1048576, $D280, FALSE))</f>
        <v>885.24400000000003</v>
      </c>
      <c r="T280" s="24">
        <f>IF(ISBLANK(HLOOKUP(T$1, m_preprocess!$1:$1048576, $D280, FALSE)), "", HLOOKUP(T$1, m_preprocess!$1:$1048576, $D280, FALSE))</f>
        <v>10461.475925999997</v>
      </c>
      <c r="U280" s="24">
        <f>IF(ISBLANK(HLOOKUP(U$1, m_preprocess!$1:$1048576, $D280, FALSE)), "", HLOOKUP(U$1, m_preprocess!$1:$1048576, $D280, FALSE))</f>
        <v>44319</v>
      </c>
      <c r="V280" s="24">
        <f>IF(ISBLANK(HLOOKUP(V$1, m_preprocess!$1:$1048576, $D280, FALSE)), "", HLOOKUP(V$1, m_preprocess!$1:$1048576, $D280, FALSE))</f>
        <v>66.86182264456977</v>
      </c>
      <c r="W280" s="24">
        <f>IF(ISBLANK(HLOOKUP(W$1, m_preprocess!$1:$1048576, $D280, FALSE)), "", HLOOKUP(W$1, m_preprocess!$1:$1048576, $D280, FALSE))</f>
        <v>101049.52322637408</v>
      </c>
      <c r="X280" s="24">
        <f>IF(ISBLANK(HLOOKUP(X$1, m_preprocess!$1:$1048576, $D280, FALSE)), "", HLOOKUP(X$1, m_preprocess!$1:$1048576, $D280, FALSE))</f>
        <v>213075.93497734869</v>
      </c>
      <c r="Y280" s="24">
        <f>IF(ISBLANK(HLOOKUP(Y$1, m_preprocess!$1:$1048576, $D280, FALSE)), "", HLOOKUP(Y$1, m_preprocess!$1:$1048576, $D280, FALSE))</f>
        <v>139.88999999999999</v>
      </c>
      <c r="Z280" s="24">
        <f>IF(ISBLANK(HLOOKUP(Z$1, m_preprocess!$1:$1048576, $D280, FALSE)), "", HLOOKUP(Z$1, m_preprocess!$1:$1048576, $D280, FALSE))</f>
        <v>83.6</v>
      </c>
      <c r="AA280" s="24">
        <f>IF(ISBLANK(HLOOKUP(AA$1, m_preprocess!$1:$1048576, $D280, FALSE)), "", HLOOKUP(AA$1, m_preprocess!$1:$1048576, $D280, FALSE))</f>
        <v>46.376812000000001</v>
      </c>
      <c r="AB280" s="24">
        <f>IF(ISBLANK(HLOOKUP(AB$1, m_preprocess!$1:$1048576, $D280, FALSE)), "", HLOOKUP(AB$1, m_preprocess!$1:$1048576, $D280, FALSE))</f>
        <v>48.157730000000001</v>
      </c>
      <c r="AC280" s="24">
        <f>IF(ISBLANK(HLOOKUP(AC$1, m_preprocess!$1:$1048576, $D280, FALSE)), "", HLOOKUP(AC$1, m_preprocess!$1:$1048576, $D280, FALSE))</f>
        <v>31.4</v>
      </c>
      <c r="AD280" s="24">
        <f>IF(ISBLANK(HLOOKUP(AD$1, m_preprocess!$1:$1048576, $D280, FALSE)), "", HLOOKUP(AD$1, m_preprocess!$1:$1048576, $D280, FALSE))</f>
        <v>155.58208499056076</v>
      </c>
      <c r="AE280" s="24">
        <f>IF(ISBLANK(HLOOKUP(AE$1, m_preprocess!$1:$1048576, $D280, FALSE)), "", HLOOKUP(AE$1, m_preprocess!$1:$1048576, $D280, FALSE))</f>
        <v>192.67113907904096</v>
      </c>
      <c r="AF280" s="24">
        <f>IF(ISBLANK(HLOOKUP(AF$1, m_preprocess!$1:$1048576, $D280, FALSE)), "", HLOOKUP(AF$1, m_preprocess!$1:$1048576, $D280, FALSE))</f>
        <v>64.137049819168439</v>
      </c>
      <c r="AG280" s="24">
        <f>IF(ISBLANK(HLOOKUP(AG$1, m_preprocess!$1:$1048576, $D280, FALSE)), "", HLOOKUP(AG$1, m_preprocess!$1:$1048576, $D280, FALSE))</f>
        <v>1145.4971861987319</v>
      </c>
      <c r="AH280" s="24">
        <f>IF(ISBLANK(HLOOKUP(AH$1, m_preprocess!$1:$1048576, $D280, FALSE)), "", HLOOKUP(AH$1, m_preprocess!$1:$1048576, $D280, FALSE))</f>
        <v>1010335</v>
      </c>
    </row>
    <row r="281" spans="1:34">
      <c r="A281" s="27">
        <v>42461</v>
      </c>
      <c r="B281">
        <f t="shared" si="0"/>
        <v>2016</v>
      </c>
      <c r="C281">
        <f t="shared" si="1"/>
        <v>4</v>
      </c>
      <c r="D281">
        <v>281</v>
      </c>
      <c r="E281" s="24">
        <f>IF(ISBLANK(HLOOKUP(E$1, m_preprocess!$1:$1048576, $D281, FALSE)), "", HLOOKUP(E$1, m_preprocess!$1:$1048576, $D281, FALSE))</f>
        <v>152.56717138018286</v>
      </c>
      <c r="F281" s="24">
        <f>IF(ISBLANK(HLOOKUP(F$1, m_preprocess!$1:$1048576, $D281, FALSE)), "", HLOOKUP(F$1, m_preprocess!$1:$1048576, $D281, FALSE))</f>
        <v>94.525079999999988</v>
      </c>
      <c r="G281" s="24">
        <f>IF(ISBLANK(HLOOKUP(G$1, m_preprocess!$1:$1048576, $D281, FALSE)), "", HLOOKUP(G$1, m_preprocess!$1:$1048576, $D281, FALSE))</f>
        <v>152.78330144489567</v>
      </c>
      <c r="H281" s="24">
        <f>IF(ISBLANK(HLOOKUP(H$1, m_preprocess!$1:$1048576, $D281, FALSE)), "", HLOOKUP(H$1, m_preprocess!$1:$1048576, $D281, FALSE))</f>
        <v>734.60400390625</v>
      </c>
      <c r="I281" s="24">
        <f>IF(ISBLANK(HLOOKUP(I$1, m_preprocess!$1:$1048576, $D281, FALSE)), "", HLOOKUP(I$1, m_preprocess!$1:$1048576, $D281, FALSE))</f>
        <v>64.8</v>
      </c>
      <c r="J281" s="24">
        <f>IF(ISBLANK(HLOOKUP(J$1, m_preprocess!$1:$1048576, $D281, FALSE)), "", HLOOKUP(J$1, m_preprocess!$1:$1048576, $D281, FALSE))</f>
        <v>104.00302808185697</v>
      </c>
      <c r="K281" s="24">
        <f>IF(ISBLANK(HLOOKUP(K$1, m_preprocess!$1:$1048576, $D281, FALSE)), "", HLOOKUP(K$1, m_preprocess!$1:$1048576, $D281, FALSE))</f>
        <v>54.706490986012938</v>
      </c>
      <c r="L281" s="24">
        <f>IF(ISBLANK(HLOOKUP(L$1, m_preprocess!$1:$1048576, $D281, FALSE)), "", HLOOKUP(L$1, m_preprocess!$1:$1048576, $D281, FALSE))</f>
        <v>21.1651720344368</v>
      </c>
      <c r="M281" s="24">
        <f>IF(ISBLANK(HLOOKUP(M$1, m_preprocess!$1:$1048576, $D281, FALSE)), "", HLOOKUP(M$1, m_preprocess!$1:$1048576, $D281, FALSE))</f>
        <v>52.433943874328129</v>
      </c>
      <c r="N281" s="24">
        <f>IF(ISBLANK(HLOOKUP(N$1, m_preprocess!$1:$1048576, $D281, FALSE)), "", HLOOKUP(N$1, m_preprocess!$1:$1048576, $D281, FALSE))</f>
        <v>10.592352423022589</v>
      </c>
      <c r="O281" s="24">
        <f>IF(ISBLANK(HLOOKUP(O$1, m_preprocess!$1:$1048576, $D281, FALSE)), "", HLOOKUP(O$1, m_preprocess!$1:$1048576, $D281, FALSE))</f>
        <v>15.738580270674561</v>
      </c>
      <c r="P281" s="24">
        <f>IF(ISBLANK(HLOOKUP(P$1, m_preprocess!$1:$1048576, $D281, FALSE)), "", HLOOKUP(P$1, m_preprocess!$1:$1048576, $D281, FALSE))</f>
        <v>6.8256495228763905</v>
      </c>
      <c r="Q281" s="24">
        <f>IF(ISBLANK(HLOOKUP(Q$1, m_preprocess!$1:$1048576, $D281, FALSE)), "", HLOOKUP(Q$1, m_preprocess!$1:$1048576, $D281, FALSE))</f>
        <v>6.0042607670879224</v>
      </c>
      <c r="R281" s="24">
        <f>IF(ISBLANK(HLOOKUP(R$1, m_preprocess!$1:$1048576, $D281, FALSE)), "", HLOOKUP(R$1, m_preprocess!$1:$1048576, $D281, FALSE))</f>
        <v>30.016812992778185</v>
      </c>
      <c r="S281" s="24">
        <f>IF(ISBLANK(HLOOKUP(S$1, m_preprocess!$1:$1048576, $D281, FALSE)), "", HLOOKUP(S$1, m_preprocess!$1:$1048576, $D281, FALSE))</f>
        <v>756.82799999999997</v>
      </c>
      <c r="T281" s="24">
        <f>IF(ISBLANK(HLOOKUP(T$1, m_preprocess!$1:$1048576, $D281, FALSE)), "", HLOOKUP(T$1, m_preprocess!$1:$1048576, $D281, FALSE))</f>
        <v>10292.000864000001</v>
      </c>
      <c r="U281" s="24">
        <f>IF(ISBLANK(HLOOKUP(U$1, m_preprocess!$1:$1048576, $D281, FALSE)), "", HLOOKUP(U$1, m_preprocess!$1:$1048576, $D281, FALSE))</f>
        <v>43056</v>
      </c>
      <c r="V281" s="24">
        <f>IF(ISBLANK(HLOOKUP(V$1, m_preprocess!$1:$1048576, $D281, FALSE)), "", HLOOKUP(V$1, m_preprocess!$1:$1048576, $D281, FALSE))</f>
        <v>61.576543570654053</v>
      </c>
      <c r="W281" s="24">
        <f>IF(ISBLANK(HLOOKUP(W$1, m_preprocess!$1:$1048576, $D281, FALSE)), "", HLOOKUP(W$1, m_preprocess!$1:$1048576, $D281, FALSE))</f>
        <v>95738.02936823557</v>
      </c>
      <c r="X281" s="24">
        <f>IF(ISBLANK(HLOOKUP(X$1, m_preprocess!$1:$1048576, $D281, FALSE)), "", HLOOKUP(X$1, m_preprocess!$1:$1048576, $D281, FALSE))</f>
        <v>206084.31970828242</v>
      </c>
      <c r="Y281" s="24">
        <f>IF(ISBLANK(HLOOKUP(Y$1, m_preprocess!$1:$1048576, $D281, FALSE)), "", HLOOKUP(Y$1, m_preprocess!$1:$1048576, $D281, FALSE))</f>
        <v>135.22999999999999</v>
      </c>
      <c r="Z281" s="24">
        <f>IF(ISBLANK(HLOOKUP(Z$1, m_preprocess!$1:$1048576, $D281, FALSE)), "", HLOOKUP(Z$1, m_preprocess!$1:$1048576, $D281, FALSE))</f>
        <v>83</v>
      </c>
      <c r="AA281" s="24">
        <f>IF(ISBLANK(HLOOKUP(AA$1, m_preprocess!$1:$1048576, $D281, FALSE)), "", HLOOKUP(AA$1, m_preprocess!$1:$1048576, $D281, FALSE))</f>
        <v>46.138995999999999</v>
      </c>
      <c r="AB281" s="24">
        <f>IF(ISBLANK(HLOOKUP(AB$1, m_preprocess!$1:$1048576, $D281, FALSE)), "", HLOOKUP(AB$1, m_preprocess!$1:$1048576, $D281, FALSE))</f>
        <v>43.185665</v>
      </c>
      <c r="AC281" s="24">
        <f>IF(ISBLANK(HLOOKUP(AC$1, m_preprocess!$1:$1048576, $D281, FALSE)), "", HLOOKUP(AC$1, m_preprocess!$1:$1048576, $D281, FALSE))</f>
        <v>36</v>
      </c>
      <c r="AD281" s="24">
        <f>IF(ISBLANK(HLOOKUP(AD$1, m_preprocess!$1:$1048576, $D281, FALSE)), "", HLOOKUP(AD$1, m_preprocess!$1:$1048576, $D281, FALSE))</f>
        <v>151.55296976405654</v>
      </c>
      <c r="AE281" s="24">
        <f>IF(ISBLANK(HLOOKUP(AE$1, m_preprocess!$1:$1048576, $D281, FALSE)), "", HLOOKUP(AE$1, m_preprocess!$1:$1048576, $D281, FALSE))</f>
        <v>205.29387500589542</v>
      </c>
      <c r="AF281" s="24">
        <f>IF(ISBLANK(HLOOKUP(AF$1, m_preprocess!$1:$1048576, $D281, FALSE)), "", HLOOKUP(AF$1, m_preprocess!$1:$1048576, $D281, FALSE))</f>
        <v>65.148221099864372</v>
      </c>
      <c r="AG281" s="24">
        <f>IF(ISBLANK(HLOOKUP(AG$1, m_preprocess!$1:$1048576, $D281, FALSE)), "", HLOOKUP(AG$1, m_preprocess!$1:$1048576, $D281, FALSE))</f>
        <v>1126.973354529915</v>
      </c>
      <c r="AH281" s="24">
        <f>IF(ISBLANK(HLOOKUP(AH$1, m_preprocess!$1:$1048576, $D281, FALSE)), "", HLOOKUP(AH$1, m_preprocess!$1:$1048576, $D281, FALSE))</f>
        <v>902498</v>
      </c>
    </row>
    <row r="282" spans="1:34">
      <c r="A282" s="27">
        <v>42491</v>
      </c>
      <c r="B282">
        <f t="shared" si="0"/>
        <v>2016</v>
      </c>
      <c r="C282">
        <f t="shared" si="1"/>
        <v>5</v>
      </c>
      <c r="D282">
        <v>282</v>
      </c>
      <c r="E282" s="24">
        <f>IF(ISBLANK(HLOOKUP(E$1, m_preprocess!$1:$1048576, $D282, FALSE)), "", HLOOKUP(E$1, m_preprocess!$1:$1048576, $D282, FALSE))</f>
        <v>163.88085482265393</v>
      </c>
      <c r="F282" s="24">
        <f>IF(ISBLANK(HLOOKUP(F$1, m_preprocess!$1:$1048576, $D282, FALSE)), "", HLOOKUP(F$1, m_preprocess!$1:$1048576, $D282, FALSE))</f>
        <v>93.418099999999995</v>
      </c>
      <c r="G282" s="24">
        <f>IF(ISBLANK(HLOOKUP(G$1, m_preprocess!$1:$1048576, $D282, FALSE)), "", HLOOKUP(G$1, m_preprocess!$1:$1048576, $D282, FALSE))</f>
        <v>166.79594295696032</v>
      </c>
      <c r="H282" s="24">
        <f>IF(ISBLANK(HLOOKUP(H$1, m_preprocess!$1:$1048576, $D282, FALSE)), "", HLOOKUP(H$1, m_preprocess!$1:$1048576, $D282, FALSE))</f>
        <v>752.58197021484375</v>
      </c>
      <c r="I282" s="24">
        <f>IF(ISBLANK(HLOOKUP(I$1, m_preprocess!$1:$1048576, $D282, FALSE)), "", HLOOKUP(I$1, m_preprocess!$1:$1048576, $D282, FALSE))</f>
        <v>65</v>
      </c>
      <c r="J282" s="24">
        <f>IF(ISBLANK(HLOOKUP(J$1, m_preprocess!$1:$1048576, $D282, FALSE)), "", HLOOKUP(J$1, m_preprocess!$1:$1048576, $D282, FALSE))</f>
        <v>105.80407223473577</v>
      </c>
      <c r="K282" s="24">
        <f>IF(ISBLANK(HLOOKUP(K$1, m_preprocess!$1:$1048576, $D282, FALSE)), "", HLOOKUP(K$1, m_preprocess!$1:$1048576, $D282, FALSE))</f>
        <v>60.519580061470663</v>
      </c>
      <c r="L282" s="24">
        <f>IF(ISBLANK(HLOOKUP(L$1, m_preprocess!$1:$1048576, $D282, FALSE)), "", HLOOKUP(L$1, m_preprocess!$1:$1048576, $D282, FALSE))</f>
        <v>24.958270310213653</v>
      </c>
      <c r="M282" s="24">
        <f>IF(ISBLANK(HLOOKUP(M$1, m_preprocess!$1:$1048576, $D282, FALSE)), "", HLOOKUP(M$1, m_preprocess!$1:$1048576, $D282, FALSE))</f>
        <v>58.250089830326679</v>
      </c>
      <c r="N282" s="24">
        <f>IF(ISBLANK(HLOOKUP(N$1, m_preprocess!$1:$1048576, $D282, FALSE)), "", HLOOKUP(N$1, m_preprocess!$1:$1048576, $D282, FALSE))</f>
        <v>12.672911479663785</v>
      </c>
      <c r="O282" s="24">
        <f>IF(ISBLANK(HLOOKUP(O$1, m_preprocess!$1:$1048576, $D282, FALSE)), "", HLOOKUP(O$1, m_preprocess!$1:$1048576, $D282, FALSE))</f>
        <v>17.024381554995188</v>
      </c>
      <c r="P282" s="24">
        <f>IF(ISBLANK(HLOOKUP(P$1, m_preprocess!$1:$1048576, $D282, FALSE)), "", HLOOKUP(P$1, m_preprocess!$1:$1048576, $D282, FALSE))</f>
        <v>7.2005621635456958</v>
      </c>
      <c r="Q282" s="24">
        <f>IF(ISBLANK(HLOOKUP(Q$1, m_preprocess!$1:$1048576, $D282, FALSE)), "", HLOOKUP(Q$1, m_preprocess!$1:$1048576, $D282, FALSE))</f>
        <v>5.4077723903459631</v>
      </c>
      <c r="R282" s="24">
        <f>IF(ISBLANK(HLOOKUP(R$1, m_preprocess!$1:$1048576, $D282, FALSE)), "", HLOOKUP(R$1, m_preprocess!$1:$1048576, $D282, FALSE))</f>
        <v>29.535977114432303</v>
      </c>
      <c r="S282" s="24">
        <f>IF(ISBLANK(HLOOKUP(S$1, m_preprocess!$1:$1048576, $D282, FALSE)), "", HLOOKUP(S$1, m_preprocess!$1:$1048576, $D282, FALSE))</f>
        <v>881.66300000000001</v>
      </c>
      <c r="T282" s="24">
        <f>IF(ISBLANK(HLOOKUP(T$1, m_preprocess!$1:$1048576, $D282, FALSE)), "", HLOOKUP(T$1, m_preprocess!$1:$1048576, $D282, FALSE))</f>
        <v>11352.133783000001</v>
      </c>
      <c r="U282" s="24">
        <f>IF(ISBLANK(HLOOKUP(U$1, m_preprocess!$1:$1048576, $D282, FALSE)), "", HLOOKUP(U$1, m_preprocess!$1:$1048576, $D282, FALSE))</f>
        <v>41841</v>
      </c>
      <c r="V282" s="24">
        <f>IF(ISBLANK(HLOOKUP(V$1, m_preprocess!$1:$1048576, $D282, FALSE)), "", HLOOKUP(V$1, m_preprocess!$1:$1048576, $D282, FALSE))</f>
        <v>57.734919365489034</v>
      </c>
      <c r="W282" s="24">
        <f>IF(ISBLANK(HLOOKUP(W$1, m_preprocess!$1:$1048576, $D282, FALSE)), "", HLOOKUP(W$1, m_preprocess!$1:$1048576, $D282, FALSE))</f>
        <v>96680.362112885618</v>
      </c>
      <c r="X282" s="24">
        <f>IF(ISBLANK(HLOOKUP(X$1, m_preprocess!$1:$1048576, $D282, FALSE)), "", HLOOKUP(X$1, m_preprocess!$1:$1048576, $D282, FALSE))</f>
        <v>205113.54272270514</v>
      </c>
      <c r="Y282" s="24">
        <f>IF(ISBLANK(HLOOKUP(Y$1, m_preprocess!$1:$1048576, $D282, FALSE)), "", HLOOKUP(Y$1, m_preprocess!$1:$1048576, $D282, FALSE))</f>
        <v>133.1</v>
      </c>
      <c r="Z282" s="24">
        <f>IF(ISBLANK(HLOOKUP(Z$1, m_preprocess!$1:$1048576, $D282, FALSE)), "", HLOOKUP(Z$1, m_preprocess!$1:$1048576, $D282, FALSE))</f>
        <v>86.3</v>
      </c>
      <c r="AA282" s="24">
        <f>IF(ISBLANK(HLOOKUP(AA$1, m_preprocess!$1:$1048576, $D282, FALSE)), "", HLOOKUP(AA$1, m_preprocess!$1:$1048576, $D282, FALSE))</f>
        <v>44.056846999999998</v>
      </c>
      <c r="AB282" s="24">
        <f>IF(ISBLANK(HLOOKUP(AB$1, m_preprocess!$1:$1048576, $D282, FALSE)), "", HLOOKUP(AB$1, m_preprocess!$1:$1048576, $D282, FALSE))</f>
        <v>42.657165999999997</v>
      </c>
      <c r="AC282" s="24">
        <f>IF(ISBLANK(HLOOKUP(AC$1, m_preprocess!$1:$1048576, $D282, FALSE)), "", HLOOKUP(AC$1, m_preprocess!$1:$1048576, $D282, FALSE))</f>
        <v>32.4</v>
      </c>
      <c r="AD282" s="24">
        <f>IF(ISBLANK(HLOOKUP(AD$1, m_preprocess!$1:$1048576, $D282, FALSE)), "", HLOOKUP(AD$1, m_preprocess!$1:$1048576, $D282, FALSE))</f>
        <v>150.71609995047049</v>
      </c>
      <c r="AE282" s="24">
        <f>IF(ISBLANK(HLOOKUP(AE$1, m_preprocess!$1:$1048576, $D282, FALSE)), "", HLOOKUP(AE$1, m_preprocess!$1:$1048576, $D282, FALSE))</f>
        <v>226.34691887318374</v>
      </c>
      <c r="AF282" s="24">
        <f>IF(ISBLANK(HLOOKUP(AF$1, m_preprocess!$1:$1048576, $D282, FALSE)), "", HLOOKUP(AF$1, m_preprocess!$1:$1048576, $D282, FALSE))</f>
        <v>60.840792453237668</v>
      </c>
      <c r="AG282" s="24">
        <f>IF(ISBLANK(HLOOKUP(AG$1, m_preprocess!$1:$1048576, $D282, FALSE)), "", HLOOKUP(AG$1, m_preprocess!$1:$1048576, $D282, FALSE))</f>
        <v>1127.6230199705283</v>
      </c>
      <c r="AH282" s="24">
        <f>IF(ISBLANK(HLOOKUP(AH$1, m_preprocess!$1:$1048576, $D282, FALSE)), "", HLOOKUP(AH$1, m_preprocess!$1:$1048576, $D282, FALSE))</f>
        <v>985943</v>
      </c>
    </row>
    <row r="283" spans="1:34">
      <c r="A283" s="27">
        <v>42522</v>
      </c>
      <c r="B283">
        <f t="shared" si="0"/>
        <v>2016</v>
      </c>
      <c r="C283">
        <f t="shared" si="1"/>
        <v>6</v>
      </c>
      <c r="D283">
        <v>283</v>
      </c>
      <c r="E283" s="24">
        <f>IF(ISBLANK(HLOOKUP(E$1, m_preprocess!$1:$1048576, $D283, FALSE)), "", HLOOKUP(E$1, m_preprocess!$1:$1048576, $D283, FALSE))</f>
        <v>154.37431175723592</v>
      </c>
      <c r="F283" s="24">
        <f>IF(ISBLANK(HLOOKUP(F$1, m_preprocess!$1:$1048576, $D283, FALSE)), "", HLOOKUP(F$1, m_preprocess!$1:$1048576, $D283, FALSE))</f>
        <v>93.272400000000005</v>
      </c>
      <c r="G283" s="24">
        <f>IF(ISBLANK(HLOOKUP(G$1, m_preprocess!$1:$1048576, $D283, FALSE)), "", HLOOKUP(G$1, m_preprocess!$1:$1048576, $D283, FALSE))</f>
        <v>164.78342441361593</v>
      </c>
      <c r="H283" s="24">
        <f>IF(ISBLANK(HLOOKUP(H$1, m_preprocess!$1:$1048576, $D283, FALSE)), "", HLOOKUP(H$1, m_preprocess!$1:$1048576, $D283, FALSE))</f>
        <v>764.83697509765625</v>
      </c>
      <c r="I283" s="24">
        <f>IF(ISBLANK(HLOOKUP(I$1, m_preprocess!$1:$1048576, $D283, FALSE)), "", HLOOKUP(I$1, m_preprocess!$1:$1048576, $D283, FALSE))</f>
        <v>64.900000000000006</v>
      </c>
      <c r="J283" s="24">
        <f>IF(ISBLANK(HLOOKUP(J$1, m_preprocess!$1:$1048576, $D283, FALSE)), "", HLOOKUP(J$1, m_preprocess!$1:$1048576, $D283, FALSE))</f>
        <v>109.7156666151449</v>
      </c>
      <c r="K283" s="24">
        <f>IF(ISBLANK(HLOOKUP(K$1, m_preprocess!$1:$1048576, $D283, FALSE)), "", HLOOKUP(K$1, m_preprocess!$1:$1048576, $D283, FALSE))</f>
        <v>56.743402619096699</v>
      </c>
      <c r="L283" s="24">
        <f>IF(ISBLANK(HLOOKUP(L$1, m_preprocess!$1:$1048576, $D283, FALSE)), "", HLOOKUP(L$1, m_preprocess!$1:$1048576, $D283, FALSE))</f>
        <v>22.181999964248586</v>
      </c>
      <c r="M283" s="24">
        <f>IF(ISBLANK(HLOOKUP(M$1, m_preprocess!$1:$1048576, $D283, FALSE)), "", HLOOKUP(M$1, m_preprocess!$1:$1048576, $D283, FALSE))</f>
        <v>60.21849182440441</v>
      </c>
      <c r="N283" s="24">
        <f>IF(ISBLANK(HLOOKUP(N$1, m_preprocess!$1:$1048576, $D283, FALSE)), "", HLOOKUP(N$1, m_preprocess!$1:$1048576, $D283, FALSE))</f>
        <v>12.192124225011456</v>
      </c>
      <c r="O283" s="24">
        <f>IF(ISBLANK(HLOOKUP(O$1, m_preprocess!$1:$1048576, $D283, FALSE)), "", HLOOKUP(O$1, m_preprocess!$1:$1048576, $D283, FALSE))</f>
        <v>15.502868227458238</v>
      </c>
      <c r="P283" s="24">
        <f>IF(ISBLANK(HLOOKUP(P$1, m_preprocess!$1:$1048576, $D283, FALSE)), "", HLOOKUP(P$1, m_preprocess!$1:$1048576, $D283, FALSE))</f>
        <v>7.2040753924204433</v>
      </c>
      <c r="Q283" s="24">
        <f>IF(ISBLANK(HLOOKUP(Q$1, m_preprocess!$1:$1048576, $D283, FALSE)), "", HLOOKUP(Q$1, m_preprocess!$1:$1048576, $D283, FALSE))</f>
        <v>6.1687289626623834</v>
      </c>
      <c r="R283" s="24">
        <f>IF(ISBLANK(HLOOKUP(R$1, m_preprocess!$1:$1048576, $D283, FALSE)), "", HLOOKUP(R$1, m_preprocess!$1:$1048576, $D283, FALSE))</f>
        <v>30.142070447177893</v>
      </c>
      <c r="S283" s="24">
        <f>IF(ISBLANK(HLOOKUP(S$1, m_preprocess!$1:$1048576, $D283, FALSE)), "", HLOOKUP(S$1, m_preprocess!$1:$1048576, $D283, FALSE))</f>
        <v>857.52499999999998</v>
      </c>
      <c r="T283" s="24">
        <f>IF(ISBLANK(HLOOKUP(T$1, m_preprocess!$1:$1048576, $D283, FALSE)), "", HLOOKUP(T$1, m_preprocess!$1:$1048576, $D283, FALSE))</f>
        <v>11810.585535999993</v>
      </c>
      <c r="U283" s="24">
        <f>IF(ISBLANK(HLOOKUP(U$1, m_preprocess!$1:$1048576, $D283, FALSE)), "", HLOOKUP(U$1, m_preprocess!$1:$1048576, $D283, FALSE))</f>
        <v>43817</v>
      </c>
      <c r="V283" s="24">
        <f>IF(ISBLANK(HLOOKUP(V$1, m_preprocess!$1:$1048576, $D283, FALSE)), "", HLOOKUP(V$1, m_preprocess!$1:$1048576, $D283, FALSE))</f>
        <v>56.169643317098661</v>
      </c>
      <c r="W283" s="24">
        <f>IF(ISBLANK(HLOOKUP(W$1, m_preprocess!$1:$1048576, $D283, FALSE)), "", HLOOKUP(W$1, m_preprocess!$1:$1048576, $D283, FALSE))</f>
        <v>97459.877499361784</v>
      </c>
      <c r="X283" s="24">
        <f>IF(ISBLANK(HLOOKUP(X$1, m_preprocess!$1:$1048576, $D283, FALSE)), "", HLOOKUP(X$1, m_preprocess!$1:$1048576, $D283, FALSE))</f>
        <v>212546.51552279294</v>
      </c>
      <c r="Y283" s="24">
        <f>IF(ISBLANK(HLOOKUP(Y$1, m_preprocess!$1:$1048576, $D283, FALSE)), "", HLOOKUP(Y$1, m_preprocess!$1:$1048576, $D283, FALSE))</f>
        <v>134.86000000000001</v>
      </c>
      <c r="Z283" s="24">
        <f>IF(ISBLANK(HLOOKUP(Z$1, m_preprocess!$1:$1048576, $D283, FALSE)), "", HLOOKUP(Z$1, m_preprocess!$1:$1048576, $D283, FALSE))</f>
        <v>87.6</v>
      </c>
      <c r="AA283" s="24">
        <f>IF(ISBLANK(HLOOKUP(AA$1, m_preprocess!$1:$1048576, $D283, FALSE)), "", HLOOKUP(AA$1, m_preprocess!$1:$1048576, $D283, FALSE))</f>
        <v>44.954425999999998</v>
      </c>
      <c r="AB283" s="24">
        <f>IF(ISBLANK(HLOOKUP(AB$1, m_preprocess!$1:$1048576, $D283, FALSE)), "", HLOOKUP(AB$1, m_preprocess!$1:$1048576, $D283, FALSE))</f>
        <v>42.571452999999998</v>
      </c>
      <c r="AC283" s="24">
        <f>IF(ISBLANK(HLOOKUP(AC$1, m_preprocess!$1:$1048576, $D283, FALSE)), "", HLOOKUP(AC$1, m_preprocess!$1:$1048576, $D283, FALSE))</f>
        <v>32.9</v>
      </c>
      <c r="AD283" s="24">
        <f>IF(ISBLANK(HLOOKUP(AD$1, m_preprocess!$1:$1048576, $D283, FALSE)), "", HLOOKUP(AD$1, m_preprocess!$1:$1048576, $D283, FALSE))</f>
        <v>152.5454318013025</v>
      </c>
      <c r="AE283" s="24">
        <f>IF(ISBLANK(HLOOKUP(AE$1, m_preprocess!$1:$1048576, $D283, FALSE)), "", HLOOKUP(AE$1, m_preprocess!$1:$1048576, $D283, FALSE))</f>
        <v>228.27966879266927</v>
      </c>
      <c r="AF283" s="24">
        <f>IF(ISBLANK(HLOOKUP(AF$1, m_preprocess!$1:$1048576, $D283, FALSE)), "", HLOOKUP(AF$1, m_preprocess!$1:$1048576, $D283, FALSE))</f>
        <v>62.538489321155957</v>
      </c>
      <c r="AG283" s="24">
        <f>IF(ISBLANK(HLOOKUP(AG$1, m_preprocess!$1:$1048576, $D283, FALSE)), "", HLOOKUP(AG$1, m_preprocess!$1:$1048576, $D283, FALSE))</f>
        <v>1130.9110119615921</v>
      </c>
      <c r="AH283" s="24">
        <f>IF(ISBLANK(HLOOKUP(AH$1, m_preprocess!$1:$1048576, $D283, FALSE)), "", HLOOKUP(AH$1, m_preprocess!$1:$1048576, $D283, FALSE))</f>
        <v>946228</v>
      </c>
    </row>
    <row r="284" spans="1:34">
      <c r="A284" s="27">
        <v>42552</v>
      </c>
      <c r="B284">
        <f t="shared" si="0"/>
        <v>2016</v>
      </c>
      <c r="C284">
        <f t="shared" si="1"/>
        <v>7</v>
      </c>
      <c r="D284">
        <v>284</v>
      </c>
      <c r="E284" s="24">
        <f>IF(ISBLANK(HLOOKUP(E$1, m_preprocess!$1:$1048576, $D284, FALSE)), "", HLOOKUP(E$1, m_preprocess!$1:$1048576, $D284, FALSE))</f>
        <v>143.12529116979408</v>
      </c>
      <c r="F284" s="24">
        <f>IF(ISBLANK(HLOOKUP(F$1, m_preprocess!$1:$1048576, $D284, FALSE)), "", HLOOKUP(F$1, m_preprocess!$1:$1048576, $D284, FALSE))</f>
        <v>92.578919999999997</v>
      </c>
      <c r="G284" s="24">
        <f>IF(ISBLANK(HLOOKUP(G$1, m_preprocess!$1:$1048576, $D284, FALSE)), "", HLOOKUP(G$1, m_preprocess!$1:$1048576, $D284, FALSE))</f>
        <v>158.52260511651141</v>
      </c>
      <c r="H284" s="24">
        <f>IF(ISBLANK(HLOOKUP(H$1, m_preprocess!$1:$1048576, $D284, FALSE)), "", HLOOKUP(H$1, m_preprocess!$1:$1048576, $D284, FALSE))</f>
        <v>770.5989990234375</v>
      </c>
      <c r="I284" s="24">
        <f>IF(ISBLANK(HLOOKUP(I$1, m_preprocess!$1:$1048576, $D284, FALSE)), "", HLOOKUP(I$1, m_preprocess!$1:$1048576, $D284, FALSE))</f>
        <v>62</v>
      </c>
      <c r="J284" s="24">
        <f>IF(ISBLANK(HLOOKUP(J$1, m_preprocess!$1:$1048576, $D284, FALSE)), "", HLOOKUP(J$1, m_preprocess!$1:$1048576, $D284, FALSE))</f>
        <v>109.89906365132391</v>
      </c>
      <c r="K284" s="24">
        <f>IF(ISBLANK(HLOOKUP(K$1, m_preprocess!$1:$1048576, $D284, FALSE)), "", HLOOKUP(K$1, m_preprocess!$1:$1048576, $D284, FALSE))</f>
        <v>53.090359737499604</v>
      </c>
      <c r="L284" s="24">
        <f>IF(ISBLANK(HLOOKUP(L$1, m_preprocess!$1:$1048576, $D284, FALSE)), "", HLOOKUP(L$1, m_preprocess!$1:$1048576, $D284, FALSE))</f>
        <v>21.44935819113438</v>
      </c>
      <c r="M284" s="24">
        <f>IF(ISBLANK(HLOOKUP(M$1, m_preprocess!$1:$1048576, $D284, FALSE)), "", HLOOKUP(M$1, m_preprocess!$1:$1048576, $D284, FALSE))</f>
        <v>54.467803717007229</v>
      </c>
      <c r="N284" s="24">
        <f>IF(ISBLANK(HLOOKUP(N$1, m_preprocess!$1:$1048576, $D284, FALSE)), "", HLOOKUP(N$1, m_preprocess!$1:$1048576, $D284, FALSE))</f>
        <v>10.696731510782447</v>
      </c>
      <c r="O284" s="24">
        <f>IF(ISBLANK(HLOOKUP(O$1, m_preprocess!$1:$1048576, $D284, FALSE)), "", HLOOKUP(O$1, m_preprocess!$1:$1048576, $D284, FALSE))</f>
        <v>14.340415519384136</v>
      </c>
      <c r="P284" s="24">
        <f>IF(ISBLANK(HLOOKUP(P$1, m_preprocess!$1:$1048576, $D284, FALSE)), "", HLOOKUP(P$1, m_preprocess!$1:$1048576, $D284, FALSE))</f>
        <v>7.017899424927367</v>
      </c>
      <c r="Q284" s="24">
        <f>IF(ISBLANK(HLOOKUP(Q$1, m_preprocess!$1:$1048576, $D284, FALSE)), "", HLOOKUP(Q$1, m_preprocess!$1:$1048576, $D284, FALSE))</f>
        <v>6.6955277732499026</v>
      </c>
      <c r="R284" s="24">
        <f>IF(ISBLANK(HLOOKUP(R$1, m_preprocess!$1:$1048576, $D284, FALSE)), "", HLOOKUP(R$1, m_preprocess!$1:$1048576, $D284, FALSE))</f>
        <v>32.608258882822327</v>
      </c>
      <c r="S284" s="24">
        <f>IF(ISBLANK(HLOOKUP(S$1, m_preprocess!$1:$1048576, $D284, FALSE)), "", HLOOKUP(S$1, m_preprocess!$1:$1048576, $D284, FALSE))</f>
        <v>847.68299999999999</v>
      </c>
      <c r="T284" s="24">
        <f>IF(ISBLANK(HLOOKUP(T$1, m_preprocess!$1:$1048576, $D284, FALSE)), "", HLOOKUP(T$1, m_preprocess!$1:$1048576, $D284, FALSE))</f>
        <v>11920.594291000001</v>
      </c>
      <c r="U284" s="24">
        <f>IF(ISBLANK(HLOOKUP(U$1, m_preprocess!$1:$1048576, $D284, FALSE)), "", HLOOKUP(U$1, m_preprocess!$1:$1048576, $D284, FALSE))</f>
        <v>38242</v>
      </c>
      <c r="V284" s="24">
        <f>IF(ISBLANK(HLOOKUP(V$1, m_preprocess!$1:$1048576, $D284, FALSE)), "", HLOOKUP(V$1, m_preprocess!$1:$1048576, $D284, FALSE))</f>
        <v>57.444233814314913</v>
      </c>
      <c r="W284" s="24">
        <f>IF(ISBLANK(HLOOKUP(W$1, m_preprocess!$1:$1048576, $D284, FALSE)), "", HLOOKUP(W$1, m_preprocess!$1:$1048576, $D284, FALSE))</f>
        <v>96852.686669179049</v>
      </c>
      <c r="X284" s="24">
        <f>IF(ISBLANK(HLOOKUP(X$1, m_preprocess!$1:$1048576, $D284, FALSE)), "", HLOOKUP(X$1, m_preprocess!$1:$1048576, $D284, FALSE))</f>
        <v>212674.23343099284</v>
      </c>
      <c r="Y284" s="24">
        <f>IF(ISBLANK(HLOOKUP(Y$1, m_preprocess!$1:$1048576, $D284, FALSE)), "", HLOOKUP(Y$1, m_preprocess!$1:$1048576, $D284, FALSE))</f>
        <v>135.93</v>
      </c>
      <c r="Z284" s="24">
        <f>IF(ISBLANK(HLOOKUP(Z$1, m_preprocess!$1:$1048576, $D284, FALSE)), "", HLOOKUP(Z$1, m_preprocess!$1:$1048576, $D284, FALSE))</f>
        <v>89.7</v>
      </c>
      <c r="AA284" s="24">
        <f>IF(ISBLANK(HLOOKUP(AA$1, m_preprocess!$1:$1048576, $D284, FALSE)), "", HLOOKUP(AA$1, m_preprocess!$1:$1048576, $D284, FALSE))</f>
        <v>45.816864000000002</v>
      </c>
      <c r="AB284" s="24">
        <f>IF(ISBLANK(HLOOKUP(AB$1, m_preprocess!$1:$1048576, $D284, FALSE)), "", HLOOKUP(AB$1, m_preprocess!$1:$1048576, $D284, FALSE))</f>
        <v>45.605362</v>
      </c>
      <c r="AC284" s="24">
        <f>IF(ISBLANK(HLOOKUP(AC$1, m_preprocess!$1:$1048576, $D284, FALSE)), "", HLOOKUP(AC$1, m_preprocess!$1:$1048576, $D284, FALSE))</f>
        <v>29.8</v>
      </c>
      <c r="AD284" s="24">
        <f>IF(ISBLANK(HLOOKUP(AD$1, m_preprocess!$1:$1048576, $D284, FALSE)), "", HLOOKUP(AD$1, m_preprocess!$1:$1048576, $D284, FALSE))</f>
        <v>152.03180183681206</v>
      </c>
      <c r="AE284" s="24">
        <f>IF(ISBLANK(HLOOKUP(AE$1, m_preprocess!$1:$1048576, $D284, FALSE)), "", HLOOKUP(AE$1, m_preprocess!$1:$1048576, $D284, FALSE))</f>
        <v>233.70313711118976</v>
      </c>
      <c r="AF284" s="24">
        <f>IF(ISBLANK(HLOOKUP(AF$1, m_preprocess!$1:$1048576, $D284, FALSE)), "", HLOOKUP(AF$1, m_preprocess!$1:$1048576, $D284, FALSE))</f>
        <v>61.838398450879197</v>
      </c>
      <c r="AG284" s="24">
        <f>IF(ISBLANK(HLOOKUP(AG$1, m_preprocess!$1:$1048576, $D284, FALSE)), "", HLOOKUP(AG$1, m_preprocess!$1:$1048576, $D284, FALSE))</f>
        <v>1151.2699655786371</v>
      </c>
      <c r="AH284" s="24">
        <f>IF(ISBLANK(HLOOKUP(AH$1, m_preprocess!$1:$1048576, $D284, FALSE)), "", HLOOKUP(AH$1, m_preprocess!$1:$1048576, $D284, FALSE))</f>
        <v>928975</v>
      </c>
    </row>
    <row r="285" spans="1:34">
      <c r="A285" s="27">
        <v>42583</v>
      </c>
      <c r="B285">
        <f t="shared" si="0"/>
        <v>2016</v>
      </c>
      <c r="C285">
        <f t="shared" si="1"/>
        <v>8</v>
      </c>
      <c r="D285">
        <v>285</v>
      </c>
      <c r="E285" s="24">
        <f>IF(ISBLANK(HLOOKUP(E$1, m_preprocess!$1:$1048576, $D285, FALSE)), "", HLOOKUP(E$1, m_preprocess!$1:$1048576, $D285, FALSE))</f>
        <v>143.2453638386354</v>
      </c>
      <c r="F285" s="24">
        <f>IF(ISBLANK(HLOOKUP(F$1, m_preprocess!$1:$1048576, $D285, FALSE)), "", HLOOKUP(F$1, m_preprocess!$1:$1048576, $D285, FALSE))</f>
        <v>94.554609999999997</v>
      </c>
      <c r="G285" s="24">
        <f>IF(ISBLANK(HLOOKUP(G$1, m_preprocess!$1:$1048576, $D285, FALSE)), "", HLOOKUP(G$1, m_preprocess!$1:$1048576, $D285, FALSE))</f>
        <v>187.28873659726045</v>
      </c>
      <c r="H285" s="24">
        <f>IF(ISBLANK(HLOOKUP(H$1, m_preprocess!$1:$1048576, $D285, FALSE)), "", HLOOKUP(H$1, m_preprocess!$1:$1048576, $D285, FALSE))</f>
        <v>794.6300048828125</v>
      </c>
      <c r="I285" s="24">
        <f>IF(ISBLANK(HLOOKUP(I$1, m_preprocess!$1:$1048576, $D285, FALSE)), "", HLOOKUP(I$1, m_preprocess!$1:$1048576, $D285, FALSE))</f>
        <v>63.6</v>
      </c>
      <c r="J285" s="24">
        <f>IF(ISBLANK(HLOOKUP(J$1, m_preprocess!$1:$1048576, $D285, FALSE)), "", HLOOKUP(J$1, m_preprocess!$1:$1048576, $D285, FALSE))</f>
        <v>107.31776282380861</v>
      </c>
      <c r="K285" s="24">
        <f>IF(ISBLANK(HLOOKUP(K$1, m_preprocess!$1:$1048576, $D285, FALSE)), "", HLOOKUP(K$1, m_preprocess!$1:$1048576, $D285, FALSE))</f>
        <v>62.841997151334013</v>
      </c>
      <c r="L285" s="24">
        <f>IF(ISBLANK(HLOOKUP(L$1, m_preprocess!$1:$1048576, $D285, FALSE)), "", HLOOKUP(L$1, m_preprocess!$1:$1048576, $D285, FALSE))</f>
        <v>23.340689686873322</v>
      </c>
      <c r="M285" s="24">
        <f>IF(ISBLANK(HLOOKUP(M$1, m_preprocess!$1:$1048576, $D285, FALSE)), "", HLOOKUP(M$1, m_preprocess!$1:$1048576, $D285, FALSE))</f>
        <v>59.149609165020529</v>
      </c>
      <c r="N285" s="24">
        <f>IF(ISBLANK(HLOOKUP(N$1, m_preprocess!$1:$1048576, $D285, FALSE)), "", HLOOKUP(N$1, m_preprocess!$1:$1048576, $D285, FALSE))</f>
        <v>12.143762562685863</v>
      </c>
      <c r="O285" s="24">
        <f>IF(ISBLANK(HLOOKUP(O$1, m_preprocess!$1:$1048576, $D285, FALSE)), "", HLOOKUP(O$1, m_preprocess!$1:$1048576, $D285, FALSE))</f>
        <v>15.317301284467799</v>
      </c>
      <c r="P285" s="24">
        <f>IF(ISBLANK(HLOOKUP(P$1, m_preprocess!$1:$1048576, $D285, FALSE)), "", HLOOKUP(P$1, m_preprocess!$1:$1048576, $D285, FALSE))</f>
        <v>8.1739115417114103</v>
      </c>
      <c r="Q285" s="24">
        <f>IF(ISBLANK(HLOOKUP(Q$1, m_preprocess!$1:$1048576, $D285, FALSE)), "", HLOOKUP(Q$1, m_preprocess!$1:$1048576, $D285, FALSE))</f>
        <v>5.3511608847781797</v>
      </c>
      <c r="R285" s="24">
        <f>IF(ISBLANK(HLOOKUP(R$1, m_preprocess!$1:$1048576, $D285, FALSE)), "", HLOOKUP(R$1, m_preprocess!$1:$1048576, $D285, FALSE))</f>
        <v>30.495514327543791</v>
      </c>
      <c r="S285" s="24">
        <f>IF(ISBLANK(HLOOKUP(S$1, m_preprocess!$1:$1048576, $D285, FALSE)), "", HLOOKUP(S$1, m_preprocess!$1:$1048576, $D285, FALSE))</f>
        <v>1042.8720000000001</v>
      </c>
      <c r="T285" s="24">
        <f>IF(ISBLANK(HLOOKUP(T$1, m_preprocess!$1:$1048576, $D285, FALSE)), "", HLOOKUP(T$1, m_preprocess!$1:$1048576, $D285, FALSE))</f>
        <v>10843.897466000004</v>
      </c>
      <c r="U285" s="24">
        <f>IF(ISBLANK(HLOOKUP(U$1, m_preprocess!$1:$1048576, $D285, FALSE)), "", HLOOKUP(U$1, m_preprocess!$1:$1048576, $D285, FALSE))</f>
        <v>45649</v>
      </c>
      <c r="V285" s="24">
        <f>IF(ISBLANK(HLOOKUP(V$1, m_preprocess!$1:$1048576, $D285, FALSE)), "", HLOOKUP(V$1, m_preprocess!$1:$1048576, $D285, FALSE))</f>
        <v>57.434922544226076</v>
      </c>
      <c r="W285" s="24">
        <f>IF(ISBLANK(HLOOKUP(W$1, m_preprocess!$1:$1048576, $D285, FALSE)), "", HLOOKUP(W$1, m_preprocess!$1:$1048576, $D285, FALSE))</f>
        <v>97456.373436868482</v>
      </c>
      <c r="X285" s="24">
        <f>IF(ISBLANK(HLOOKUP(X$1, m_preprocess!$1:$1048576, $D285, FALSE)), "", HLOOKUP(X$1, m_preprocess!$1:$1048576, $D285, FALSE))</f>
        <v>208842.83676712381</v>
      </c>
      <c r="Y285" s="24">
        <f>IF(ISBLANK(HLOOKUP(Y$1, m_preprocess!$1:$1048576, $D285, FALSE)), "", HLOOKUP(Y$1, m_preprocess!$1:$1048576, $D285, FALSE))</f>
        <v>137.41999999999999</v>
      </c>
      <c r="Z285" s="24">
        <f>IF(ISBLANK(HLOOKUP(Z$1, m_preprocess!$1:$1048576, $D285, FALSE)), "", HLOOKUP(Z$1, m_preprocess!$1:$1048576, $D285, FALSE))</f>
        <v>93</v>
      </c>
      <c r="AA285" s="24">
        <f>IF(ISBLANK(HLOOKUP(AA$1, m_preprocess!$1:$1048576, $D285, FALSE)), "", HLOOKUP(AA$1, m_preprocess!$1:$1048576, $D285, FALSE))</f>
        <v>45.439632000000003</v>
      </c>
      <c r="AB285" s="24">
        <f>IF(ISBLANK(HLOOKUP(AB$1, m_preprocess!$1:$1048576, $D285, FALSE)), "", HLOOKUP(AB$1, m_preprocess!$1:$1048576, $D285, FALSE))</f>
        <v>42.602176999999998</v>
      </c>
      <c r="AC285" s="24">
        <f>IF(ISBLANK(HLOOKUP(AC$1, m_preprocess!$1:$1048576, $D285, FALSE)), "", HLOOKUP(AC$1, m_preprocess!$1:$1048576, $D285, FALSE))</f>
        <v>30.9</v>
      </c>
      <c r="AD285" s="24">
        <f>IF(ISBLANK(HLOOKUP(AD$1, m_preprocess!$1:$1048576, $D285, FALSE)), "", HLOOKUP(AD$1, m_preprocess!$1:$1048576, $D285, FALSE))</f>
        <v>154.53668635609384</v>
      </c>
      <c r="AE285" s="24">
        <f>IF(ISBLANK(HLOOKUP(AE$1, m_preprocess!$1:$1048576, $D285, FALSE)), "", HLOOKUP(AE$1, m_preprocess!$1:$1048576, $D285, FALSE))</f>
        <v>208.60412686795763</v>
      </c>
      <c r="AF285" s="24">
        <f>IF(ISBLANK(HLOOKUP(AF$1, m_preprocess!$1:$1048576, $D285, FALSE)), "", HLOOKUP(AF$1, m_preprocess!$1:$1048576, $D285, FALSE))</f>
        <v>63.986494920674957</v>
      </c>
      <c r="AG285" s="24">
        <f>IF(ISBLANK(HLOOKUP(AG$1, m_preprocess!$1:$1048576, $D285, FALSE)), "", HLOOKUP(AG$1, m_preprocess!$1:$1048576, $D285, FALSE))</f>
        <v>1133.147966222404</v>
      </c>
      <c r="AH285" s="24">
        <f>IF(ISBLANK(HLOOKUP(AH$1, m_preprocess!$1:$1048576, $D285, FALSE)), "", HLOOKUP(AH$1, m_preprocess!$1:$1048576, $D285, FALSE))</f>
        <v>1038556</v>
      </c>
    </row>
    <row r="286" spans="1:34">
      <c r="A286" s="27">
        <v>42614</v>
      </c>
      <c r="B286">
        <f t="shared" si="0"/>
        <v>2016</v>
      </c>
      <c r="C286">
        <f t="shared" si="1"/>
        <v>9</v>
      </c>
      <c r="D286">
        <v>286</v>
      </c>
      <c r="E286" s="24">
        <f>IF(ISBLANK(HLOOKUP(E$1, m_preprocess!$1:$1048576, $D286, FALSE)), "", HLOOKUP(E$1, m_preprocess!$1:$1048576, $D286, FALSE))</f>
        <v>140.87878234484938</v>
      </c>
      <c r="F286" s="24">
        <f>IF(ISBLANK(HLOOKUP(F$1, m_preprocess!$1:$1048576, $D286, FALSE)), "", HLOOKUP(F$1, m_preprocess!$1:$1048576, $D286, FALSE))</f>
        <v>95.786910000000006</v>
      </c>
      <c r="G286" s="24">
        <f>IF(ISBLANK(HLOOKUP(G$1, m_preprocess!$1:$1048576, $D286, FALSE)), "", HLOOKUP(G$1, m_preprocess!$1:$1048576, $D286, FALSE))</f>
        <v>188.13663453775061</v>
      </c>
      <c r="H286" s="24">
        <f>IF(ISBLANK(HLOOKUP(H$1, m_preprocess!$1:$1048576, $D286, FALSE)), "", HLOOKUP(H$1, m_preprocess!$1:$1048576, $D286, FALSE))</f>
        <v>807.03302001953125</v>
      </c>
      <c r="I286" s="24">
        <f>IF(ISBLANK(HLOOKUP(I$1, m_preprocess!$1:$1048576, $D286, FALSE)), "", HLOOKUP(I$1, m_preprocess!$1:$1048576, $D286, FALSE))</f>
        <v>63.9</v>
      </c>
      <c r="J286" s="24">
        <f>IF(ISBLANK(HLOOKUP(J$1, m_preprocess!$1:$1048576, $D286, FALSE)), "", HLOOKUP(J$1, m_preprocess!$1:$1048576, $D286, FALSE))</f>
        <v>105.26111548686995</v>
      </c>
      <c r="K286" s="24">
        <f>IF(ISBLANK(HLOOKUP(K$1, m_preprocess!$1:$1048576, $D286, FALSE)), "", HLOOKUP(K$1, m_preprocess!$1:$1048576, $D286, FALSE))</f>
        <v>55.773640221250801</v>
      </c>
      <c r="L286" s="24">
        <f>IF(ISBLANK(HLOOKUP(L$1, m_preprocess!$1:$1048576, $D286, FALSE)), "", HLOOKUP(L$1, m_preprocess!$1:$1048576, $D286, FALSE))</f>
        <v>21.384711794676473</v>
      </c>
      <c r="M286" s="24">
        <f>IF(ISBLANK(HLOOKUP(M$1, m_preprocess!$1:$1048576, $D286, FALSE)), "", HLOOKUP(M$1, m_preprocess!$1:$1048576, $D286, FALSE))</f>
        <v>54.741834475193151</v>
      </c>
      <c r="N286" s="24">
        <f>IF(ISBLANK(HLOOKUP(N$1, m_preprocess!$1:$1048576, $D286, FALSE)), "", HLOOKUP(N$1, m_preprocess!$1:$1048576, $D286, FALSE))</f>
        <v>12.810923007124705</v>
      </c>
      <c r="O286" s="24">
        <f>IF(ISBLANK(HLOOKUP(O$1, m_preprocess!$1:$1048576, $D286, FALSE)), "", HLOOKUP(O$1, m_preprocess!$1:$1048576, $D286, FALSE))</f>
        <v>15.232713931759239</v>
      </c>
      <c r="P286" s="24">
        <f>IF(ISBLANK(HLOOKUP(P$1, m_preprocess!$1:$1048576, $D286, FALSE)), "", HLOOKUP(P$1, m_preprocess!$1:$1048576, $D286, FALSE))</f>
        <v>8.1896311461071178</v>
      </c>
      <c r="Q286" s="24">
        <f>IF(ISBLANK(HLOOKUP(Q$1, m_preprocess!$1:$1048576, $D286, FALSE)), "", HLOOKUP(Q$1, m_preprocess!$1:$1048576, $D286, FALSE))</f>
        <v>4.8686570469011405</v>
      </c>
      <c r="R286" s="24">
        <f>IF(ISBLANK(HLOOKUP(R$1, m_preprocess!$1:$1048576, $D286, FALSE)), "", HLOOKUP(R$1, m_preprocess!$1:$1048576, $D286, FALSE))</f>
        <v>29.247120395927251</v>
      </c>
      <c r="S286" s="24">
        <f>IF(ISBLANK(HLOOKUP(S$1, m_preprocess!$1:$1048576, $D286, FALSE)), "", HLOOKUP(S$1, m_preprocess!$1:$1048576, $D286, FALSE))</f>
        <v>996.23099999999999</v>
      </c>
      <c r="T286" s="24">
        <f>IF(ISBLANK(HLOOKUP(T$1, m_preprocess!$1:$1048576, $D286, FALSE)), "", HLOOKUP(T$1, m_preprocess!$1:$1048576, $D286, FALSE))</f>
        <v>10371.534086</v>
      </c>
      <c r="U286" s="24">
        <f>IF(ISBLANK(HLOOKUP(U$1, m_preprocess!$1:$1048576, $D286, FALSE)), "", HLOOKUP(U$1, m_preprocess!$1:$1048576, $D286, FALSE))</f>
        <v>49420</v>
      </c>
      <c r="V286" s="24">
        <f>IF(ISBLANK(HLOOKUP(V$1, m_preprocess!$1:$1048576, $D286, FALSE)), "", HLOOKUP(V$1, m_preprocess!$1:$1048576, $D286, FALSE))</f>
        <v>58.108282593205708</v>
      </c>
      <c r="W286" s="24">
        <f>IF(ISBLANK(HLOOKUP(W$1, m_preprocess!$1:$1048576, $D286, FALSE)), "", HLOOKUP(W$1, m_preprocess!$1:$1048576, $D286, FALSE))</f>
        <v>95312.221547190769</v>
      </c>
      <c r="X286" s="24">
        <f>IF(ISBLANK(HLOOKUP(X$1, m_preprocess!$1:$1048576, $D286, FALSE)), "", HLOOKUP(X$1, m_preprocess!$1:$1048576, $D286, FALSE))</f>
        <v>206641.25340988408</v>
      </c>
      <c r="Y286" s="24">
        <f>IF(ISBLANK(HLOOKUP(Y$1, m_preprocess!$1:$1048576, $D286, FALSE)), "", HLOOKUP(Y$1, m_preprocess!$1:$1048576, $D286, FALSE))</f>
        <v>133.21</v>
      </c>
      <c r="Z286" s="24">
        <f>IF(ISBLANK(HLOOKUP(Z$1, m_preprocess!$1:$1048576, $D286, FALSE)), "", HLOOKUP(Z$1, m_preprocess!$1:$1048576, $D286, FALSE))</f>
        <v>90.6</v>
      </c>
      <c r="AA286" s="24">
        <f>IF(ISBLANK(HLOOKUP(AA$1, m_preprocess!$1:$1048576, $D286, FALSE)), "", HLOOKUP(AA$1, m_preprocess!$1:$1048576, $D286, FALSE))</f>
        <v>46.595329</v>
      </c>
      <c r="AB286" s="24">
        <f>IF(ISBLANK(HLOOKUP(AB$1, m_preprocess!$1:$1048576, $D286, FALSE)), "", HLOOKUP(AB$1, m_preprocess!$1:$1048576, $D286, FALSE))</f>
        <v>43.293731999999999</v>
      </c>
      <c r="AC286" s="24">
        <f>IF(ISBLANK(HLOOKUP(AC$1, m_preprocess!$1:$1048576, $D286, FALSE)), "", HLOOKUP(AC$1, m_preprocess!$1:$1048576, $D286, FALSE))</f>
        <v>29.8</v>
      </c>
      <c r="AD286" s="24">
        <f>IF(ISBLANK(HLOOKUP(AD$1, m_preprocess!$1:$1048576, $D286, FALSE)), "", HLOOKUP(AD$1, m_preprocess!$1:$1048576, $D286, FALSE))</f>
        <v>155.17749975492842</v>
      </c>
      <c r="AE286" s="24">
        <f>IF(ISBLANK(HLOOKUP(AE$1, m_preprocess!$1:$1048576, $D286, FALSE)), "", HLOOKUP(AE$1, m_preprocess!$1:$1048576, $D286, FALSE))</f>
        <v>208.56303508891929</v>
      </c>
      <c r="AF286" s="24">
        <f>IF(ISBLANK(HLOOKUP(AF$1, m_preprocess!$1:$1048576, $D286, FALSE)), "", HLOOKUP(AF$1, m_preprocess!$1:$1048576, $D286, FALSE))</f>
        <v>66.734164399427669</v>
      </c>
      <c r="AG286" s="24">
        <f>IF(ISBLANK(HLOOKUP(AG$1, m_preprocess!$1:$1048576, $D286, FALSE)), "", HLOOKUP(AG$1, m_preprocess!$1:$1048576, $D286, FALSE))</f>
        <v>1149.6990761925431</v>
      </c>
      <c r="AH286" s="24">
        <f>IF(ISBLANK(HLOOKUP(AH$1, m_preprocess!$1:$1048576, $D286, FALSE)), "", HLOOKUP(AH$1, m_preprocess!$1:$1048576, $D286, FALSE))</f>
        <v>978182</v>
      </c>
    </row>
    <row r="287" spans="1:34">
      <c r="A287" s="27">
        <v>42644</v>
      </c>
      <c r="B287">
        <f t="shared" si="0"/>
        <v>2016</v>
      </c>
      <c r="C287">
        <f t="shared" si="1"/>
        <v>10</v>
      </c>
      <c r="D287">
        <v>287</v>
      </c>
      <c r="E287" s="24">
        <f>IF(ISBLANK(HLOOKUP(E$1, m_preprocess!$1:$1048576, $D287, FALSE)), "", HLOOKUP(E$1, m_preprocess!$1:$1048576, $D287, FALSE))</f>
        <v>140.30368355339266</v>
      </c>
      <c r="F287" s="24">
        <f>IF(ISBLANK(HLOOKUP(F$1, m_preprocess!$1:$1048576, $D287, FALSE)), "", HLOOKUP(F$1, m_preprocess!$1:$1048576, $D287, FALSE))</f>
        <v>95.643199999999993</v>
      </c>
      <c r="G287" s="24">
        <f>IF(ISBLANK(HLOOKUP(G$1, m_preprocess!$1:$1048576, $D287, FALSE)), "", HLOOKUP(G$1, m_preprocess!$1:$1048576, $D287, FALSE))</f>
        <v>178.43617968454203</v>
      </c>
      <c r="H287" s="24">
        <f>IF(ISBLANK(HLOOKUP(H$1, m_preprocess!$1:$1048576, $D287, FALSE)), "", HLOOKUP(H$1, m_preprocess!$1:$1048576, $D287, FALSE))</f>
        <v>819.43597412109375</v>
      </c>
      <c r="I287" s="24">
        <f>IF(ISBLANK(HLOOKUP(I$1, m_preprocess!$1:$1048576, $D287, FALSE)), "", HLOOKUP(I$1, m_preprocess!$1:$1048576, $D287, FALSE))</f>
        <v>65.400000000000006</v>
      </c>
      <c r="J287" s="24">
        <f>IF(ISBLANK(HLOOKUP(J$1, m_preprocess!$1:$1048576, $D287, FALSE)), "", HLOOKUP(J$1, m_preprocess!$1:$1048576, $D287, FALSE))</f>
        <v>104.46105008889997</v>
      </c>
      <c r="K287" s="24">
        <f>IF(ISBLANK(HLOOKUP(K$1, m_preprocess!$1:$1048576, $D287, FALSE)), "", HLOOKUP(K$1, m_preprocess!$1:$1048576, $D287, FALSE))</f>
        <v>52.485871104313375</v>
      </c>
      <c r="L287" s="24">
        <f>IF(ISBLANK(HLOOKUP(L$1, m_preprocess!$1:$1048576, $D287, FALSE)), "", HLOOKUP(L$1, m_preprocess!$1:$1048576, $D287, FALSE))</f>
        <v>21.056738778847862</v>
      </c>
      <c r="M287" s="24">
        <f>IF(ISBLANK(HLOOKUP(M$1, m_preprocess!$1:$1048576, $D287, FALSE)), "", HLOOKUP(M$1, m_preprocess!$1:$1048576, $D287, FALSE))</f>
        <v>56.200592988664653</v>
      </c>
      <c r="N287" s="24">
        <f>IF(ISBLANK(HLOOKUP(N$1, m_preprocess!$1:$1048576, $D287, FALSE)), "", HLOOKUP(N$1, m_preprocess!$1:$1048576, $D287, FALSE))</f>
        <v>13.686456275558012</v>
      </c>
      <c r="O287" s="24">
        <f>IF(ISBLANK(HLOOKUP(O$1, m_preprocess!$1:$1048576, $D287, FALSE)), "", HLOOKUP(O$1, m_preprocess!$1:$1048576, $D287, FALSE))</f>
        <v>14.594231436691961</v>
      </c>
      <c r="P287" s="24">
        <f>IF(ISBLANK(HLOOKUP(P$1, m_preprocess!$1:$1048576, $D287, FALSE)), "", HLOOKUP(P$1, m_preprocess!$1:$1048576, $D287, FALSE))</f>
        <v>7.5415167232666587</v>
      </c>
      <c r="Q287" s="24">
        <f>IF(ISBLANK(HLOOKUP(Q$1, m_preprocess!$1:$1048576, $D287, FALSE)), "", HLOOKUP(Q$1, m_preprocess!$1:$1048576, $D287, FALSE))</f>
        <v>5.7647603341636104</v>
      </c>
      <c r="R287" s="24">
        <f>IF(ISBLANK(HLOOKUP(R$1, m_preprocess!$1:$1048576, $D287, FALSE)), "", HLOOKUP(R$1, m_preprocess!$1:$1048576, $D287, FALSE))</f>
        <v>31.408553419448268</v>
      </c>
      <c r="S287" s="24">
        <f>IF(ISBLANK(HLOOKUP(S$1, m_preprocess!$1:$1048576, $D287, FALSE)), "", HLOOKUP(S$1, m_preprocess!$1:$1048576, $D287, FALSE))</f>
        <v>925.67899999999997</v>
      </c>
      <c r="T287" s="24">
        <f>IF(ISBLANK(HLOOKUP(T$1, m_preprocess!$1:$1048576, $D287, FALSE)), "", HLOOKUP(T$1, m_preprocess!$1:$1048576, $D287, FALSE))</f>
        <v>9944.7562190000026</v>
      </c>
      <c r="U287" s="24">
        <f>IF(ISBLANK(HLOOKUP(U$1, m_preprocess!$1:$1048576, $D287, FALSE)), "", HLOOKUP(U$1, m_preprocess!$1:$1048576, $D287, FALSE))</f>
        <v>40949</v>
      </c>
      <c r="V287" s="24">
        <f>IF(ISBLANK(HLOOKUP(V$1, m_preprocess!$1:$1048576, $D287, FALSE)), "", HLOOKUP(V$1, m_preprocess!$1:$1048576, $D287, FALSE))</f>
        <v>56.78995142991149</v>
      </c>
      <c r="W287" s="24">
        <f>IF(ISBLANK(HLOOKUP(W$1, m_preprocess!$1:$1048576, $D287, FALSE)), "", HLOOKUP(W$1, m_preprocess!$1:$1048576, $D287, FALSE))</f>
        <v>97118.893010962085</v>
      </c>
      <c r="X287" s="24">
        <f>IF(ISBLANK(HLOOKUP(X$1, m_preprocess!$1:$1048576, $D287, FALSE)), "", HLOOKUP(X$1, m_preprocess!$1:$1048576, $D287, FALSE))</f>
        <v>207607.64693357243</v>
      </c>
      <c r="Y287" s="24">
        <f>IF(ISBLANK(HLOOKUP(Y$1, m_preprocess!$1:$1048576, $D287, FALSE)), "", HLOOKUP(Y$1, m_preprocess!$1:$1048576, $D287, FALSE))</f>
        <v>132.13</v>
      </c>
      <c r="Z287" s="24">
        <f>IF(ISBLANK(HLOOKUP(Z$1, m_preprocess!$1:$1048576, $D287, FALSE)), "", HLOOKUP(Z$1, m_preprocess!$1:$1048576, $D287, FALSE))</f>
        <v>90.2</v>
      </c>
      <c r="AA287" s="24">
        <f>IF(ISBLANK(HLOOKUP(AA$1, m_preprocess!$1:$1048576, $D287, FALSE)), "", HLOOKUP(AA$1, m_preprocess!$1:$1048576, $D287, FALSE))</f>
        <v>45.356236000000003</v>
      </c>
      <c r="AB287" s="24">
        <f>IF(ISBLANK(HLOOKUP(AB$1, m_preprocess!$1:$1048576, $D287, FALSE)), "", HLOOKUP(AB$1, m_preprocess!$1:$1048576, $D287, FALSE))</f>
        <v>46.040759999999999</v>
      </c>
      <c r="AC287" s="24">
        <f>IF(ISBLANK(HLOOKUP(AC$1, m_preprocess!$1:$1048576, $D287, FALSE)), "", HLOOKUP(AC$1, m_preprocess!$1:$1048576, $D287, FALSE))</f>
        <v>27.6</v>
      </c>
      <c r="AD287" s="24">
        <f>IF(ISBLANK(HLOOKUP(AD$1, m_preprocess!$1:$1048576, $D287, FALSE)), "", HLOOKUP(AD$1, m_preprocess!$1:$1048576, $D287, FALSE))</f>
        <v>158.16146087024538</v>
      </c>
      <c r="AE287" s="24">
        <f>IF(ISBLANK(HLOOKUP(AE$1, m_preprocess!$1:$1048576, $D287, FALSE)), "", HLOOKUP(AE$1, m_preprocess!$1:$1048576, $D287, FALSE))</f>
        <v>204.03828664150427</v>
      </c>
      <c r="AF287" s="24">
        <f>IF(ISBLANK(HLOOKUP(AF$1, m_preprocess!$1:$1048576, $D287, FALSE)), "", HLOOKUP(AF$1, m_preprocess!$1:$1048576, $D287, FALSE))</f>
        <v>60.107704579273616</v>
      </c>
      <c r="AG287" s="24">
        <f>IF(ISBLANK(HLOOKUP(AG$1, m_preprocess!$1:$1048576, $D287, FALSE)), "", HLOOKUP(AG$1, m_preprocess!$1:$1048576, $D287, FALSE))</f>
        <v>1166.3084723405514</v>
      </c>
      <c r="AH287" s="24">
        <f>IF(ISBLANK(HLOOKUP(AH$1, m_preprocess!$1:$1048576, $D287, FALSE)), "", HLOOKUP(AH$1, m_preprocess!$1:$1048576, $D287, FALSE))</f>
        <v>977058</v>
      </c>
    </row>
    <row r="288" spans="1:34">
      <c r="A288" s="27">
        <v>42675</v>
      </c>
      <c r="B288">
        <f t="shared" si="0"/>
        <v>2016</v>
      </c>
      <c r="C288">
        <f t="shared" si="1"/>
        <v>11</v>
      </c>
      <c r="D288">
        <v>288</v>
      </c>
      <c r="E288" s="24">
        <f>IF(ISBLANK(HLOOKUP(E$1, m_preprocess!$1:$1048576, $D288, FALSE)), "", HLOOKUP(E$1, m_preprocess!$1:$1048576, $D288, FALSE))</f>
        <v>143.68652634554411</v>
      </c>
      <c r="F288" s="24">
        <f>IF(ISBLANK(HLOOKUP(F$1, m_preprocess!$1:$1048576, $D288, FALSE)), "", HLOOKUP(F$1, m_preprocess!$1:$1048576, $D288, FALSE))</f>
        <v>97.820338941541991</v>
      </c>
      <c r="G288" s="24">
        <f>IF(ISBLANK(HLOOKUP(G$1, m_preprocess!$1:$1048576, $D288, FALSE)), "", HLOOKUP(G$1, m_preprocess!$1:$1048576, $D288, FALSE))</f>
        <v>185.58219157697408</v>
      </c>
      <c r="H288" s="24">
        <f>IF(ISBLANK(HLOOKUP(H$1, m_preprocess!$1:$1048576, $D288, FALSE)), "", HLOOKUP(H$1, m_preprocess!$1:$1048576, $D288, FALSE))</f>
        <v>834.06097412109375</v>
      </c>
      <c r="I288" s="24">
        <f>IF(ISBLANK(HLOOKUP(I$1, m_preprocess!$1:$1048576, $D288, FALSE)), "", HLOOKUP(I$1, m_preprocess!$1:$1048576, $D288, FALSE))</f>
        <v>68.400000000000006</v>
      </c>
      <c r="J288" s="24">
        <f>IF(ISBLANK(HLOOKUP(J$1, m_preprocess!$1:$1048576, $D288, FALSE)), "", HLOOKUP(J$1, m_preprocess!$1:$1048576, $D288, FALSE))</f>
        <v>104.80115961384189</v>
      </c>
      <c r="K288" s="24">
        <f>IF(ISBLANK(HLOOKUP(K$1, m_preprocess!$1:$1048576, $D288, FALSE)), "", HLOOKUP(K$1, m_preprocess!$1:$1048576, $D288, FALSE))</f>
        <v>54.031744776693237</v>
      </c>
      <c r="L288" s="24">
        <f>IF(ISBLANK(HLOOKUP(L$1, m_preprocess!$1:$1048576, $D288, FALSE)), "", HLOOKUP(L$1, m_preprocess!$1:$1048576, $D288, FALSE))</f>
        <v>22.98248531961497</v>
      </c>
      <c r="M288" s="24">
        <f>IF(ISBLANK(HLOOKUP(M$1, m_preprocess!$1:$1048576, $D288, FALSE)), "", HLOOKUP(M$1, m_preprocess!$1:$1048576, $D288, FALSE))</f>
        <v>55.279332237170578</v>
      </c>
      <c r="N288" s="24">
        <f>IF(ISBLANK(HLOOKUP(N$1, m_preprocess!$1:$1048576, $D288, FALSE)), "", HLOOKUP(N$1, m_preprocess!$1:$1048576, $D288, FALSE))</f>
        <v>12.552307595476988</v>
      </c>
      <c r="O288" s="24">
        <f>IF(ISBLANK(HLOOKUP(O$1, m_preprocess!$1:$1048576, $D288, FALSE)), "", HLOOKUP(O$1, m_preprocess!$1:$1048576, $D288, FALSE))</f>
        <v>14.952702238268762</v>
      </c>
      <c r="P288" s="24">
        <f>IF(ISBLANK(HLOOKUP(P$1, m_preprocess!$1:$1048576, $D288, FALSE)), "", HLOOKUP(P$1, m_preprocess!$1:$1048576, $D288, FALSE))</f>
        <v>7.9388661844527961</v>
      </c>
      <c r="Q288" s="24">
        <f>IF(ISBLANK(HLOOKUP(Q$1, m_preprocess!$1:$1048576, $D288, FALSE)), "", HLOOKUP(Q$1, m_preprocess!$1:$1048576, $D288, FALSE))</f>
        <v>5.049528908168929</v>
      </c>
      <c r="R288" s="24">
        <f>IF(ISBLANK(HLOOKUP(R$1, m_preprocess!$1:$1048576, $D288, FALSE)), "", HLOOKUP(R$1, m_preprocess!$1:$1048576, $D288, FALSE))</f>
        <v>31.827276286332893</v>
      </c>
      <c r="S288" s="24">
        <f>IF(ISBLANK(HLOOKUP(S$1, m_preprocess!$1:$1048576, $D288, FALSE)), "", HLOOKUP(S$1, m_preprocess!$1:$1048576, $D288, FALSE))</f>
        <v>1007.1849999999999</v>
      </c>
      <c r="T288" s="24">
        <f>IF(ISBLANK(HLOOKUP(T$1, m_preprocess!$1:$1048576, $D288, FALSE)), "", HLOOKUP(T$1, m_preprocess!$1:$1048576, $D288, FALSE))</f>
        <v>10119.909938999999</v>
      </c>
      <c r="U288" s="24">
        <f>IF(ISBLANK(HLOOKUP(U$1, m_preprocess!$1:$1048576, $D288, FALSE)), "", HLOOKUP(U$1, m_preprocess!$1:$1048576, $D288, FALSE))</f>
        <v>43035</v>
      </c>
      <c r="V288" s="24">
        <f>IF(ISBLANK(HLOOKUP(V$1, m_preprocess!$1:$1048576, $D288, FALSE)), "", HLOOKUP(V$1, m_preprocess!$1:$1048576, $D288, FALSE))</f>
        <v>55.609367476820623</v>
      </c>
      <c r="W288" s="24">
        <f>IF(ISBLANK(HLOOKUP(W$1, m_preprocess!$1:$1048576, $D288, FALSE)), "", HLOOKUP(W$1, m_preprocess!$1:$1048576, $D288, FALSE))</f>
        <v>101550.71478947156</v>
      </c>
      <c r="X288" s="24">
        <f>IF(ISBLANK(HLOOKUP(X$1, m_preprocess!$1:$1048576, $D288, FALSE)), "", HLOOKUP(X$1, m_preprocess!$1:$1048576, $D288, FALSE))</f>
        <v>214858.60657710378</v>
      </c>
      <c r="Y288" s="24">
        <f>IF(ISBLANK(HLOOKUP(Y$1, m_preprocess!$1:$1048576, $D288, FALSE)), "", HLOOKUP(Y$1, m_preprocess!$1:$1048576, $D288, FALSE))</f>
        <v>131.97999999999999</v>
      </c>
      <c r="Z288" s="24">
        <f>IF(ISBLANK(HLOOKUP(Z$1, m_preprocess!$1:$1048576, $D288, FALSE)), "", HLOOKUP(Z$1, m_preprocess!$1:$1048576, $D288, FALSE))</f>
        <v>86.5</v>
      </c>
      <c r="AA288" s="24">
        <f>IF(ISBLANK(HLOOKUP(AA$1, m_preprocess!$1:$1048576, $D288, FALSE)), "", HLOOKUP(AA$1, m_preprocess!$1:$1048576, $D288, FALSE))</f>
        <v>49.131275000000002</v>
      </c>
      <c r="AB288" s="24">
        <f>IF(ISBLANK(HLOOKUP(AB$1, m_preprocess!$1:$1048576, $D288, FALSE)), "", HLOOKUP(AB$1, m_preprocess!$1:$1048576, $D288, FALSE))</f>
        <v>43.934199999999997</v>
      </c>
      <c r="AC288" s="24">
        <f>IF(ISBLANK(HLOOKUP(AC$1, m_preprocess!$1:$1048576, $D288, FALSE)), "", HLOOKUP(AC$1, m_preprocess!$1:$1048576, $D288, FALSE))</f>
        <v>30.4</v>
      </c>
      <c r="AD288" s="24">
        <f>IF(ISBLANK(HLOOKUP(AD$1, m_preprocess!$1:$1048576, $D288, FALSE)), "", HLOOKUP(AD$1, m_preprocess!$1:$1048576, $D288, FALSE))</f>
        <v>160.26180793673836</v>
      </c>
      <c r="AE288" s="24">
        <f>IF(ISBLANK(HLOOKUP(AE$1, m_preprocess!$1:$1048576, $D288, FALSE)), "", HLOOKUP(AE$1, m_preprocess!$1:$1048576, $D288, FALSE))</f>
        <v>218.53637892418234</v>
      </c>
      <c r="AF288" s="24">
        <f>IF(ISBLANK(HLOOKUP(AF$1, m_preprocess!$1:$1048576, $D288, FALSE)), "", HLOOKUP(AF$1, m_preprocess!$1:$1048576, $D288, FALSE))</f>
        <v>62.779230251669617</v>
      </c>
      <c r="AG288" s="24">
        <f>IF(ISBLANK(HLOOKUP(AG$1, m_preprocess!$1:$1048576, $D288, FALSE)), "", HLOOKUP(AG$1, m_preprocess!$1:$1048576, $D288, FALSE))</f>
        <v>1180.5197765557841</v>
      </c>
      <c r="AH288" s="24">
        <f>IF(ISBLANK(HLOOKUP(AH$1, m_preprocess!$1:$1048576, $D288, FALSE)), "", HLOOKUP(AH$1, m_preprocess!$1:$1048576, $D288, FALSE))</f>
        <v>1029272</v>
      </c>
    </row>
    <row r="289" spans="1:34">
      <c r="A289" s="27">
        <v>42705</v>
      </c>
      <c r="B289">
        <f t="shared" si="0"/>
        <v>2016</v>
      </c>
      <c r="C289">
        <f t="shared" si="1"/>
        <v>12</v>
      </c>
      <c r="D289">
        <v>289</v>
      </c>
      <c r="E289" s="24">
        <f>IF(ISBLANK(HLOOKUP(E$1, m_preprocess!$1:$1048576, $D289, FALSE)), "", HLOOKUP(E$1, m_preprocess!$1:$1048576, $D289, FALSE))</f>
        <v>143.64776940201571</v>
      </c>
      <c r="F289" s="24">
        <f>IF(ISBLANK(HLOOKUP(F$1, m_preprocess!$1:$1048576, $D289, FALSE)), "", HLOOKUP(F$1, m_preprocess!$1:$1048576, $D289, FALSE))</f>
        <v>93.853147915201987</v>
      </c>
      <c r="G289" s="24">
        <f>IF(ISBLANK(HLOOKUP(G$1, m_preprocess!$1:$1048576, $D289, FALSE)), "", HLOOKUP(G$1, m_preprocess!$1:$1048576, $D289, FALSE))</f>
        <v>174.10758127369769</v>
      </c>
      <c r="H289" s="24">
        <f>IF(ISBLANK(HLOOKUP(H$1, m_preprocess!$1:$1048576, $D289, FALSE)), "", HLOOKUP(H$1, m_preprocess!$1:$1048576, $D289, FALSE))</f>
        <v>845.239013671875</v>
      </c>
      <c r="I289" s="24">
        <f>IF(ISBLANK(HLOOKUP(I$1, m_preprocess!$1:$1048576, $D289, FALSE)), "", HLOOKUP(I$1, m_preprocess!$1:$1048576, $D289, FALSE))</f>
        <v>63.6</v>
      </c>
      <c r="J289" s="24">
        <f>IF(ISBLANK(HLOOKUP(J$1, m_preprocess!$1:$1048576, $D289, FALSE)), "", HLOOKUP(J$1, m_preprocess!$1:$1048576, $D289, FALSE))</f>
        <v>103.6619966287258</v>
      </c>
      <c r="K289" s="24">
        <f>IF(ISBLANK(HLOOKUP(K$1, m_preprocess!$1:$1048576, $D289, FALSE)), "", HLOOKUP(K$1, m_preprocess!$1:$1048576, $D289, FALSE))</f>
        <v>50.476038132662012</v>
      </c>
      <c r="L289" s="24">
        <f>IF(ISBLANK(HLOOKUP(L$1, m_preprocess!$1:$1048576, $D289, FALSE)), "", HLOOKUP(L$1, m_preprocess!$1:$1048576, $D289, FALSE))</f>
        <v>20.874873411305831</v>
      </c>
      <c r="M289" s="24">
        <f>IF(ISBLANK(HLOOKUP(M$1, m_preprocess!$1:$1048576, $D289, FALSE)), "", HLOOKUP(M$1, m_preprocess!$1:$1048576, $D289, FALSE))</f>
        <v>51.628634500960828</v>
      </c>
      <c r="N289" s="24">
        <f>IF(ISBLANK(HLOOKUP(N$1, m_preprocess!$1:$1048576, $D289, FALSE)), "", HLOOKUP(N$1, m_preprocess!$1:$1048576, $D289, FALSE))</f>
        <v>13.540253900274083</v>
      </c>
      <c r="O289" s="24">
        <f>IF(ISBLANK(HLOOKUP(O$1, m_preprocess!$1:$1048576, $D289, FALSE)), "", HLOOKUP(O$1, m_preprocess!$1:$1048576, $D289, FALSE))</f>
        <v>13.608696632710178</v>
      </c>
      <c r="P289" s="24">
        <f>IF(ISBLANK(HLOOKUP(P$1, m_preprocess!$1:$1048576, $D289, FALSE)), "", HLOOKUP(P$1, m_preprocess!$1:$1048576, $D289, FALSE))</f>
        <v>7.186486905789951</v>
      </c>
      <c r="Q289" s="24">
        <f>IF(ISBLANK(HLOOKUP(Q$1, m_preprocess!$1:$1048576, $D289, FALSE)), "", HLOOKUP(Q$1, m_preprocess!$1:$1048576, $D289, FALSE))</f>
        <v>8.4169777837086688</v>
      </c>
      <c r="R289" s="24">
        <f>IF(ISBLANK(HLOOKUP(R$1, m_preprocess!$1:$1048576, $D289, FALSE)), "", HLOOKUP(R$1, m_preprocess!$1:$1048576, $D289, FALSE))</f>
        <v>38.342524320086746</v>
      </c>
      <c r="S289" s="24">
        <f>IF(ISBLANK(HLOOKUP(S$1, m_preprocess!$1:$1048576, $D289, FALSE)), "", HLOOKUP(S$1, m_preprocess!$1:$1048576, $D289, FALSE))</f>
        <v>935.89099999999996</v>
      </c>
      <c r="T289" s="24">
        <f>IF(ISBLANK(HLOOKUP(T$1, m_preprocess!$1:$1048576, $D289, FALSE)), "", HLOOKUP(T$1, m_preprocess!$1:$1048576, $D289, FALSE))</f>
        <v>11838.268215999997</v>
      </c>
      <c r="U289" s="24">
        <f>IF(ISBLANK(HLOOKUP(U$1, m_preprocess!$1:$1048576, $D289, FALSE)), "", HLOOKUP(U$1, m_preprocess!$1:$1048576, $D289, FALSE))</f>
        <v>51528</v>
      </c>
      <c r="V289" s="24">
        <f>IF(ISBLANK(HLOOKUP(V$1, m_preprocess!$1:$1048576, $D289, FALSE)), "", HLOOKUP(V$1, m_preprocess!$1:$1048576, $D289, FALSE))</f>
        <v>56.256639049390976</v>
      </c>
      <c r="W289" s="24">
        <f>IF(ISBLANK(HLOOKUP(W$1, m_preprocess!$1:$1048576, $D289, FALSE)), "", HLOOKUP(W$1, m_preprocess!$1:$1048576, $D289, FALSE))</f>
        <v>120997.06715584968</v>
      </c>
      <c r="X289" s="24">
        <f>IF(ISBLANK(HLOOKUP(X$1, m_preprocess!$1:$1048576, $D289, FALSE)), "", HLOOKUP(X$1, m_preprocess!$1:$1048576, $D289, FALSE))</f>
        <v>233563.81225516656</v>
      </c>
      <c r="Y289" s="24">
        <f>IF(ISBLANK(HLOOKUP(Y$1, m_preprocess!$1:$1048576, $D289, FALSE)), "", HLOOKUP(Y$1, m_preprocess!$1:$1048576, $D289, FALSE))</f>
        <v>132.63</v>
      </c>
      <c r="Z289" s="24">
        <f>IF(ISBLANK(HLOOKUP(Z$1, m_preprocess!$1:$1048576, $D289, FALSE)), "", HLOOKUP(Z$1, m_preprocess!$1:$1048576, $D289, FALSE))</f>
        <v>77.2</v>
      </c>
      <c r="AA289" s="24">
        <f>IF(ISBLANK(HLOOKUP(AA$1, m_preprocess!$1:$1048576, $D289, FALSE)), "", HLOOKUP(AA$1, m_preprocess!$1:$1048576, $D289, FALSE))</f>
        <v>46.28</v>
      </c>
      <c r="AB289" s="24">
        <f>IF(ISBLANK(HLOOKUP(AB$1, m_preprocess!$1:$1048576, $D289, FALSE)), "", HLOOKUP(AB$1, m_preprocess!$1:$1048576, $D289, FALSE))</f>
        <v>44.48</v>
      </c>
      <c r="AC289" s="24">
        <f>IF(ISBLANK(HLOOKUP(AC$1, m_preprocess!$1:$1048576, $D289, FALSE)), "", HLOOKUP(AC$1, m_preprocess!$1:$1048576, $D289, FALSE))</f>
        <v>28.9</v>
      </c>
      <c r="AD289" s="24">
        <f>IF(ISBLANK(HLOOKUP(AD$1, m_preprocess!$1:$1048576, $D289, FALSE)), "", HLOOKUP(AD$1, m_preprocess!$1:$1048576, $D289, FALSE))</f>
        <v>165.32251376441099</v>
      </c>
      <c r="AE289" s="24">
        <f>IF(ISBLANK(HLOOKUP(AE$1, m_preprocess!$1:$1048576, $D289, FALSE)), "", HLOOKUP(AE$1, m_preprocess!$1:$1048576, $D289, FALSE))</f>
        <v>325.99320101918119</v>
      </c>
      <c r="AF289" s="24">
        <f>IF(ISBLANK(HLOOKUP(AF$1, m_preprocess!$1:$1048576, $D289, FALSE)), "", HLOOKUP(AF$1, m_preprocess!$1:$1048576, $D289, FALSE))</f>
        <v>64.596591267385293</v>
      </c>
      <c r="AG289" s="24">
        <f>IF(ISBLANK(HLOOKUP(AG$1, m_preprocess!$1:$1048576, $D289, FALSE)), "", HLOOKUP(AG$1, m_preprocess!$1:$1048576, $D289, FALSE))</f>
        <v>1220.2866681574274</v>
      </c>
      <c r="AH289" s="24">
        <f>IF(ISBLANK(HLOOKUP(AH$1, m_preprocess!$1:$1048576, $D289, FALSE)), "", HLOOKUP(AH$1, m_preprocess!$1:$1048576, $D289, FALSE))</f>
        <v>1068609</v>
      </c>
    </row>
    <row r="290" spans="1:34">
      <c r="A290" s="27">
        <v>42736</v>
      </c>
      <c r="B290">
        <f t="shared" si="0"/>
        <v>2017</v>
      </c>
      <c r="C290">
        <f t="shared" si="1"/>
        <v>1</v>
      </c>
      <c r="D290">
        <v>290</v>
      </c>
      <c r="E290" s="24">
        <f>IF(ISBLANK(HLOOKUP(E$1, m_preprocess!$1:$1048576, $D290, FALSE)), "", HLOOKUP(E$1, m_preprocess!$1:$1048576, $D290, FALSE))</f>
        <v>138.05677814669684</v>
      </c>
      <c r="F290" s="24">
        <f>IF(ISBLANK(HLOOKUP(F$1, m_preprocess!$1:$1048576, $D290, FALSE)), "", HLOOKUP(F$1, m_preprocess!$1:$1048576, $D290, FALSE))</f>
        <v>90.078119999999998</v>
      </c>
      <c r="G290" s="24">
        <f>IF(ISBLANK(HLOOKUP(G$1, m_preprocess!$1:$1048576, $D290, FALSE)), "", HLOOKUP(G$1, m_preprocess!$1:$1048576, $D290, FALSE))</f>
        <v>168.39859664420908</v>
      </c>
      <c r="H290" s="24">
        <f>IF(ISBLANK(HLOOKUP(H$1, m_preprocess!$1:$1048576, $D290, FALSE)), "", HLOOKUP(H$1, m_preprocess!$1:$1048576, $D290, FALSE))</f>
        <v>870.1259765625</v>
      </c>
      <c r="I290" s="24">
        <f>IF(ISBLANK(HLOOKUP(I$1, m_preprocess!$1:$1048576, $D290, FALSE)), "", HLOOKUP(I$1, m_preprocess!$1:$1048576, $D290, FALSE))</f>
        <v>60.6</v>
      </c>
      <c r="J290" s="24">
        <f>IF(ISBLANK(HLOOKUP(J$1, m_preprocess!$1:$1048576, $D290, FALSE)), "", HLOOKUP(J$1, m_preprocess!$1:$1048576, $D290, FALSE))</f>
        <v>104.41477293322843</v>
      </c>
      <c r="K290" s="24">
        <f>IF(ISBLANK(HLOOKUP(K$1, m_preprocess!$1:$1048576, $D290, FALSE)), "", HLOOKUP(K$1, m_preprocess!$1:$1048576, $D290, FALSE))</f>
        <v>46.496887050647892</v>
      </c>
      <c r="L290" s="24">
        <f>IF(ISBLANK(HLOOKUP(L$1, m_preprocess!$1:$1048576, $D290, FALSE)), "", HLOOKUP(L$1, m_preprocess!$1:$1048576, $D290, FALSE))</f>
        <v>19.967854128523765</v>
      </c>
      <c r="M290" s="24">
        <f>IF(ISBLANK(HLOOKUP(M$1, m_preprocess!$1:$1048576, $D290, FALSE)), "", HLOOKUP(M$1, m_preprocess!$1:$1048576, $D290, FALSE))</f>
        <v>49.554408892685558</v>
      </c>
      <c r="N290" s="24">
        <f>IF(ISBLANK(HLOOKUP(N$1, m_preprocess!$1:$1048576, $D290, FALSE)), "", HLOOKUP(N$1, m_preprocess!$1:$1048576, $D290, FALSE))</f>
        <v>10.995598102224928</v>
      </c>
      <c r="O290" s="24">
        <f>IF(ISBLANK(HLOOKUP(O$1, m_preprocess!$1:$1048576, $D290, FALSE)), "", HLOOKUP(O$1, m_preprocess!$1:$1048576, $D290, FALSE))</f>
        <v>13.610335345640825</v>
      </c>
      <c r="P290" s="24">
        <f>IF(ISBLANK(HLOOKUP(P$1, m_preprocess!$1:$1048576, $D290, FALSE)), "", HLOOKUP(P$1, m_preprocess!$1:$1048576, $D290, FALSE))</f>
        <v>7.2733084019909446</v>
      </c>
      <c r="Q290" s="24">
        <f>IF(ISBLANK(HLOOKUP(Q$1, m_preprocess!$1:$1048576, $D290, FALSE)), "", HLOOKUP(Q$1, m_preprocess!$1:$1048576, $D290, FALSE))</f>
        <v>4.5071531084422265</v>
      </c>
      <c r="R290" s="24">
        <f>IF(ISBLANK(HLOOKUP(R$1, m_preprocess!$1:$1048576, $D290, FALSE)), "", HLOOKUP(R$1, m_preprocess!$1:$1048576, $D290, FALSE))</f>
        <v>30.219943037307143</v>
      </c>
      <c r="S290" s="24">
        <f>IF(ISBLANK(HLOOKUP(S$1, m_preprocess!$1:$1048576, $D290, FALSE)), "", HLOOKUP(S$1, m_preprocess!$1:$1048576, $D290, FALSE))</f>
        <v>868.59100000000001</v>
      </c>
      <c r="T290" s="24">
        <f>IF(ISBLANK(HLOOKUP(T$1, m_preprocess!$1:$1048576, $D290, FALSE)), "", HLOOKUP(T$1, m_preprocess!$1:$1048576, $D290, FALSE))</f>
        <v>12524.865652999999</v>
      </c>
      <c r="U290" s="24">
        <f>IF(ISBLANK(HLOOKUP(U$1, m_preprocess!$1:$1048576, $D290, FALSE)), "", HLOOKUP(U$1, m_preprocess!$1:$1048576, $D290, FALSE))</f>
        <v>41687</v>
      </c>
      <c r="V290" s="24">
        <f>IF(ISBLANK(HLOOKUP(V$1, m_preprocess!$1:$1048576, $D290, FALSE)), "", HLOOKUP(V$1, m_preprocess!$1:$1048576, $D290, FALSE))</f>
        <v>56.168394690697944</v>
      </c>
      <c r="W290" s="24">
        <f>IF(ISBLANK(HLOOKUP(W$1, m_preprocess!$1:$1048576, $D290, FALSE)), "", HLOOKUP(W$1, m_preprocess!$1:$1048576, $D290, FALSE))</f>
        <v>111190.96085628764</v>
      </c>
      <c r="X290" s="24">
        <f>IF(ISBLANK(HLOOKUP(X$1, m_preprocess!$1:$1048576, $D290, FALSE)), "", HLOOKUP(X$1, m_preprocess!$1:$1048576, $D290, FALSE))</f>
        <v>224129.24444624019</v>
      </c>
      <c r="Y290" s="24">
        <f>IF(ISBLANK(HLOOKUP(Y$1, m_preprocess!$1:$1048576, $D290, FALSE)), "", HLOOKUP(Y$1, m_preprocess!$1:$1048576, $D290, FALSE))</f>
        <v>128.06</v>
      </c>
      <c r="Z290" s="24">
        <f>IF(ISBLANK(HLOOKUP(Z$1, m_preprocess!$1:$1048576, $D290, FALSE)), "", HLOOKUP(Z$1, m_preprocess!$1:$1048576, $D290, FALSE))</f>
        <v>77.5</v>
      </c>
      <c r="AA290" s="24">
        <f>IF(ISBLANK(HLOOKUP(AA$1, m_preprocess!$1:$1048576, $D290, FALSE)), "", HLOOKUP(AA$1, m_preprocess!$1:$1048576, $D290, FALSE))</f>
        <v>45.48748333333333</v>
      </c>
      <c r="AB290" s="24">
        <f>IF(ISBLANK(HLOOKUP(AB$1, m_preprocess!$1:$1048576, $D290, FALSE)), "", HLOOKUP(AB$1, m_preprocess!$1:$1048576, $D290, FALSE))</f>
        <v>44.466782000000002</v>
      </c>
      <c r="AC290" s="24">
        <f>IF(ISBLANK(HLOOKUP(AC$1, m_preprocess!$1:$1048576, $D290, FALSE)), "", HLOOKUP(AC$1, m_preprocess!$1:$1048576, $D290, FALSE))</f>
        <v>29.2</v>
      </c>
      <c r="AD290" s="24">
        <f>IF(ISBLANK(HLOOKUP(AD$1, m_preprocess!$1:$1048576, $D290, FALSE)), "", HLOOKUP(AD$1, m_preprocess!$1:$1048576, $D290, FALSE))</f>
        <v>168.69164442302124</v>
      </c>
      <c r="AE290" s="24">
        <f>IF(ISBLANK(HLOOKUP(AE$1, m_preprocess!$1:$1048576, $D290, FALSE)), "", HLOOKUP(AE$1, m_preprocess!$1:$1048576, $D290, FALSE))</f>
        <v>242.96871239351452</v>
      </c>
      <c r="AF290" s="24">
        <f>IF(ISBLANK(HLOOKUP(AF$1, m_preprocess!$1:$1048576, $D290, FALSE)), "", HLOOKUP(AF$1, m_preprocess!$1:$1048576, $D290, FALSE))</f>
        <v>67.28437244802187</v>
      </c>
      <c r="AG290" s="24">
        <f>IF(ISBLANK(HLOOKUP(AG$1, m_preprocess!$1:$1048576, $D290, FALSE)), "", HLOOKUP(AG$1, m_preprocess!$1:$1048576, $D290, FALSE))</f>
        <v>1218.7262741510558</v>
      </c>
      <c r="AH290" s="24">
        <f>IF(ISBLANK(HLOOKUP(AH$1, m_preprocess!$1:$1048576, $D290, FALSE)), "", HLOOKUP(AH$1, m_preprocess!$1:$1048576, $D290, FALSE))</f>
        <v>1066820</v>
      </c>
    </row>
    <row r="291" spans="1:34">
      <c r="A291" s="27">
        <v>42767</v>
      </c>
      <c r="B291">
        <f t="shared" si="0"/>
        <v>2017</v>
      </c>
      <c r="C291">
        <f t="shared" si="1"/>
        <v>2</v>
      </c>
      <c r="D291">
        <v>291</v>
      </c>
      <c r="E291" s="24">
        <f>IF(ISBLANK(HLOOKUP(E$1, m_preprocess!$1:$1048576, $D291, FALSE)), "", HLOOKUP(E$1, m_preprocess!$1:$1048576, $D291, FALSE))</f>
        <v>130.23578301382094</v>
      </c>
      <c r="F291" s="24">
        <f>IF(ISBLANK(HLOOKUP(F$1, m_preprocess!$1:$1048576, $D291, FALSE)), "", HLOOKUP(F$1, m_preprocess!$1:$1048576, $D291, FALSE))</f>
        <v>82.637280000000004</v>
      </c>
      <c r="G291" s="24">
        <f>IF(ISBLANK(HLOOKUP(G$1, m_preprocess!$1:$1048576, $D291, FALSE)), "", HLOOKUP(G$1, m_preprocess!$1:$1048576, $D291, FALSE))</f>
        <v>156.26389311861706</v>
      </c>
      <c r="H291" s="24">
        <f>IF(ISBLANK(HLOOKUP(H$1, m_preprocess!$1:$1048576, $D291, FALSE)), "", HLOOKUP(H$1, m_preprocess!$1:$1048576, $D291, FALSE))</f>
        <v>876.89898681640625</v>
      </c>
      <c r="I291" s="24">
        <f>IF(ISBLANK(HLOOKUP(I$1, m_preprocess!$1:$1048576, $D291, FALSE)), "", HLOOKUP(I$1, m_preprocess!$1:$1048576, $D291, FALSE))</f>
        <v>60</v>
      </c>
      <c r="J291" s="24">
        <f>IF(ISBLANK(HLOOKUP(J$1, m_preprocess!$1:$1048576, $D291, FALSE)), "", HLOOKUP(J$1, m_preprocess!$1:$1048576, $D291, FALSE))</f>
        <v>105.63466443696109</v>
      </c>
      <c r="K291" s="24">
        <f>IF(ISBLANK(HLOOKUP(K$1, m_preprocess!$1:$1048576, $D291, FALSE)), "", HLOOKUP(K$1, m_preprocess!$1:$1048576, $D291, FALSE))</f>
        <v>41.980684912057427</v>
      </c>
      <c r="L291" s="24">
        <f>IF(ISBLANK(HLOOKUP(L$1, m_preprocess!$1:$1048576, $D291, FALSE)), "", HLOOKUP(L$1, m_preprocess!$1:$1048576, $D291, FALSE))</f>
        <v>17.112456462477418</v>
      </c>
      <c r="M291" s="24">
        <f>IF(ISBLANK(HLOOKUP(M$1, m_preprocess!$1:$1048576, $D291, FALSE)), "", HLOOKUP(M$1, m_preprocess!$1:$1048576, $D291, FALSE))</f>
        <v>45.008891277251401</v>
      </c>
      <c r="N291" s="24">
        <f>IF(ISBLANK(HLOOKUP(N$1, m_preprocess!$1:$1048576, $D291, FALSE)), "", HLOOKUP(N$1, m_preprocess!$1:$1048576, $D291, FALSE))</f>
        <v>9.1183283166404223</v>
      </c>
      <c r="O291" s="24">
        <f>IF(ISBLANK(HLOOKUP(O$1, m_preprocess!$1:$1048576, $D291, FALSE)), "", HLOOKUP(O$1, m_preprocess!$1:$1048576, $D291, FALSE))</f>
        <v>12.706241965042793</v>
      </c>
      <c r="P291" s="24">
        <f>IF(ISBLANK(HLOOKUP(P$1, m_preprocess!$1:$1048576, $D291, FALSE)), "", HLOOKUP(P$1, m_preprocess!$1:$1048576, $D291, FALSE))</f>
        <v>6.3645474591086648</v>
      </c>
      <c r="Q291" s="24">
        <f>IF(ISBLANK(HLOOKUP(Q$1, m_preprocess!$1:$1048576, $D291, FALSE)), "", HLOOKUP(Q$1, m_preprocess!$1:$1048576, $D291, FALSE))</f>
        <v>4.1222809631969906</v>
      </c>
      <c r="R291" s="24">
        <f>IF(ISBLANK(HLOOKUP(R$1, m_preprocess!$1:$1048576, $D291, FALSE)), "", HLOOKUP(R$1, m_preprocess!$1:$1048576, $D291, FALSE))</f>
        <v>27.961386374749612</v>
      </c>
      <c r="S291" s="24">
        <f>IF(ISBLANK(HLOOKUP(S$1, m_preprocess!$1:$1048576, $D291, FALSE)), "", HLOOKUP(S$1, m_preprocess!$1:$1048576, $D291, FALSE))</f>
        <v>795.13</v>
      </c>
      <c r="T291" s="24">
        <f>IF(ISBLANK(HLOOKUP(T$1, m_preprocess!$1:$1048576, $D291, FALSE)), "", HLOOKUP(T$1, m_preprocess!$1:$1048576, $D291, FALSE))</f>
        <v>11074.906505999998</v>
      </c>
      <c r="U291" s="24">
        <f>IF(ISBLANK(HLOOKUP(U$1, m_preprocess!$1:$1048576, $D291, FALSE)), "", HLOOKUP(U$1, m_preprocess!$1:$1048576, $D291, FALSE))</f>
        <v>50935</v>
      </c>
      <c r="V291" s="24">
        <f>IF(ISBLANK(HLOOKUP(V$1, m_preprocess!$1:$1048576, $D291, FALSE)), "", HLOOKUP(V$1, m_preprocess!$1:$1048576, $D291, FALSE))</f>
        <v>53.948030319180809</v>
      </c>
      <c r="W291" s="24">
        <f>IF(ISBLANK(HLOOKUP(W$1, m_preprocess!$1:$1048576, $D291, FALSE)), "", HLOOKUP(W$1, m_preprocess!$1:$1048576, $D291, FALSE))</f>
        <v>103865.09948045929</v>
      </c>
      <c r="X291" s="24">
        <f>IF(ISBLANK(HLOOKUP(X$1, m_preprocess!$1:$1048576, $D291, FALSE)), "", HLOOKUP(X$1, m_preprocess!$1:$1048576, $D291, FALSE))</f>
        <v>226975.21104750832</v>
      </c>
      <c r="Y291" s="24">
        <f>IF(ISBLANK(HLOOKUP(Y$1, m_preprocess!$1:$1048576, $D291, FALSE)), "", HLOOKUP(Y$1, m_preprocess!$1:$1048576, $D291, FALSE))</f>
        <v>128.88999999999999</v>
      </c>
      <c r="Z291" s="24">
        <f>IF(ISBLANK(HLOOKUP(Z$1, m_preprocess!$1:$1048576, $D291, FALSE)), "", HLOOKUP(Z$1, m_preprocess!$1:$1048576, $D291, FALSE))</f>
        <v>75.400000000000006</v>
      </c>
      <c r="AA291" s="24">
        <f>IF(ISBLANK(HLOOKUP(AA$1, m_preprocess!$1:$1048576, $D291, FALSE)), "", HLOOKUP(AA$1, m_preprocess!$1:$1048576, $D291, FALSE))</f>
        <v>41.955128166666668</v>
      </c>
      <c r="AB291" s="24">
        <f>IF(ISBLANK(HLOOKUP(AB$1, m_preprocess!$1:$1048576, $D291, FALSE)), "", HLOOKUP(AB$1, m_preprocess!$1:$1048576, $D291, FALSE))</f>
        <v>40.681771833333336</v>
      </c>
      <c r="AC291" s="24">
        <f>IF(ISBLANK(HLOOKUP(AC$1, m_preprocess!$1:$1048576, $D291, FALSE)), "", HLOOKUP(AC$1, m_preprocess!$1:$1048576, $D291, FALSE))</f>
        <v>31.2</v>
      </c>
      <c r="AD291" s="24">
        <f>IF(ISBLANK(HLOOKUP(AD$1, m_preprocess!$1:$1048576, $D291, FALSE)), "", HLOOKUP(AD$1, m_preprocess!$1:$1048576, $D291, FALSE))</f>
        <v>170.19921817004894</v>
      </c>
      <c r="AE291" s="24">
        <f>IF(ISBLANK(HLOOKUP(AE$1, m_preprocess!$1:$1048576, $D291, FALSE)), "", HLOOKUP(AE$1, m_preprocess!$1:$1048576, $D291, FALSE))</f>
        <v>196.3984146578191</v>
      </c>
      <c r="AF291" s="24">
        <f>IF(ISBLANK(HLOOKUP(AF$1, m_preprocess!$1:$1048576, $D291, FALSE)), "", HLOOKUP(AF$1, m_preprocess!$1:$1048576, $D291, FALSE))</f>
        <v>60.579296132020716</v>
      </c>
      <c r="AG291" s="24">
        <f>IF(ISBLANK(HLOOKUP(AG$1, m_preprocess!$1:$1048576, $D291, FALSE)), "", HLOOKUP(AG$1, m_preprocess!$1:$1048576, $D291, FALSE))</f>
        <v>1232.7336263946695</v>
      </c>
      <c r="AH291" s="24">
        <f>IF(ISBLANK(HLOOKUP(AH$1, m_preprocess!$1:$1048576, $D291, FALSE)), "", HLOOKUP(AH$1, m_preprocess!$1:$1048576, $D291, FALSE))</f>
        <v>889969</v>
      </c>
    </row>
    <row r="292" spans="1:34">
      <c r="A292" s="27">
        <v>42795</v>
      </c>
      <c r="B292">
        <f t="shared" si="0"/>
        <v>2017</v>
      </c>
      <c r="C292">
        <f t="shared" si="1"/>
        <v>3</v>
      </c>
      <c r="D292">
        <v>292</v>
      </c>
      <c r="E292" s="24">
        <f>IF(ISBLANK(HLOOKUP(E$1, m_preprocess!$1:$1048576, $D292, FALSE)), "", HLOOKUP(E$1, m_preprocess!$1:$1048576, $D292, FALSE))</f>
        <v>150.5846209728999</v>
      </c>
      <c r="F292" s="24">
        <f>IF(ISBLANK(HLOOKUP(F$1, m_preprocess!$1:$1048576, $D292, FALSE)), "", HLOOKUP(F$1, m_preprocess!$1:$1048576, $D292, FALSE))</f>
        <v>93.132374400000003</v>
      </c>
      <c r="G292" s="24">
        <f>IF(ISBLANK(HLOOKUP(G$1, m_preprocess!$1:$1048576, $D292, FALSE)), "", HLOOKUP(G$1, m_preprocess!$1:$1048576, $D292, FALSE))</f>
        <v>196.17634994735943</v>
      </c>
      <c r="H292" s="24">
        <f>IF(ISBLANK(HLOOKUP(H$1, m_preprocess!$1:$1048576, $D292, FALSE)), "", HLOOKUP(H$1, m_preprocess!$1:$1048576, $D292, FALSE))</f>
        <v>892.99700927734375</v>
      </c>
      <c r="I292" s="24">
        <f>IF(ISBLANK(HLOOKUP(I$1, m_preprocess!$1:$1048576, $D292, FALSE)), "", HLOOKUP(I$1, m_preprocess!$1:$1048576, $D292, FALSE))</f>
        <v>65.7</v>
      </c>
      <c r="J292" s="24">
        <f>IF(ISBLANK(HLOOKUP(J$1, m_preprocess!$1:$1048576, $D292, FALSE)), "", HLOOKUP(J$1, m_preprocess!$1:$1048576, $D292, FALSE))</f>
        <v>104.9325894498556</v>
      </c>
      <c r="K292" s="24">
        <f>IF(ISBLANK(HLOOKUP(K$1, m_preprocess!$1:$1048576, $D292, FALSE)), "", HLOOKUP(K$1, m_preprocess!$1:$1048576, $D292, FALSE))</f>
        <v>49.24648402746999</v>
      </c>
      <c r="L292" s="24">
        <f>IF(ISBLANK(HLOOKUP(L$1, m_preprocess!$1:$1048576, $D292, FALSE)), "", HLOOKUP(L$1, m_preprocess!$1:$1048576, $D292, FALSE))</f>
        <v>21.046712040834102</v>
      </c>
      <c r="M292" s="24">
        <f>IF(ISBLANK(HLOOKUP(M$1, m_preprocess!$1:$1048576, $D292, FALSE)), "", HLOOKUP(M$1, m_preprocess!$1:$1048576, $D292, FALSE))</f>
        <v>62.279532822964249</v>
      </c>
      <c r="N292" s="24">
        <f>IF(ISBLANK(HLOOKUP(N$1, m_preprocess!$1:$1048576, $D292, FALSE)), "", HLOOKUP(N$1, m_preprocess!$1:$1048576, $D292, FALSE))</f>
        <v>13.246360035315915</v>
      </c>
      <c r="O292" s="24">
        <f>IF(ISBLANK(HLOOKUP(O$1, m_preprocess!$1:$1048576, $D292, FALSE)), "", HLOOKUP(O$1, m_preprocess!$1:$1048576, $D292, FALSE))</f>
        <v>18.030084209720631</v>
      </c>
      <c r="P292" s="24">
        <f>IF(ISBLANK(HLOOKUP(P$1, m_preprocess!$1:$1048576, $D292, FALSE)), "", HLOOKUP(P$1, m_preprocess!$1:$1048576, $D292, FALSE))</f>
        <v>8.7701609864086443</v>
      </c>
      <c r="Q292" s="24">
        <f>IF(ISBLANK(HLOOKUP(Q$1, m_preprocess!$1:$1048576, $D292, FALSE)), "", HLOOKUP(Q$1, m_preprocess!$1:$1048576, $D292, FALSE))</f>
        <v>4.6910515449430426</v>
      </c>
      <c r="R292" s="24">
        <f>IF(ISBLANK(HLOOKUP(R$1, m_preprocess!$1:$1048576, $D292, FALSE)), "", HLOOKUP(R$1, m_preprocess!$1:$1048576, $D292, FALSE))</f>
        <v>29.471766280939683</v>
      </c>
      <c r="S292" s="24">
        <f>IF(ISBLANK(HLOOKUP(S$1, m_preprocess!$1:$1048576, $D292, FALSE)), "", HLOOKUP(S$1, m_preprocess!$1:$1048576, $D292, FALSE))</f>
        <v>1025.6189999999999</v>
      </c>
      <c r="T292" s="24">
        <f>IF(ISBLANK(HLOOKUP(T$1, m_preprocess!$1:$1048576, $D292, FALSE)), "", HLOOKUP(T$1, m_preprocess!$1:$1048576, $D292, FALSE))</f>
        <v>11114.929836999996</v>
      </c>
      <c r="U292" s="24">
        <f>IF(ISBLANK(HLOOKUP(U$1, m_preprocess!$1:$1048576, $D292, FALSE)), "", HLOOKUP(U$1, m_preprocess!$1:$1048576, $D292, FALSE))</f>
        <v>50546</v>
      </c>
      <c r="V292" s="24">
        <f>IF(ISBLANK(HLOOKUP(V$1, m_preprocess!$1:$1048576, $D292, FALSE)), "", HLOOKUP(V$1, m_preprocess!$1:$1048576, $D292, FALSE))</f>
        <v>52.477579799519212</v>
      </c>
      <c r="W292" s="24">
        <f>IF(ISBLANK(HLOOKUP(W$1, m_preprocess!$1:$1048576, $D292, FALSE)), "", HLOOKUP(W$1, m_preprocess!$1:$1048576, $D292, FALSE))</f>
        <v>104118.63201562341</v>
      </c>
      <c r="X292" s="24">
        <f>IF(ISBLANK(HLOOKUP(X$1, m_preprocess!$1:$1048576, $D292, FALSE)), "", HLOOKUP(X$1, m_preprocess!$1:$1048576, $D292, FALSE))</f>
        <v>219884.87650020371</v>
      </c>
      <c r="Y292" s="24">
        <f>IF(ISBLANK(HLOOKUP(Y$1, m_preprocess!$1:$1048576, $D292, FALSE)), "", HLOOKUP(Y$1, m_preprocess!$1:$1048576, $D292, FALSE))</f>
        <v>141.15</v>
      </c>
      <c r="Z292" s="24">
        <f>IF(ISBLANK(HLOOKUP(Z$1, m_preprocess!$1:$1048576, $D292, FALSE)), "", HLOOKUP(Z$1, m_preprocess!$1:$1048576, $D292, FALSE))</f>
        <v>85.1</v>
      </c>
      <c r="AA292" s="24">
        <f>IF(ISBLANK(HLOOKUP(AA$1, m_preprocess!$1:$1048576, $D292, FALSE)), "", HLOOKUP(AA$1, m_preprocess!$1:$1048576, $D292, FALSE))</f>
        <v>43.939394666666665</v>
      </c>
      <c r="AB292" s="24">
        <f>IF(ISBLANK(HLOOKUP(AB$1, m_preprocess!$1:$1048576, $D292, FALSE)), "", HLOOKUP(AB$1, m_preprocess!$1:$1048576, $D292, FALSE))</f>
        <v>40.950098833333335</v>
      </c>
      <c r="AC292" s="24">
        <f>IF(ISBLANK(HLOOKUP(AC$1, m_preprocess!$1:$1048576, $D292, FALSE)), "", HLOOKUP(AC$1, m_preprocess!$1:$1048576, $D292, FALSE))</f>
        <v>31.3</v>
      </c>
      <c r="AD292" s="24">
        <f>IF(ISBLANK(HLOOKUP(AD$1, m_preprocess!$1:$1048576, $D292, FALSE)), "", HLOOKUP(AD$1, m_preprocess!$1:$1048576, $D292, FALSE))</f>
        <v>174.93837152697708</v>
      </c>
      <c r="AE292" s="24">
        <f>IF(ISBLANK(HLOOKUP(AE$1, m_preprocess!$1:$1048576, $D292, FALSE)), "", HLOOKUP(AE$1, m_preprocess!$1:$1048576, $D292, FALSE))</f>
        <v>237.73298228786814</v>
      </c>
      <c r="AF292" s="24">
        <f>IF(ISBLANK(HLOOKUP(AF$1, m_preprocess!$1:$1048576, $D292, FALSE)), "", HLOOKUP(AF$1, m_preprocess!$1:$1048576, $D292, FALSE))</f>
        <v>59.80502185451715</v>
      </c>
      <c r="AG292" s="24">
        <f>IF(ISBLANK(HLOOKUP(AG$1, m_preprocess!$1:$1048576, $D292, FALSE)), "", HLOOKUP(AG$1, m_preprocess!$1:$1048576, $D292, FALSE))</f>
        <v>1232.0900378942788</v>
      </c>
      <c r="AH292" s="24">
        <f>IF(ISBLANK(HLOOKUP(AH$1, m_preprocess!$1:$1048576, $D292, FALSE)), "", HLOOKUP(AH$1, m_preprocess!$1:$1048576, $D292, FALSE))</f>
        <v>1109228</v>
      </c>
    </row>
    <row r="293" spans="1:34">
      <c r="A293" s="27">
        <v>42826</v>
      </c>
      <c r="B293">
        <f t="shared" si="0"/>
        <v>2017</v>
      </c>
      <c r="C293">
        <f t="shared" si="1"/>
        <v>4</v>
      </c>
      <c r="D293">
        <v>293</v>
      </c>
      <c r="E293" s="24">
        <f>IF(ISBLANK(HLOOKUP(E$1, m_preprocess!$1:$1048576, $D293, FALSE)), "", HLOOKUP(E$1, m_preprocess!$1:$1048576, $D293, FALSE))</f>
        <v>153.38648133003062</v>
      </c>
      <c r="F293" s="24">
        <f>IF(ISBLANK(HLOOKUP(F$1, m_preprocess!$1:$1048576, $D293, FALSE)), "", HLOOKUP(F$1, m_preprocess!$1:$1048576, $D293, FALSE))</f>
        <v>92.067427919999986</v>
      </c>
      <c r="G293" s="24">
        <f>IF(ISBLANK(HLOOKUP(G$1, m_preprocess!$1:$1048576, $D293, FALSE)), "", HLOOKUP(G$1, m_preprocess!$1:$1048576, $D293, FALSE))</f>
        <v>168.82554809660971</v>
      </c>
      <c r="H293" s="24">
        <f>IF(ISBLANK(HLOOKUP(H$1, m_preprocess!$1:$1048576, $D293, FALSE)), "", HLOOKUP(H$1, m_preprocess!$1:$1048576, $D293, FALSE))</f>
        <v>910.708984375</v>
      </c>
      <c r="I293" s="24">
        <f>IF(ISBLANK(HLOOKUP(I$1, m_preprocess!$1:$1048576, $D293, FALSE)), "", HLOOKUP(I$1, m_preprocess!$1:$1048576, $D293, FALSE))</f>
        <v>64.5</v>
      </c>
      <c r="J293" s="24">
        <f>IF(ISBLANK(HLOOKUP(J$1, m_preprocess!$1:$1048576, $D293, FALSE)), "", HLOOKUP(J$1, m_preprocess!$1:$1048576, $D293, FALSE))</f>
        <v>104.01764599428948</v>
      </c>
      <c r="K293" s="24">
        <f>IF(ISBLANK(HLOOKUP(K$1, m_preprocess!$1:$1048576, $D293, FALSE)), "", HLOOKUP(K$1, m_preprocess!$1:$1048576, $D293, FALSE))</f>
        <v>52.823282914840625</v>
      </c>
      <c r="L293" s="24">
        <f>IF(ISBLANK(HLOOKUP(L$1, m_preprocess!$1:$1048576, $D293, FALSE)), "", HLOOKUP(L$1, m_preprocess!$1:$1048576, $D293, FALSE))</f>
        <v>20.991484761561225</v>
      </c>
      <c r="M293" s="24">
        <f>IF(ISBLANK(HLOOKUP(M$1, m_preprocess!$1:$1048576, $D293, FALSE)), "", HLOOKUP(M$1, m_preprocess!$1:$1048576, $D293, FALSE))</f>
        <v>56.584002416262521</v>
      </c>
      <c r="N293" s="24">
        <f>IF(ISBLANK(HLOOKUP(N$1, m_preprocess!$1:$1048576, $D293, FALSE)), "", HLOOKUP(N$1, m_preprocess!$1:$1048576, $D293, FALSE))</f>
        <v>12.607093238934018</v>
      </c>
      <c r="O293" s="24">
        <f>IF(ISBLANK(HLOOKUP(O$1, m_preprocess!$1:$1048576, $D293, FALSE)), "", HLOOKUP(O$1, m_preprocess!$1:$1048576, $D293, FALSE))</f>
        <v>15.451653987790971</v>
      </c>
      <c r="P293" s="24">
        <f>IF(ISBLANK(HLOOKUP(P$1, m_preprocess!$1:$1048576, $D293, FALSE)), "", HLOOKUP(P$1, m_preprocess!$1:$1048576, $D293, FALSE))</f>
        <v>7.2593190310829456</v>
      </c>
      <c r="Q293" s="24">
        <f>IF(ISBLANK(HLOOKUP(Q$1, m_preprocess!$1:$1048576, $D293, FALSE)), "", HLOOKUP(Q$1, m_preprocess!$1:$1048576, $D293, FALSE))</f>
        <v>5.2747892931974789</v>
      </c>
      <c r="R293" s="24">
        <f>IF(ISBLANK(HLOOKUP(R$1, m_preprocess!$1:$1048576, $D293, FALSE)), "", HLOOKUP(R$1, m_preprocess!$1:$1048576, $D293, FALSE))</f>
        <v>30.340626464734939</v>
      </c>
      <c r="S293" s="24">
        <f>IF(ISBLANK(HLOOKUP(S$1, m_preprocess!$1:$1048576, $D293, FALSE)), "", HLOOKUP(S$1, m_preprocess!$1:$1048576, $D293, FALSE))</f>
        <v>841.14599999999996</v>
      </c>
      <c r="T293" s="24">
        <f>IF(ISBLANK(HLOOKUP(T$1, m_preprocess!$1:$1048576, $D293, FALSE)), "", HLOOKUP(T$1, m_preprocess!$1:$1048576, $D293, FALSE))</f>
        <v>9786.4694200000013</v>
      </c>
      <c r="U293" s="24">
        <f>IF(ISBLANK(HLOOKUP(U$1, m_preprocess!$1:$1048576, $D293, FALSE)), "", HLOOKUP(U$1, m_preprocess!$1:$1048576, $D293, FALSE))</f>
        <v>49257</v>
      </c>
      <c r="V293" s="24">
        <f>IF(ISBLANK(HLOOKUP(V$1, m_preprocess!$1:$1048576, $D293, FALSE)), "", HLOOKUP(V$1, m_preprocess!$1:$1048576, $D293, FALSE))</f>
        <v>51.067595671235232</v>
      </c>
      <c r="W293" s="24">
        <f>IF(ISBLANK(HLOOKUP(W$1, m_preprocess!$1:$1048576, $D293, FALSE)), "", HLOOKUP(W$1, m_preprocess!$1:$1048576, $D293, FALSE))</f>
        <v>102943.659180369</v>
      </c>
      <c r="X293" s="24">
        <f>IF(ISBLANK(HLOOKUP(X$1, m_preprocess!$1:$1048576, $D293, FALSE)), "", HLOOKUP(X$1, m_preprocess!$1:$1048576, $D293, FALSE))</f>
        <v>115711.06973576134</v>
      </c>
      <c r="Y293" s="24">
        <f>IF(ISBLANK(HLOOKUP(Y$1, m_preprocess!$1:$1048576, $D293, FALSE)), "", HLOOKUP(Y$1, m_preprocess!$1:$1048576, $D293, FALSE))</f>
        <v>132.94999999999999</v>
      </c>
      <c r="Z293" s="24">
        <f>IF(ISBLANK(HLOOKUP(Z$1, m_preprocess!$1:$1048576, $D293, FALSE)), "", HLOOKUP(Z$1, m_preprocess!$1:$1048576, $D293, FALSE))</f>
        <v>79.400000000000006</v>
      </c>
      <c r="AA293" s="24">
        <f>IF(ISBLANK(HLOOKUP(AA$1, m_preprocess!$1:$1048576, $D293, FALSE)), "", HLOOKUP(AA$1, m_preprocess!$1:$1048576, $D293, FALSE))</f>
        <v>50.39</v>
      </c>
      <c r="AB293" s="24">
        <f>IF(ISBLANK(HLOOKUP(AB$1, m_preprocess!$1:$1048576, $D293, FALSE)), "", HLOOKUP(AB$1, m_preprocess!$1:$1048576, $D293, FALSE))</f>
        <v>46.19</v>
      </c>
      <c r="AC293" s="24">
        <f>IF(ISBLANK(HLOOKUP(AC$1, m_preprocess!$1:$1048576, $D293, FALSE)), "", HLOOKUP(AC$1, m_preprocess!$1:$1048576, $D293, FALSE))</f>
        <v>27.4</v>
      </c>
      <c r="AD293" s="24">
        <f>IF(ISBLANK(HLOOKUP(AD$1, m_preprocess!$1:$1048576, $D293, FALSE)), "", HLOOKUP(AD$1, m_preprocess!$1:$1048576, $D293, FALSE))</f>
        <v>174.18750117782974</v>
      </c>
      <c r="AE293" s="24">
        <f>IF(ISBLANK(HLOOKUP(AE$1, m_preprocess!$1:$1048576, $D293, FALSE)), "", HLOOKUP(AE$1, m_preprocess!$1:$1048576, $D293, FALSE))</f>
        <v>206.37656510865034</v>
      </c>
      <c r="AF293" s="24">
        <f>IF(ISBLANK(HLOOKUP(AF$1, m_preprocess!$1:$1048576, $D293, FALSE)), "", HLOOKUP(AF$1, m_preprocess!$1:$1048576, $D293, FALSE))</f>
        <v>65.992263011685523</v>
      </c>
      <c r="AG293" s="24">
        <f>IF(ISBLANK(HLOOKUP(AG$1, m_preprocess!$1:$1048576, $D293, FALSE)), "", HLOOKUP(AG$1, m_preprocess!$1:$1048576, $D293, FALSE))</f>
        <v>1234.6917240216781</v>
      </c>
      <c r="AH293" s="24">
        <f>IF(ISBLANK(HLOOKUP(AH$1, m_preprocess!$1:$1048576, $D293, FALSE)), "", HLOOKUP(AH$1, m_preprocess!$1:$1048576, $D293, FALSE))</f>
        <v>950564</v>
      </c>
    </row>
    <row r="294" spans="1:34">
      <c r="A294" s="27">
        <v>42856</v>
      </c>
      <c r="B294">
        <f t="shared" si="0"/>
        <v>2017</v>
      </c>
      <c r="C294">
        <f t="shared" si="1"/>
        <v>5</v>
      </c>
      <c r="D294">
        <v>294</v>
      </c>
      <c r="E294" s="24">
        <f>IF(ISBLANK(HLOOKUP(E$1, m_preprocess!$1:$1048576, $D294, FALSE)), "", HLOOKUP(E$1, m_preprocess!$1:$1048576, $D294, FALSE))</f>
        <v>169.38325477347936</v>
      </c>
      <c r="F294" s="24">
        <f>IF(ISBLANK(HLOOKUP(F$1, m_preprocess!$1:$1048576, $D294, FALSE)), "", HLOOKUP(F$1, m_preprocess!$1:$1048576, $D294, FALSE))</f>
        <v>95.940388699999986</v>
      </c>
      <c r="G294" s="24">
        <f>IF(ISBLANK(HLOOKUP(G$1, m_preprocess!$1:$1048576, $D294, FALSE)), "", HLOOKUP(G$1, m_preprocess!$1:$1048576, $D294, FALSE))</f>
        <v>183.97592508152724</v>
      </c>
      <c r="H294" s="24">
        <f>IF(ISBLANK(HLOOKUP(H$1, m_preprocess!$1:$1048576, $D294, FALSE)), "", HLOOKUP(H$1, m_preprocess!$1:$1048576, $D294, FALSE))</f>
        <v>925.78997802734375</v>
      </c>
      <c r="I294" s="24">
        <f>IF(ISBLANK(HLOOKUP(I$1, m_preprocess!$1:$1048576, $D294, FALSE)), "", HLOOKUP(I$1, m_preprocess!$1:$1048576, $D294, FALSE))</f>
        <v>65.8</v>
      </c>
      <c r="J294" s="24">
        <f>IF(ISBLANK(HLOOKUP(J$1, m_preprocess!$1:$1048576, $D294, FALSE)), "", HLOOKUP(J$1, m_preprocess!$1:$1048576, $D294, FALSE))</f>
        <v>103.96964323044033</v>
      </c>
      <c r="K294" s="24">
        <f>IF(ISBLANK(HLOOKUP(K$1, m_preprocess!$1:$1048576, $D294, FALSE)), "", HLOOKUP(K$1, m_preprocess!$1:$1048576, $D294, FALSE))</f>
        <v>59.40299556544533</v>
      </c>
      <c r="L294" s="24">
        <f>IF(ISBLANK(HLOOKUP(L$1, m_preprocess!$1:$1048576, $D294, FALSE)), "", HLOOKUP(L$1, m_preprocess!$1:$1048576, $D294, FALSE))</f>
        <v>22.233598561905087</v>
      </c>
      <c r="M294" s="24">
        <f>IF(ISBLANK(HLOOKUP(M$1, m_preprocess!$1:$1048576, $D294, FALSE)), "", HLOOKUP(M$1, m_preprocess!$1:$1048576, $D294, FALSE))</f>
        <v>69.108974145817342</v>
      </c>
      <c r="N294" s="24">
        <f>IF(ISBLANK(HLOOKUP(N$1, m_preprocess!$1:$1048576, $D294, FALSE)), "", HLOOKUP(N$1, m_preprocess!$1:$1048576, $D294, FALSE))</f>
        <v>14.866929719663199</v>
      </c>
      <c r="O294" s="24">
        <f>IF(ISBLANK(HLOOKUP(O$1, m_preprocess!$1:$1048576, $D294, FALSE)), "", HLOOKUP(O$1, m_preprocess!$1:$1048576, $D294, FALSE))</f>
        <v>17.730781875945212</v>
      </c>
      <c r="P294" s="24">
        <f>IF(ISBLANK(HLOOKUP(P$1, m_preprocess!$1:$1048576, $D294, FALSE)), "", HLOOKUP(P$1, m_preprocess!$1:$1048576, $D294, FALSE))</f>
        <v>7.8271019092010397</v>
      </c>
      <c r="Q294" s="24">
        <f>IF(ISBLANK(HLOOKUP(Q$1, m_preprocess!$1:$1048576, $D294, FALSE)), "", HLOOKUP(Q$1, m_preprocess!$1:$1048576, $D294, FALSE))</f>
        <v>4.9383770709440169</v>
      </c>
      <c r="R294" s="24">
        <f>IF(ISBLANK(HLOOKUP(R$1, m_preprocess!$1:$1048576, $D294, FALSE)), "", HLOOKUP(R$1, m_preprocess!$1:$1048576, $D294, FALSE))</f>
        <v>28.779768766532332</v>
      </c>
      <c r="S294" s="24">
        <f>IF(ISBLANK(HLOOKUP(S$1, m_preprocess!$1:$1048576, $D294, FALSE)), "", HLOOKUP(S$1, m_preprocess!$1:$1048576, $D294, FALSE))</f>
        <v>961.78599999999994</v>
      </c>
      <c r="T294" s="24">
        <f>IF(ISBLANK(HLOOKUP(T$1, m_preprocess!$1:$1048576, $D294, FALSE)), "", HLOOKUP(T$1, m_preprocess!$1:$1048576, $D294, FALSE))</f>
        <v>10788.606796000011</v>
      </c>
      <c r="U294" s="24">
        <f>IF(ISBLANK(HLOOKUP(U$1, m_preprocess!$1:$1048576, $D294, FALSE)), "", HLOOKUP(U$1, m_preprocess!$1:$1048576, $D294, FALSE))</f>
        <v>59658</v>
      </c>
      <c r="V294" s="24">
        <f>IF(ISBLANK(HLOOKUP(V$1, m_preprocess!$1:$1048576, $D294, FALSE)), "", HLOOKUP(V$1, m_preprocess!$1:$1048576, $D294, FALSE))</f>
        <v>51.880388191208304</v>
      </c>
      <c r="W294" s="24">
        <f>IF(ISBLANK(HLOOKUP(W$1, m_preprocess!$1:$1048576, $D294, FALSE)), "", HLOOKUP(W$1, m_preprocess!$1:$1048576, $D294, FALSE))</f>
        <v>101862.82843646714</v>
      </c>
      <c r="X294" s="24">
        <f>IF(ISBLANK(HLOOKUP(X$1, m_preprocess!$1:$1048576, $D294, FALSE)), "", HLOOKUP(X$1, m_preprocess!$1:$1048576, $D294, FALSE))</f>
        <v>113440.95128765597</v>
      </c>
      <c r="Y294" s="24">
        <f>IF(ISBLANK(HLOOKUP(Y$1, m_preprocess!$1:$1048576, $D294, FALSE)), "", HLOOKUP(Y$1, m_preprocess!$1:$1048576, $D294, FALSE))</f>
        <v>135.24</v>
      </c>
      <c r="Z294" s="24">
        <f>IF(ISBLANK(HLOOKUP(Z$1, m_preprocess!$1:$1048576, $D294, FALSE)), "", HLOOKUP(Z$1, m_preprocess!$1:$1048576, $D294, FALSE))</f>
        <v>89.8</v>
      </c>
      <c r="AA294" s="24">
        <f>IF(ISBLANK(HLOOKUP(AA$1, m_preprocess!$1:$1048576, $D294, FALSE)), "", HLOOKUP(AA$1, m_preprocess!$1:$1048576, $D294, FALSE))</f>
        <v>49.643320499999994</v>
      </c>
      <c r="AB294" s="24">
        <f>IF(ISBLANK(HLOOKUP(AB$1, m_preprocess!$1:$1048576, $D294, FALSE)), "", HLOOKUP(AB$1, m_preprocess!$1:$1048576, $D294, FALSE))</f>
        <v>45.76</v>
      </c>
      <c r="AC294" s="24">
        <f>IF(ISBLANK(HLOOKUP(AC$1, m_preprocess!$1:$1048576, $D294, FALSE)), "", HLOOKUP(AC$1, m_preprocess!$1:$1048576, $D294, FALSE))</f>
        <v>27.9</v>
      </c>
      <c r="AD294" s="24">
        <f>IF(ISBLANK(HLOOKUP(AD$1, m_preprocess!$1:$1048576, $D294, FALSE)), "", HLOOKUP(AD$1, m_preprocess!$1:$1048576, $D294, FALSE))</f>
        <v>180.25024393525487</v>
      </c>
      <c r="AE294" s="24">
        <f>IF(ISBLANK(HLOOKUP(AE$1, m_preprocess!$1:$1048576, $D294, FALSE)), "", HLOOKUP(AE$1, m_preprocess!$1:$1048576, $D294, FALSE))</f>
        <v>222.5725023396765</v>
      </c>
      <c r="AF294" s="24">
        <f>IF(ISBLANK(HLOOKUP(AF$1, m_preprocess!$1:$1048576, $D294, FALSE)), "", HLOOKUP(AF$1, m_preprocess!$1:$1048576, $D294, FALSE))</f>
        <v>64.52314818203368</v>
      </c>
      <c r="AG294" s="24">
        <f>IF(ISBLANK(HLOOKUP(AG$1, m_preprocess!$1:$1048576, $D294, FALSE)), "", HLOOKUP(AG$1, m_preprocess!$1:$1048576, $D294, FALSE))</f>
        <v>1252.5804810189359</v>
      </c>
      <c r="AH294" s="24">
        <f>IF(ISBLANK(HLOOKUP(AH$1, m_preprocess!$1:$1048576, $D294, FALSE)), "", HLOOKUP(AH$1, m_preprocess!$1:$1048576, $D294, FALSE))</f>
        <v>1089114</v>
      </c>
    </row>
    <row r="295" spans="1:34">
      <c r="A295" s="27">
        <v>42887</v>
      </c>
      <c r="B295">
        <f t="shared" si="0"/>
        <v>2017</v>
      </c>
      <c r="C295">
        <f t="shared" si="1"/>
        <v>6</v>
      </c>
      <c r="D295">
        <v>295</v>
      </c>
      <c r="E295" s="24">
        <f>IF(ISBLANK(HLOOKUP(E$1, m_preprocess!$1:$1048576, $D295, FALSE)), "", HLOOKUP(E$1, m_preprocess!$1:$1048576, $D295, FALSE))</f>
        <v>160.61367133121979</v>
      </c>
      <c r="F295" s="24">
        <f>IF(ISBLANK(HLOOKUP(F$1, m_preprocess!$1:$1048576, $D295, FALSE)), "", HLOOKUP(F$1, m_preprocess!$1:$1048576, $D295, FALSE))</f>
        <v>99.428378400000014</v>
      </c>
      <c r="G295" s="24">
        <f>IF(ISBLANK(HLOOKUP(G$1, m_preprocess!$1:$1048576, $D295, FALSE)), "", HLOOKUP(G$1, m_preprocess!$1:$1048576, $D295, FALSE))</f>
        <v>192.79660656393062</v>
      </c>
      <c r="H295" s="24">
        <f>IF(ISBLANK(HLOOKUP(H$1, m_preprocess!$1:$1048576, $D295, FALSE)), "", HLOOKUP(H$1, m_preprocess!$1:$1048576, $D295, FALSE))</f>
        <v>939.70001220703125</v>
      </c>
      <c r="I295" s="24">
        <f>IF(ISBLANK(HLOOKUP(I$1, m_preprocess!$1:$1048576, $D295, FALSE)), "", HLOOKUP(I$1, m_preprocess!$1:$1048576, $D295, FALSE))</f>
        <v>67.099999999999994</v>
      </c>
      <c r="J295" s="24">
        <f>IF(ISBLANK(HLOOKUP(J$1, m_preprocess!$1:$1048576, $D295, FALSE)), "", HLOOKUP(J$1, m_preprocess!$1:$1048576, $D295, FALSE))</f>
        <v>104.12364305955883</v>
      </c>
      <c r="K295" s="24">
        <f>IF(ISBLANK(HLOOKUP(K$1, m_preprocess!$1:$1048576, $D295, FALSE)), "", HLOOKUP(K$1, m_preprocess!$1:$1048576, $D295, FALSE))</f>
        <v>56.435596838775858</v>
      </c>
      <c r="L295" s="24">
        <f>IF(ISBLANK(HLOOKUP(L$1, m_preprocess!$1:$1048576, $D295, FALSE)), "", HLOOKUP(L$1, m_preprocess!$1:$1048576, $D295, FALSE))</f>
        <v>20.709907371299906</v>
      </c>
      <c r="M295" s="24">
        <f>IF(ISBLANK(HLOOKUP(M$1, m_preprocess!$1:$1048576, $D295, FALSE)), "", HLOOKUP(M$1, m_preprocess!$1:$1048576, $D295, FALSE))</f>
        <v>67.507399868663057</v>
      </c>
      <c r="N295" s="24">
        <f>IF(ISBLANK(HLOOKUP(N$1, m_preprocess!$1:$1048576, $D295, FALSE)), "", HLOOKUP(N$1, m_preprocess!$1:$1048576, $D295, FALSE))</f>
        <v>13.036780001764534</v>
      </c>
      <c r="O295" s="24">
        <f>IF(ISBLANK(HLOOKUP(O$1, m_preprocess!$1:$1048576, $D295, FALSE)), "", HLOOKUP(O$1, m_preprocess!$1:$1048576, $D295, FALSE))</f>
        <v>17.786792030502269</v>
      </c>
      <c r="P295" s="24">
        <f>IF(ISBLANK(HLOOKUP(P$1, m_preprocess!$1:$1048576, $D295, FALSE)), "", HLOOKUP(P$1, m_preprocess!$1:$1048576, $D295, FALSE))</f>
        <v>7.9319477973861474</v>
      </c>
      <c r="Q295" s="24">
        <f>IF(ISBLANK(HLOOKUP(Q$1, m_preprocess!$1:$1048576, $D295, FALSE)), "", HLOOKUP(Q$1, m_preprocess!$1:$1048576, $D295, FALSE))</f>
        <v>5.5863572755210837</v>
      </c>
      <c r="R295" s="24">
        <f>IF(ISBLANK(HLOOKUP(R$1, m_preprocess!$1:$1048576, $D295, FALSE)), "", HLOOKUP(R$1, m_preprocess!$1:$1048576, $D295, FALSE))</f>
        <v>29.505267255324338</v>
      </c>
      <c r="S295" s="24">
        <f>IF(ISBLANK(HLOOKUP(S$1, m_preprocess!$1:$1048576, $D295, FALSE)), "", HLOOKUP(S$1, m_preprocess!$1:$1048576, $D295, FALSE))</f>
        <v>998.47799999999995</v>
      </c>
      <c r="T295" s="24">
        <f>IF(ISBLANK(HLOOKUP(T$1, m_preprocess!$1:$1048576, $D295, FALSE)), "", HLOOKUP(T$1, m_preprocess!$1:$1048576, $D295, FALSE))</f>
        <v>11350.681319999994</v>
      </c>
      <c r="U295" s="24">
        <f>IF(ISBLANK(HLOOKUP(U$1, m_preprocess!$1:$1048576, $D295, FALSE)), "", HLOOKUP(U$1, m_preprocess!$1:$1048576, $D295, FALSE))</f>
        <v>56508</v>
      </c>
      <c r="V295" s="24">
        <f>IF(ISBLANK(HLOOKUP(V$1, m_preprocess!$1:$1048576, $D295, FALSE)), "", HLOOKUP(V$1, m_preprocess!$1:$1048576, $D295, FALSE))</f>
        <v>52.99093778982693</v>
      </c>
      <c r="W295" s="24">
        <f>IF(ISBLANK(HLOOKUP(W$1, m_preprocess!$1:$1048576, $D295, FALSE)), "", HLOOKUP(W$1, m_preprocess!$1:$1048576, $D295, FALSE))</f>
        <v>105549.23242689924</v>
      </c>
      <c r="X295" s="24">
        <f>IF(ISBLANK(HLOOKUP(X$1, m_preprocess!$1:$1048576, $D295, FALSE)), "", HLOOKUP(X$1, m_preprocess!$1:$1048576, $D295, FALSE))</f>
        <v>118148.43413616938</v>
      </c>
      <c r="Y295" s="24">
        <f>IF(ISBLANK(HLOOKUP(Y$1, m_preprocess!$1:$1048576, $D295, FALSE)), "", HLOOKUP(Y$1, m_preprocess!$1:$1048576, $D295, FALSE))</f>
        <v>134.1</v>
      </c>
      <c r="Z295" s="24">
        <f>IF(ISBLANK(HLOOKUP(Z$1, m_preprocess!$1:$1048576, $D295, FALSE)), "", HLOOKUP(Z$1, m_preprocess!$1:$1048576, $D295, FALSE))</f>
        <v>88.1</v>
      </c>
      <c r="AA295" s="24">
        <f>IF(ISBLANK(HLOOKUP(AA$1, m_preprocess!$1:$1048576, $D295, FALSE)), "", HLOOKUP(AA$1, m_preprocess!$1:$1048576, $D295, FALSE))</f>
        <v>45.064101999999998</v>
      </c>
      <c r="AB295" s="24">
        <f>IF(ISBLANK(HLOOKUP(AB$1, m_preprocess!$1:$1048576, $D295, FALSE)), "", HLOOKUP(AB$1, m_preprocess!$1:$1048576, $D295, FALSE))</f>
        <v>42.042889000000002</v>
      </c>
      <c r="AC295" s="24">
        <f>IF(ISBLANK(HLOOKUP(AC$1, m_preprocess!$1:$1048576, $D295, FALSE)), "", HLOOKUP(AC$1, m_preprocess!$1:$1048576, $D295, FALSE))</f>
        <v>27.3</v>
      </c>
      <c r="AD295" s="24">
        <f>IF(ISBLANK(HLOOKUP(AD$1, m_preprocess!$1:$1048576, $D295, FALSE)), "", HLOOKUP(AD$1, m_preprocess!$1:$1048576, $D295, FALSE))</f>
        <v>179.26615299323464</v>
      </c>
      <c r="AE295" s="24">
        <f>IF(ISBLANK(HLOOKUP(AE$1, m_preprocess!$1:$1048576, $D295, FALSE)), "", HLOOKUP(AE$1, m_preprocess!$1:$1048576, $D295, FALSE))</f>
        <v>241.13296912626615</v>
      </c>
      <c r="AF295" s="24">
        <f>IF(ISBLANK(HLOOKUP(AF$1, m_preprocess!$1:$1048576, $D295, FALSE)), "", HLOOKUP(AF$1, m_preprocess!$1:$1048576, $D295, FALSE))</f>
        <v>66.094541762628339</v>
      </c>
      <c r="AG295" s="24">
        <f>IF(ISBLANK(HLOOKUP(AG$1, m_preprocess!$1:$1048576, $D295, FALSE)), "", HLOOKUP(AG$1, m_preprocess!$1:$1048576, $D295, FALSE))</f>
        <v>1285.0444070590856</v>
      </c>
      <c r="AH295" s="24">
        <f>IF(ISBLANK(HLOOKUP(AH$1, m_preprocess!$1:$1048576, $D295, FALSE)), "", HLOOKUP(AH$1, m_preprocess!$1:$1048576, $D295, FALSE))</f>
        <v>1023713</v>
      </c>
    </row>
    <row r="296" spans="1:34">
      <c r="A296" s="27">
        <v>42917</v>
      </c>
      <c r="B296">
        <f t="shared" si="0"/>
        <v>2017</v>
      </c>
      <c r="C296">
        <f t="shared" si="1"/>
        <v>7</v>
      </c>
      <c r="D296">
        <v>296</v>
      </c>
      <c r="E296" s="24" t="str">
        <f>IF(ISBLANK(HLOOKUP(E$1, m_preprocess!$1:$1048576, $D296, FALSE)), "", HLOOKUP(E$1, m_preprocess!$1:$1048576, $D296, FALSE))</f>
        <v/>
      </c>
      <c r="F296" s="24">
        <f>IF(ISBLANK(HLOOKUP(F$1, m_preprocess!$1:$1048576, $D296, FALSE)), "", HLOOKUP(F$1, m_preprocess!$1:$1048576, $D296, FALSE))</f>
        <v>98.041076279999984</v>
      </c>
      <c r="G296" s="24">
        <f>IF(ISBLANK(HLOOKUP(G$1, m_preprocess!$1:$1048576, $D296, FALSE)), "", HLOOKUP(G$1, m_preprocess!$1:$1048576, $D296, FALSE))</f>
        <v>190.70269395516326</v>
      </c>
      <c r="H296" s="24">
        <f>IF(ISBLANK(HLOOKUP(H$1, m_preprocess!$1:$1048576, $D296, FALSE)), "", HLOOKUP(H$1, m_preprocess!$1:$1048576, $D296, FALSE))</f>
        <v>954.9320068359375</v>
      </c>
      <c r="I296" s="24">
        <f>IF(ISBLANK(HLOOKUP(I$1, m_preprocess!$1:$1048576, $D296, FALSE)), "", HLOOKUP(I$1, m_preprocess!$1:$1048576, $D296, FALSE))</f>
        <v>65.099999999999994</v>
      </c>
      <c r="J296" s="24">
        <f>IF(ISBLANK(HLOOKUP(J$1, m_preprocess!$1:$1048576, $D296, FALSE)), "", HLOOKUP(J$1, m_preprocess!$1:$1048576, $D296, FALSE))</f>
        <v>104.46007206559108</v>
      </c>
      <c r="K296" s="24">
        <f>IF(ISBLANK(HLOOKUP(K$1, m_preprocess!$1:$1048576, $D296, FALSE)), "", HLOOKUP(K$1, m_preprocess!$1:$1048576, $D296, FALSE))</f>
        <v>57.240118900227131</v>
      </c>
      <c r="L296" s="24">
        <f>IF(ISBLANK(HLOOKUP(L$1, m_preprocess!$1:$1048576, $D296, FALSE)), "", HLOOKUP(L$1, m_preprocess!$1:$1048576, $D296, FALSE))</f>
        <v>22.71693327847213</v>
      </c>
      <c r="M296" s="24">
        <f>IF(ISBLANK(HLOOKUP(M$1, m_preprocess!$1:$1048576, $D296, FALSE)), "", HLOOKUP(M$1, m_preprocess!$1:$1048576, $D296, FALSE))</f>
        <v>68.897223131145651</v>
      </c>
      <c r="N296" s="24">
        <f>IF(ISBLANK(HLOOKUP(N$1, m_preprocess!$1:$1048576, $D296, FALSE)), "", HLOOKUP(N$1, m_preprocess!$1:$1048576, $D296, FALSE))</f>
        <v>16.029243003685981</v>
      </c>
      <c r="O296" s="24">
        <f>IF(ISBLANK(HLOOKUP(O$1, m_preprocess!$1:$1048576, $D296, FALSE)), "", HLOOKUP(O$1, m_preprocess!$1:$1048576, $D296, FALSE))</f>
        <v>17.421106097244479</v>
      </c>
      <c r="P296" s="24">
        <f>IF(ISBLANK(HLOOKUP(P$1, m_preprocess!$1:$1048576, $D296, FALSE)), "", HLOOKUP(P$1, m_preprocess!$1:$1048576, $D296, FALSE))</f>
        <v>8.1800478531265828</v>
      </c>
      <c r="Q296" s="24">
        <f>IF(ISBLANK(HLOOKUP(Q$1, m_preprocess!$1:$1048576, $D296, FALSE)), "", HLOOKUP(Q$1, m_preprocess!$1:$1048576, $D296, FALSE))</f>
        <v>6.1956243561291267</v>
      </c>
      <c r="R296" s="24">
        <f>IF(ISBLANK(HLOOKUP(R$1, m_preprocess!$1:$1048576, $D296, FALSE)), "", HLOOKUP(R$1, m_preprocess!$1:$1048576, $D296, FALSE))</f>
        <v>31.153108061138699</v>
      </c>
      <c r="S296" s="24">
        <f>IF(ISBLANK(HLOOKUP(S$1, m_preprocess!$1:$1048576, $D296, FALSE)), "", HLOOKUP(S$1, m_preprocess!$1:$1048576, $D296, FALSE))</f>
        <v>1007.897</v>
      </c>
      <c r="T296" s="24">
        <f>IF(ISBLANK(HLOOKUP(T$1, m_preprocess!$1:$1048576, $D296, FALSE)), "", HLOOKUP(T$1, m_preprocess!$1:$1048576, $D296, FALSE))</f>
        <v>11788</v>
      </c>
      <c r="U296" s="24">
        <f>IF(ISBLANK(HLOOKUP(U$1, m_preprocess!$1:$1048576, $D296, FALSE)), "", HLOOKUP(U$1, m_preprocess!$1:$1048576, $D296, FALSE))</f>
        <v>54380</v>
      </c>
      <c r="V296" s="24" t="str">
        <f>IF(ISBLANK(HLOOKUP(V$1, m_preprocess!$1:$1048576, $D296, FALSE)), "", HLOOKUP(V$1, m_preprocess!$1:$1048576, $D296, FALSE))</f>
        <v/>
      </c>
      <c r="W296" s="24">
        <f>IF(ISBLANK(HLOOKUP(W$1, m_preprocess!$1:$1048576, $D296, FALSE)), "", HLOOKUP(W$1, m_preprocess!$1:$1048576, $D296, FALSE))</f>
        <v>105575.23245455624</v>
      </c>
      <c r="X296" s="24">
        <f>IF(ISBLANK(HLOOKUP(X$1, m_preprocess!$1:$1048576, $D296, FALSE)), "", HLOOKUP(X$1, m_preprocess!$1:$1048576, $D296, FALSE))</f>
        <v>115566.75649155428</v>
      </c>
      <c r="Y296" s="24" t="str">
        <f>IF(ISBLANK(HLOOKUP(Y$1, m_preprocess!$1:$1048576, $D296, FALSE)), "", HLOOKUP(Y$1, m_preprocess!$1:$1048576, $D296, FALSE))</f>
        <v/>
      </c>
      <c r="Z296" s="24">
        <f>IF(ISBLANK(HLOOKUP(Z$1, m_preprocess!$1:$1048576, $D296, FALSE)), "", HLOOKUP(Z$1, m_preprocess!$1:$1048576, $D296, FALSE))</f>
        <v>91.9</v>
      </c>
      <c r="AA296" s="24">
        <f>IF(ISBLANK(HLOOKUP(AA$1, m_preprocess!$1:$1048576, $D296, FALSE)), "", HLOOKUP(AA$1, m_preprocess!$1:$1048576, $D296, FALSE))</f>
        <v>43.475451999999997</v>
      </c>
      <c r="AB296" s="24">
        <f>IF(ISBLANK(HLOOKUP(AB$1, m_preprocess!$1:$1048576, $D296, FALSE)), "", HLOOKUP(AB$1, m_preprocess!$1:$1048576, $D296, FALSE))</f>
        <v>42.476402</v>
      </c>
      <c r="AC296" s="24">
        <f>IF(ISBLANK(HLOOKUP(AC$1, m_preprocess!$1:$1048576, $D296, FALSE)), "", HLOOKUP(AC$1, m_preprocess!$1:$1048576, $D296, FALSE))</f>
        <v>29.3</v>
      </c>
      <c r="AD296" s="24">
        <f>IF(ISBLANK(HLOOKUP(AD$1, m_preprocess!$1:$1048576, $D296, FALSE)), "", HLOOKUP(AD$1, m_preprocess!$1:$1048576, $D296, FALSE))</f>
        <v>181.94644176262517</v>
      </c>
      <c r="AE296" s="24">
        <f>IF(ISBLANK(HLOOKUP(AE$1, m_preprocess!$1:$1048576, $D296, FALSE)), "", HLOOKUP(AE$1, m_preprocess!$1:$1048576, $D296, FALSE))</f>
        <v>248.52643446720688</v>
      </c>
      <c r="AF296" s="24">
        <f>IF(ISBLANK(HLOOKUP(AF$1, m_preprocess!$1:$1048576, $D296, FALSE)), "", HLOOKUP(AF$1, m_preprocess!$1:$1048576, $D296, FALSE))</f>
        <v>67.271786955546858</v>
      </c>
      <c r="AG296" s="24">
        <f>IF(ISBLANK(HLOOKUP(AG$1, m_preprocess!$1:$1048576, $D296, FALSE)), "", HLOOKUP(AG$1, m_preprocess!$1:$1048576, $D296, FALSE))</f>
        <v>1329.7165294598369</v>
      </c>
      <c r="AH296" s="24">
        <f>IF(ISBLANK(HLOOKUP(AH$1, m_preprocess!$1:$1048576, $D296, FALSE)), "", HLOOKUP(AH$1, m_preprocess!$1:$1048576, $D296, FALSE))</f>
        <v>1066259</v>
      </c>
    </row>
    <row r="297" spans="1:34">
      <c r="A297" s="27">
        <v>42948</v>
      </c>
      <c r="B297">
        <f t="shared" si="0"/>
        <v>2017</v>
      </c>
      <c r="C297">
        <f t="shared" si="1"/>
        <v>8</v>
      </c>
      <c r="D297">
        <v>297</v>
      </c>
      <c r="E297" s="24" t="str">
        <f>IF(ISBLANK(HLOOKUP(E$1, m_preprocess!$1:$1048576, $D297, FALSE)), "", HLOOKUP(E$1, m_preprocess!$1:$1048576, $D297, FALSE))</f>
        <v/>
      </c>
      <c r="F297" s="24" t="str">
        <f>IF(ISBLANK(HLOOKUP(F$1, m_preprocess!$1:$1048576, $D297, FALSE)), "", HLOOKUP(F$1, m_preprocess!$1:$1048576, $D297, FALSE))</f>
        <v/>
      </c>
      <c r="G297" s="24" t="str">
        <f>IF(ISBLANK(HLOOKUP(G$1, m_preprocess!$1:$1048576, $D297, FALSE)), "", HLOOKUP(G$1, m_preprocess!$1:$1048576, $D297, FALSE))</f>
        <v/>
      </c>
      <c r="H297" s="24">
        <f>IF(ISBLANK(HLOOKUP(H$1, m_preprocess!$1:$1048576, $D297, FALSE)), "", HLOOKUP(H$1, m_preprocess!$1:$1048576, $D297, FALSE))</f>
        <v>973.3380126953125</v>
      </c>
      <c r="I297" s="24" t="str">
        <f>IF(ISBLANK(HLOOKUP(I$1, m_preprocess!$1:$1048576, $D297, FALSE)), "", HLOOKUP(I$1, m_preprocess!$1:$1048576, $D297, FALSE))</f>
        <v/>
      </c>
      <c r="J297" s="24" t="str">
        <f>IF(ISBLANK(HLOOKUP(J$1, m_preprocess!$1:$1048576, $D297, FALSE)), "", HLOOKUP(J$1, m_preprocess!$1:$1048576, $D297, FALSE))</f>
        <v/>
      </c>
      <c r="K297" s="24" t="str">
        <f>IF(ISBLANK(HLOOKUP(K$1, m_preprocess!$1:$1048576, $D297, FALSE)), "", HLOOKUP(K$1, m_preprocess!$1:$1048576, $D297, FALSE))</f>
        <v/>
      </c>
      <c r="L297" s="24" t="str">
        <f>IF(ISBLANK(HLOOKUP(L$1, m_preprocess!$1:$1048576, $D297, FALSE)), "", HLOOKUP(L$1, m_preprocess!$1:$1048576, $D297, FALSE))</f>
        <v/>
      </c>
      <c r="M297" s="24" t="str">
        <f>IF(ISBLANK(HLOOKUP(M$1, m_preprocess!$1:$1048576, $D297, FALSE)), "", HLOOKUP(M$1, m_preprocess!$1:$1048576, $D297, FALSE))</f>
        <v/>
      </c>
      <c r="N297" s="24" t="str">
        <f>IF(ISBLANK(HLOOKUP(N$1, m_preprocess!$1:$1048576, $D297, FALSE)), "", HLOOKUP(N$1, m_preprocess!$1:$1048576, $D297, FALSE))</f>
        <v/>
      </c>
      <c r="O297" s="24" t="str">
        <f>IF(ISBLANK(HLOOKUP(O$1, m_preprocess!$1:$1048576, $D297, FALSE)), "", HLOOKUP(O$1, m_preprocess!$1:$1048576, $D297, FALSE))</f>
        <v/>
      </c>
      <c r="P297" s="24" t="str">
        <f>IF(ISBLANK(HLOOKUP(P$1, m_preprocess!$1:$1048576, $D297, FALSE)), "", HLOOKUP(P$1, m_preprocess!$1:$1048576, $D297, FALSE))</f>
        <v/>
      </c>
      <c r="Q297" s="24" t="str">
        <f>IF(ISBLANK(HLOOKUP(Q$1, m_preprocess!$1:$1048576, $D297, FALSE)), "", HLOOKUP(Q$1, m_preprocess!$1:$1048576, $D297, FALSE))</f>
        <v/>
      </c>
      <c r="R297" s="24" t="str">
        <f>IF(ISBLANK(HLOOKUP(R$1, m_preprocess!$1:$1048576, $D297, FALSE)), "", HLOOKUP(R$1, m_preprocess!$1:$1048576, $D297, FALSE))</f>
        <v/>
      </c>
      <c r="S297" s="24">
        <f>IF(ISBLANK(HLOOKUP(S$1, m_preprocess!$1:$1048576, $D297, FALSE)), "", HLOOKUP(S$1, m_preprocess!$1:$1048576, $D297, FALSE))</f>
        <v>1112.5050000000001</v>
      </c>
      <c r="T297" s="24" t="str">
        <f>IF(ISBLANK(HLOOKUP(T$1, m_preprocess!$1:$1048576, $D297, FALSE)), "", HLOOKUP(T$1, m_preprocess!$1:$1048576, $D297, FALSE))</f>
        <v/>
      </c>
      <c r="U297" s="24">
        <f>IF(ISBLANK(HLOOKUP(U$1, m_preprocess!$1:$1048576, $D297, FALSE)), "", HLOOKUP(U$1, m_preprocess!$1:$1048576, $D297, FALSE))</f>
        <v>55395</v>
      </c>
      <c r="V297" s="24" t="str">
        <f>IF(ISBLANK(HLOOKUP(V$1, m_preprocess!$1:$1048576, $D297, FALSE)), "", HLOOKUP(V$1, m_preprocess!$1:$1048576, $D297, FALSE))</f>
        <v/>
      </c>
      <c r="W297" s="24" t="str">
        <f>IF(ISBLANK(HLOOKUP(W$1, m_preprocess!$1:$1048576, $D297, FALSE)), "", HLOOKUP(W$1, m_preprocess!$1:$1048576, $D297, FALSE))</f>
        <v/>
      </c>
      <c r="X297" s="24" t="str">
        <f>IF(ISBLANK(HLOOKUP(X$1, m_preprocess!$1:$1048576, $D297, FALSE)), "", HLOOKUP(X$1, m_preprocess!$1:$1048576, $D297, FALSE))</f>
        <v/>
      </c>
      <c r="Y297" s="24" t="str">
        <f>IF(ISBLANK(HLOOKUP(Y$1, m_preprocess!$1:$1048576, $D297, FALSE)), "", HLOOKUP(Y$1, m_preprocess!$1:$1048576, $D297, FALSE))</f>
        <v/>
      </c>
      <c r="Z297" s="24" t="str">
        <f>IF(ISBLANK(HLOOKUP(Z$1, m_preprocess!$1:$1048576, $D297, FALSE)), "", HLOOKUP(Z$1, m_preprocess!$1:$1048576, $D297, FALSE))</f>
        <v/>
      </c>
      <c r="AA297" s="24">
        <f>IF(ISBLANK(HLOOKUP(AA$1, m_preprocess!$1:$1048576, $D297, FALSE)), "", HLOOKUP(AA$1, m_preprocess!$1:$1048576, $D297, FALSE))</f>
        <v>50.229660000000003</v>
      </c>
      <c r="AB297" s="24">
        <f>IF(ISBLANK(HLOOKUP(AB$1, m_preprocess!$1:$1048576, $D297, FALSE)), "", HLOOKUP(AB$1, m_preprocess!$1:$1048576, $D297, FALSE))</f>
        <v>47.609828999999998</v>
      </c>
      <c r="AC297" s="24">
        <f>IF(ISBLANK(HLOOKUP(AC$1, m_preprocess!$1:$1048576, $D297, FALSE)), "", HLOOKUP(AC$1, m_preprocess!$1:$1048576, $D297, FALSE))</f>
        <v>27.9</v>
      </c>
      <c r="AD297" s="24">
        <f>IF(ISBLANK(HLOOKUP(AD$1, m_preprocess!$1:$1048576, $D297, FALSE)), "", HLOOKUP(AD$1, m_preprocess!$1:$1048576, $D297, FALSE))</f>
        <v>185.84588653332506</v>
      </c>
      <c r="AE297" s="24">
        <f>IF(ISBLANK(HLOOKUP(AE$1, m_preprocess!$1:$1048576, $D297, FALSE)), "", HLOOKUP(AE$1, m_preprocess!$1:$1048576, $D297, FALSE))</f>
        <v>227.33662057152867</v>
      </c>
      <c r="AF297" s="24">
        <f>IF(ISBLANK(HLOOKUP(AF$1, m_preprocess!$1:$1048576, $D297, FALSE)), "", HLOOKUP(AF$1, m_preprocess!$1:$1048576, $D297, FALSE))</f>
        <v>71.849724454809405</v>
      </c>
      <c r="AG297" s="24">
        <f>IF(ISBLANK(HLOOKUP(AG$1, m_preprocess!$1:$1048576, $D297, FALSE)), "", HLOOKUP(AG$1, m_preprocess!$1:$1048576, $D297, FALSE))</f>
        <v>1352.9334494534139</v>
      </c>
      <c r="AH297" s="24" t="str">
        <f>IF(ISBLANK(HLOOKUP(AH$1, m_preprocess!$1:$1048576, $D297, FALSE)), "", HLOOKUP(AH$1, m_preprocess!$1:$1048576, $D297, FALSE))</f>
        <v/>
      </c>
    </row>
    <row r="298" spans="1:34">
      <c r="A298" s="27">
        <v>42979</v>
      </c>
      <c r="B298">
        <f t="shared" si="0"/>
        <v>2017</v>
      </c>
      <c r="C298">
        <f t="shared" si="1"/>
        <v>9</v>
      </c>
      <c r="D298">
        <v>298</v>
      </c>
      <c r="E298" s="24" t="str">
        <f>IF(ISBLANK(HLOOKUP(E$1, m_preprocess!$1:$1048576, $D298, FALSE)), "", HLOOKUP(E$1, m_preprocess!$1:$1048576, $D298, FALSE))</f>
        <v/>
      </c>
      <c r="F298" s="24" t="str">
        <f>IF(ISBLANK(HLOOKUP(F$1, m_preprocess!$1:$1048576, $D298, FALSE)), "", HLOOKUP(F$1, m_preprocess!$1:$1048576, $D298, FALSE))</f>
        <v/>
      </c>
      <c r="G298" s="24" t="str">
        <f>IF(ISBLANK(HLOOKUP(G$1, m_preprocess!$1:$1048576, $D298, FALSE)), "", HLOOKUP(G$1, m_preprocess!$1:$1048576, $D298, FALSE))</f>
        <v/>
      </c>
      <c r="H298" s="24" t="str">
        <f>IF(ISBLANK(HLOOKUP(H$1, m_preprocess!$1:$1048576, $D298, FALSE)), "", HLOOKUP(H$1, m_preprocess!$1:$1048576, $D298, FALSE))</f>
        <v/>
      </c>
      <c r="I298" s="24" t="str">
        <f>IF(ISBLANK(HLOOKUP(I$1, m_preprocess!$1:$1048576, $D298, FALSE)), "", HLOOKUP(I$1, m_preprocess!$1:$1048576, $D298, FALSE))</f>
        <v/>
      </c>
      <c r="J298" s="24" t="str">
        <f>IF(ISBLANK(HLOOKUP(J$1, m_preprocess!$1:$1048576, $D298, FALSE)), "", HLOOKUP(J$1, m_preprocess!$1:$1048576, $D298, FALSE))</f>
        <v/>
      </c>
      <c r="K298" s="24" t="str">
        <f>IF(ISBLANK(HLOOKUP(K$1, m_preprocess!$1:$1048576, $D298, FALSE)), "", HLOOKUP(K$1, m_preprocess!$1:$1048576, $D298, FALSE))</f>
        <v/>
      </c>
      <c r="L298" s="24" t="str">
        <f>IF(ISBLANK(HLOOKUP(L$1, m_preprocess!$1:$1048576, $D298, FALSE)), "", HLOOKUP(L$1, m_preprocess!$1:$1048576, $D298, FALSE))</f>
        <v/>
      </c>
      <c r="M298" s="24" t="str">
        <f>IF(ISBLANK(HLOOKUP(M$1, m_preprocess!$1:$1048576, $D298, FALSE)), "", HLOOKUP(M$1, m_preprocess!$1:$1048576, $D298, FALSE))</f>
        <v/>
      </c>
      <c r="N298" s="24" t="str">
        <f>IF(ISBLANK(HLOOKUP(N$1, m_preprocess!$1:$1048576, $D298, FALSE)), "", HLOOKUP(N$1, m_preprocess!$1:$1048576, $D298, FALSE))</f>
        <v/>
      </c>
      <c r="O298" s="24" t="str">
        <f>IF(ISBLANK(HLOOKUP(O$1, m_preprocess!$1:$1048576, $D298, FALSE)), "", HLOOKUP(O$1, m_preprocess!$1:$1048576, $D298, FALSE))</f>
        <v/>
      </c>
      <c r="P298" s="24" t="str">
        <f>IF(ISBLANK(HLOOKUP(P$1, m_preprocess!$1:$1048576, $D298, FALSE)), "", HLOOKUP(P$1, m_preprocess!$1:$1048576, $D298, FALSE))</f>
        <v/>
      </c>
      <c r="Q298" s="24" t="str">
        <f>IF(ISBLANK(HLOOKUP(Q$1, m_preprocess!$1:$1048576, $D298, FALSE)), "", HLOOKUP(Q$1, m_preprocess!$1:$1048576, $D298, FALSE))</f>
        <v/>
      </c>
      <c r="R298" s="24" t="str">
        <f>IF(ISBLANK(HLOOKUP(R$1, m_preprocess!$1:$1048576, $D298, FALSE)), "", HLOOKUP(R$1, m_preprocess!$1:$1048576, $D298, FALSE))</f>
        <v/>
      </c>
      <c r="S298" s="24" t="str">
        <f>IF(ISBLANK(HLOOKUP(S$1, m_preprocess!$1:$1048576, $D298, FALSE)), "", HLOOKUP(S$1, m_preprocess!$1:$1048576, $D298, FALSE))</f>
        <v/>
      </c>
      <c r="T298" s="24" t="str">
        <f>IF(ISBLANK(HLOOKUP(T$1, m_preprocess!$1:$1048576, $D298, FALSE)), "", HLOOKUP(T$1, m_preprocess!$1:$1048576, $D298, FALSE))</f>
        <v/>
      </c>
      <c r="U298" s="24" t="str">
        <f>IF(ISBLANK(HLOOKUP(U$1, m_preprocess!$1:$1048576, $D298, FALSE)), "", HLOOKUP(U$1, m_preprocess!$1:$1048576, $D298, FALSE))</f>
        <v/>
      </c>
      <c r="V298" s="24" t="str">
        <f>IF(ISBLANK(HLOOKUP(V$1, m_preprocess!$1:$1048576, $D298, FALSE)), "", HLOOKUP(V$1, m_preprocess!$1:$1048576, $D298, FALSE))</f>
        <v/>
      </c>
      <c r="W298" s="24" t="str">
        <f>IF(ISBLANK(HLOOKUP(W$1, m_preprocess!$1:$1048576, $D298, FALSE)), "", HLOOKUP(W$1, m_preprocess!$1:$1048576, $D298, FALSE))</f>
        <v/>
      </c>
      <c r="X298" s="24" t="str">
        <f>IF(ISBLANK(HLOOKUP(X$1, m_preprocess!$1:$1048576, $D298, FALSE)), "", HLOOKUP(X$1, m_preprocess!$1:$1048576, $D298, FALSE))</f>
        <v/>
      </c>
      <c r="Y298" s="24" t="str">
        <f>IF(ISBLANK(HLOOKUP(Y$1, m_preprocess!$1:$1048576, $D298, FALSE)), "", HLOOKUP(Y$1, m_preprocess!$1:$1048576, $D298, FALSE))</f>
        <v/>
      </c>
      <c r="Z298" s="24" t="str">
        <f>IF(ISBLANK(HLOOKUP(Z$1, m_preprocess!$1:$1048576, $D298, FALSE)), "", HLOOKUP(Z$1, m_preprocess!$1:$1048576, $D298, FALSE))</f>
        <v/>
      </c>
      <c r="AA298" s="24" t="str">
        <f>IF(ISBLANK(HLOOKUP(AA$1, m_preprocess!$1:$1048576, $D298, FALSE)), "", HLOOKUP(AA$1, m_preprocess!$1:$1048576, $D298, FALSE))</f>
        <v/>
      </c>
      <c r="AB298" s="24" t="str">
        <f>IF(ISBLANK(HLOOKUP(AB$1, m_preprocess!$1:$1048576, $D298, FALSE)), "", HLOOKUP(AB$1, m_preprocess!$1:$1048576, $D298, FALSE))</f>
        <v/>
      </c>
      <c r="AC298" s="24">
        <f>IF(ISBLANK(HLOOKUP(AC$1, m_preprocess!$1:$1048576, $D298, FALSE)), "", HLOOKUP(AC$1, m_preprocess!$1:$1048576, $D298, FALSE))</f>
        <v>25.1</v>
      </c>
      <c r="AD298" s="24" t="str">
        <f>IF(ISBLANK(HLOOKUP(AD$1, m_preprocess!$1:$1048576, $D298, FALSE)), "", HLOOKUP(AD$1, m_preprocess!$1:$1048576, $D298, FALSE))</f>
        <v/>
      </c>
      <c r="AE298" s="24" t="str">
        <f>IF(ISBLANK(HLOOKUP(AE$1, m_preprocess!$1:$1048576, $D298, FALSE)), "", HLOOKUP(AE$1, m_preprocess!$1:$1048576, $D298, FALSE))</f>
        <v/>
      </c>
      <c r="AF298" s="24" t="str">
        <f>IF(ISBLANK(HLOOKUP(AF$1, m_preprocess!$1:$1048576, $D298, FALSE)), "", HLOOKUP(AF$1, m_preprocess!$1:$1048576, $D298, FALSE))</f>
        <v/>
      </c>
      <c r="AG298" s="24" t="str">
        <f>IF(ISBLANK(HLOOKUP(AG$1, m_preprocess!$1:$1048576, $D298, FALSE)), "", HLOOKUP(AG$1, m_preprocess!$1:$1048576, $D298, FALSE))</f>
        <v/>
      </c>
      <c r="AH298" s="24" t="str">
        <f>IF(ISBLANK(HLOOKUP(AH$1, m_preprocess!$1:$1048576, $D298, FALSE)), "", HLOOKUP(AH$1, m_preprocess!$1:$1048576, $D298, FALSE))</f>
        <v/>
      </c>
    </row>
    <row r="299" spans="1:34">
      <c r="A299" s="27">
        <v>43009</v>
      </c>
      <c r="B299">
        <f t="shared" si="0"/>
        <v>2017</v>
      </c>
      <c r="C299">
        <f t="shared" si="1"/>
        <v>10</v>
      </c>
      <c r="D299">
        <v>299</v>
      </c>
      <c r="E299" s="24" t="str">
        <f>IF(ISBLANK(HLOOKUP(E$1, m_preprocess!$1:$1048576, $D299, FALSE)), "", HLOOKUP(E$1, m_preprocess!$1:$1048576, $D299, FALSE))</f>
        <v/>
      </c>
      <c r="F299" s="24" t="str">
        <f>IF(ISBLANK(HLOOKUP(F$1, m_preprocess!$1:$1048576, $D299, FALSE)), "", HLOOKUP(F$1, m_preprocess!$1:$1048576, $D299, FALSE))</f>
        <v/>
      </c>
      <c r="G299" s="24" t="str">
        <f>IF(ISBLANK(HLOOKUP(G$1, m_preprocess!$1:$1048576, $D299, FALSE)), "", HLOOKUP(G$1, m_preprocess!$1:$1048576, $D299, FALSE))</f>
        <v/>
      </c>
      <c r="H299" s="24" t="str">
        <f>IF(ISBLANK(HLOOKUP(H$1, m_preprocess!$1:$1048576, $D299, FALSE)), "", HLOOKUP(H$1, m_preprocess!$1:$1048576, $D299, FALSE))</f>
        <v/>
      </c>
      <c r="I299" s="24" t="str">
        <f>IF(ISBLANK(HLOOKUP(I$1, m_preprocess!$1:$1048576, $D299, FALSE)), "", HLOOKUP(I$1, m_preprocess!$1:$1048576, $D299, FALSE))</f>
        <v/>
      </c>
      <c r="J299" s="24" t="str">
        <f>IF(ISBLANK(HLOOKUP(J$1, m_preprocess!$1:$1048576, $D299, FALSE)), "", HLOOKUP(J$1, m_preprocess!$1:$1048576, $D299, FALSE))</f>
        <v/>
      </c>
      <c r="K299" s="24" t="str">
        <f>IF(ISBLANK(HLOOKUP(K$1, m_preprocess!$1:$1048576, $D299, FALSE)), "", HLOOKUP(K$1, m_preprocess!$1:$1048576, $D299, FALSE))</f>
        <v/>
      </c>
      <c r="L299" s="24" t="str">
        <f>IF(ISBLANK(HLOOKUP(L$1, m_preprocess!$1:$1048576, $D299, FALSE)), "", HLOOKUP(L$1, m_preprocess!$1:$1048576, $D299, FALSE))</f>
        <v/>
      </c>
      <c r="M299" s="24" t="str">
        <f>IF(ISBLANK(HLOOKUP(M$1, m_preprocess!$1:$1048576, $D299, FALSE)), "", HLOOKUP(M$1, m_preprocess!$1:$1048576, $D299, FALSE))</f>
        <v/>
      </c>
      <c r="N299" s="24" t="str">
        <f>IF(ISBLANK(HLOOKUP(N$1, m_preprocess!$1:$1048576, $D299, FALSE)), "", HLOOKUP(N$1, m_preprocess!$1:$1048576, $D299, FALSE))</f>
        <v/>
      </c>
      <c r="O299" s="24" t="str">
        <f>IF(ISBLANK(HLOOKUP(O$1, m_preprocess!$1:$1048576, $D299, FALSE)), "", HLOOKUP(O$1, m_preprocess!$1:$1048576, $D299, FALSE))</f>
        <v/>
      </c>
      <c r="P299" s="24" t="str">
        <f>IF(ISBLANK(HLOOKUP(P$1, m_preprocess!$1:$1048576, $D299, FALSE)), "", HLOOKUP(P$1, m_preprocess!$1:$1048576, $D299, FALSE))</f>
        <v/>
      </c>
      <c r="Q299" s="24" t="str">
        <f>IF(ISBLANK(HLOOKUP(Q$1, m_preprocess!$1:$1048576, $D299, FALSE)), "", HLOOKUP(Q$1, m_preprocess!$1:$1048576, $D299, FALSE))</f>
        <v/>
      </c>
      <c r="R299" s="24" t="str">
        <f>IF(ISBLANK(HLOOKUP(R$1, m_preprocess!$1:$1048576, $D299, FALSE)), "", HLOOKUP(R$1, m_preprocess!$1:$1048576, $D299, FALSE))</f>
        <v/>
      </c>
      <c r="S299" s="24" t="str">
        <f>IF(ISBLANK(HLOOKUP(S$1, m_preprocess!$1:$1048576, $D299, FALSE)), "", HLOOKUP(S$1, m_preprocess!$1:$1048576, $D299, FALSE))</f>
        <v/>
      </c>
      <c r="T299" s="24" t="str">
        <f>IF(ISBLANK(HLOOKUP(T$1, m_preprocess!$1:$1048576, $D299, FALSE)), "", HLOOKUP(T$1, m_preprocess!$1:$1048576, $D299, FALSE))</f>
        <v/>
      </c>
      <c r="U299" s="24" t="str">
        <f>IF(ISBLANK(HLOOKUP(U$1, m_preprocess!$1:$1048576, $D299, FALSE)), "", HLOOKUP(U$1, m_preprocess!$1:$1048576, $D299, FALSE))</f>
        <v/>
      </c>
      <c r="V299" s="24" t="str">
        <f>IF(ISBLANK(HLOOKUP(V$1, m_preprocess!$1:$1048576, $D299, FALSE)), "", HLOOKUP(V$1, m_preprocess!$1:$1048576, $D299, FALSE))</f>
        <v/>
      </c>
      <c r="W299" s="24" t="str">
        <f>IF(ISBLANK(HLOOKUP(W$1, m_preprocess!$1:$1048576, $D299, FALSE)), "", HLOOKUP(W$1, m_preprocess!$1:$1048576, $D299, FALSE))</f>
        <v/>
      </c>
      <c r="X299" s="24" t="str">
        <f>IF(ISBLANK(HLOOKUP(X$1, m_preprocess!$1:$1048576, $D299, FALSE)), "", HLOOKUP(X$1, m_preprocess!$1:$1048576, $D299, FALSE))</f>
        <v/>
      </c>
      <c r="Y299" s="24" t="str">
        <f>IF(ISBLANK(HLOOKUP(Y$1, m_preprocess!$1:$1048576, $D299, FALSE)), "", HLOOKUP(Y$1, m_preprocess!$1:$1048576, $D299, FALSE))</f>
        <v/>
      </c>
      <c r="Z299" s="24" t="str">
        <f>IF(ISBLANK(HLOOKUP(Z$1, m_preprocess!$1:$1048576, $D299, FALSE)), "", HLOOKUP(Z$1, m_preprocess!$1:$1048576, $D299, FALSE))</f>
        <v/>
      </c>
      <c r="AA299" s="24" t="str">
        <f>IF(ISBLANK(HLOOKUP(AA$1, m_preprocess!$1:$1048576, $D299, FALSE)), "", HLOOKUP(AA$1, m_preprocess!$1:$1048576, $D299, FALSE))</f>
        <v/>
      </c>
      <c r="AB299" s="24" t="str">
        <f>IF(ISBLANK(HLOOKUP(AB$1, m_preprocess!$1:$1048576, $D299, FALSE)), "", HLOOKUP(AB$1, m_preprocess!$1:$1048576, $D299, FALSE))</f>
        <v/>
      </c>
      <c r="AC299" s="24" t="str">
        <f>IF(ISBLANK(HLOOKUP(AC$1, m_preprocess!$1:$1048576, $D299, FALSE)), "", HLOOKUP(AC$1, m_preprocess!$1:$1048576, $D299, FALSE))</f>
        <v/>
      </c>
      <c r="AD299" s="24" t="str">
        <f>IF(ISBLANK(HLOOKUP(AD$1, m_preprocess!$1:$1048576, $D299, FALSE)), "", HLOOKUP(AD$1, m_preprocess!$1:$1048576, $D299, FALSE))</f>
        <v/>
      </c>
      <c r="AE299" s="24" t="str">
        <f>IF(ISBLANK(HLOOKUP(AE$1, m_preprocess!$1:$1048576, $D299, FALSE)), "", HLOOKUP(AE$1, m_preprocess!$1:$1048576, $D299, FALSE))</f>
        <v/>
      </c>
      <c r="AF299" s="24" t="str">
        <f>IF(ISBLANK(HLOOKUP(AF$1, m_preprocess!$1:$1048576, $D299, FALSE)), "", HLOOKUP(AF$1, m_preprocess!$1:$1048576, $D299, FALSE))</f>
        <v/>
      </c>
      <c r="AG299" s="24" t="str">
        <f>IF(ISBLANK(HLOOKUP(AG$1, m_preprocess!$1:$1048576, $D299, FALSE)), "", HLOOKUP(AG$1, m_preprocess!$1:$1048576, $D299, FALSE))</f>
        <v/>
      </c>
      <c r="AH299" s="24" t="str">
        <f>IF(ISBLANK(HLOOKUP(AH$1, m_preprocess!$1:$1048576, $D299, FALSE)), "", HLOOKUP(AH$1, m_preprocess!$1:$1048576, $D299, FALSE))</f>
        <v/>
      </c>
    </row>
    <row r="300" spans="1:34">
      <c r="A300" s="27">
        <v>43040</v>
      </c>
      <c r="B300">
        <f t="shared" si="0"/>
        <v>2017</v>
      </c>
      <c r="C300">
        <f t="shared" si="1"/>
        <v>11</v>
      </c>
      <c r="D300">
        <v>300</v>
      </c>
      <c r="E300" s="24" t="str">
        <f>IF(ISBLANK(HLOOKUP(E$1, m_preprocess!$1:$1048576, $D300, FALSE)), "", HLOOKUP(E$1, m_preprocess!$1:$1048576, $D300, FALSE))</f>
        <v/>
      </c>
      <c r="F300" s="24" t="str">
        <f>IF(ISBLANK(HLOOKUP(F$1, m_preprocess!$1:$1048576, $D300, FALSE)), "", HLOOKUP(F$1, m_preprocess!$1:$1048576, $D300, FALSE))</f>
        <v/>
      </c>
      <c r="G300" s="24" t="str">
        <f>IF(ISBLANK(HLOOKUP(G$1, m_preprocess!$1:$1048576, $D300, FALSE)), "", HLOOKUP(G$1, m_preprocess!$1:$1048576, $D300, FALSE))</f>
        <v/>
      </c>
      <c r="H300" s="24" t="str">
        <f>IF(ISBLANK(HLOOKUP(H$1, m_preprocess!$1:$1048576, $D300, FALSE)), "", HLOOKUP(H$1, m_preprocess!$1:$1048576, $D300, FALSE))</f>
        <v/>
      </c>
      <c r="I300" s="24" t="str">
        <f>IF(ISBLANK(HLOOKUP(I$1, m_preprocess!$1:$1048576, $D300, FALSE)), "", HLOOKUP(I$1, m_preprocess!$1:$1048576, $D300, FALSE))</f>
        <v/>
      </c>
      <c r="J300" s="24" t="str">
        <f>IF(ISBLANK(HLOOKUP(J$1, m_preprocess!$1:$1048576, $D300, FALSE)), "", HLOOKUP(J$1, m_preprocess!$1:$1048576, $D300, FALSE))</f>
        <v/>
      </c>
      <c r="K300" s="24" t="str">
        <f>IF(ISBLANK(HLOOKUP(K$1, m_preprocess!$1:$1048576, $D300, FALSE)), "", HLOOKUP(K$1, m_preprocess!$1:$1048576, $D300, FALSE))</f>
        <v/>
      </c>
      <c r="L300" s="24" t="str">
        <f>IF(ISBLANK(HLOOKUP(L$1, m_preprocess!$1:$1048576, $D300, FALSE)), "", HLOOKUP(L$1, m_preprocess!$1:$1048576, $D300, FALSE))</f>
        <v/>
      </c>
      <c r="M300" s="24" t="str">
        <f>IF(ISBLANK(HLOOKUP(M$1, m_preprocess!$1:$1048576, $D300, FALSE)), "", HLOOKUP(M$1, m_preprocess!$1:$1048576, $D300, FALSE))</f>
        <v/>
      </c>
      <c r="N300" s="24" t="str">
        <f>IF(ISBLANK(HLOOKUP(N$1, m_preprocess!$1:$1048576, $D300, FALSE)), "", HLOOKUP(N$1, m_preprocess!$1:$1048576, $D300, FALSE))</f>
        <v/>
      </c>
      <c r="O300" s="24" t="str">
        <f>IF(ISBLANK(HLOOKUP(O$1, m_preprocess!$1:$1048576, $D300, FALSE)), "", HLOOKUP(O$1, m_preprocess!$1:$1048576, $D300, FALSE))</f>
        <v/>
      </c>
      <c r="P300" s="24" t="str">
        <f>IF(ISBLANK(HLOOKUP(P$1, m_preprocess!$1:$1048576, $D300, FALSE)), "", HLOOKUP(P$1, m_preprocess!$1:$1048576, $D300, FALSE))</f>
        <v/>
      </c>
      <c r="Q300" s="24" t="str">
        <f>IF(ISBLANK(HLOOKUP(Q$1, m_preprocess!$1:$1048576, $D300, FALSE)), "", HLOOKUP(Q$1, m_preprocess!$1:$1048576, $D300, FALSE))</f>
        <v/>
      </c>
      <c r="R300" s="24" t="str">
        <f>IF(ISBLANK(HLOOKUP(R$1, m_preprocess!$1:$1048576, $D300, FALSE)), "", HLOOKUP(R$1, m_preprocess!$1:$1048576, $D300, FALSE))</f>
        <v/>
      </c>
      <c r="S300" s="24" t="str">
        <f>IF(ISBLANK(HLOOKUP(S$1, m_preprocess!$1:$1048576, $D300, FALSE)), "", HLOOKUP(S$1, m_preprocess!$1:$1048576, $D300, FALSE))</f>
        <v/>
      </c>
      <c r="T300" s="24" t="str">
        <f>IF(ISBLANK(HLOOKUP(T$1, m_preprocess!$1:$1048576, $D300, FALSE)), "", HLOOKUP(T$1, m_preprocess!$1:$1048576, $D300, FALSE))</f>
        <v/>
      </c>
      <c r="U300" s="24" t="str">
        <f>IF(ISBLANK(HLOOKUP(U$1, m_preprocess!$1:$1048576, $D300, FALSE)), "", HLOOKUP(U$1, m_preprocess!$1:$1048576, $D300, FALSE))</f>
        <v/>
      </c>
      <c r="V300" s="24" t="str">
        <f>IF(ISBLANK(HLOOKUP(V$1, m_preprocess!$1:$1048576, $D300, FALSE)), "", HLOOKUP(V$1, m_preprocess!$1:$1048576, $D300, FALSE))</f>
        <v/>
      </c>
      <c r="W300" s="24" t="str">
        <f>IF(ISBLANK(HLOOKUP(W$1, m_preprocess!$1:$1048576, $D300, FALSE)), "", HLOOKUP(W$1, m_preprocess!$1:$1048576, $D300, FALSE))</f>
        <v/>
      </c>
      <c r="X300" s="24" t="str">
        <f>IF(ISBLANK(HLOOKUP(X$1, m_preprocess!$1:$1048576, $D300, FALSE)), "", HLOOKUP(X$1, m_preprocess!$1:$1048576, $D300, FALSE))</f>
        <v/>
      </c>
      <c r="Y300" s="24" t="str">
        <f>IF(ISBLANK(HLOOKUP(Y$1, m_preprocess!$1:$1048576, $D300, FALSE)), "", HLOOKUP(Y$1, m_preprocess!$1:$1048576, $D300, FALSE))</f>
        <v/>
      </c>
      <c r="Z300" s="24" t="str">
        <f>IF(ISBLANK(HLOOKUP(Z$1, m_preprocess!$1:$1048576, $D300, FALSE)), "", HLOOKUP(Z$1, m_preprocess!$1:$1048576, $D300, FALSE))</f>
        <v/>
      </c>
      <c r="AA300" s="24" t="str">
        <f>IF(ISBLANK(HLOOKUP(AA$1, m_preprocess!$1:$1048576, $D300, FALSE)), "", HLOOKUP(AA$1, m_preprocess!$1:$1048576, $D300, FALSE))</f>
        <v/>
      </c>
      <c r="AB300" s="24" t="str">
        <f>IF(ISBLANK(HLOOKUP(AB$1, m_preprocess!$1:$1048576, $D300, FALSE)), "", HLOOKUP(AB$1, m_preprocess!$1:$1048576, $D300, FALSE))</f>
        <v/>
      </c>
      <c r="AC300" s="24" t="str">
        <f>IF(ISBLANK(HLOOKUP(AC$1, m_preprocess!$1:$1048576, $D300, FALSE)), "", HLOOKUP(AC$1, m_preprocess!$1:$1048576, $D300, FALSE))</f>
        <v/>
      </c>
      <c r="AD300" s="24" t="str">
        <f>IF(ISBLANK(HLOOKUP(AD$1, m_preprocess!$1:$1048576, $D300, FALSE)), "", HLOOKUP(AD$1, m_preprocess!$1:$1048576, $D300, FALSE))</f>
        <v/>
      </c>
      <c r="AE300" s="24" t="str">
        <f>IF(ISBLANK(HLOOKUP(AE$1, m_preprocess!$1:$1048576, $D300, FALSE)), "", HLOOKUP(AE$1, m_preprocess!$1:$1048576, $D300, FALSE))</f>
        <v/>
      </c>
      <c r="AF300" s="24" t="str">
        <f>IF(ISBLANK(HLOOKUP(AF$1, m_preprocess!$1:$1048576, $D300, FALSE)), "", HLOOKUP(AF$1, m_preprocess!$1:$1048576, $D300, FALSE))</f>
        <v/>
      </c>
      <c r="AG300" s="24" t="str">
        <f>IF(ISBLANK(HLOOKUP(AG$1, m_preprocess!$1:$1048576, $D300, FALSE)), "", HLOOKUP(AG$1, m_preprocess!$1:$1048576, $D300, FALSE))</f>
        <v/>
      </c>
      <c r="AH300" s="24" t="str">
        <f>IF(ISBLANK(HLOOKUP(AH$1, m_preprocess!$1:$1048576, $D300, FALSE)), "", HLOOKUP(AH$1, m_preprocess!$1:$1048576, $D300, FALSE))</f>
        <v/>
      </c>
    </row>
    <row r="301" spans="1:34">
      <c r="A301" s="27">
        <v>43070</v>
      </c>
      <c r="B301">
        <f t="shared" si="0"/>
        <v>2017</v>
      </c>
      <c r="C301">
        <f t="shared" si="1"/>
        <v>12</v>
      </c>
      <c r="D301">
        <v>301</v>
      </c>
      <c r="E301" s="24" t="str">
        <f>IF(ISBLANK(HLOOKUP(E$1, m_preprocess!$1:$1048576, $D301, FALSE)), "", HLOOKUP(E$1, m_preprocess!$1:$1048576, $D301, FALSE))</f>
        <v/>
      </c>
      <c r="F301" s="24" t="str">
        <f>IF(ISBLANK(HLOOKUP(F$1, m_preprocess!$1:$1048576, $D301, FALSE)), "", HLOOKUP(F$1, m_preprocess!$1:$1048576, $D301, FALSE))</f>
        <v/>
      </c>
      <c r="G301" s="24" t="str">
        <f>IF(ISBLANK(HLOOKUP(G$1, m_preprocess!$1:$1048576, $D301, FALSE)), "", HLOOKUP(G$1, m_preprocess!$1:$1048576, $D301, FALSE))</f>
        <v/>
      </c>
      <c r="H301" s="24" t="str">
        <f>IF(ISBLANK(HLOOKUP(H$1, m_preprocess!$1:$1048576, $D301, FALSE)), "", HLOOKUP(H$1, m_preprocess!$1:$1048576, $D301, FALSE))</f>
        <v/>
      </c>
      <c r="I301" s="24" t="str">
        <f>IF(ISBLANK(HLOOKUP(I$1, m_preprocess!$1:$1048576, $D301, FALSE)), "", HLOOKUP(I$1, m_preprocess!$1:$1048576, $D301, FALSE))</f>
        <v/>
      </c>
      <c r="J301" s="24" t="str">
        <f>IF(ISBLANK(HLOOKUP(J$1, m_preprocess!$1:$1048576, $D301, FALSE)), "", HLOOKUP(J$1, m_preprocess!$1:$1048576, $D301, FALSE))</f>
        <v/>
      </c>
      <c r="K301" s="24" t="str">
        <f>IF(ISBLANK(HLOOKUP(K$1, m_preprocess!$1:$1048576, $D301, FALSE)), "", HLOOKUP(K$1, m_preprocess!$1:$1048576, $D301, FALSE))</f>
        <v/>
      </c>
      <c r="L301" s="24" t="str">
        <f>IF(ISBLANK(HLOOKUP(L$1, m_preprocess!$1:$1048576, $D301, FALSE)), "", HLOOKUP(L$1, m_preprocess!$1:$1048576, $D301, FALSE))</f>
        <v/>
      </c>
      <c r="M301" s="24" t="str">
        <f>IF(ISBLANK(HLOOKUP(M$1, m_preprocess!$1:$1048576, $D301, FALSE)), "", HLOOKUP(M$1, m_preprocess!$1:$1048576, $D301, FALSE))</f>
        <v/>
      </c>
      <c r="N301" s="24" t="str">
        <f>IF(ISBLANK(HLOOKUP(N$1, m_preprocess!$1:$1048576, $D301, FALSE)), "", HLOOKUP(N$1, m_preprocess!$1:$1048576, $D301, FALSE))</f>
        <v/>
      </c>
      <c r="O301" s="24" t="str">
        <f>IF(ISBLANK(HLOOKUP(O$1, m_preprocess!$1:$1048576, $D301, FALSE)), "", HLOOKUP(O$1, m_preprocess!$1:$1048576, $D301, FALSE))</f>
        <v/>
      </c>
      <c r="P301" s="24" t="str">
        <f>IF(ISBLANK(HLOOKUP(P$1, m_preprocess!$1:$1048576, $D301, FALSE)), "", HLOOKUP(P$1, m_preprocess!$1:$1048576, $D301, FALSE))</f>
        <v/>
      </c>
      <c r="Q301" s="24" t="str">
        <f>IF(ISBLANK(HLOOKUP(Q$1, m_preprocess!$1:$1048576, $D301, FALSE)), "", HLOOKUP(Q$1, m_preprocess!$1:$1048576, $D301, FALSE))</f>
        <v/>
      </c>
      <c r="R301" s="24" t="str">
        <f>IF(ISBLANK(HLOOKUP(R$1, m_preprocess!$1:$1048576, $D301, FALSE)), "", HLOOKUP(R$1, m_preprocess!$1:$1048576, $D301, FALSE))</f>
        <v/>
      </c>
      <c r="S301" s="24" t="str">
        <f>IF(ISBLANK(HLOOKUP(S$1, m_preprocess!$1:$1048576, $D301, FALSE)), "", HLOOKUP(S$1, m_preprocess!$1:$1048576, $D301, FALSE))</f>
        <v/>
      </c>
      <c r="T301" s="24" t="str">
        <f>IF(ISBLANK(HLOOKUP(T$1, m_preprocess!$1:$1048576, $D301, FALSE)), "", HLOOKUP(T$1, m_preprocess!$1:$1048576, $D301, FALSE))</f>
        <v/>
      </c>
      <c r="U301" s="24" t="str">
        <f>IF(ISBLANK(HLOOKUP(U$1, m_preprocess!$1:$1048576, $D301, FALSE)), "", HLOOKUP(U$1, m_preprocess!$1:$1048576, $D301, FALSE))</f>
        <v/>
      </c>
      <c r="V301" s="24" t="str">
        <f>IF(ISBLANK(HLOOKUP(V$1, m_preprocess!$1:$1048576, $D301, FALSE)), "", HLOOKUP(V$1, m_preprocess!$1:$1048576, $D301, FALSE))</f>
        <v/>
      </c>
      <c r="W301" s="24" t="str">
        <f>IF(ISBLANK(HLOOKUP(W$1, m_preprocess!$1:$1048576, $D301, FALSE)), "", HLOOKUP(W$1, m_preprocess!$1:$1048576, $D301, FALSE))</f>
        <v/>
      </c>
      <c r="X301" s="24" t="str">
        <f>IF(ISBLANK(HLOOKUP(X$1, m_preprocess!$1:$1048576, $D301, FALSE)), "", HLOOKUP(X$1, m_preprocess!$1:$1048576, $D301, FALSE))</f>
        <v/>
      </c>
      <c r="Y301" s="24" t="str">
        <f>IF(ISBLANK(HLOOKUP(Y$1, m_preprocess!$1:$1048576, $D301, FALSE)), "", HLOOKUP(Y$1, m_preprocess!$1:$1048576, $D301, FALSE))</f>
        <v/>
      </c>
      <c r="Z301" s="24" t="str">
        <f>IF(ISBLANK(HLOOKUP(Z$1, m_preprocess!$1:$1048576, $D301, FALSE)), "", HLOOKUP(Z$1, m_preprocess!$1:$1048576, $D301, FALSE))</f>
        <v/>
      </c>
      <c r="AA301" s="24" t="str">
        <f>IF(ISBLANK(HLOOKUP(AA$1, m_preprocess!$1:$1048576, $D301, FALSE)), "", HLOOKUP(AA$1, m_preprocess!$1:$1048576, $D301, FALSE))</f>
        <v/>
      </c>
      <c r="AB301" s="24" t="str">
        <f>IF(ISBLANK(HLOOKUP(AB$1, m_preprocess!$1:$1048576, $D301, FALSE)), "", HLOOKUP(AB$1, m_preprocess!$1:$1048576, $D301, FALSE))</f>
        <v/>
      </c>
      <c r="AC301" s="24" t="str">
        <f>IF(ISBLANK(HLOOKUP(AC$1, m_preprocess!$1:$1048576, $D301, FALSE)), "", HLOOKUP(AC$1, m_preprocess!$1:$1048576, $D301, FALSE))</f>
        <v/>
      </c>
      <c r="AD301" s="24" t="str">
        <f>IF(ISBLANK(HLOOKUP(AD$1, m_preprocess!$1:$1048576, $D301, FALSE)), "", HLOOKUP(AD$1, m_preprocess!$1:$1048576, $D301, FALSE))</f>
        <v/>
      </c>
      <c r="AE301" s="24" t="str">
        <f>IF(ISBLANK(HLOOKUP(AE$1, m_preprocess!$1:$1048576, $D301, FALSE)), "", HLOOKUP(AE$1, m_preprocess!$1:$1048576, $D301, FALSE))</f>
        <v/>
      </c>
      <c r="AF301" s="24" t="str">
        <f>IF(ISBLANK(HLOOKUP(AF$1, m_preprocess!$1:$1048576, $D301, FALSE)), "", HLOOKUP(AF$1, m_preprocess!$1:$1048576, $D301, FALSE))</f>
        <v/>
      </c>
      <c r="AG301" s="24" t="str">
        <f>IF(ISBLANK(HLOOKUP(AG$1, m_preprocess!$1:$1048576, $D301, FALSE)), "", HLOOKUP(AG$1, m_preprocess!$1:$1048576, $D301, FALSE))</f>
        <v/>
      </c>
      <c r="AH301" s="24" t="str">
        <f>IF(ISBLANK(HLOOKUP(AH$1, m_preprocess!$1:$1048576, $D301, FALSE)), "", HLOOKUP(AH$1, m_preprocess!$1:$1048576, $D301, FALSE))</f>
        <v/>
      </c>
    </row>
    <row r="302" spans="1:34">
      <c r="A302" s="27">
        <v>43101</v>
      </c>
      <c r="B302">
        <v>2018</v>
      </c>
      <c r="C302">
        <f t="shared" si="1"/>
        <v>1</v>
      </c>
      <c r="D302">
        <v>302</v>
      </c>
      <c r="E302" s="24" t="str">
        <f>IF(ISBLANK(HLOOKUP(E$1, m_preprocess!$1:$1048576, $D302, FALSE)), "", HLOOKUP(E$1, m_preprocess!$1:$1048576, $D302, FALSE))</f>
        <v/>
      </c>
      <c r="F302" s="24" t="str">
        <f>IF(ISBLANK(HLOOKUP(F$1, m_preprocess!$1:$1048576, $D302, FALSE)), "", HLOOKUP(F$1, m_preprocess!$1:$1048576, $D302, FALSE))</f>
        <v/>
      </c>
      <c r="G302" s="24" t="str">
        <f>IF(ISBLANK(HLOOKUP(G$1, m_preprocess!$1:$1048576, $D302, FALSE)), "", HLOOKUP(G$1, m_preprocess!$1:$1048576, $D302, FALSE))</f>
        <v/>
      </c>
      <c r="H302" s="24" t="str">
        <f>IF(ISBLANK(HLOOKUP(H$1, m_preprocess!$1:$1048576, $D302, FALSE)), "", HLOOKUP(H$1, m_preprocess!$1:$1048576, $D302, FALSE))</f>
        <v/>
      </c>
      <c r="I302" s="24" t="str">
        <f>IF(ISBLANK(HLOOKUP(I$1, m_preprocess!$1:$1048576, $D302, FALSE)), "", HLOOKUP(I$1, m_preprocess!$1:$1048576, $D302, FALSE))</f>
        <v/>
      </c>
      <c r="J302" s="24" t="str">
        <f>IF(ISBLANK(HLOOKUP(J$1, m_preprocess!$1:$1048576, $D302, FALSE)), "", HLOOKUP(J$1, m_preprocess!$1:$1048576, $D302, FALSE))</f>
        <v/>
      </c>
      <c r="K302" s="24" t="str">
        <f>IF(ISBLANK(HLOOKUP(K$1, m_preprocess!$1:$1048576, $D302, FALSE)), "", HLOOKUP(K$1, m_preprocess!$1:$1048576, $D302, FALSE))</f>
        <v/>
      </c>
      <c r="L302" s="24" t="str">
        <f>IF(ISBLANK(HLOOKUP(L$1, m_preprocess!$1:$1048576, $D302, FALSE)), "", HLOOKUP(L$1, m_preprocess!$1:$1048576, $D302, FALSE))</f>
        <v/>
      </c>
      <c r="M302" s="24" t="str">
        <f>IF(ISBLANK(HLOOKUP(M$1, m_preprocess!$1:$1048576, $D302, FALSE)), "", HLOOKUP(M$1, m_preprocess!$1:$1048576, $D302, FALSE))</f>
        <v/>
      </c>
      <c r="N302" s="24" t="str">
        <f>IF(ISBLANK(HLOOKUP(N$1, m_preprocess!$1:$1048576, $D302, FALSE)), "", HLOOKUP(N$1, m_preprocess!$1:$1048576, $D302, FALSE))</f>
        <v/>
      </c>
      <c r="O302" s="24" t="str">
        <f>IF(ISBLANK(HLOOKUP(O$1, m_preprocess!$1:$1048576, $D302, FALSE)), "", HLOOKUP(O$1, m_preprocess!$1:$1048576, $D302, FALSE))</f>
        <v/>
      </c>
      <c r="P302" s="24" t="str">
        <f>IF(ISBLANK(HLOOKUP(P$1, m_preprocess!$1:$1048576, $D302, FALSE)), "", HLOOKUP(P$1, m_preprocess!$1:$1048576, $D302, FALSE))</f>
        <v/>
      </c>
      <c r="Q302" s="24" t="str">
        <f>IF(ISBLANK(HLOOKUP(Q$1, m_preprocess!$1:$1048576, $D302, FALSE)), "", HLOOKUP(Q$1, m_preprocess!$1:$1048576, $D302, FALSE))</f>
        <v/>
      </c>
      <c r="R302" s="24" t="str">
        <f>IF(ISBLANK(HLOOKUP(R$1, m_preprocess!$1:$1048576, $D302, FALSE)), "", HLOOKUP(R$1, m_preprocess!$1:$1048576, $D302, FALSE))</f>
        <v/>
      </c>
      <c r="S302" s="24" t="str">
        <f>IF(ISBLANK(HLOOKUP(S$1, m_preprocess!$1:$1048576, $D302, FALSE)), "", HLOOKUP(S$1, m_preprocess!$1:$1048576, $D302, FALSE))</f>
        <v/>
      </c>
      <c r="T302" s="24" t="str">
        <f>IF(ISBLANK(HLOOKUP(T$1, m_preprocess!$1:$1048576, $D302, FALSE)), "", HLOOKUP(T$1, m_preprocess!$1:$1048576, $D302, FALSE))</f>
        <v/>
      </c>
      <c r="U302" s="24" t="str">
        <f>IF(ISBLANK(HLOOKUP(U$1, m_preprocess!$1:$1048576, $D302, FALSE)), "", HLOOKUP(U$1, m_preprocess!$1:$1048576, $D302, FALSE))</f>
        <v/>
      </c>
      <c r="V302" s="24" t="str">
        <f>IF(ISBLANK(HLOOKUP(V$1, m_preprocess!$1:$1048576, $D302, FALSE)), "", HLOOKUP(V$1, m_preprocess!$1:$1048576, $D302, FALSE))</f>
        <v/>
      </c>
      <c r="W302" s="24" t="str">
        <f>IF(ISBLANK(HLOOKUP(W$1, m_preprocess!$1:$1048576, $D302, FALSE)), "", HLOOKUP(W$1, m_preprocess!$1:$1048576, $D302, FALSE))</f>
        <v/>
      </c>
      <c r="X302" s="24" t="str">
        <f>IF(ISBLANK(HLOOKUP(X$1, m_preprocess!$1:$1048576, $D302, FALSE)), "", HLOOKUP(X$1, m_preprocess!$1:$1048576, $D302, FALSE))</f>
        <v/>
      </c>
      <c r="Y302" s="24" t="str">
        <f>IF(ISBLANK(HLOOKUP(Y$1, m_preprocess!$1:$1048576, $D302, FALSE)), "", HLOOKUP(Y$1, m_preprocess!$1:$1048576, $D302, FALSE))</f>
        <v/>
      </c>
      <c r="Z302" s="24" t="str">
        <f>IF(ISBLANK(HLOOKUP(Z$1, m_preprocess!$1:$1048576, $D302, FALSE)), "", HLOOKUP(Z$1, m_preprocess!$1:$1048576, $D302, FALSE))</f>
        <v/>
      </c>
      <c r="AA302" s="24" t="str">
        <f>IF(ISBLANK(HLOOKUP(AA$1, m_preprocess!$1:$1048576, $D302, FALSE)), "", HLOOKUP(AA$1, m_preprocess!$1:$1048576, $D302, FALSE))</f>
        <v/>
      </c>
      <c r="AB302" s="24" t="str">
        <f>IF(ISBLANK(HLOOKUP(AB$1, m_preprocess!$1:$1048576, $D302, FALSE)), "", HLOOKUP(AB$1, m_preprocess!$1:$1048576, $D302, FALSE))</f>
        <v/>
      </c>
      <c r="AC302" s="24" t="str">
        <f>IF(ISBLANK(HLOOKUP(AC$1, m_preprocess!$1:$1048576, $D302, FALSE)), "", HLOOKUP(AC$1, m_preprocess!$1:$1048576, $D302, FALSE))</f>
        <v/>
      </c>
      <c r="AD302" s="24" t="str">
        <f>IF(ISBLANK(HLOOKUP(AD$1, m_preprocess!$1:$1048576, $D302, FALSE)), "", HLOOKUP(AD$1, m_preprocess!$1:$1048576, $D302, FALSE))</f>
        <v/>
      </c>
      <c r="AE302" s="24" t="str">
        <f>IF(ISBLANK(HLOOKUP(AE$1, m_preprocess!$1:$1048576, $D302, FALSE)), "", HLOOKUP(AE$1, m_preprocess!$1:$1048576, $D302, FALSE))</f>
        <v/>
      </c>
      <c r="AF302" s="24" t="str">
        <f>IF(ISBLANK(HLOOKUP(AF$1, m_preprocess!$1:$1048576, $D302, FALSE)), "", HLOOKUP(AF$1, m_preprocess!$1:$1048576, $D302, FALSE))</f>
        <v/>
      </c>
      <c r="AG302" s="24" t="str">
        <f>IF(ISBLANK(HLOOKUP(AG$1, m_preprocess!$1:$1048576, $D302, FALSE)), "", HLOOKUP(AG$1, m_preprocess!$1:$1048576, $D302, FALSE))</f>
        <v/>
      </c>
      <c r="AH302" s="24" t="str">
        <f>IF(ISBLANK(HLOOKUP(AH$1, m_preprocess!$1:$1048576, $D302, FALSE)), "", HLOOKUP(AH$1, m_preprocess!$1:$1048576, $D302, FALSE))</f>
        <v/>
      </c>
    </row>
    <row r="303" spans="1:34">
      <c r="A303" s="27">
        <v>43132</v>
      </c>
      <c r="B303">
        <v>2018</v>
      </c>
      <c r="C303">
        <f t="shared" si="1"/>
        <v>2</v>
      </c>
      <c r="D303">
        <v>303</v>
      </c>
      <c r="E303" s="24" t="str">
        <f>IF(ISBLANK(HLOOKUP(E$1, m_preprocess!$1:$1048576, $D303, FALSE)), "", HLOOKUP(E$1, m_preprocess!$1:$1048576, $D303, FALSE))</f>
        <v/>
      </c>
      <c r="F303" s="24" t="str">
        <f>IF(ISBLANK(HLOOKUP(F$1, m_preprocess!$1:$1048576, $D303, FALSE)), "", HLOOKUP(F$1, m_preprocess!$1:$1048576, $D303, FALSE))</f>
        <v/>
      </c>
      <c r="G303" s="24" t="str">
        <f>IF(ISBLANK(HLOOKUP(G$1, m_preprocess!$1:$1048576, $D303, FALSE)), "", HLOOKUP(G$1, m_preprocess!$1:$1048576, $D303, FALSE))</f>
        <v/>
      </c>
      <c r="H303" s="24" t="str">
        <f>IF(ISBLANK(HLOOKUP(H$1, m_preprocess!$1:$1048576, $D303, FALSE)), "", HLOOKUP(H$1, m_preprocess!$1:$1048576, $D303, FALSE))</f>
        <v/>
      </c>
      <c r="I303" s="24" t="str">
        <f>IF(ISBLANK(HLOOKUP(I$1, m_preprocess!$1:$1048576, $D303, FALSE)), "", HLOOKUP(I$1, m_preprocess!$1:$1048576, $D303, FALSE))</f>
        <v/>
      </c>
      <c r="J303" s="24" t="str">
        <f>IF(ISBLANK(HLOOKUP(J$1, m_preprocess!$1:$1048576, $D303, FALSE)), "", HLOOKUP(J$1, m_preprocess!$1:$1048576, $D303, FALSE))</f>
        <v/>
      </c>
      <c r="K303" s="24" t="str">
        <f>IF(ISBLANK(HLOOKUP(K$1, m_preprocess!$1:$1048576, $D303, FALSE)), "", HLOOKUP(K$1, m_preprocess!$1:$1048576, $D303, FALSE))</f>
        <v/>
      </c>
      <c r="L303" s="24" t="str">
        <f>IF(ISBLANK(HLOOKUP(L$1, m_preprocess!$1:$1048576, $D303, FALSE)), "", HLOOKUP(L$1, m_preprocess!$1:$1048576, $D303, FALSE))</f>
        <v/>
      </c>
      <c r="M303" s="24" t="str">
        <f>IF(ISBLANK(HLOOKUP(M$1, m_preprocess!$1:$1048576, $D303, FALSE)), "", HLOOKUP(M$1, m_preprocess!$1:$1048576, $D303, FALSE))</f>
        <v/>
      </c>
      <c r="N303" s="24" t="str">
        <f>IF(ISBLANK(HLOOKUP(N$1, m_preprocess!$1:$1048576, $D303, FALSE)), "", HLOOKUP(N$1, m_preprocess!$1:$1048576, $D303, FALSE))</f>
        <v/>
      </c>
      <c r="O303" s="24" t="str">
        <f>IF(ISBLANK(HLOOKUP(O$1, m_preprocess!$1:$1048576, $D303, FALSE)), "", HLOOKUP(O$1, m_preprocess!$1:$1048576, $D303, FALSE))</f>
        <v/>
      </c>
      <c r="P303" s="24" t="str">
        <f>IF(ISBLANK(HLOOKUP(P$1, m_preprocess!$1:$1048576, $D303, FALSE)), "", HLOOKUP(P$1, m_preprocess!$1:$1048576, $D303, FALSE))</f>
        <v/>
      </c>
      <c r="Q303" s="24" t="str">
        <f>IF(ISBLANK(HLOOKUP(Q$1, m_preprocess!$1:$1048576, $D303, FALSE)), "", HLOOKUP(Q$1, m_preprocess!$1:$1048576, $D303, FALSE))</f>
        <v/>
      </c>
      <c r="R303" s="24" t="str">
        <f>IF(ISBLANK(HLOOKUP(R$1, m_preprocess!$1:$1048576, $D303, FALSE)), "", HLOOKUP(R$1, m_preprocess!$1:$1048576, $D303, FALSE))</f>
        <v/>
      </c>
      <c r="S303" s="24" t="str">
        <f>IF(ISBLANK(HLOOKUP(S$1, m_preprocess!$1:$1048576, $D303, FALSE)), "", HLOOKUP(S$1, m_preprocess!$1:$1048576, $D303, FALSE))</f>
        <v/>
      </c>
      <c r="T303" s="24" t="str">
        <f>IF(ISBLANK(HLOOKUP(T$1, m_preprocess!$1:$1048576, $D303, FALSE)), "", HLOOKUP(T$1, m_preprocess!$1:$1048576, $D303, FALSE))</f>
        <v/>
      </c>
      <c r="U303" s="24" t="str">
        <f>IF(ISBLANK(HLOOKUP(U$1, m_preprocess!$1:$1048576, $D303, FALSE)), "", HLOOKUP(U$1, m_preprocess!$1:$1048576, $D303, FALSE))</f>
        <v/>
      </c>
      <c r="V303" s="24" t="str">
        <f>IF(ISBLANK(HLOOKUP(V$1, m_preprocess!$1:$1048576, $D303, FALSE)), "", HLOOKUP(V$1, m_preprocess!$1:$1048576, $D303, FALSE))</f>
        <v/>
      </c>
      <c r="W303" s="24" t="str">
        <f>IF(ISBLANK(HLOOKUP(W$1, m_preprocess!$1:$1048576, $D303, FALSE)), "", HLOOKUP(W$1, m_preprocess!$1:$1048576, $D303, FALSE))</f>
        <v/>
      </c>
      <c r="X303" s="24" t="str">
        <f>IF(ISBLANK(HLOOKUP(X$1, m_preprocess!$1:$1048576, $D303, FALSE)), "", HLOOKUP(X$1, m_preprocess!$1:$1048576, $D303, FALSE))</f>
        <v/>
      </c>
      <c r="Y303" s="24" t="str">
        <f>IF(ISBLANK(HLOOKUP(Y$1, m_preprocess!$1:$1048576, $D303, FALSE)), "", HLOOKUP(Y$1, m_preprocess!$1:$1048576, $D303, FALSE))</f>
        <v/>
      </c>
      <c r="Z303" s="24" t="str">
        <f>IF(ISBLANK(HLOOKUP(Z$1, m_preprocess!$1:$1048576, $D303, FALSE)), "", HLOOKUP(Z$1, m_preprocess!$1:$1048576, $D303, FALSE))</f>
        <v/>
      </c>
      <c r="AA303" s="24" t="str">
        <f>IF(ISBLANK(HLOOKUP(AA$1, m_preprocess!$1:$1048576, $D303, FALSE)), "", HLOOKUP(AA$1, m_preprocess!$1:$1048576, $D303, FALSE))</f>
        <v/>
      </c>
      <c r="AB303" s="24" t="str">
        <f>IF(ISBLANK(HLOOKUP(AB$1, m_preprocess!$1:$1048576, $D303, FALSE)), "", HLOOKUP(AB$1, m_preprocess!$1:$1048576, $D303, FALSE))</f>
        <v/>
      </c>
      <c r="AC303" s="24" t="str">
        <f>IF(ISBLANK(HLOOKUP(AC$1, m_preprocess!$1:$1048576, $D303, FALSE)), "", HLOOKUP(AC$1, m_preprocess!$1:$1048576, $D303, FALSE))</f>
        <v/>
      </c>
      <c r="AD303" s="24" t="str">
        <f>IF(ISBLANK(HLOOKUP(AD$1, m_preprocess!$1:$1048576, $D303, FALSE)), "", HLOOKUP(AD$1, m_preprocess!$1:$1048576, $D303, FALSE))</f>
        <v/>
      </c>
      <c r="AE303" s="24" t="str">
        <f>IF(ISBLANK(HLOOKUP(AE$1, m_preprocess!$1:$1048576, $D303, FALSE)), "", HLOOKUP(AE$1, m_preprocess!$1:$1048576, $D303, FALSE))</f>
        <v/>
      </c>
      <c r="AF303" s="24" t="str">
        <f>IF(ISBLANK(HLOOKUP(AF$1, m_preprocess!$1:$1048576, $D303, FALSE)), "", HLOOKUP(AF$1, m_preprocess!$1:$1048576, $D303, FALSE))</f>
        <v/>
      </c>
      <c r="AG303" s="24" t="str">
        <f>IF(ISBLANK(HLOOKUP(AG$1, m_preprocess!$1:$1048576, $D303, FALSE)), "", HLOOKUP(AG$1, m_preprocess!$1:$1048576, $D303, FALSE))</f>
        <v/>
      </c>
      <c r="AH303" s="24" t="str">
        <f>IF(ISBLANK(HLOOKUP(AH$1, m_preprocess!$1:$1048576, $D303, FALSE)), "", HLOOKUP(AH$1, m_preprocess!$1:$1048576, $D303, FALSE))</f>
        <v/>
      </c>
    </row>
    <row r="304" spans="1:34">
      <c r="A304" s="27">
        <v>43160</v>
      </c>
      <c r="B304">
        <v>2018</v>
      </c>
      <c r="C304">
        <f t="shared" si="1"/>
        <v>3</v>
      </c>
      <c r="D304">
        <v>304</v>
      </c>
      <c r="E304" s="24" t="str">
        <f>IF(ISBLANK(HLOOKUP(E$1, m_preprocess!$1:$1048576, $D304, FALSE)), "", HLOOKUP(E$1, m_preprocess!$1:$1048576, $D304, FALSE))</f>
        <v/>
      </c>
      <c r="F304" s="24" t="str">
        <f>IF(ISBLANK(HLOOKUP(F$1, m_preprocess!$1:$1048576, $D304, FALSE)), "", HLOOKUP(F$1, m_preprocess!$1:$1048576, $D304, FALSE))</f>
        <v/>
      </c>
      <c r="G304" s="24" t="str">
        <f>IF(ISBLANK(HLOOKUP(G$1, m_preprocess!$1:$1048576, $D304, FALSE)), "", HLOOKUP(G$1, m_preprocess!$1:$1048576, $D304, FALSE))</f>
        <v/>
      </c>
      <c r="H304" s="24" t="str">
        <f>IF(ISBLANK(HLOOKUP(H$1, m_preprocess!$1:$1048576, $D304, FALSE)), "", HLOOKUP(H$1, m_preprocess!$1:$1048576, $D304, FALSE))</f>
        <v/>
      </c>
      <c r="I304" s="24" t="str">
        <f>IF(ISBLANK(HLOOKUP(I$1, m_preprocess!$1:$1048576, $D304, FALSE)), "", HLOOKUP(I$1, m_preprocess!$1:$1048576, $D304, FALSE))</f>
        <v/>
      </c>
      <c r="J304" s="24" t="str">
        <f>IF(ISBLANK(HLOOKUP(J$1, m_preprocess!$1:$1048576, $D304, FALSE)), "", HLOOKUP(J$1, m_preprocess!$1:$1048576, $D304, FALSE))</f>
        <v/>
      </c>
      <c r="K304" s="24" t="str">
        <f>IF(ISBLANK(HLOOKUP(K$1, m_preprocess!$1:$1048576, $D304, FALSE)), "", HLOOKUP(K$1, m_preprocess!$1:$1048576, $D304, FALSE))</f>
        <v/>
      </c>
      <c r="L304" s="24" t="str">
        <f>IF(ISBLANK(HLOOKUP(L$1, m_preprocess!$1:$1048576, $D304, FALSE)), "", HLOOKUP(L$1, m_preprocess!$1:$1048576, $D304, FALSE))</f>
        <v/>
      </c>
      <c r="M304" s="24" t="str">
        <f>IF(ISBLANK(HLOOKUP(M$1, m_preprocess!$1:$1048576, $D304, FALSE)), "", HLOOKUP(M$1, m_preprocess!$1:$1048576, $D304, FALSE))</f>
        <v/>
      </c>
      <c r="N304" s="24" t="str">
        <f>IF(ISBLANK(HLOOKUP(N$1, m_preprocess!$1:$1048576, $D304, FALSE)), "", HLOOKUP(N$1, m_preprocess!$1:$1048576, $D304, FALSE))</f>
        <v/>
      </c>
      <c r="O304" s="24" t="str">
        <f>IF(ISBLANK(HLOOKUP(O$1, m_preprocess!$1:$1048576, $D304, FALSE)), "", HLOOKUP(O$1, m_preprocess!$1:$1048576, $D304, FALSE))</f>
        <v/>
      </c>
      <c r="P304" s="24" t="str">
        <f>IF(ISBLANK(HLOOKUP(P$1, m_preprocess!$1:$1048576, $D304, FALSE)), "", HLOOKUP(P$1, m_preprocess!$1:$1048576, $D304, FALSE))</f>
        <v/>
      </c>
      <c r="Q304" s="24" t="str">
        <f>IF(ISBLANK(HLOOKUP(Q$1, m_preprocess!$1:$1048576, $D304, FALSE)), "", HLOOKUP(Q$1, m_preprocess!$1:$1048576, $D304, FALSE))</f>
        <v/>
      </c>
      <c r="R304" s="24" t="str">
        <f>IF(ISBLANK(HLOOKUP(R$1, m_preprocess!$1:$1048576, $D304, FALSE)), "", HLOOKUP(R$1, m_preprocess!$1:$1048576, $D304, FALSE))</f>
        <v/>
      </c>
      <c r="S304" s="24" t="str">
        <f>IF(ISBLANK(HLOOKUP(S$1, m_preprocess!$1:$1048576, $D304, FALSE)), "", HLOOKUP(S$1, m_preprocess!$1:$1048576, $D304, FALSE))</f>
        <v/>
      </c>
      <c r="T304" s="24" t="str">
        <f>IF(ISBLANK(HLOOKUP(T$1, m_preprocess!$1:$1048576, $D304, FALSE)), "", HLOOKUP(T$1, m_preprocess!$1:$1048576, $D304, FALSE))</f>
        <v/>
      </c>
      <c r="U304" s="24" t="str">
        <f>IF(ISBLANK(HLOOKUP(U$1, m_preprocess!$1:$1048576, $D304, FALSE)), "", HLOOKUP(U$1, m_preprocess!$1:$1048576, $D304, FALSE))</f>
        <v/>
      </c>
      <c r="V304" s="24" t="str">
        <f>IF(ISBLANK(HLOOKUP(V$1, m_preprocess!$1:$1048576, $D304, FALSE)), "", HLOOKUP(V$1, m_preprocess!$1:$1048576, $D304, FALSE))</f>
        <v/>
      </c>
      <c r="W304" s="24" t="str">
        <f>IF(ISBLANK(HLOOKUP(W$1, m_preprocess!$1:$1048576, $D304, FALSE)), "", HLOOKUP(W$1, m_preprocess!$1:$1048576, $D304, FALSE))</f>
        <v/>
      </c>
      <c r="X304" s="24" t="str">
        <f>IF(ISBLANK(HLOOKUP(X$1, m_preprocess!$1:$1048576, $D304, FALSE)), "", HLOOKUP(X$1, m_preprocess!$1:$1048576, $D304, FALSE))</f>
        <v/>
      </c>
      <c r="Y304" s="24" t="str">
        <f>IF(ISBLANK(HLOOKUP(Y$1, m_preprocess!$1:$1048576, $D304, FALSE)), "", HLOOKUP(Y$1, m_preprocess!$1:$1048576, $D304, FALSE))</f>
        <v/>
      </c>
      <c r="Z304" s="24" t="str">
        <f>IF(ISBLANK(HLOOKUP(Z$1, m_preprocess!$1:$1048576, $D304, FALSE)), "", HLOOKUP(Z$1, m_preprocess!$1:$1048576, $D304, FALSE))</f>
        <v/>
      </c>
      <c r="AA304" s="24" t="str">
        <f>IF(ISBLANK(HLOOKUP(AA$1, m_preprocess!$1:$1048576, $D304, FALSE)), "", HLOOKUP(AA$1, m_preprocess!$1:$1048576, $D304, FALSE))</f>
        <v/>
      </c>
      <c r="AB304" s="24" t="str">
        <f>IF(ISBLANK(HLOOKUP(AB$1, m_preprocess!$1:$1048576, $D304, FALSE)), "", HLOOKUP(AB$1, m_preprocess!$1:$1048576, $D304, FALSE))</f>
        <v/>
      </c>
      <c r="AC304" s="24" t="str">
        <f>IF(ISBLANK(HLOOKUP(AC$1, m_preprocess!$1:$1048576, $D304, FALSE)), "", HLOOKUP(AC$1, m_preprocess!$1:$1048576, $D304, FALSE))</f>
        <v/>
      </c>
      <c r="AD304" s="24" t="str">
        <f>IF(ISBLANK(HLOOKUP(AD$1, m_preprocess!$1:$1048576, $D304, FALSE)), "", HLOOKUP(AD$1, m_preprocess!$1:$1048576, $D304, FALSE))</f>
        <v/>
      </c>
      <c r="AE304" s="24" t="str">
        <f>IF(ISBLANK(HLOOKUP(AE$1, m_preprocess!$1:$1048576, $D304, FALSE)), "", HLOOKUP(AE$1, m_preprocess!$1:$1048576, $D304, FALSE))</f>
        <v/>
      </c>
      <c r="AF304" s="24" t="str">
        <f>IF(ISBLANK(HLOOKUP(AF$1, m_preprocess!$1:$1048576, $D304, FALSE)), "", HLOOKUP(AF$1, m_preprocess!$1:$1048576, $D304, FALSE))</f>
        <v/>
      </c>
      <c r="AG304" s="24" t="str">
        <f>IF(ISBLANK(HLOOKUP(AG$1, m_preprocess!$1:$1048576, $D304, FALSE)), "", HLOOKUP(AG$1, m_preprocess!$1:$1048576, $D304, FALSE))</f>
        <v/>
      </c>
      <c r="AH304" s="24" t="str">
        <f>IF(ISBLANK(HLOOKUP(AH$1, m_preprocess!$1:$1048576, $D304, FALSE)), "", HLOOKUP(AH$1, m_preprocess!$1:$1048576, $D304, FALSE))</f>
        <v/>
      </c>
    </row>
    <row r="305" spans="1:34">
      <c r="A305" s="27">
        <v>43191</v>
      </c>
      <c r="B305">
        <v>2018</v>
      </c>
      <c r="C305">
        <f t="shared" si="1"/>
        <v>4</v>
      </c>
      <c r="D305">
        <v>305</v>
      </c>
      <c r="E305" s="24" t="str">
        <f>IF(ISBLANK(HLOOKUP(E$1, m_preprocess!$1:$1048576, $D305, FALSE)), "", HLOOKUP(E$1, m_preprocess!$1:$1048576, $D305, FALSE))</f>
        <v/>
      </c>
      <c r="F305" s="24" t="str">
        <f>IF(ISBLANK(HLOOKUP(F$1, m_preprocess!$1:$1048576, $D305, FALSE)), "", HLOOKUP(F$1, m_preprocess!$1:$1048576, $D305, FALSE))</f>
        <v/>
      </c>
      <c r="G305" s="24" t="str">
        <f>IF(ISBLANK(HLOOKUP(G$1, m_preprocess!$1:$1048576, $D305, FALSE)), "", HLOOKUP(G$1, m_preprocess!$1:$1048576, $D305, FALSE))</f>
        <v/>
      </c>
      <c r="H305" s="24" t="str">
        <f>IF(ISBLANK(HLOOKUP(H$1, m_preprocess!$1:$1048576, $D305, FALSE)), "", HLOOKUP(H$1, m_preprocess!$1:$1048576, $D305, FALSE))</f>
        <v/>
      </c>
      <c r="I305" s="24" t="str">
        <f>IF(ISBLANK(HLOOKUP(I$1, m_preprocess!$1:$1048576, $D305, FALSE)), "", HLOOKUP(I$1, m_preprocess!$1:$1048576, $D305, FALSE))</f>
        <v/>
      </c>
      <c r="J305" s="24" t="str">
        <f>IF(ISBLANK(HLOOKUP(J$1, m_preprocess!$1:$1048576, $D305, FALSE)), "", HLOOKUP(J$1, m_preprocess!$1:$1048576, $D305, FALSE))</f>
        <v/>
      </c>
      <c r="K305" s="24" t="str">
        <f>IF(ISBLANK(HLOOKUP(K$1, m_preprocess!$1:$1048576, $D305, FALSE)), "", HLOOKUP(K$1, m_preprocess!$1:$1048576, $D305, FALSE))</f>
        <v/>
      </c>
      <c r="L305" s="24" t="str">
        <f>IF(ISBLANK(HLOOKUP(L$1, m_preprocess!$1:$1048576, $D305, FALSE)), "", HLOOKUP(L$1, m_preprocess!$1:$1048576, $D305, FALSE))</f>
        <v/>
      </c>
      <c r="M305" s="24" t="str">
        <f>IF(ISBLANK(HLOOKUP(M$1, m_preprocess!$1:$1048576, $D305, FALSE)), "", HLOOKUP(M$1, m_preprocess!$1:$1048576, $D305, FALSE))</f>
        <v/>
      </c>
      <c r="N305" s="24" t="str">
        <f>IF(ISBLANK(HLOOKUP(N$1, m_preprocess!$1:$1048576, $D305, FALSE)), "", HLOOKUP(N$1, m_preprocess!$1:$1048576, $D305, FALSE))</f>
        <v/>
      </c>
      <c r="O305" s="24" t="str">
        <f>IF(ISBLANK(HLOOKUP(O$1, m_preprocess!$1:$1048576, $D305, FALSE)), "", HLOOKUP(O$1, m_preprocess!$1:$1048576, $D305, FALSE))</f>
        <v/>
      </c>
      <c r="P305" s="24" t="str">
        <f>IF(ISBLANK(HLOOKUP(P$1, m_preprocess!$1:$1048576, $D305, FALSE)), "", HLOOKUP(P$1, m_preprocess!$1:$1048576, $D305, FALSE))</f>
        <v/>
      </c>
      <c r="Q305" s="24" t="str">
        <f>IF(ISBLANK(HLOOKUP(Q$1, m_preprocess!$1:$1048576, $D305, FALSE)), "", HLOOKUP(Q$1, m_preprocess!$1:$1048576, $D305, FALSE))</f>
        <v/>
      </c>
      <c r="R305" s="24" t="str">
        <f>IF(ISBLANK(HLOOKUP(R$1, m_preprocess!$1:$1048576, $D305, FALSE)), "", HLOOKUP(R$1, m_preprocess!$1:$1048576, $D305, FALSE))</f>
        <v/>
      </c>
      <c r="S305" s="24" t="str">
        <f>IF(ISBLANK(HLOOKUP(S$1, m_preprocess!$1:$1048576, $D305, FALSE)), "", HLOOKUP(S$1, m_preprocess!$1:$1048576, $D305, FALSE))</f>
        <v/>
      </c>
      <c r="T305" s="24" t="str">
        <f>IF(ISBLANK(HLOOKUP(T$1, m_preprocess!$1:$1048576, $D305, FALSE)), "", HLOOKUP(T$1, m_preprocess!$1:$1048576, $D305, FALSE))</f>
        <v/>
      </c>
      <c r="U305" s="24" t="str">
        <f>IF(ISBLANK(HLOOKUP(U$1, m_preprocess!$1:$1048576, $D305, FALSE)), "", HLOOKUP(U$1, m_preprocess!$1:$1048576, $D305, FALSE))</f>
        <v/>
      </c>
      <c r="V305" s="24" t="str">
        <f>IF(ISBLANK(HLOOKUP(V$1, m_preprocess!$1:$1048576, $D305, FALSE)), "", HLOOKUP(V$1, m_preprocess!$1:$1048576, $D305, FALSE))</f>
        <v/>
      </c>
      <c r="W305" s="24" t="str">
        <f>IF(ISBLANK(HLOOKUP(W$1, m_preprocess!$1:$1048576, $D305, FALSE)), "", HLOOKUP(W$1, m_preprocess!$1:$1048576, $D305, FALSE))</f>
        <v/>
      </c>
      <c r="X305" s="24" t="str">
        <f>IF(ISBLANK(HLOOKUP(X$1, m_preprocess!$1:$1048576, $D305, FALSE)), "", HLOOKUP(X$1, m_preprocess!$1:$1048576, $D305, FALSE))</f>
        <v/>
      </c>
      <c r="Y305" s="24" t="str">
        <f>IF(ISBLANK(HLOOKUP(Y$1, m_preprocess!$1:$1048576, $D305, FALSE)), "", HLOOKUP(Y$1, m_preprocess!$1:$1048576, $D305, FALSE))</f>
        <v/>
      </c>
      <c r="Z305" s="24" t="str">
        <f>IF(ISBLANK(HLOOKUP(Z$1, m_preprocess!$1:$1048576, $D305, FALSE)), "", HLOOKUP(Z$1, m_preprocess!$1:$1048576, $D305, FALSE))</f>
        <v/>
      </c>
      <c r="AA305" s="24" t="str">
        <f>IF(ISBLANK(HLOOKUP(AA$1, m_preprocess!$1:$1048576, $D305, FALSE)), "", HLOOKUP(AA$1, m_preprocess!$1:$1048576, $D305, FALSE))</f>
        <v/>
      </c>
      <c r="AB305" s="24" t="str">
        <f>IF(ISBLANK(HLOOKUP(AB$1, m_preprocess!$1:$1048576, $D305, FALSE)), "", HLOOKUP(AB$1, m_preprocess!$1:$1048576, $D305, FALSE))</f>
        <v/>
      </c>
      <c r="AC305" s="24" t="str">
        <f>IF(ISBLANK(HLOOKUP(AC$1, m_preprocess!$1:$1048576, $D305, FALSE)), "", HLOOKUP(AC$1, m_preprocess!$1:$1048576, $D305, FALSE))</f>
        <v/>
      </c>
      <c r="AD305" s="24" t="str">
        <f>IF(ISBLANK(HLOOKUP(AD$1, m_preprocess!$1:$1048576, $D305, FALSE)), "", HLOOKUP(AD$1, m_preprocess!$1:$1048576, $D305, FALSE))</f>
        <v/>
      </c>
      <c r="AE305" s="24" t="str">
        <f>IF(ISBLANK(HLOOKUP(AE$1, m_preprocess!$1:$1048576, $D305, FALSE)), "", HLOOKUP(AE$1, m_preprocess!$1:$1048576, $D305, FALSE))</f>
        <v/>
      </c>
      <c r="AF305" s="24" t="str">
        <f>IF(ISBLANK(HLOOKUP(AF$1, m_preprocess!$1:$1048576, $D305, FALSE)), "", HLOOKUP(AF$1, m_preprocess!$1:$1048576, $D305, FALSE))</f>
        <v/>
      </c>
      <c r="AG305" s="24" t="str">
        <f>IF(ISBLANK(HLOOKUP(AG$1, m_preprocess!$1:$1048576, $D305, FALSE)), "", HLOOKUP(AG$1, m_preprocess!$1:$1048576, $D305, FALSE))</f>
        <v/>
      </c>
      <c r="AH305" s="24" t="str">
        <f>IF(ISBLANK(HLOOKUP(AH$1, m_preprocess!$1:$1048576, $D305, FALSE)), "", HLOOKUP(AH$1, m_preprocess!$1:$1048576, $D305, FALSE))</f>
        <v/>
      </c>
    </row>
    <row r="306" spans="1:34">
      <c r="A306" s="27">
        <v>43221</v>
      </c>
      <c r="B306">
        <v>2018</v>
      </c>
      <c r="C306">
        <f t="shared" si="1"/>
        <v>5</v>
      </c>
      <c r="D306">
        <v>306</v>
      </c>
      <c r="E306" s="24" t="str">
        <f>IF(ISBLANK(HLOOKUP(E$1, m_preprocess!$1:$1048576, $D306, FALSE)), "", HLOOKUP(E$1, m_preprocess!$1:$1048576, $D306, FALSE))</f>
        <v/>
      </c>
      <c r="F306" s="24" t="str">
        <f>IF(ISBLANK(HLOOKUP(F$1, m_preprocess!$1:$1048576, $D306, FALSE)), "", HLOOKUP(F$1, m_preprocess!$1:$1048576, $D306, FALSE))</f>
        <v/>
      </c>
      <c r="G306" s="24" t="str">
        <f>IF(ISBLANK(HLOOKUP(G$1, m_preprocess!$1:$1048576, $D306, FALSE)), "", HLOOKUP(G$1, m_preprocess!$1:$1048576, $D306, FALSE))</f>
        <v/>
      </c>
      <c r="H306" s="24" t="str">
        <f>IF(ISBLANK(HLOOKUP(H$1, m_preprocess!$1:$1048576, $D306, FALSE)), "", HLOOKUP(H$1, m_preprocess!$1:$1048576, $D306, FALSE))</f>
        <v/>
      </c>
      <c r="I306" s="24" t="str">
        <f>IF(ISBLANK(HLOOKUP(I$1, m_preprocess!$1:$1048576, $D306, FALSE)), "", HLOOKUP(I$1, m_preprocess!$1:$1048576, $D306, FALSE))</f>
        <v/>
      </c>
      <c r="J306" s="24" t="str">
        <f>IF(ISBLANK(HLOOKUP(J$1, m_preprocess!$1:$1048576, $D306, FALSE)), "", HLOOKUP(J$1, m_preprocess!$1:$1048576, $D306, FALSE))</f>
        <v/>
      </c>
      <c r="K306" s="24" t="str">
        <f>IF(ISBLANK(HLOOKUP(K$1, m_preprocess!$1:$1048576, $D306, FALSE)), "", HLOOKUP(K$1, m_preprocess!$1:$1048576, $D306, FALSE))</f>
        <v/>
      </c>
      <c r="L306" s="24" t="str">
        <f>IF(ISBLANK(HLOOKUP(L$1, m_preprocess!$1:$1048576, $D306, FALSE)), "", HLOOKUP(L$1, m_preprocess!$1:$1048576, $D306, FALSE))</f>
        <v/>
      </c>
      <c r="M306" s="24" t="str">
        <f>IF(ISBLANK(HLOOKUP(M$1, m_preprocess!$1:$1048576, $D306, FALSE)), "", HLOOKUP(M$1, m_preprocess!$1:$1048576, $D306, FALSE))</f>
        <v/>
      </c>
      <c r="N306" s="24" t="str">
        <f>IF(ISBLANK(HLOOKUP(N$1, m_preprocess!$1:$1048576, $D306, FALSE)), "", HLOOKUP(N$1, m_preprocess!$1:$1048576, $D306, FALSE))</f>
        <v/>
      </c>
      <c r="O306" s="24" t="str">
        <f>IF(ISBLANK(HLOOKUP(O$1, m_preprocess!$1:$1048576, $D306, FALSE)), "", HLOOKUP(O$1, m_preprocess!$1:$1048576, $D306, FALSE))</f>
        <v/>
      </c>
      <c r="P306" s="24" t="str">
        <f>IF(ISBLANK(HLOOKUP(P$1, m_preprocess!$1:$1048576, $D306, FALSE)), "", HLOOKUP(P$1, m_preprocess!$1:$1048576, $D306, FALSE))</f>
        <v/>
      </c>
      <c r="Q306" s="24" t="str">
        <f>IF(ISBLANK(HLOOKUP(Q$1, m_preprocess!$1:$1048576, $D306, FALSE)), "", HLOOKUP(Q$1, m_preprocess!$1:$1048576, $D306, FALSE))</f>
        <v/>
      </c>
      <c r="R306" s="24" t="str">
        <f>IF(ISBLANK(HLOOKUP(R$1, m_preprocess!$1:$1048576, $D306, FALSE)), "", HLOOKUP(R$1, m_preprocess!$1:$1048576, $D306, FALSE))</f>
        <v/>
      </c>
      <c r="S306" s="24" t="str">
        <f>IF(ISBLANK(HLOOKUP(S$1, m_preprocess!$1:$1048576, $D306, FALSE)), "", HLOOKUP(S$1, m_preprocess!$1:$1048576, $D306, FALSE))</f>
        <v/>
      </c>
      <c r="T306" s="24" t="str">
        <f>IF(ISBLANK(HLOOKUP(T$1, m_preprocess!$1:$1048576, $D306, FALSE)), "", HLOOKUP(T$1, m_preprocess!$1:$1048576, $D306, FALSE))</f>
        <v/>
      </c>
      <c r="U306" s="24" t="str">
        <f>IF(ISBLANK(HLOOKUP(U$1, m_preprocess!$1:$1048576, $D306, FALSE)), "", HLOOKUP(U$1, m_preprocess!$1:$1048576, $D306, FALSE))</f>
        <v/>
      </c>
      <c r="V306" s="24" t="str">
        <f>IF(ISBLANK(HLOOKUP(V$1, m_preprocess!$1:$1048576, $D306, FALSE)), "", HLOOKUP(V$1, m_preprocess!$1:$1048576, $D306, FALSE))</f>
        <v/>
      </c>
      <c r="W306" s="24" t="str">
        <f>IF(ISBLANK(HLOOKUP(W$1, m_preprocess!$1:$1048576, $D306, FALSE)), "", HLOOKUP(W$1, m_preprocess!$1:$1048576, $D306, FALSE))</f>
        <v/>
      </c>
      <c r="X306" s="24" t="str">
        <f>IF(ISBLANK(HLOOKUP(X$1, m_preprocess!$1:$1048576, $D306, FALSE)), "", HLOOKUP(X$1, m_preprocess!$1:$1048576, $D306, FALSE))</f>
        <v/>
      </c>
      <c r="Y306" s="24" t="str">
        <f>IF(ISBLANK(HLOOKUP(Y$1, m_preprocess!$1:$1048576, $D306, FALSE)), "", HLOOKUP(Y$1, m_preprocess!$1:$1048576, $D306, FALSE))</f>
        <v/>
      </c>
      <c r="Z306" s="24" t="str">
        <f>IF(ISBLANK(HLOOKUP(Z$1, m_preprocess!$1:$1048576, $D306, FALSE)), "", HLOOKUP(Z$1, m_preprocess!$1:$1048576, $D306, FALSE))</f>
        <v/>
      </c>
      <c r="AA306" s="24" t="str">
        <f>IF(ISBLANK(HLOOKUP(AA$1, m_preprocess!$1:$1048576, $D306, FALSE)), "", HLOOKUP(AA$1, m_preprocess!$1:$1048576, $D306, FALSE))</f>
        <v/>
      </c>
      <c r="AB306" s="24" t="str">
        <f>IF(ISBLANK(HLOOKUP(AB$1, m_preprocess!$1:$1048576, $D306, FALSE)), "", HLOOKUP(AB$1, m_preprocess!$1:$1048576, $D306, FALSE))</f>
        <v/>
      </c>
      <c r="AC306" s="24" t="str">
        <f>IF(ISBLANK(HLOOKUP(AC$1, m_preprocess!$1:$1048576, $D306, FALSE)), "", HLOOKUP(AC$1, m_preprocess!$1:$1048576, $D306, FALSE))</f>
        <v/>
      </c>
      <c r="AD306" s="24" t="str">
        <f>IF(ISBLANK(HLOOKUP(AD$1, m_preprocess!$1:$1048576, $D306, FALSE)), "", HLOOKUP(AD$1, m_preprocess!$1:$1048576, $D306, FALSE))</f>
        <v/>
      </c>
      <c r="AE306" s="24" t="str">
        <f>IF(ISBLANK(HLOOKUP(AE$1, m_preprocess!$1:$1048576, $D306, FALSE)), "", HLOOKUP(AE$1, m_preprocess!$1:$1048576, $D306, FALSE))</f>
        <v/>
      </c>
      <c r="AF306" s="24" t="str">
        <f>IF(ISBLANK(HLOOKUP(AF$1, m_preprocess!$1:$1048576, $D306, FALSE)), "", HLOOKUP(AF$1, m_preprocess!$1:$1048576, $D306, FALSE))</f>
        <v/>
      </c>
      <c r="AG306" s="24" t="str">
        <f>IF(ISBLANK(HLOOKUP(AG$1, m_preprocess!$1:$1048576, $D306, FALSE)), "", HLOOKUP(AG$1, m_preprocess!$1:$1048576, $D306, FALSE))</f>
        <v/>
      </c>
      <c r="AH306" s="24" t="str">
        <f>IF(ISBLANK(HLOOKUP(AH$1, m_preprocess!$1:$1048576, $D306, FALSE)), "", HLOOKUP(AH$1, m_preprocess!$1:$1048576, $D306, FALSE))</f>
        <v/>
      </c>
    </row>
    <row r="307" spans="1:34">
      <c r="A307" s="27">
        <v>43252</v>
      </c>
      <c r="B307">
        <v>2018</v>
      </c>
      <c r="C307">
        <f t="shared" si="1"/>
        <v>6</v>
      </c>
      <c r="D307">
        <v>307</v>
      </c>
      <c r="E307" s="24" t="str">
        <f>IF(ISBLANK(HLOOKUP(E$1, m_preprocess!$1:$1048576, $D307, FALSE)), "", HLOOKUP(E$1, m_preprocess!$1:$1048576, $D307, FALSE))</f>
        <v/>
      </c>
      <c r="F307" s="24" t="str">
        <f>IF(ISBLANK(HLOOKUP(F$1, m_preprocess!$1:$1048576, $D307, FALSE)), "", HLOOKUP(F$1, m_preprocess!$1:$1048576, $D307, FALSE))</f>
        <v/>
      </c>
      <c r="G307" s="24" t="str">
        <f>IF(ISBLANK(HLOOKUP(G$1, m_preprocess!$1:$1048576, $D307, FALSE)), "", HLOOKUP(G$1, m_preprocess!$1:$1048576, $D307, FALSE))</f>
        <v/>
      </c>
      <c r="H307" s="24" t="str">
        <f>IF(ISBLANK(HLOOKUP(H$1, m_preprocess!$1:$1048576, $D307, FALSE)), "", HLOOKUP(H$1, m_preprocess!$1:$1048576, $D307, FALSE))</f>
        <v/>
      </c>
      <c r="I307" s="24" t="str">
        <f>IF(ISBLANK(HLOOKUP(I$1, m_preprocess!$1:$1048576, $D307, FALSE)), "", HLOOKUP(I$1, m_preprocess!$1:$1048576, $D307, FALSE))</f>
        <v/>
      </c>
      <c r="J307" s="24" t="str">
        <f>IF(ISBLANK(HLOOKUP(J$1, m_preprocess!$1:$1048576, $D307, FALSE)), "", HLOOKUP(J$1, m_preprocess!$1:$1048576, $D307, FALSE))</f>
        <v/>
      </c>
      <c r="K307" s="24" t="str">
        <f>IF(ISBLANK(HLOOKUP(K$1, m_preprocess!$1:$1048576, $D307, FALSE)), "", HLOOKUP(K$1, m_preprocess!$1:$1048576, $D307, FALSE))</f>
        <v/>
      </c>
      <c r="L307" s="24" t="str">
        <f>IF(ISBLANK(HLOOKUP(L$1, m_preprocess!$1:$1048576, $D307, FALSE)), "", HLOOKUP(L$1, m_preprocess!$1:$1048576, $D307, FALSE))</f>
        <v/>
      </c>
      <c r="M307" s="24" t="str">
        <f>IF(ISBLANK(HLOOKUP(M$1, m_preprocess!$1:$1048576, $D307, FALSE)), "", HLOOKUP(M$1, m_preprocess!$1:$1048576, $D307, FALSE))</f>
        <v/>
      </c>
      <c r="N307" s="24" t="str">
        <f>IF(ISBLANK(HLOOKUP(N$1, m_preprocess!$1:$1048576, $D307, FALSE)), "", HLOOKUP(N$1, m_preprocess!$1:$1048576, $D307, FALSE))</f>
        <v/>
      </c>
      <c r="O307" s="24" t="str">
        <f>IF(ISBLANK(HLOOKUP(O$1, m_preprocess!$1:$1048576, $D307, FALSE)), "", HLOOKUP(O$1, m_preprocess!$1:$1048576, $D307, FALSE))</f>
        <v/>
      </c>
      <c r="P307" s="24" t="str">
        <f>IF(ISBLANK(HLOOKUP(P$1, m_preprocess!$1:$1048576, $D307, FALSE)), "", HLOOKUP(P$1, m_preprocess!$1:$1048576, $D307, FALSE))</f>
        <v/>
      </c>
      <c r="Q307" s="24" t="str">
        <f>IF(ISBLANK(HLOOKUP(Q$1, m_preprocess!$1:$1048576, $D307, FALSE)), "", HLOOKUP(Q$1, m_preprocess!$1:$1048576, $D307, FALSE))</f>
        <v/>
      </c>
      <c r="R307" s="24" t="str">
        <f>IF(ISBLANK(HLOOKUP(R$1, m_preprocess!$1:$1048576, $D307, FALSE)), "", HLOOKUP(R$1, m_preprocess!$1:$1048576, $D307, FALSE))</f>
        <v/>
      </c>
      <c r="S307" s="24" t="str">
        <f>IF(ISBLANK(HLOOKUP(S$1, m_preprocess!$1:$1048576, $D307, FALSE)), "", HLOOKUP(S$1, m_preprocess!$1:$1048576, $D307, FALSE))</f>
        <v/>
      </c>
      <c r="T307" s="24" t="str">
        <f>IF(ISBLANK(HLOOKUP(T$1, m_preprocess!$1:$1048576, $D307, FALSE)), "", HLOOKUP(T$1, m_preprocess!$1:$1048576, $D307, FALSE))</f>
        <v/>
      </c>
      <c r="U307" s="24" t="str">
        <f>IF(ISBLANK(HLOOKUP(U$1, m_preprocess!$1:$1048576, $D307, FALSE)), "", HLOOKUP(U$1, m_preprocess!$1:$1048576, $D307, FALSE))</f>
        <v/>
      </c>
      <c r="V307" s="24" t="str">
        <f>IF(ISBLANK(HLOOKUP(V$1, m_preprocess!$1:$1048576, $D307, FALSE)), "", HLOOKUP(V$1, m_preprocess!$1:$1048576, $D307, FALSE))</f>
        <v/>
      </c>
      <c r="W307" s="24" t="str">
        <f>IF(ISBLANK(HLOOKUP(W$1, m_preprocess!$1:$1048576, $D307, FALSE)), "", HLOOKUP(W$1, m_preprocess!$1:$1048576, $D307, FALSE))</f>
        <v/>
      </c>
      <c r="X307" s="24" t="str">
        <f>IF(ISBLANK(HLOOKUP(X$1, m_preprocess!$1:$1048576, $D307, FALSE)), "", HLOOKUP(X$1, m_preprocess!$1:$1048576, $D307, FALSE))</f>
        <v/>
      </c>
      <c r="Y307" s="24" t="str">
        <f>IF(ISBLANK(HLOOKUP(Y$1, m_preprocess!$1:$1048576, $D307, FALSE)), "", HLOOKUP(Y$1, m_preprocess!$1:$1048576, $D307, FALSE))</f>
        <v/>
      </c>
      <c r="Z307" s="24" t="str">
        <f>IF(ISBLANK(HLOOKUP(Z$1, m_preprocess!$1:$1048576, $D307, FALSE)), "", HLOOKUP(Z$1, m_preprocess!$1:$1048576, $D307, FALSE))</f>
        <v/>
      </c>
      <c r="AA307" s="24" t="str">
        <f>IF(ISBLANK(HLOOKUP(AA$1, m_preprocess!$1:$1048576, $D307, FALSE)), "", HLOOKUP(AA$1, m_preprocess!$1:$1048576, $D307, FALSE))</f>
        <v/>
      </c>
      <c r="AB307" s="24" t="str">
        <f>IF(ISBLANK(HLOOKUP(AB$1, m_preprocess!$1:$1048576, $D307, FALSE)), "", HLOOKUP(AB$1, m_preprocess!$1:$1048576, $D307, FALSE))</f>
        <v/>
      </c>
      <c r="AC307" s="24" t="str">
        <f>IF(ISBLANK(HLOOKUP(AC$1, m_preprocess!$1:$1048576, $D307, FALSE)), "", HLOOKUP(AC$1, m_preprocess!$1:$1048576, $D307, FALSE))</f>
        <v/>
      </c>
      <c r="AD307" s="24" t="str">
        <f>IF(ISBLANK(HLOOKUP(AD$1, m_preprocess!$1:$1048576, $D307, FALSE)), "", HLOOKUP(AD$1, m_preprocess!$1:$1048576, $D307, FALSE))</f>
        <v/>
      </c>
      <c r="AE307" s="24" t="str">
        <f>IF(ISBLANK(HLOOKUP(AE$1, m_preprocess!$1:$1048576, $D307, FALSE)), "", HLOOKUP(AE$1, m_preprocess!$1:$1048576, $D307, FALSE))</f>
        <v/>
      </c>
      <c r="AF307" s="24" t="str">
        <f>IF(ISBLANK(HLOOKUP(AF$1, m_preprocess!$1:$1048576, $D307, FALSE)), "", HLOOKUP(AF$1, m_preprocess!$1:$1048576, $D307, FALSE))</f>
        <v/>
      </c>
      <c r="AG307" s="24" t="str">
        <f>IF(ISBLANK(HLOOKUP(AG$1, m_preprocess!$1:$1048576, $D307, FALSE)), "", HLOOKUP(AG$1, m_preprocess!$1:$1048576, $D307, FALSE))</f>
        <v/>
      </c>
      <c r="AH307" s="24" t="str">
        <f>IF(ISBLANK(HLOOKUP(AH$1, m_preprocess!$1:$1048576, $D307, FALSE)), "", HLOOKUP(AH$1, m_preprocess!$1:$1048576, $D307, FALSE))</f>
        <v/>
      </c>
    </row>
    <row r="308" spans="1:34">
      <c r="A308" s="27">
        <v>43282</v>
      </c>
      <c r="B308">
        <v>2018</v>
      </c>
      <c r="C308">
        <f t="shared" si="1"/>
        <v>7</v>
      </c>
      <c r="D308">
        <v>308</v>
      </c>
      <c r="E308" s="24" t="str">
        <f>IF(ISBLANK(HLOOKUP(E$1, m_preprocess!$1:$1048576, $D308, FALSE)), "", HLOOKUP(E$1, m_preprocess!$1:$1048576, $D308, FALSE))</f>
        <v/>
      </c>
      <c r="F308" s="24" t="str">
        <f>IF(ISBLANK(HLOOKUP(F$1, m_preprocess!$1:$1048576, $D308, FALSE)), "", HLOOKUP(F$1, m_preprocess!$1:$1048576, $D308, FALSE))</f>
        <v/>
      </c>
      <c r="G308" s="24" t="str">
        <f>IF(ISBLANK(HLOOKUP(G$1, m_preprocess!$1:$1048576, $D308, FALSE)), "", HLOOKUP(G$1, m_preprocess!$1:$1048576, $D308, FALSE))</f>
        <v/>
      </c>
      <c r="H308" s="24" t="str">
        <f>IF(ISBLANK(HLOOKUP(H$1, m_preprocess!$1:$1048576, $D308, FALSE)), "", HLOOKUP(H$1, m_preprocess!$1:$1048576, $D308, FALSE))</f>
        <v/>
      </c>
      <c r="I308" s="24" t="str">
        <f>IF(ISBLANK(HLOOKUP(I$1, m_preprocess!$1:$1048576, $D308, FALSE)), "", HLOOKUP(I$1, m_preprocess!$1:$1048576, $D308, FALSE))</f>
        <v/>
      </c>
      <c r="J308" s="24" t="str">
        <f>IF(ISBLANK(HLOOKUP(J$1, m_preprocess!$1:$1048576, $D308, FALSE)), "", HLOOKUP(J$1, m_preprocess!$1:$1048576, $D308, FALSE))</f>
        <v/>
      </c>
      <c r="K308" s="24" t="str">
        <f>IF(ISBLANK(HLOOKUP(K$1, m_preprocess!$1:$1048576, $D308, FALSE)), "", HLOOKUP(K$1, m_preprocess!$1:$1048576, $D308, FALSE))</f>
        <v/>
      </c>
      <c r="L308" s="24" t="str">
        <f>IF(ISBLANK(HLOOKUP(L$1, m_preprocess!$1:$1048576, $D308, FALSE)), "", HLOOKUP(L$1, m_preprocess!$1:$1048576, $D308, FALSE))</f>
        <v/>
      </c>
      <c r="M308" s="24" t="str">
        <f>IF(ISBLANK(HLOOKUP(M$1, m_preprocess!$1:$1048576, $D308, FALSE)), "", HLOOKUP(M$1, m_preprocess!$1:$1048576, $D308, FALSE))</f>
        <v/>
      </c>
      <c r="N308" s="24" t="str">
        <f>IF(ISBLANK(HLOOKUP(N$1, m_preprocess!$1:$1048576, $D308, FALSE)), "", HLOOKUP(N$1, m_preprocess!$1:$1048576, $D308, FALSE))</f>
        <v/>
      </c>
      <c r="O308" s="24" t="str">
        <f>IF(ISBLANK(HLOOKUP(O$1, m_preprocess!$1:$1048576, $D308, FALSE)), "", HLOOKUP(O$1, m_preprocess!$1:$1048576, $D308, FALSE))</f>
        <v/>
      </c>
      <c r="P308" s="24" t="str">
        <f>IF(ISBLANK(HLOOKUP(P$1, m_preprocess!$1:$1048576, $D308, FALSE)), "", HLOOKUP(P$1, m_preprocess!$1:$1048576, $D308, FALSE))</f>
        <v/>
      </c>
      <c r="Q308" s="24" t="str">
        <f>IF(ISBLANK(HLOOKUP(Q$1, m_preprocess!$1:$1048576, $D308, FALSE)), "", HLOOKUP(Q$1, m_preprocess!$1:$1048576, $D308, FALSE))</f>
        <v/>
      </c>
      <c r="R308" s="24" t="str">
        <f>IF(ISBLANK(HLOOKUP(R$1, m_preprocess!$1:$1048576, $D308, FALSE)), "", HLOOKUP(R$1, m_preprocess!$1:$1048576, $D308, FALSE))</f>
        <v/>
      </c>
      <c r="S308" s="24" t="str">
        <f>IF(ISBLANK(HLOOKUP(S$1, m_preprocess!$1:$1048576, $D308, FALSE)), "", HLOOKUP(S$1, m_preprocess!$1:$1048576, $D308, FALSE))</f>
        <v/>
      </c>
      <c r="T308" s="24" t="str">
        <f>IF(ISBLANK(HLOOKUP(T$1, m_preprocess!$1:$1048576, $D308, FALSE)), "", HLOOKUP(T$1, m_preprocess!$1:$1048576, $D308, FALSE))</f>
        <v/>
      </c>
      <c r="U308" s="24" t="str">
        <f>IF(ISBLANK(HLOOKUP(U$1, m_preprocess!$1:$1048576, $D308, FALSE)), "", HLOOKUP(U$1, m_preprocess!$1:$1048576, $D308, FALSE))</f>
        <v/>
      </c>
      <c r="V308" s="24" t="str">
        <f>IF(ISBLANK(HLOOKUP(V$1, m_preprocess!$1:$1048576, $D308, FALSE)), "", HLOOKUP(V$1, m_preprocess!$1:$1048576, $D308, FALSE))</f>
        <v/>
      </c>
      <c r="W308" s="24" t="str">
        <f>IF(ISBLANK(HLOOKUP(W$1, m_preprocess!$1:$1048576, $D308, FALSE)), "", HLOOKUP(W$1, m_preprocess!$1:$1048576, $D308, FALSE))</f>
        <v/>
      </c>
      <c r="X308" s="24" t="str">
        <f>IF(ISBLANK(HLOOKUP(X$1, m_preprocess!$1:$1048576, $D308, FALSE)), "", HLOOKUP(X$1, m_preprocess!$1:$1048576, $D308, FALSE))</f>
        <v/>
      </c>
      <c r="Y308" s="24" t="str">
        <f>IF(ISBLANK(HLOOKUP(Y$1, m_preprocess!$1:$1048576, $D308, FALSE)), "", HLOOKUP(Y$1, m_preprocess!$1:$1048576, $D308, FALSE))</f>
        <v/>
      </c>
      <c r="Z308" s="24" t="str">
        <f>IF(ISBLANK(HLOOKUP(Z$1, m_preprocess!$1:$1048576, $D308, FALSE)), "", HLOOKUP(Z$1, m_preprocess!$1:$1048576, $D308, FALSE))</f>
        <v/>
      </c>
      <c r="AA308" s="24" t="str">
        <f>IF(ISBLANK(HLOOKUP(AA$1, m_preprocess!$1:$1048576, $D308, FALSE)), "", HLOOKUP(AA$1, m_preprocess!$1:$1048576, $D308, FALSE))</f>
        <v/>
      </c>
      <c r="AB308" s="24" t="str">
        <f>IF(ISBLANK(HLOOKUP(AB$1, m_preprocess!$1:$1048576, $D308, FALSE)), "", HLOOKUP(AB$1, m_preprocess!$1:$1048576, $D308, FALSE))</f>
        <v/>
      </c>
      <c r="AC308" s="24" t="str">
        <f>IF(ISBLANK(HLOOKUP(AC$1, m_preprocess!$1:$1048576, $D308, FALSE)), "", HLOOKUP(AC$1, m_preprocess!$1:$1048576, $D308, FALSE))</f>
        <v/>
      </c>
      <c r="AD308" s="24" t="str">
        <f>IF(ISBLANK(HLOOKUP(AD$1, m_preprocess!$1:$1048576, $D308, FALSE)), "", HLOOKUP(AD$1, m_preprocess!$1:$1048576, $D308, FALSE))</f>
        <v/>
      </c>
      <c r="AE308" s="24" t="str">
        <f>IF(ISBLANK(HLOOKUP(AE$1, m_preprocess!$1:$1048576, $D308, FALSE)), "", HLOOKUP(AE$1, m_preprocess!$1:$1048576, $D308, FALSE))</f>
        <v/>
      </c>
      <c r="AF308" s="24" t="str">
        <f>IF(ISBLANK(HLOOKUP(AF$1, m_preprocess!$1:$1048576, $D308, FALSE)), "", HLOOKUP(AF$1, m_preprocess!$1:$1048576, $D308, FALSE))</f>
        <v/>
      </c>
      <c r="AG308" s="24" t="str">
        <f>IF(ISBLANK(HLOOKUP(AG$1, m_preprocess!$1:$1048576, $D308, FALSE)), "", HLOOKUP(AG$1, m_preprocess!$1:$1048576, $D308, FALSE))</f>
        <v/>
      </c>
      <c r="AH308" s="24" t="str">
        <f>IF(ISBLANK(HLOOKUP(AH$1, m_preprocess!$1:$1048576, $D308, FALSE)), "", HLOOKUP(AH$1, m_preprocess!$1:$1048576, $D308, FALSE))</f>
        <v/>
      </c>
    </row>
    <row r="309" spans="1:34">
      <c r="A309" s="27">
        <v>43313</v>
      </c>
      <c r="B309">
        <v>2018</v>
      </c>
      <c r="C309">
        <f t="shared" si="1"/>
        <v>8</v>
      </c>
      <c r="D309">
        <v>309</v>
      </c>
      <c r="E309" s="24" t="str">
        <f>IF(ISBLANK(HLOOKUP(E$1, m_preprocess!$1:$1048576, $D309, FALSE)), "", HLOOKUP(E$1, m_preprocess!$1:$1048576, $D309, FALSE))</f>
        <v/>
      </c>
      <c r="F309" s="24" t="str">
        <f>IF(ISBLANK(HLOOKUP(F$1, m_preprocess!$1:$1048576, $D309, FALSE)), "", HLOOKUP(F$1, m_preprocess!$1:$1048576, $D309, FALSE))</f>
        <v/>
      </c>
      <c r="G309" s="24" t="str">
        <f>IF(ISBLANK(HLOOKUP(G$1, m_preprocess!$1:$1048576, $D309, FALSE)), "", HLOOKUP(G$1, m_preprocess!$1:$1048576, $D309, FALSE))</f>
        <v/>
      </c>
      <c r="H309" s="24" t="str">
        <f>IF(ISBLANK(HLOOKUP(H$1, m_preprocess!$1:$1048576, $D309, FALSE)), "", HLOOKUP(H$1, m_preprocess!$1:$1048576, $D309, FALSE))</f>
        <v/>
      </c>
      <c r="I309" s="24" t="str">
        <f>IF(ISBLANK(HLOOKUP(I$1, m_preprocess!$1:$1048576, $D309, FALSE)), "", HLOOKUP(I$1, m_preprocess!$1:$1048576, $D309, FALSE))</f>
        <v/>
      </c>
      <c r="J309" s="24" t="str">
        <f>IF(ISBLANK(HLOOKUP(J$1, m_preprocess!$1:$1048576, $D309, FALSE)), "", HLOOKUP(J$1, m_preprocess!$1:$1048576, $D309, FALSE))</f>
        <v/>
      </c>
      <c r="K309" s="24" t="str">
        <f>IF(ISBLANK(HLOOKUP(K$1, m_preprocess!$1:$1048576, $D309, FALSE)), "", HLOOKUP(K$1, m_preprocess!$1:$1048576, $D309, FALSE))</f>
        <v/>
      </c>
      <c r="L309" s="24" t="str">
        <f>IF(ISBLANK(HLOOKUP(L$1, m_preprocess!$1:$1048576, $D309, FALSE)), "", HLOOKUP(L$1, m_preprocess!$1:$1048576, $D309, FALSE))</f>
        <v/>
      </c>
      <c r="M309" s="24" t="str">
        <f>IF(ISBLANK(HLOOKUP(M$1, m_preprocess!$1:$1048576, $D309, FALSE)), "", HLOOKUP(M$1, m_preprocess!$1:$1048576, $D309, FALSE))</f>
        <v/>
      </c>
      <c r="N309" s="24" t="str">
        <f>IF(ISBLANK(HLOOKUP(N$1, m_preprocess!$1:$1048576, $D309, FALSE)), "", HLOOKUP(N$1, m_preprocess!$1:$1048576, $D309, FALSE))</f>
        <v/>
      </c>
      <c r="O309" s="24" t="str">
        <f>IF(ISBLANK(HLOOKUP(O$1, m_preprocess!$1:$1048576, $D309, FALSE)), "", HLOOKUP(O$1, m_preprocess!$1:$1048576, $D309, FALSE))</f>
        <v/>
      </c>
      <c r="P309" s="24" t="str">
        <f>IF(ISBLANK(HLOOKUP(P$1, m_preprocess!$1:$1048576, $D309, FALSE)), "", HLOOKUP(P$1, m_preprocess!$1:$1048576, $D309, FALSE))</f>
        <v/>
      </c>
      <c r="Q309" s="24" t="str">
        <f>IF(ISBLANK(HLOOKUP(Q$1, m_preprocess!$1:$1048576, $D309, FALSE)), "", HLOOKUP(Q$1, m_preprocess!$1:$1048576, $D309, FALSE))</f>
        <v/>
      </c>
      <c r="R309" s="24" t="str">
        <f>IF(ISBLANK(HLOOKUP(R$1, m_preprocess!$1:$1048576, $D309, FALSE)), "", HLOOKUP(R$1, m_preprocess!$1:$1048576, $D309, FALSE))</f>
        <v/>
      </c>
      <c r="S309" s="24" t="str">
        <f>IF(ISBLANK(HLOOKUP(S$1, m_preprocess!$1:$1048576, $D309, FALSE)), "", HLOOKUP(S$1, m_preprocess!$1:$1048576, $D309, FALSE))</f>
        <v/>
      </c>
      <c r="T309" s="24" t="str">
        <f>IF(ISBLANK(HLOOKUP(T$1, m_preprocess!$1:$1048576, $D309, FALSE)), "", HLOOKUP(T$1, m_preprocess!$1:$1048576, $D309, FALSE))</f>
        <v/>
      </c>
      <c r="U309" s="24" t="str">
        <f>IF(ISBLANK(HLOOKUP(U$1, m_preprocess!$1:$1048576, $D309, FALSE)), "", HLOOKUP(U$1, m_preprocess!$1:$1048576, $D309, FALSE))</f>
        <v/>
      </c>
      <c r="V309" s="24" t="str">
        <f>IF(ISBLANK(HLOOKUP(V$1, m_preprocess!$1:$1048576, $D309, FALSE)), "", HLOOKUP(V$1, m_preprocess!$1:$1048576, $D309, FALSE))</f>
        <v/>
      </c>
      <c r="W309" s="24" t="str">
        <f>IF(ISBLANK(HLOOKUP(W$1, m_preprocess!$1:$1048576, $D309, FALSE)), "", HLOOKUP(W$1, m_preprocess!$1:$1048576, $D309, FALSE))</f>
        <v/>
      </c>
      <c r="X309" s="24" t="str">
        <f>IF(ISBLANK(HLOOKUP(X$1, m_preprocess!$1:$1048576, $D309, FALSE)), "", HLOOKUP(X$1, m_preprocess!$1:$1048576, $D309, FALSE))</f>
        <v/>
      </c>
      <c r="Y309" s="24" t="str">
        <f>IF(ISBLANK(HLOOKUP(Y$1, m_preprocess!$1:$1048576, $D309, FALSE)), "", HLOOKUP(Y$1, m_preprocess!$1:$1048576, $D309, FALSE))</f>
        <v/>
      </c>
      <c r="Z309" s="24" t="str">
        <f>IF(ISBLANK(HLOOKUP(Z$1, m_preprocess!$1:$1048576, $D309, FALSE)), "", HLOOKUP(Z$1, m_preprocess!$1:$1048576, $D309, FALSE))</f>
        <v/>
      </c>
      <c r="AA309" s="24" t="str">
        <f>IF(ISBLANK(HLOOKUP(AA$1, m_preprocess!$1:$1048576, $D309, FALSE)), "", HLOOKUP(AA$1, m_preprocess!$1:$1048576, $D309, FALSE))</f>
        <v/>
      </c>
      <c r="AB309" s="24" t="str">
        <f>IF(ISBLANK(HLOOKUP(AB$1, m_preprocess!$1:$1048576, $D309, FALSE)), "", HLOOKUP(AB$1, m_preprocess!$1:$1048576, $D309, FALSE))</f>
        <v/>
      </c>
      <c r="AC309" s="24" t="str">
        <f>IF(ISBLANK(HLOOKUP(AC$1, m_preprocess!$1:$1048576, $D309, FALSE)), "", HLOOKUP(AC$1, m_preprocess!$1:$1048576, $D309, FALSE))</f>
        <v/>
      </c>
      <c r="AD309" s="24" t="str">
        <f>IF(ISBLANK(HLOOKUP(AD$1, m_preprocess!$1:$1048576, $D309, FALSE)), "", HLOOKUP(AD$1, m_preprocess!$1:$1048576, $D309, FALSE))</f>
        <v/>
      </c>
      <c r="AE309" s="24" t="str">
        <f>IF(ISBLANK(HLOOKUP(AE$1, m_preprocess!$1:$1048576, $D309, FALSE)), "", HLOOKUP(AE$1, m_preprocess!$1:$1048576, $D309, FALSE))</f>
        <v/>
      </c>
      <c r="AF309" s="24" t="str">
        <f>IF(ISBLANK(HLOOKUP(AF$1, m_preprocess!$1:$1048576, $D309, FALSE)), "", HLOOKUP(AF$1, m_preprocess!$1:$1048576, $D309, FALSE))</f>
        <v/>
      </c>
      <c r="AG309" s="24" t="str">
        <f>IF(ISBLANK(HLOOKUP(AG$1, m_preprocess!$1:$1048576, $D309, FALSE)), "", HLOOKUP(AG$1, m_preprocess!$1:$1048576, $D309, FALSE))</f>
        <v/>
      </c>
      <c r="AH309" s="24" t="str">
        <f>IF(ISBLANK(HLOOKUP(AH$1, m_preprocess!$1:$1048576, $D309, FALSE)), "", HLOOKUP(AH$1, m_preprocess!$1:$1048576, $D309, FALSE))</f>
        <v/>
      </c>
    </row>
    <row r="310" spans="1:34">
      <c r="A310" s="27">
        <v>43344</v>
      </c>
      <c r="B310">
        <v>2018</v>
      </c>
      <c r="C310">
        <f t="shared" si="1"/>
        <v>9</v>
      </c>
      <c r="D310">
        <v>310</v>
      </c>
      <c r="E310" s="24" t="str">
        <f>IF(ISBLANK(HLOOKUP(E$1, m_preprocess!$1:$1048576, $D310, FALSE)), "", HLOOKUP(E$1, m_preprocess!$1:$1048576, $D310, FALSE))</f>
        <v/>
      </c>
      <c r="F310" s="24" t="str">
        <f>IF(ISBLANK(HLOOKUP(F$1, m_preprocess!$1:$1048576, $D310, FALSE)), "", HLOOKUP(F$1, m_preprocess!$1:$1048576, $D310, FALSE))</f>
        <v/>
      </c>
      <c r="G310" s="24" t="str">
        <f>IF(ISBLANK(HLOOKUP(G$1, m_preprocess!$1:$1048576, $D310, FALSE)), "", HLOOKUP(G$1, m_preprocess!$1:$1048576, $D310, FALSE))</f>
        <v/>
      </c>
      <c r="H310" s="24" t="str">
        <f>IF(ISBLANK(HLOOKUP(H$1, m_preprocess!$1:$1048576, $D310, FALSE)), "", HLOOKUP(H$1, m_preprocess!$1:$1048576, $D310, FALSE))</f>
        <v/>
      </c>
      <c r="I310" s="24" t="str">
        <f>IF(ISBLANK(HLOOKUP(I$1, m_preprocess!$1:$1048576, $D310, FALSE)), "", HLOOKUP(I$1, m_preprocess!$1:$1048576, $D310, FALSE))</f>
        <v/>
      </c>
      <c r="J310" s="24" t="str">
        <f>IF(ISBLANK(HLOOKUP(J$1, m_preprocess!$1:$1048576, $D310, FALSE)), "", HLOOKUP(J$1, m_preprocess!$1:$1048576, $D310, FALSE))</f>
        <v/>
      </c>
      <c r="K310" s="24" t="str">
        <f>IF(ISBLANK(HLOOKUP(K$1, m_preprocess!$1:$1048576, $D310, FALSE)), "", HLOOKUP(K$1, m_preprocess!$1:$1048576, $D310, FALSE))</f>
        <v/>
      </c>
      <c r="L310" s="24" t="str">
        <f>IF(ISBLANK(HLOOKUP(L$1, m_preprocess!$1:$1048576, $D310, FALSE)), "", HLOOKUP(L$1, m_preprocess!$1:$1048576, $D310, FALSE))</f>
        <v/>
      </c>
      <c r="M310" s="24" t="str">
        <f>IF(ISBLANK(HLOOKUP(M$1, m_preprocess!$1:$1048576, $D310, FALSE)), "", HLOOKUP(M$1, m_preprocess!$1:$1048576, $D310, FALSE))</f>
        <v/>
      </c>
      <c r="N310" s="24" t="str">
        <f>IF(ISBLANK(HLOOKUP(N$1, m_preprocess!$1:$1048576, $D310, FALSE)), "", HLOOKUP(N$1, m_preprocess!$1:$1048576, $D310, FALSE))</f>
        <v/>
      </c>
      <c r="O310" s="24" t="str">
        <f>IF(ISBLANK(HLOOKUP(O$1, m_preprocess!$1:$1048576, $D310, FALSE)), "", HLOOKUP(O$1, m_preprocess!$1:$1048576, $D310, FALSE))</f>
        <v/>
      </c>
      <c r="P310" s="24" t="str">
        <f>IF(ISBLANK(HLOOKUP(P$1, m_preprocess!$1:$1048576, $D310, FALSE)), "", HLOOKUP(P$1, m_preprocess!$1:$1048576, $D310, FALSE))</f>
        <v/>
      </c>
      <c r="Q310" s="24" t="str">
        <f>IF(ISBLANK(HLOOKUP(Q$1, m_preprocess!$1:$1048576, $D310, FALSE)), "", HLOOKUP(Q$1, m_preprocess!$1:$1048576, $D310, FALSE))</f>
        <v/>
      </c>
      <c r="R310" s="24" t="str">
        <f>IF(ISBLANK(HLOOKUP(R$1, m_preprocess!$1:$1048576, $D310, FALSE)), "", HLOOKUP(R$1, m_preprocess!$1:$1048576, $D310, FALSE))</f>
        <v/>
      </c>
      <c r="S310" s="24" t="str">
        <f>IF(ISBLANK(HLOOKUP(S$1, m_preprocess!$1:$1048576, $D310, FALSE)), "", HLOOKUP(S$1, m_preprocess!$1:$1048576, $D310, FALSE))</f>
        <v/>
      </c>
      <c r="T310" s="24" t="str">
        <f>IF(ISBLANK(HLOOKUP(T$1, m_preprocess!$1:$1048576, $D310, FALSE)), "", HLOOKUP(T$1, m_preprocess!$1:$1048576, $D310, FALSE))</f>
        <v/>
      </c>
      <c r="U310" s="24" t="str">
        <f>IF(ISBLANK(HLOOKUP(U$1, m_preprocess!$1:$1048576, $D310, FALSE)), "", HLOOKUP(U$1, m_preprocess!$1:$1048576, $D310, FALSE))</f>
        <v/>
      </c>
      <c r="V310" s="24" t="str">
        <f>IF(ISBLANK(HLOOKUP(V$1, m_preprocess!$1:$1048576, $D310, FALSE)), "", HLOOKUP(V$1, m_preprocess!$1:$1048576, $D310, FALSE))</f>
        <v/>
      </c>
      <c r="W310" s="24" t="str">
        <f>IF(ISBLANK(HLOOKUP(W$1, m_preprocess!$1:$1048576, $D310, FALSE)), "", HLOOKUP(W$1, m_preprocess!$1:$1048576, $D310, FALSE))</f>
        <v/>
      </c>
      <c r="X310" s="24" t="str">
        <f>IF(ISBLANK(HLOOKUP(X$1, m_preprocess!$1:$1048576, $D310, FALSE)), "", HLOOKUP(X$1, m_preprocess!$1:$1048576, $D310, FALSE))</f>
        <v/>
      </c>
      <c r="Y310" s="24" t="str">
        <f>IF(ISBLANK(HLOOKUP(Y$1, m_preprocess!$1:$1048576, $D310, FALSE)), "", HLOOKUP(Y$1, m_preprocess!$1:$1048576, $D310, FALSE))</f>
        <v/>
      </c>
      <c r="Z310" s="24" t="str">
        <f>IF(ISBLANK(HLOOKUP(Z$1, m_preprocess!$1:$1048576, $D310, FALSE)), "", HLOOKUP(Z$1, m_preprocess!$1:$1048576, $D310, FALSE))</f>
        <v/>
      </c>
      <c r="AA310" s="24" t="str">
        <f>IF(ISBLANK(HLOOKUP(AA$1, m_preprocess!$1:$1048576, $D310, FALSE)), "", HLOOKUP(AA$1, m_preprocess!$1:$1048576, $D310, FALSE))</f>
        <v/>
      </c>
      <c r="AB310" s="24" t="str">
        <f>IF(ISBLANK(HLOOKUP(AB$1, m_preprocess!$1:$1048576, $D310, FALSE)), "", HLOOKUP(AB$1, m_preprocess!$1:$1048576, $D310, FALSE))</f>
        <v/>
      </c>
      <c r="AC310" s="24" t="str">
        <f>IF(ISBLANK(HLOOKUP(AC$1, m_preprocess!$1:$1048576, $D310, FALSE)), "", HLOOKUP(AC$1, m_preprocess!$1:$1048576, $D310, FALSE))</f>
        <v/>
      </c>
      <c r="AD310" s="24" t="str">
        <f>IF(ISBLANK(HLOOKUP(AD$1, m_preprocess!$1:$1048576, $D310, FALSE)), "", HLOOKUP(AD$1, m_preprocess!$1:$1048576, $D310, FALSE))</f>
        <v/>
      </c>
      <c r="AE310" s="24" t="str">
        <f>IF(ISBLANK(HLOOKUP(AE$1, m_preprocess!$1:$1048576, $D310, FALSE)), "", HLOOKUP(AE$1, m_preprocess!$1:$1048576, $D310, FALSE))</f>
        <v/>
      </c>
      <c r="AF310" s="24" t="str">
        <f>IF(ISBLANK(HLOOKUP(AF$1, m_preprocess!$1:$1048576, $D310, FALSE)), "", HLOOKUP(AF$1, m_preprocess!$1:$1048576, $D310, FALSE))</f>
        <v/>
      </c>
      <c r="AG310" s="24" t="str">
        <f>IF(ISBLANK(HLOOKUP(AG$1, m_preprocess!$1:$1048576, $D310, FALSE)), "", HLOOKUP(AG$1, m_preprocess!$1:$1048576, $D310, FALSE))</f>
        <v/>
      </c>
      <c r="AH310" s="24" t="str">
        <f>IF(ISBLANK(HLOOKUP(AH$1, m_preprocess!$1:$1048576, $D310, FALSE)), "", HLOOKUP(AH$1, m_preprocess!$1:$1048576, $D310, FALSE))</f>
        <v/>
      </c>
    </row>
    <row r="311" spans="1:34">
      <c r="A311" s="27">
        <v>43374</v>
      </c>
      <c r="B311">
        <v>2018</v>
      </c>
      <c r="C311">
        <f t="shared" si="1"/>
        <v>10</v>
      </c>
      <c r="D311">
        <v>311</v>
      </c>
      <c r="E311" s="24" t="str">
        <f>IF(ISBLANK(HLOOKUP(E$1, m_preprocess!$1:$1048576, $D311, FALSE)), "", HLOOKUP(E$1, m_preprocess!$1:$1048576, $D311, FALSE))</f>
        <v/>
      </c>
      <c r="F311" s="24" t="str">
        <f>IF(ISBLANK(HLOOKUP(F$1, m_preprocess!$1:$1048576, $D311, FALSE)), "", HLOOKUP(F$1, m_preprocess!$1:$1048576, $D311, FALSE))</f>
        <v/>
      </c>
      <c r="G311" s="24" t="str">
        <f>IF(ISBLANK(HLOOKUP(G$1, m_preprocess!$1:$1048576, $D311, FALSE)), "", HLOOKUP(G$1, m_preprocess!$1:$1048576, $D311, FALSE))</f>
        <v/>
      </c>
      <c r="H311" s="24" t="str">
        <f>IF(ISBLANK(HLOOKUP(H$1, m_preprocess!$1:$1048576, $D311, FALSE)), "", HLOOKUP(H$1, m_preprocess!$1:$1048576, $D311, FALSE))</f>
        <v/>
      </c>
      <c r="I311" s="24" t="str">
        <f>IF(ISBLANK(HLOOKUP(I$1, m_preprocess!$1:$1048576, $D311, FALSE)), "", HLOOKUP(I$1, m_preprocess!$1:$1048576, $D311, FALSE))</f>
        <v/>
      </c>
      <c r="J311" s="24" t="str">
        <f>IF(ISBLANK(HLOOKUP(J$1, m_preprocess!$1:$1048576, $D311, FALSE)), "", HLOOKUP(J$1, m_preprocess!$1:$1048576, $D311, FALSE))</f>
        <v/>
      </c>
      <c r="K311" s="24" t="str">
        <f>IF(ISBLANK(HLOOKUP(K$1, m_preprocess!$1:$1048576, $D311, FALSE)), "", HLOOKUP(K$1, m_preprocess!$1:$1048576, $D311, FALSE))</f>
        <v/>
      </c>
      <c r="L311" s="24" t="str">
        <f>IF(ISBLANK(HLOOKUP(L$1, m_preprocess!$1:$1048576, $D311, FALSE)), "", HLOOKUP(L$1, m_preprocess!$1:$1048576, $D311, FALSE))</f>
        <v/>
      </c>
      <c r="M311" s="24" t="str">
        <f>IF(ISBLANK(HLOOKUP(M$1, m_preprocess!$1:$1048576, $D311, FALSE)), "", HLOOKUP(M$1, m_preprocess!$1:$1048576, $D311, FALSE))</f>
        <v/>
      </c>
      <c r="N311" s="24" t="str">
        <f>IF(ISBLANK(HLOOKUP(N$1, m_preprocess!$1:$1048576, $D311, FALSE)), "", HLOOKUP(N$1, m_preprocess!$1:$1048576, $D311, FALSE))</f>
        <v/>
      </c>
      <c r="O311" s="24" t="str">
        <f>IF(ISBLANK(HLOOKUP(O$1, m_preprocess!$1:$1048576, $D311, FALSE)), "", HLOOKUP(O$1, m_preprocess!$1:$1048576, $D311, FALSE))</f>
        <v/>
      </c>
      <c r="P311" s="24" t="str">
        <f>IF(ISBLANK(HLOOKUP(P$1, m_preprocess!$1:$1048576, $D311, FALSE)), "", HLOOKUP(P$1, m_preprocess!$1:$1048576, $D311, FALSE))</f>
        <v/>
      </c>
      <c r="Q311" s="24" t="str">
        <f>IF(ISBLANK(HLOOKUP(Q$1, m_preprocess!$1:$1048576, $D311, FALSE)), "", HLOOKUP(Q$1, m_preprocess!$1:$1048576, $D311, FALSE))</f>
        <v/>
      </c>
      <c r="R311" s="24" t="str">
        <f>IF(ISBLANK(HLOOKUP(R$1, m_preprocess!$1:$1048576, $D311, FALSE)), "", HLOOKUP(R$1, m_preprocess!$1:$1048576, $D311, FALSE))</f>
        <v/>
      </c>
      <c r="S311" s="24" t="str">
        <f>IF(ISBLANK(HLOOKUP(S$1, m_preprocess!$1:$1048576, $D311, FALSE)), "", HLOOKUP(S$1, m_preprocess!$1:$1048576, $D311, FALSE))</f>
        <v/>
      </c>
      <c r="T311" s="24" t="str">
        <f>IF(ISBLANK(HLOOKUP(T$1, m_preprocess!$1:$1048576, $D311, FALSE)), "", HLOOKUP(T$1, m_preprocess!$1:$1048576, $D311, FALSE))</f>
        <v/>
      </c>
      <c r="U311" s="24" t="str">
        <f>IF(ISBLANK(HLOOKUP(U$1, m_preprocess!$1:$1048576, $D311, FALSE)), "", HLOOKUP(U$1, m_preprocess!$1:$1048576, $D311, FALSE))</f>
        <v/>
      </c>
      <c r="V311" s="24" t="str">
        <f>IF(ISBLANK(HLOOKUP(V$1, m_preprocess!$1:$1048576, $D311, FALSE)), "", HLOOKUP(V$1, m_preprocess!$1:$1048576, $D311, FALSE))</f>
        <v/>
      </c>
      <c r="W311" s="24" t="str">
        <f>IF(ISBLANK(HLOOKUP(W$1, m_preprocess!$1:$1048576, $D311, FALSE)), "", HLOOKUP(W$1, m_preprocess!$1:$1048576, $D311, FALSE))</f>
        <v/>
      </c>
      <c r="X311" s="24" t="str">
        <f>IF(ISBLANK(HLOOKUP(X$1, m_preprocess!$1:$1048576, $D311, FALSE)), "", HLOOKUP(X$1, m_preprocess!$1:$1048576, $D311, FALSE))</f>
        <v/>
      </c>
      <c r="Y311" s="24" t="str">
        <f>IF(ISBLANK(HLOOKUP(Y$1, m_preprocess!$1:$1048576, $D311, FALSE)), "", HLOOKUP(Y$1, m_preprocess!$1:$1048576, $D311, FALSE))</f>
        <v/>
      </c>
      <c r="Z311" s="24" t="str">
        <f>IF(ISBLANK(HLOOKUP(Z$1, m_preprocess!$1:$1048576, $D311, FALSE)), "", HLOOKUP(Z$1, m_preprocess!$1:$1048576, $D311, FALSE))</f>
        <v/>
      </c>
      <c r="AA311" s="24" t="str">
        <f>IF(ISBLANK(HLOOKUP(AA$1, m_preprocess!$1:$1048576, $D311, FALSE)), "", HLOOKUP(AA$1, m_preprocess!$1:$1048576, $D311, FALSE))</f>
        <v/>
      </c>
      <c r="AB311" s="24" t="str">
        <f>IF(ISBLANK(HLOOKUP(AB$1, m_preprocess!$1:$1048576, $D311, FALSE)), "", HLOOKUP(AB$1, m_preprocess!$1:$1048576, $D311, FALSE))</f>
        <v/>
      </c>
      <c r="AC311" s="24" t="str">
        <f>IF(ISBLANK(HLOOKUP(AC$1, m_preprocess!$1:$1048576, $D311, FALSE)), "", HLOOKUP(AC$1, m_preprocess!$1:$1048576, $D311, FALSE))</f>
        <v/>
      </c>
      <c r="AD311" s="24" t="str">
        <f>IF(ISBLANK(HLOOKUP(AD$1, m_preprocess!$1:$1048576, $D311, FALSE)), "", HLOOKUP(AD$1, m_preprocess!$1:$1048576, $D311, FALSE))</f>
        <v/>
      </c>
      <c r="AE311" s="24" t="str">
        <f>IF(ISBLANK(HLOOKUP(AE$1, m_preprocess!$1:$1048576, $D311, FALSE)), "", HLOOKUP(AE$1, m_preprocess!$1:$1048576, $D311, FALSE))</f>
        <v/>
      </c>
      <c r="AF311" s="24" t="str">
        <f>IF(ISBLANK(HLOOKUP(AF$1, m_preprocess!$1:$1048576, $D311, FALSE)), "", HLOOKUP(AF$1, m_preprocess!$1:$1048576, $D311, FALSE))</f>
        <v/>
      </c>
      <c r="AG311" s="24" t="str">
        <f>IF(ISBLANK(HLOOKUP(AG$1, m_preprocess!$1:$1048576, $D311, FALSE)), "", HLOOKUP(AG$1, m_preprocess!$1:$1048576, $D311, FALSE))</f>
        <v/>
      </c>
      <c r="AH311" s="24" t="str">
        <f>IF(ISBLANK(HLOOKUP(AH$1, m_preprocess!$1:$1048576, $D311, FALSE)), "", HLOOKUP(AH$1, m_preprocess!$1:$1048576, $D311, FALSE))</f>
        <v/>
      </c>
    </row>
    <row r="312" spans="1:34">
      <c r="A312" s="27">
        <v>43405</v>
      </c>
      <c r="B312">
        <v>2018</v>
      </c>
      <c r="C312">
        <f t="shared" si="1"/>
        <v>11</v>
      </c>
      <c r="D312">
        <v>312</v>
      </c>
      <c r="E312" s="24" t="str">
        <f>IF(ISBLANK(HLOOKUP(E$1, m_preprocess!$1:$1048576, $D312, FALSE)), "", HLOOKUP(E$1, m_preprocess!$1:$1048576, $D312, FALSE))</f>
        <v/>
      </c>
      <c r="F312" s="24" t="str">
        <f>IF(ISBLANK(HLOOKUP(F$1, m_preprocess!$1:$1048576, $D312, FALSE)), "", HLOOKUP(F$1, m_preprocess!$1:$1048576, $D312, FALSE))</f>
        <v/>
      </c>
      <c r="G312" s="24" t="str">
        <f>IF(ISBLANK(HLOOKUP(G$1, m_preprocess!$1:$1048576, $D312, FALSE)), "", HLOOKUP(G$1, m_preprocess!$1:$1048576, $D312, FALSE))</f>
        <v/>
      </c>
      <c r="H312" s="24" t="str">
        <f>IF(ISBLANK(HLOOKUP(H$1, m_preprocess!$1:$1048576, $D312, FALSE)), "", HLOOKUP(H$1, m_preprocess!$1:$1048576, $D312, FALSE))</f>
        <v/>
      </c>
      <c r="I312" s="24" t="str">
        <f>IF(ISBLANK(HLOOKUP(I$1, m_preprocess!$1:$1048576, $D312, FALSE)), "", HLOOKUP(I$1, m_preprocess!$1:$1048576, $D312, FALSE))</f>
        <v/>
      </c>
      <c r="J312" s="24" t="str">
        <f>IF(ISBLANK(HLOOKUP(J$1, m_preprocess!$1:$1048576, $D312, FALSE)), "", HLOOKUP(J$1, m_preprocess!$1:$1048576, $D312, FALSE))</f>
        <v/>
      </c>
      <c r="K312" s="24" t="str">
        <f>IF(ISBLANK(HLOOKUP(K$1, m_preprocess!$1:$1048576, $D312, FALSE)), "", HLOOKUP(K$1, m_preprocess!$1:$1048576, $D312, FALSE))</f>
        <v/>
      </c>
      <c r="L312" s="24" t="str">
        <f>IF(ISBLANK(HLOOKUP(L$1, m_preprocess!$1:$1048576, $D312, FALSE)), "", HLOOKUP(L$1, m_preprocess!$1:$1048576, $D312, FALSE))</f>
        <v/>
      </c>
      <c r="M312" s="24" t="str">
        <f>IF(ISBLANK(HLOOKUP(M$1, m_preprocess!$1:$1048576, $D312, FALSE)), "", HLOOKUP(M$1, m_preprocess!$1:$1048576, $D312, FALSE))</f>
        <v/>
      </c>
      <c r="N312" s="24" t="str">
        <f>IF(ISBLANK(HLOOKUP(N$1, m_preprocess!$1:$1048576, $D312, FALSE)), "", HLOOKUP(N$1, m_preprocess!$1:$1048576, $D312, FALSE))</f>
        <v/>
      </c>
      <c r="O312" s="24" t="str">
        <f>IF(ISBLANK(HLOOKUP(O$1, m_preprocess!$1:$1048576, $D312, FALSE)), "", HLOOKUP(O$1, m_preprocess!$1:$1048576, $D312, FALSE))</f>
        <v/>
      </c>
      <c r="P312" s="24" t="str">
        <f>IF(ISBLANK(HLOOKUP(P$1, m_preprocess!$1:$1048576, $D312, FALSE)), "", HLOOKUP(P$1, m_preprocess!$1:$1048576, $D312, FALSE))</f>
        <v/>
      </c>
      <c r="Q312" s="24" t="str">
        <f>IF(ISBLANK(HLOOKUP(Q$1, m_preprocess!$1:$1048576, $D312, FALSE)), "", HLOOKUP(Q$1, m_preprocess!$1:$1048576, $D312, FALSE))</f>
        <v/>
      </c>
      <c r="R312" s="24" t="str">
        <f>IF(ISBLANK(HLOOKUP(R$1, m_preprocess!$1:$1048576, $D312, FALSE)), "", HLOOKUP(R$1, m_preprocess!$1:$1048576, $D312, FALSE))</f>
        <v/>
      </c>
      <c r="S312" s="24" t="str">
        <f>IF(ISBLANK(HLOOKUP(S$1, m_preprocess!$1:$1048576, $D312, FALSE)), "", HLOOKUP(S$1, m_preprocess!$1:$1048576, $D312, FALSE))</f>
        <v/>
      </c>
      <c r="T312" s="24" t="str">
        <f>IF(ISBLANK(HLOOKUP(T$1, m_preprocess!$1:$1048576, $D312, FALSE)), "", HLOOKUP(T$1, m_preprocess!$1:$1048576, $D312, FALSE))</f>
        <v/>
      </c>
      <c r="U312" s="24" t="str">
        <f>IF(ISBLANK(HLOOKUP(U$1, m_preprocess!$1:$1048576, $D312, FALSE)), "", HLOOKUP(U$1, m_preprocess!$1:$1048576, $D312, FALSE))</f>
        <v/>
      </c>
      <c r="V312" s="24" t="str">
        <f>IF(ISBLANK(HLOOKUP(V$1, m_preprocess!$1:$1048576, $D312, FALSE)), "", HLOOKUP(V$1, m_preprocess!$1:$1048576, $D312, FALSE))</f>
        <v/>
      </c>
      <c r="W312" s="24" t="str">
        <f>IF(ISBLANK(HLOOKUP(W$1, m_preprocess!$1:$1048576, $D312, FALSE)), "", HLOOKUP(W$1, m_preprocess!$1:$1048576, $D312, FALSE))</f>
        <v/>
      </c>
      <c r="X312" s="24" t="str">
        <f>IF(ISBLANK(HLOOKUP(X$1, m_preprocess!$1:$1048576, $D312, FALSE)), "", HLOOKUP(X$1, m_preprocess!$1:$1048576, $D312, FALSE))</f>
        <v/>
      </c>
      <c r="Y312" s="24" t="str">
        <f>IF(ISBLANK(HLOOKUP(Y$1, m_preprocess!$1:$1048576, $D312, FALSE)), "", HLOOKUP(Y$1, m_preprocess!$1:$1048576, $D312, FALSE))</f>
        <v/>
      </c>
      <c r="Z312" s="24" t="str">
        <f>IF(ISBLANK(HLOOKUP(Z$1, m_preprocess!$1:$1048576, $D312, FALSE)), "", HLOOKUP(Z$1, m_preprocess!$1:$1048576, $D312, FALSE))</f>
        <v/>
      </c>
      <c r="AA312" s="24" t="str">
        <f>IF(ISBLANK(HLOOKUP(AA$1, m_preprocess!$1:$1048576, $D312, FALSE)), "", HLOOKUP(AA$1, m_preprocess!$1:$1048576, $D312, FALSE))</f>
        <v/>
      </c>
      <c r="AB312" s="24" t="str">
        <f>IF(ISBLANK(HLOOKUP(AB$1, m_preprocess!$1:$1048576, $D312, FALSE)), "", HLOOKUP(AB$1, m_preprocess!$1:$1048576, $D312, FALSE))</f>
        <v/>
      </c>
      <c r="AC312" s="24" t="str">
        <f>IF(ISBLANK(HLOOKUP(AC$1, m_preprocess!$1:$1048576, $D312, FALSE)), "", HLOOKUP(AC$1, m_preprocess!$1:$1048576, $D312, FALSE))</f>
        <v/>
      </c>
      <c r="AD312" s="24" t="str">
        <f>IF(ISBLANK(HLOOKUP(AD$1, m_preprocess!$1:$1048576, $D312, FALSE)), "", HLOOKUP(AD$1, m_preprocess!$1:$1048576, $D312, FALSE))</f>
        <v/>
      </c>
      <c r="AE312" s="24" t="str">
        <f>IF(ISBLANK(HLOOKUP(AE$1, m_preprocess!$1:$1048576, $D312, FALSE)), "", HLOOKUP(AE$1, m_preprocess!$1:$1048576, $D312, FALSE))</f>
        <v/>
      </c>
      <c r="AF312" s="24" t="str">
        <f>IF(ISBLANK(HLOOKUP(AF$1, m_preprocess!$1:$1048576, $D312, FALSE)), "", HLOOKUP(AF$1, m_preprocess!$1:$1048576, $D312, FALSE))</f>
        <v/>
      </c>
      <c r="AG312" s="24" t="str">
        <f>IF(ISBLANK(HLOOKUP(AG$1, m_preprocess!$1:$1048576, $D312, FALSE)), "", HLOOKUP(AG$1, m_preprocess!$1:$1048576, $D312, FALSE))</f>
        <v/>
      </c>
      <c r="AH312" s="24" t="str">
        <f>IF(ISBLANK(HLOOKUP(AH$1, m_preprocess!$1:$1048576, $D312, FALSE)), "", HLOOKUP(AH$1, m_preprocess!$1:$1048576, $D312, FALSE))</f>
        <v/>
      </c>
    </row>
    <row r="313" spans="1:34">
      <c r="A313" s="27">
        <v>43435</v>
      </c>
      <c r="B313">
        <v>2018</v>
      </c>
      <c r="C313">
        <f t="shared" si="1"/>
        <v>12</v>
      </c>
      <c r="D313">
        <v>313</v>
      </c>
      <c r="E313" s="24" t="str">
        <f>IF(ISBLANK(HLOOKUP(E$1, m_preprocess!$1:$1048576, $D313, FALSE)), "", HLOOKUP(E$1, m_preprocess!$1:$1048576, $D313, FALSE))</f>
        <v/>
      </c>
      <c r="F313" s="24" t="str">
        <f>IF(ISBLANK(HLOOKUP(F$1, m_preprocess!$1:$1048576, $D313, FALSE)), "", HLOOKUP(F$1, m_preprocess!$1:$1048576, $D313, FALSE))</f>
        <v/>
      </c>
      <c r="G313" s="24" t="str">
        <f>IF(ISBLANK(HLOOKUP(G$1, m_preprocess!$1:$1048576, $D313, FALSE)), "", HLOOKUP(G$1, m_preprocess!$1:$1048576, $D313, FALSE))</f>
        <v/>
      </c>
      <c r="H313" s="24" t="str">
        <f>IF(ISBLANK(HLOOKUP(H$1, m_preprocess!$1:$1048576, $D313, FALSE)), "", HLOOKUP(H$1, m_preprocess!$1:$1048576, $D313, FALSE))</f>
        <v/>
      </c>
      <c r="I313" s="24" t="str">
        <f>IF(ISBLANK(HLOOKUP(I$1, m_preprocess!$1:$1048576, $D313, FALSE)), "", HLOOKUP(I$1, m_preprocess!$1:$1048576, $D313, FALSE))</f>
        <v/>
      </c>
      <c r="J313" s="24" t="str">
        <f>IF(ISBLANK(HLOOKUP(J$1, m_preprocess!$1:$1048576, $D313, FALSE)), "", HLOOKUP(J$1, m_preprocess!$1:$1048576, $D313, FALSE))</f>
        <v/>
      </c>
      <c r="K313" s="24" t="str">
        <f>IF(ISBLANK(HLOOKUP(K$1, m_preprocess!$1:$1048576, $D313, FALSE)), "", HLOOKUP(K$1, m_preprocess!$1:$1048576, $D313, FALSE))</f>
        <v/>
      </c>
      <c r="L313" s="24" t="str">
        <f>IF(ISBLANK(HLOOKUP(L$1, m_preprocess!$1:$1048576, $D313, FALSE)), "", HLOOKUP(L$1, m_preprocess!$1:$1048576, $D313, FALSE))</f>
        <v/>
      </c>
      <c r="M313" s="24" t="str">
        <f>IF(ISBLANK(HLOOKUP(M$1, m_preprocess!$1:$1048576, $D313, FALSE)), "", HLOOKUP(M$1, m_preprocess!$1:$1048576, $D313, FALSE))</f>
        <v/>
      </c>
      <c r="N313" s="24" t="str">
        <f>IF(ISBLANK(HLOOKUP(N$1, m_preprocess!$1:$1048576, $D313, FALSE)), "", HLOOKUP(N$1, m_preprocess!$1:$1048576, $D313, FALSE))</f>
        <v/>
      </c>
      <c r="O313" s="24" t="str">
        <f>IF(ISBLANK(HLOOKUP(O$1, m_preprocess!$1:$1048576, $D313, FALSE)), "", HLOOKUP(O$1, m_preprocess!$1:$1048576, $D313, FALSE))</f>
        <v/>
      </c>
      <c r="P313" s="24" t="str">
        <f>IF(ISBLANK(HLOOKUP(P$1, m_preprocess!$1:$1048576, $D313, FALSE)), "", HLOOKUP(P$1, m_preprocess!$1:$1048576, $D313, FALSE))</f>
        <v/>
      </c>
      <c r="Q313" s="24" t="str">
        <f>IF(ISBLANK(HLOOKUP(Q$1, m_preprocess!$1:$1048576, $D313, FALSE)), "", HLOOKUP(Q$1, m_preprocess!$1:$1048576, $D313, FALSE))</f>
        <v/>
      </c>
      <c r="R313" s="24" t="str">
        <f>IF(ISBLANK(HLOOKUP(R$1, m_preprocess!$1:$1048576, $D313, FALSE)), "", HLOOKUP(R$1, m_preprocess!$1:$1048576, $D313, FALSE))</f>
        <v/>
      </c>
      <c r="S313" s="24" t="str">
        <f>IF(ISBLANK(HLOOKUP(S$1, m_preprocess!$1:$1048576, $D313, FALSE)), "", HLOOKUP(S$1, m_preprocess!$1:$1048576, $D313, FALSE))</f>
        <v/>
      </c>
      <c r="T313" s="24" t="str">
        <f>IF(ISBLANK(HLOOKUP(T$1, m_preprocess!$1:$1048576, $D313, FALSE)), "", HLOOKUP(T$1, m_preprocess!$1:$1048576, $D313, FALSE))</f>
        <v/>
      </c>
      <c r="U313" s="24" t="str">
        <f>IF(ISBLANK(HLOOKUP(U$1, m_preprocess!$1:$1048576, $D313, FALSE)), "", HLOOKUP(U$1, m_preprocess!$1:$1048576, $D313, FALSE))</f>
        <v/>
      </c>
      <c r="V313" s="24" t="str">
        <f>IF(ISBLANK(HLOOKUP(V$1, m_preprocess!$1:$1048576, $D313, FALSE)), "", HLOOKUP(V$1, m_preprocess!$1:$1048576, $D313, FALSE))</f>
        <v/>
      </c>
      <c r="W313" s="24" t="str">
        <f>IF(ISBLANK(HLOOKUP(W$1, m_preprocess!$1:$1048576, $D313, FALSE)), "", HLOOKUP(W$1, m_preprocess!$1:$1048576, $D313, FALSE))</f>
        <v/>
      </c>
      <c r="X313" s="24" t="str">
        <f>IF(ISBLANK(HLOOKUP(X$1, m_preprocess!$1:$1048576, $D313, FALSE)), "", HLOOKUP(X$1, m_preprocess!$1:$1048576, $D313, FALSE))</f>
        <v/>
      </c>
      <c r="Y313" s="24" t="str">
        <f>IF(ISBLANK(HLOOKUP(Y$1, m_preprocess!$1:$1048576, $D313, FALSE)), "", HLOOKUP(Y$1, m_preprocess!$1:$1048576, $D313, FALSE))</f>
        <v/>
      </c>
      <c r="Z313" s="24" t="str">
        <f>IF(ISBLANK(HLOOKUP(Z$1, m_preprocess!$1:$1048576, $D313, FALSE)), "", HLOOKUP(Z$1, m_preprocess!$1:$1048576, $D313, FALSE))</f>
        <v/>
      </c>
      <c r="AA313" s="24" t="str">
        <f>IF(ISBLANK(HLOOKUP(AA$1, m_preprocess!$1:$1048576, $D313, FALSE)), "", HLOOKUP(AA$1, m_preprocess!$1:$1048576, $D313, FALSE))</f>
        <v/>
      </c>
      <c r="AB313" s="24" t="str">
        <f>IF(ISBLANK(HLOOKUP(AB$1, m_preprocess!$1:$1048576, $D313, FALSE)), "", HLOOKUP(AB$1, m_preprocess!$1:$1048576, $D313, FALSE))</f>
        <v/>
      </c>
      <c r="AC313" s="24" t="str">
        <f>IF(ISBLANK(HLOOKUP(AC$1, m_preprocess!$1:$1048576, $D313, FALSE)), "", HLOOKUP(AC$1, m_preprocess!$1:$1048576, $D313, FALSE))</f>
        <v/>
      </c>
      <c r="AD313" s="24" t="str">
        <f>IF(ISBLANK(HLOOKUP(AD$1, m_preprocess!$1:$1048576, $D313, FALSE)), "", HLOOKUP(AD$1, m_preprocess!$1:$1048576, $D313, FALSE))</f>
        <v/>
      </c>
      <c r="AE313" s="24" t="str">
        <f>IF(ISBLANK(HLOOKUP(AE$1, m_preprocess!$1:$1048576, $D313, FALSE)), "", HLOOKUP(AE$1, m_preprocess!$1:$1048576, $D313, FALSE))</f>
        <v/>
      </c>
      <c r="AF313" s="24" t="str">
        <f>IF(ISBLANK(HLOOKUP(AF$1, m_preprocess!$1:$1048576, $D313, FALSE)), "", HLOOKUP(AF$1, m_preprocess!$1:$1048576, $D313, FALSE))</f>
        <v/>
      </c>
      <c r="AG313" s="24" t="str">
        <f>IF(ISBLANK(HLOOKUP(AG$1, m_preprocess!$1:$1048576, $D313, FALSE)), "", HLOOKUP(AG$1, m_preprocess!$1:$1048576, $D313, FALSE))</f>
        <v/>
      </c>
      <c r="AH313" s="24" t="str">
        <f>IF(ISBLANK(HLOOKUP(AH$1, m_preprocess!$1:$1048576, $D313, FALSE)), "", HLOOKUP(AH$1, m_preprocess!$1:$1048576, $D313, FALSE))</f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D322"/>
  <sheetViews>
    <sheetView zoomScale="80" zoomScaleNormal="80" workbookViewId="0">
      <pane xSplit="3" ySplit="1" topLeftCell="D278" activePane="bottomRight" state="frozen"/>
      <selection activeCell="I30" sqref="I30"/>
      <selection pane="topRight" activeCell="I30" sqref="I30"/>
      <selection pane="bottomLeft" activeCell="I30" sqref="I30"/>
      <selection pane="bottomRight" activeCell="D297" sqref="D297"/>
    </sheetView>
  </sheetViews>
  <sheetFormatPr defaultColWidth="9.140625" defaultRowHeight="15"/>
  <cols>
    <col min="1" max="1" width="9.7109375" style="48" customWidth="1"/>
    <col min="2" max="3" width="9.140625" style="16"/>
    <col min="4" max="19" width="20.7109375" style="16" customWidth="1"/>
    <col min="20" max="22" width="18" style="16" customWidth="1"/>
    <col min="23" max="56" width="20.7109375" style="16" customWidth="1"/>
    <col min="57" max="16384" width="9.140625" style="16"/>
  </cols>
  <sheetData>
    <row r="1" spans="1:56" s="32" customFormat="1" ht="45">
      <c r="A1" s="43" t="s">
        <v>4</v>
      </c>
      <c r="B1" s="44" t="s">
        <v>0</v>
      </c>
      <c r="C1" s="44" t="s">
        <v>13</v>
      </c>
      <c r="D1" s="69" t="s">
        <v>30</v>
      </c>
      <c r="E1" s="77" t="s">
        <v>205</v>
      </c>
      <c r="F1" s="69" t="s">
        <v>37</v>
      </c>
      <c r="G1" s="77" t="s">
        <v>208</v>
      </c>
      <c r="H1" s="69" t="s">
        <v>38</v>
      </c>
      <c r="I1" s="68" t="s">
        <v>142</v>
      </c>
      <c r="J1" s="77" t="s">
        <v>258</v>
      </c>
      <c r="K1" s="77" t="s">
        <v>259</v>
      </c>
      <c r="L1" s="69" t="s">
        <v>39</v>
      </c>
      <c r="M1" s="68" t="s">
        <v>83</v>
      </c>
      <c r="N1" s="69" t="s">
        <v>76</v>
      </c>
      <c r="O1" s="69" t="s">
        <v>64</v>
      </c>
      <c r="P1" s="69" t="s">
        <v>71</v>
      </c>
      <c r="Q1" s="68" t="s">
        <v>109</v>
      </c>
      <c r="R1" s="77" t="s">
        <v>211</v>
      </c>
      <c r="S1" s="68" t="s">
        <v>110</v>
      </c>
      <c r="T1" s="68" t="s">
        <v>53</v>
      </c>
      <c r="U1" s="68" t="s">
        <v>52</v>
      </c>
      <c r="V1" s="68" t="s">
        <v>51</v>
      </c>
      <c r="W1" s="77" t="s">
        <v>212</v>
      </c>
      <c r="X1" s="77" t="s">
        <v>213</v>
      </c>
      <c r="Y1" s="69" t="s">
        <v>221</v>
      </c>
      <c r="Z1" s="69" t="s">
        <v>41</v>
      </c>
      <c r="AA1" s="69" t="s">
        <v>246</v>
      </c>
      <c r="AB1" s="69" t="s">
        <v>42</v>
      </c>
      <c r="AC1" s="69" t="s">
        <v>45</v>
      </c>
      <c r="AD1" s="69" t="s">
        <v>44</v>
      </c>
      <c r="AE1" s="69" t="s">
        <v>43</v>
      </c>
      <c r="AF1" s="68" t="s">
        <v>126</v>
      </c>
      <c r="AG1" s="69" t="s">
        <v>127</v>
      </c>
      <c r="AH1" s="68" t="s">
        <v>125</v>
      </c>
      <c r="AI1" s="69" t="s">
        <v>124</v>
      </c>
      <c r="AJ1" s="69" t="s">
        <v>128</v>
      </c>
      <c r="AK1" s="69" t="s">
        <v>185</v>
      </c>
      <c r="AL1" s="69" t="s">
        <v>260</v>
      </c>
      <c r="AM1" s="69" t="s">
        <v>158</v>
      </c>
      <c r="AN1" s="68" t="s">
        <v>191</v>
      </c>
      <c r="AO1" s="68" t="s">
        <v>152</v>
      </c>
      <c r="AP1" s="69" t="s">
        <v>193</v>
      </c>
      <c r="AQ1" s="69" t="s">
        <v>40</v>
      </c>
      <c r="AR1" s="69" t="s">
        <v>189</v>
      </c>
      <c r="AS1" s="69" t="s">
        <v>190</v>
      </c>
      <c r="AT1" s="69" t="s">
        <v>88</v>
      </c>
      <c r="AU1" s="69" t="s">
        <v>87</v>
      </c>
      <c r="AV1" s="69" t="s">
        <v>90</v>
      </c>
      <c r="AW1" s="69" t="s">
        <v>96</v>
      </c>
      <c r="AX1" s="68" t="s">
        <v>140</v>
      </c>
      <c r="AY1" s="68" t="s">
        <v>141</v>
      </c>
      <c r="AZ1" s="69" t="s">
        <v>138</v>
      </c>
      <c r="BA1" s="69" t="s">
        <v>139</v>
      </c>
      <c r="BB1" s="68" t="s">
        <v>156</v>
      </c>
      <c r="BC1" s="69" t="s">
        <v>134</v>
      </c>
      <c r="BD1" s="69" t="s">
        <v>238</v>
      </c>
    </row>
    <row r="2" spans="1:56">
      <c r="A2" s="27">
        <v>33970</v>
      </c>
      <c r="B2" s="16">
        <v>1993</v>
      </c>
      <c r="C2" s="16">
        <v>1</v>
      </c>
      <c r="D2" s="34"/>
      <c r="E2" s="34"/>
      <c r="F2" s="34"/>
      <c r="G2" s="34"/>
      <c r="H2" s="34">
        <v>76.452192329019525</v>
      </c>
      <c r="I2" s="34">
        <v>23.450509885784431</v>
      </c>
      <c r="J2" s="34"/>
      <c r="K2" s="34"/>
      <c r="L2" s="34">
        <v>40.560024261474609</v>
      </c>
      <c r="M2" s="34"/>
      <c r="N2" s="34"/>
      <c r="O2" s="34">
        <v>4609</v>
      </c>
      <c r="P2" s="34"/>
      <c r="Q2" s="34">
        <v>902.00693999999999</v>
      </c>
      <c r="R2" s="34">
        <v>372.514002</v>
      </c>
      <c r="S2" s="34">
        <v>1038.6474479999999</v>
      </c>
      <c r="T2" s="34">
        <v>248.47237799999999</v>
      </c>
      <c r="U2" s="34">
        <v>342.797799</v>
      </c>
      <c r="V2" s="34">
        <v>193.650811</v>
      </c>
      <c r="W2" s="34">
        <v>62.109799964144145</v>
      </c>
      <c r="X2" s="34">
        <v>77.347816870043999</v>
      </c>
      <c r="Y2" s="34">
        <f>100*W2/X2</f>
        <v>80.29935747055147</v>
      </c>
      <c r="Z2" s="34">
        <f>Q2/$W2</f>
        <v>14.522779666344549</v>
      </c>
      <c r="AA2" s="34">
        <f>R2/$W2</f>
        <v>5.9976686805472168</v>
      </c>
      <c r="AB2" s="34">
        <f>S2/$X2</f>
        <v>13.428271023409547</v>
      </c>
      <c r="AC2" s="34">
        <f>T2/$X2</f>
        <v>3.2124032462024243</v>
      </c>
      <c r="AD2" s="34">
        <f>U2/$X2</f>
        <v>4.431900121705465</v>
      </c>
      <c r="AE2" s="34">
        <f>V2/$X2</f>
        <v>2.5036364158197584</v>
      </c>
      <c r="AF2" s="34"/>
      <c r="AG2" s="34"/>
      <c r="AH2" s="34"/>
      <c r="AI2" s="34"/>
      <c r="AJ2" s="34"/>
      <c r="AK2" s="34"/>
      <c r="AL2" s="34"/>
      <c r="AM2" s="34">
        <v>45.782272715798541</v>
      </c>
      <c r="AN2" s="34">
        <v>11766.888999999999</v>
      </c>
      <c r="AO2" s="34">
        <v>21838.487000000001</v>
      </c>
      <c r="AP2" s="34">
        <f t="shared" ref="AP2:AP65" si="0">AN2/$L2*100</f>
        <v>29011.050200915732</v>
      </c>
      <c r="AQ2" s="34">
        <f t="shared" ref="AQ2:AQ65" si="1">AO2/$L2*100</f>
        <v>53842.391363515511</v>
      </c>
      <c r="AR2" s="34"/>
      <c r="AS2" s="34"/>
      <c r="AT2" s="34"/>
      <c r="AU2" s="34"/>
      <c r="AV2" s="34"/>
      <c r="AW2" s="34">
        <v>70.579457521055915</v>
      </c>
      <c r="AX2" s="34"/>
      <c r="AY2" s="34"/>
      <c r="AZ2" s="34"/>
      <c r="BA2" s="34"/>
      <c r="BB2" s="34"/>
      <c r="BC2" s="34"/>
      <c r="BD2" s="34">
        <v>1019803</v>
      </c>
    </row>
    <row r="3" spans="1:56">
      <c r="A3" s="27">
        <v>34001</v>
      </c>
      <c r="B3" s="16">
        <v>1993</v>
      </c>
      <c r="C3" s="16">
        <v>2</v>
      </c>
      <c r="D3" s="34"/>
      <c r="E3" s="34"/>
      <c r="F3" s="34"/>
      <c r="G3" s="34"/>
      <c r="H3" s="34">
        <v>75.381206035775421</v>
      </c>
      <c r="I3" s="34">
        <v>23.621801960381195</v>
      </c>
      <c r="J3" s="34"/>
      <c r="K3" s="34"/>
      <c r="L3" s="34">
        <v>40.856292724609375</v>
      </c>
      <c r="M3" s="34"/>
      <c r="N3" s="34"/>
      <c r="O3" s="34">
        <v>3980</v>
      </c>
      <c r="P3" s="34"/>
      <c r="Q3" s="34">
        <v>910.30477800000006</v>
      </c>
      <c r="R3" s="34">
        <v>367.71455600000002</v>
      </c>
      <c r="S3" s="34">
        <v>897.60558400000002</v>
      </c>
      <c r="T3" s="34">
        <v>203.489397</v>
      </c>
      <c r="U3" s="34">
        <v>292.33844199999999</v>
      </c>
      <c r="V3" s="34">
        <v>185.15200899999999</v>
      </c>
      <c r="W3" s="34">
        <v>62.039627921404573</v>
      </c>
      <c r="X3" s="34">
        <v>77.14295627823499</v>
      </c>
      <c r="Y3" s="34">
        <f>100*W3/X3</f>
        <v>80.421636549218363</v>
      </c>
      <c r="Z3" s="34">
        <f t="shared" ref="Z3:AA66" si="2">Q3/$W3</f>
        <v>14.672956761656073</v>
      </c>
      <c r="AA3" s="34">
        <f t="shared" si="2"/>
        <v>5.927091575498201</v>
      </c>
      <c r="AB3" s="34">
        <f>S3/$X3</f>
        <v>11.635612987951426</v>
      </c>
      <c r="AC3" s="34">
        <f>T3/$X3</f>
        <v>2.6378221268324951</v>
      </c>
      <c r="AD3" s="34">
        <f>U3/$X3</f>
        <v>3.7895675263676663</v>
      </c>
      <c r="AE3" s="34">
        <f>V3/$X3</f>
        <v>2.4001155508249368</v>
      </c>
      <c r="AF3" s="34"/>
      <c r="AG3" s="34"/>
      <c r="AH3" s="34"/>
      <c r="AI3" s="34"/>
      <c r="AJ3" s="34"/>
      <c r="AK3" s="34"/>
      <c r="AL3" s="34"/>
      <c r="AM3" s="34">
        <v>45.279112790172888</v>
      </c>
      <c r="AN3" s="34">
        <v>11955.432000000001</v>
      </c>
      <c r="AO3" s="34">
        <v>22408.909</v>
      </c>
      <c r="AP3" s="34">
        <f t="shared" si="0"/>
        <v>29262.155723685537</v>
      </c>
      <c r="AQ3" s="34">
        <f t="shared" si="1"/>
        <v>54848.121318903271</v>
      </c>
      <c r="AR3" s="34"/>
      <c r="AS3" s="34"/>
      <c r="AT3" s="34"/>
      <c r="AU3" s="34"/>
      <c r="AV3" s="34"/>
      <c r="AW3" s="34">
        <v>73.329350327456936</v>
      </c>
      <c r="AX3" s="34"/>
      <c r="AY3" s="34"/>
      <c r="AZ3" s="34"/>
      <c r="BA3" s="34"/>
      <c r="BB3" s="34"/>
      <c r="BC3" s="34"/>
      <c r="BD3" s="34">
        <v>1042110</v>
      </c>
    </row>
    <row r="4" spans="1:56">
      <c r="A4" s="27">
        <v>34029</v>
      </c>
      <c r="B4" s="16">
        <v>1993</v>
      </c>
      <c r="C4" s="16">
        <v>3</v>
      </c>
      <c r="D4" s="34"/>
      <c r="E4" s="34"/>
      <c r="F4" s="34"/>
      <c r="G4" s="34"/>
      <c r="H4" s="34">
        <v>86.659023603360581</v>
      </c>
      <c r="I4" s="34">
        <v>23.799403064669498</v>
      </c>
      <c r="J4" s="34"/>
      <c r="K4" s="34"/>
      <c r="L4" s="34">
        <v>41.163471221923828</v>
      </c>
      <c r="M4" s="34"/>
      <c r="N4" s="34"/>
      <c r="O4" s="34">
        <v>4766</v>
      </c>
      <c r="P4" s="34"/>
      <c r="Q4" s="34">
        <v>1075.0328509999999</v>
      </c>
      <c r="R4" s="34">
        <v>347.80420700000002</v>
      </c>
      <c r="S4" s="34">
        <v>1322.9286569999999</v>
      </c>
      <c r="T4" s="34">
        <v>283.17623500000002</v>
      </c>
      <c r="U4" s="34">
        <v>415.82412399999998</v>
      </c>
      <c r="V4" s="34">
        <v>271.01637399999998</v>
      </c>
      <c r="W4" s="34">
        <v>62.291301343047614</v>
      </c>
      <c r="X4" s="34">
        <v>77.597973587040258</v>
      </c>
      <c r="Y4" s="34">
        <f>100*W4/X4</f>
        <v>80.274391796039083</v>
      </c>
      <c r="Z4" s="34">
        <f t="shared" si="2"/>
        <v>17.258153671884802</v>
      </c>
      <c r="AA4" s="34">
        <f t="shared" si="2"/>
        <v>5.5835116541327281</v>
      </c>
      <c r="AB4" s="34">
        <f>S4/$X4</f>
        <v>17.048494900657353</v>
      </c>
      <c r="AC4" s="34">
        <f>T4/$X4</f>
        <v>3.6492735816401995</v>
      </c>
      <c r="AD4" s="34">
        <f>U4/$X4</f>
        <v>5.3586982337055167</v>
      </c>
      <c r="AE4" s="34">
        <f>V4/$X4</f>
        <v>3.4925702498661999</v>
      </c>
      <c r="AF4" s="34"/>
      <c r="AG4" s="34"/>
      <c r="AH4" s="34"/>
      <c r="AI4" s="34"/>
      <c r="AJ4" s="34"/>
      <c r="AK4" s="34"/>
      <c r="AL4" s="34"/>
      <c r="AM4" s="34">
        <v>45.069949212524499</v>
      </c>
      <c r="AN4" s="34">
        <v>11781.684000000001</v>
      </c>
      <c r="AO4" s="34">
        <v>23039.021000000001</v>
      </c>
      <c r="AP4" s="34">
        <f t="shared" si="0"/>
        <v>28621.696980999575</v>
      </c>
      <c r="AQ4" s="34">
        <f t="shared" si="1"/>
        <v>55969.577676746871</v>
      </c>
      <c r="AR4" s="34"/>
      <c r="AS4" s="34"/>
      <c r="AT4" s="34"/>
      <c r="AU4" s="34"/>
      <c r="AV4" s="34"/>
      <c r="AW4" s="34">
        <v>76.413968075889883</v>
      </c>
      <c r="AX4" s="34"/>
      <c r="AY4" s="34"/>
      <c r="AZ4" s="34"/>
      <c r="BA4" s="34"/>
      <c r="BB4" s="34"/>
      <c r="BC4" s="34"/>
      <c r="BD4" s="34">
        <v>1231476</v>
      </c>
    </row>
    <row r="5" spans="1:56">
      <c r="A5" s="27">
        <v>34060</v>
      </c>
      <c r="B5" s="16">
        <v>1993</v>
      </c>
      <c r="C5" s="16">
        <v>4</v>
      </c>
      <c r="D5" s="34"/>
      <c r="E5" s="34"/>
      <c r="F5" s="34"/>
      <c r="G5" s="34"/>
      <c r="H5" s="34">
        <v>82.339497117366463</v>
      </c>
      <c r="I5" s="34">
        <v>24.048184933140639</v>
      </c>
      <c r="J5" s="34"/>
      <c r="K5" s="34"/>
      <c r="L5" s="34">
        <v>41.593765258789063</v>
      </c>
      <c r="M5" s="34"/>
      <c r="N5" s="34"/>
      <c r="O5" s="34">
        <v>4361</v>
      </c>
      <c r="P5" s="34"/>
      <c r="Q5" s="34">
        <v>1078.6320479999999</v>
      </c>
      <c r="R5" s="34">
        <v>340.85750400000001</v>
      </c>
      <c r="S5" s="34">
        <v>1206.81051</v>
      </c>
      <c r="T5" s="34">
        <v>246.25082499999999</v>
      </c>
      <c r="U5" s="34">
        <v>368.20251200000001</v>
      </c>
      <c r="V5" s="34">
        <v>269.23435599999999</v>
      </c>
      <c r="W5" s="34">
        <v>62.679758171047169</v>
      </c>
      <c r="X5" s="34">
        <v>77.783825295046597</v>
      </c>
      <c r="Y5" s="34">
        <f>100*W5/X5</f>
        <v>80.58199494984045</v>
      </c>
      <c r="Z5" s="34">
        <f t="shared" si="2"/>
        <v>17.208618531305024</v>
      </c>
      <c r="AA5" s="34">
        <f t="shared" si="2"/>
        <v>5.4380794365835285</v>
      </c>
      <c r="AB5" s="34">
        <f>S5/$X5</f>
        <v>15.514928784003269</v>
      </c>
      <c r="AC5" s="34">
        <f>T5/$X5</f>
        <v>3.1658358799651585</v>
      </c>
      <c r="AD5" s="34">
        <f>U5/$X5</f>
        <v>4.7336642367914985</v>
      </c>
      <c r="AE5" s="34">
        <f>V5/$X5</f>
        <v>3.4613154467365246</v>
      </c>
      <c r="AF5" s="34"/>
      <c r="AG5" s="34"/>
      <c r="AH5" s="34"/>
      <c r="AI5" s="34"/>
      <c r="AJ5" s="34"/>
      <c r="AK5" s="34"/>
      <c r="AL5" s="34"/>
      <c r="AM5" s="34">
        <v>45.52928841319531</v>
      </c>
      <c r="AN5" s="34">
        <v>12188.382</v>
      </c>
      <c r="AO5" s="34">
        <v>24275.555</v>
      </c>
      <c r="AP5" s="34">
        <f t="shared" si="0"/>
        <v>29303.386996022215</v>
      </c>
      <c r="AQ5" s="34">
        <f t="shared" si="1"/>
        <v>58363.446658319546</v>
      </c>
      <c r="AR5" s="34"/>
      <c r="AS5" s="34"/>
      <c r="AT5" s="34"/>
      <c r="AU5" s="34"/>
      <c r="AV5" s="34"/>
      <c r="AW5" s="34">
        <v>76.711185185893953</v>
      </c>
      <c r="AX5" s="34"/>
      <c r="AY5" s="34"/>
      <c r="AZ5" s="34"/>
      <c r="BA5" s="34"/>
      <c r="BB5" s="34"/>
      <c r="BC5" s="34"/>
      <c r="BD5" s="34">
        <v>1139142</v>
      </c>
    </row>
    <row r="6" spans="1:56">
      <c r="A6" s="27">
        <v>34090</v>
      </c>
      <c r="B6" s="16">
        <v>1993</v>
      </c>
      <c r="C6" s="16">
        <v>5</v>
      </c>
      <c r="D6" s="34"/>
      <c r="E6" s="34"/>
      <c r="F6" s="34"/>
      <c r="G6" s="34"/>
      <c r="H6" s="34">
        <v>76.983145481655626</v>
      </c>
      <c r="I6" s="34">
        <v>24.35757952996029</v>
      </c>
      <c r="J6" s="34"/>
      <c r="K6" s="34"/>
      <c r="L6" s="34">
        <v>42.128890991210938</v>
      </c>
      <c r="M6" s="34"/>
      <c r="N6" s="34"/>
      <c r="O6" s="34">
        <v>4562</v>
      </c>
      <c r="P6" s="34"/>
      <c r="Q6" s="34">
        <v>1220.789166</v>
      </c>
      <c r="R6" s="34">
        <v>389.24886900000001</v>
      </c>
      <c r="S6" s="34">
        <v>1253.398408</v>
      </c>
      <c r="T6" s="34">
        <v>319.43106999999998</v>
      </c>
      <c r="U6" s="34">
        <v>350.54409900000002</v>
      </c>
      <c r="V6" s="34">
        <v>268.93487299999998</v>
      </c>
      <c r="W6" s="34">
        <v>62.848015643650939</v>
      </c>
      <c r="X6" s="34">
        <v>77.761736217684742</v>
      </c>
      <c r="Y6" s="34">
        <f>100*W6/X6</f>
        <v>80.821260816136345</v>
      </c>
      <c r="Z6" s="34">
        <f t="shared" si="2"/>
        <v>19.424466365364506</v>
      </c>
      <c r="AA6" s="34">
        <f t="shared" si="2"/>
        <v>6.1934949737641061</v>
      </c>
      <c r="AB6" s="34">
        <f>S6/$X6</f>
        <v>16.118446796137114</v>
      </c>
      <c r="AC6" s="34">
        <f>T6/$X6</f>
        <v>4.1078181318610305</v>
      </c>
      <c r="AD6" s="34">
        <f>U6/$X6</f>
        <v>4.507925311990121</v>
      </c>
      <c r="AE6" s="34">
        <f>V6/$X6</f>
        <v>3.4584473814621211</v>
      </c>
      <c r="AF6" s="34"/>
      <c r="AG6" s="34"/>
      <c r="AH6" s="34"/>
      <c r="AI6" s="34"/>
      <c r="AJ6" s="34"/>
      <c r="AK6" s="34"/>
      <c r="AL6" s="34"/>
      <c r="AM6" s="34">
        <v>45.039197293737139</v>
      </c>
      <c r="AN6" s="34">
        <v>12448.724</v>
      </c>
      <c r="AO6" s="34">
        <v>24919.552</v>
      </c>
      <c r="AP6" s="34">
        <f t="shared" si="0"/>
        <v>29549.13767513389</v>
      </c>
      <c r="AQ6" s="34">
        <f t="shared" si="1"/>
        <v>59150.742907518725</v>
      </c>
      <c r="AR6" s="34"/>
      <c r="AS6" s="34"/>
      <c r="AT6" s="34"/>
      <c r="AU6" s="34"/>
      <c r="AV6" s="34"/>
      <c r="AW6" s="34">
        <v>77.788989390349954</v>
      </c>
      <c r="AX6" s="34"/>
      <c r="AY6" s="34"/>
      <c r="AZ6" s="34"/>
      <c r="BA6" s="34"/>
      <c r="BB6" s="34"/>
      <c r="BC6" s="34"/>
      <c r="BD6" s="34">
        <v>1137513</v>
      </c>
    </row>
    <row r="7" spans="1:56">
      <c r="A7" s="27">
        <v>34121</v>
      </c>
      <c r="B7" s="16">
        <v>1993</v>
      </c>
      <c r="C7" s="16">
        <v>6</v>
      </c>
      <c r="D7" s="34"/>
      <c r="E7" s="34"/>
      <c r="F7" s="34"/>
      <c r="G7" s="34"/>
      <c r="H7" s="34">
        <v>78.60378676045498</v>
      </c>
      <c r="I7" s="34">
        <v>24.532785285877434</v>
      </c>
      <c r="J7" s="34"/>
      <c r="K7" s="34"/>
      <c r="L7" s="34">
        <v>42.431926727294922</v>
      </c>
      <c r="M7" s="34"/>
      <c r="N7" s="34"/>
      <c r="O7" s="34">
        <v>4813</v>
      </c>
      <c r="P7" s="34"/>
      <c r="Q7" s="34">
        <v>1277.882034</v>
      </c>
      <c r="R7" s="34">
        <v>477.691934</v>
      </c>
      <c r="S7" s="34">
        <v>1410.1862209999999</v>
      </c>
      <c r="T7" s="34">
        <v>325.73869100000002</v>
      </c>
      <c r="U7" s="34">
        <v>432.793654</v>
      </c>
      <c r="V7" s="34">
        <v>293.46704299999999</v>
      </c>
      <c r="W7" s="34">
        <v>62.495169604756228</v>
      </c>
      <c r="X7" s="34">
        <v>77.577304421008023</v>
      </c>
      <c r="Y7" s="34">
        <f>100*W7/X7</f>
        <v>80.55857324662658</v>
      </c>
      <c r="Z7" s="34">
        <f t="shared" si="2"/>
        <v>20.447692871014244</v>
      </c>
      <c r="AA7" s="34">
        <f t="shared" si="2"/>
        <v>7.643661694513507</v>
      </c>
      <c r="AB7" s="34">
        <f>S7/$X7</f>
        <v>18.177819292959605</v>
      </c>
      <c r="AC7" s="34">
        <f>T7/$X7</f>
        <v>4.1988915886047415</v>
      </c>
      <c r="AD7" s="34">
        <f>U7/$X7</f>
        <v>5.5788694545411275</v>
      </c>
      <c r="AE7" s="34">
        <f>V7/$X7</f>
        <v>3.7828981709311464</v>
      </c>
      <c r="AF7" s="34"/>
      <c r="AG7" s="34"/>
      <c r="AH7" s="34"/>
      <c r="AI7" s="34"/>
      <c r="AJ7" s="34"/>
      <c r="AK7" s="34"/>
      <c r="AL7" s="34"/>
      <c r="AM7" s="34">
        <v>44.383939253273745</v>
      </c>
      <c r="AN7" s="34">
        <v>12914.319</v>
      </c>
      <c r="AO7" s="34">
        <v>24462.483</v>
      </c>
      <c r="AP7" s="34">
        <f t="shared" si="0"/>
        <v>30435.382024952185</v>
      </c>
      <c r="AQ7" s="34">
        <f t="shared" si="1"/>
        <v>57651.124723177301</v>
      </c>
      <c r="AR7" s="34"/>
      <c r="AS7" s="34"/>
      <c r="AT7" s="34"/>
      <c r="AU7" s="34"/>
      <c r="AV7" s="34"/>
      <c r="AW7" s="34">
        <v>79.00599386074326</v>
      </c>
      <c r="AX7" s="34"/>
      <c r="AY7" s="34"/>
      <c r="AZ7" s="34"/>
      <c r="BA7" s="34"/>
      <c r="BB7" s="34"/>
      <c r="BC7" s="34"/>
      <c r="BD7" s="34">
        <v>1149935</v>
      </c>
    </row>
    <row r="8" spans="1:56">
      <c r="A8" s="27">
        <v>34151</v>
      </c>
      <c r="B8" s="16">
        <v>1993</v>
      </c>
      <c r="C8" s="16">
        <v>7</v>
      </c>
      <c r="D8" s="34"/>
      <c r="E8" s="34"/>
      <c r="F8" s="34"/>
      <c r="G8" s="34"/>
      <c r="H8" s="34">
        <v>79.759390941584854</v>
      </c>
      <c r="I8" s="34">
        <v>24.611705711158848</v>
      </c>
      <c r="J8" s="34"/>
      <c r="K8" s="34"/>
      <c r="L8" s="34">
        <v>42.568431854248047</v>
      </c>
      <c r="M8" s="34"/>
      <c r="N8" s="34"/>
      <c r="O8" s="34">
        <v>5069</v>
      </c>
      <c r="P8" s="34"/>
      <c r="Q8" s="34">
        <v>1161.5192360000001</v>
      </c>
      <c r="R8" s="34">
        <v>460.328169</v>
      </c>
      <c r="S8" s="34">
        <v>1559.202869</v>
      </c>
      <c r="T8" s="34">
        <v>438.49898899999999</v>
      </c>
      <c r="U8" s="34">
        <v>442.12655899999999</v>
      </c>
      <c r="V8" s="34">
        <v>268.86551400000002</v>
      </c>
      <c r="W8" s="34">
        <v>64.712775848820016</v>
      </c>
      <c r="X8" s="34">
        <v>77.653942749623639</v>
      </c>
      <c r="Y8" s="34">
        <f>100*W8/X8</f>
        <v>83.334823136374055</v>
      </c>
      <c r="Z8" s="34">
        <f t="shared" si="2"/>
        <v>17.948839634286518</v>
      </c>
      <c r="AA8" s="34">
        <f t="shared" si="2"/>
        <v>7.1134047792263528</v>
      </c>
      <c r="AB8" s="34">
        <f>S8/$X8</f>
        <v>20.078862885652473</v>
      </c>
      <c r="AC8" s="34">
        <f>T8/$X8</f>
        <v>5.6468348350815099</v>
      </c>
      <c r="AD8" s="34">
        <f>U8/$X8</f>
        <v>5.6935493980715206</v>
      </c>
      <c r="AE8" s="34">
        <f>V8/$X8</f>
        <v>3.4623549620254552</v>
      </c>
      <c r="AF8" s="34"/>
      <c r="AG8" s="34"/>
      <c r="AH8" s="34"/>
      <c r="AI8" s="34"/>
      <c r="AJ8" s="34"/>
      <c r="AK8" s="34"/>
      <c r="AL8" s="34"/>
      <c r="AM8" s="34">
        <v>43.525471953194504</v>
      </c>
      <c r="AN8" s="34">
        <v>13646.717000000001</v>
      </c>
      <c r="AO8" s="34">
        <v>26493.847000000002</v>
      </c>
      <c r="AP8" s="34">
        <f t="shared" si="0"/>
        <v>32058.303314356526</v>
      </c>
      <c r="AQ8" s="34">
        <f t="shared" si="1"/>
        <v>62238.249909495062</v>
      </c>
      <c r="AR8" s="34"/>
      <c r="AS8" s="34"/>
      <c r="AT8" s="34"/>
      <c r="AU8" s="34"/>
      <c r="AV8" s="34"/>
      <c r="AW8" s="34">
        <v>79.078831107067586</v>
      </c>
      <c r="AX8" s="34"/>
      <c r="AY8" s="34"/>
      <c r="AZ8" s="34"/>
      <c r="BA8" s="34"/>
      <c r="BB8" s="34"/>
      <c r="BC8" s="34"/>
      <c r="BD8" s="34">
        <v>1121799</v>
      </c>
    </row>
    <row r="9" spans="1:56">
      <c r="A9" s="27">
        <v>34182</v>
      </c>
      <c r="B9" s="16">
        <v>1993</v>
      </c>
      <c r="C9" s="16">
        <v>8</v>
      </c>
      <c r="D9" s="34"/>
      <c r="E9" s="34"/>
      <c r="F9" s="34"/>
      <c r="G9" s="34"/>
      <c r="H9" s="34">
        <v>89.497707158755617</v>
      </c>
      <c r="I9" s="34">
        <v>24.615652280557558</v>
      </c>
      <c r="J9" s="34"/>
      <c r="K9" s="34"/>
      <c r="L9" s="34">
        <v>42.575252532958984</v>
      </c>
      <c r="M9" s="34"/>
      <c r="N9" s="34"/>
      <c r="O9" s="34">
        <v>4774</v>
      </c>
      <c r="P9" s="34"/>
      <c r="Q9" s="34">
        <v>1082.7340489999999</v>
      </c>
      <c r="R9" s="34">
        <v>410.47712200000001</v>
      </c>
      <c r="S9" s="34">
        <v>1538.3155400000001</v>
      </c>
      <c r="T9" s="34">
        <v>361.12627600000002</v>
      </c>
      <c r="U9" s="34">
        <v>466.66031600000002</v>
      </c>
      <c r="V9" s="34">
        <v>299.61750000000001</v>
      </c>
      <c r="W9" s="34">
        <v>64.616512954936283</v>
      </c>
      <c r="X9" s="34">
        <v>77.826667433461068</v>
      </c>
      <c r="Y9" s="34">
        <f>100*W9/X9</f>
        <v>83.026185092893783</v>
      </c>
      <c r="Z9" s="34">
        <f t="shared" si="2"/>
        <v>16.756305772103506</v>
      </c>
      <c r="AA9" s="34">
        <f t="shared" si="2"/>
        <v>6.3525111961127916</v>
      </c>
      <c r="AB9" s="34">
        <f>S9/$X9</f>
        <v>19.765918170853237</v>
      </c>
      <c r="AC9" s="34">
        <f>T9/$X9</f>
        <v>4.64013541770563</v>
      </c>
      <c r="AD9" s="34">
        <f>U9/$X9</f>
        <v>5.9961492813369839</v>
      </c>
      <c r="AE9" s="34">
        <f>V9/$X9</f>
        <v>3.8498050845638732</v>
      </c>
      <c r="AF9" s="34"/>
      <c r="AG9" s="34"/>
      <c r="AH9" s="34"/>
      <c r="AI9" s="34"/>
      <c r="AJ9" s="34"/>
      <c r="AK9" s="34"/>
      <c r="AL9" s="34"/>
      <c r="AM9" s="34">
        <v>43.706057004575001</v>
      </c>
      <c r="AN9" s="34">
        <v>14060.161</v>
      </c>
      <c r="AO9" s="34">
        <v>27711.082999999999</v>
      </c>
      <c r="AP9" s="34">
        <f t="shared" si="0"/>
        <v>33024.25743479863</v>
      </c>
      <c r="AQ9" s="34">
        <f t="shared" si="1"/>
        <v>65087.301545769777</v>
      </c>
      <c r="AR9" s="34"/>
      <c r="AS9" s="34"/>
      <c r="AT9" s="34"/>
      <c r="AU9" s="34"/>
      <c r="AV9" s="34"/>
      <c r="AW9" s="34">
        <v>84.160943053830835</v>
      </c>
      <c r="AX9" s="34"/>
      <c r="AY9" s="34"/>
      <c r="AZ9" s="34"/>
      <c r="BA9" s="34"/>
      <c r="BB9" s="34"/>
      <c r="BC9" s="34"/>
      <c r="BD9" s="34">
        <v>1087711</v>
      </c>
    </row>
    <row r="10" spans="1:56">
      <c r="A10" s="27">
        <v>34213</v>
      </c>
      <c r="B10" s="16">
        <v>1993</v>
      </c>
      <c r="C10" s="16">
        <v>9</v>
      </c>
      <c r="D10" s="34"/>
      <c r="E10" s="34"/>
      <c r="F10" s="34"/>
      <c r="G10" s="34"/>
      <c r="H10" s="34">
        <v>97.236537969482299</v>
      </c>
      <c r="I10" s="34">
        <v>24.818505947651218</v>
      </c>
      <c r="J10" s="34"/>
      <c r="K10" s="34"/>
      <c r="L10" s="34">
        <v>42.926109313964844</v>
      </c>
      <c r="M10" s="34"/>
      <c r="N10" s="34"/>
      <c r="O10" s="34">
        <v>4557</v>
      </c>
      <c r="P10" s="34"/>
      <c r="Q10" s="34">
        <v>1190.6036300000001</v>
      </c>
      <c r="R10" s="34">
        <v>493.41407400000003</v>
      </c>
      <c r="S10" s="34">
        <v>1562.6303849999999</v>
      </c>
      <c r="T10" s="34">
        <v>336.02614599999998</v>
      </c>
      <c r="U10" s="34">
        <v>483.15761900000001</v>
      </c>
      <c r="V10" s="34">
        <v>346.246985</v>
      </c>
      <c r="W10" s="34">
        <v>63.88320687608531</v>
      </c>
      <c r="X10" s="34">
        <v>77.761791002337489</v>
      </c>
      <c r="Y10" s="34">
        <f>100*W10/X10</f>
        <v>82.152437659473421</v>
      </c>
      <c r="Z10" s="34">
        <f t="shared" si="2"/>
        <v>18.637192592873774</v>
      </c>
      <c r="AA10" s="34">
        <f t="shared" si="2"/>
        <v>7.7236898103296321</v>
      </c>
      <c r="AB10" s="34">
        <f>S10/$X10</f>
        <v>20.095092523692362</v>
      </c>
      <c r="AC10" s="34">
        <f>T10/$X10</f>
        <v>4.3212243657029346</v>
      </c>
      <c r="AD10" s="34">
        <f>U10/$X10</f>
        <v>6.2133036388716469</v>
      </c>
      <c r="AE10" s="34">
        <f>V10/$X10</f>
        <v>4.4526621691312629</v>
      </c>
      <c r="AF10" s="34"/>
      <c r="AG10" s="34"/>
      <c r="AH10" s="34"/>
      <c r="AI10" s="34"/>
      <c r="AJ10" s="34"/>
      <c r="AK10" s="34"/>
      <c r="AL10" s="34"/>
      <c r="AM10" s="34">
        <v>44.278575324492579</v>
      </c>
      <c r="AN10" s="34">
        <v>13260.757</v>
      </c>
      <c r="AO10" s="34">
        <v>25931.947</v>
      </c>
      <c r="AP10" s="34">
        <f t="shared" si="0"/>
        <v>30892.054304315843</v>
      </c>
      <c r="AQ10" s="34">
        <f t="shared" si="1"/>
        <v>60410.662448655101</v>
      </c>
      <c r="AR10" s="34"/>
      <c r="AS10" s="34"/>
      <c r="AT10" s="34"/>
      <c r="AU10" s="34"/>
      <c r="AV10" s="34"/>
      <c r="AW10" s="34">
        <v>85.61309543737724</v>
      </c>
      <c r="AX10" s="34"/>
      <c r="AY10" s="34"/>
      <c r="AZ10" s="34"/>
      <c r="BA10" s="34"/>
      <c r="BB10" s="34"/>
      <c r="BC10" s="34"/>
      <c r="BD10" s="34">
        <v>1066271</v>
      </c>
    </row>
    <row r="11" spans="1:56">
      <c r="A11" s="27">
        <v>34243</v>
      </c>
      <c r="B11" s="16">
        <v>1993</v>
      </c>
      <c r="C11" s="16">
        <v>10</v>
      </c>
      <c r="D11" s="34"/>
      <c r="E11" s="34"/>
      <c r="F11" s="34"/>
      <c r="G11" s="34"/>
      <c r="H11" s="34">
        <v>91.691406793388396</v>
      </c>
      <c r="I11" s="34">
        <v>24.958801008428946</v>
      </c>
      <c r="J11" s="34"/>
      <c r="K11" s="34"/>
      <c r="L11" s="34">
        <v>43.168766021728516</v>
      </c>
      <c r="M11" s="34"/>
      <c r="N11" s="34"/>
      <c r="O11" s="34">
        <v>4592</v>
      </c>
      <c r="P11" s="34"/>
      <c r="Q11" s="34">
        <v>1091.679142</v>
      </c>
      <c r="R11" s="34">
        <v>417.97619200000003</v>
      </c>
      <c r="S11" s="34">
        <v>1570.284496</v>
      </c>
      <c r="T11" s="34">
        <v>374.17675700000001</v>
      </c>
      <c r="U11" s="34">
        <v>475.79429599999997</v>
      </c>
      <c r="V11" s="34">
        <v>366.03611599999999</v>
      </c>
      <c r="W11" s="34">
        <v>63.540950527287023</v>
      </c>
      <c r="X11" s="34">
        <v>77.494538982291687</v>
      </c>
      <c r="Y11" s="34">
        <f>100*W11/X11</f>
        <v>81.994100954399897</v>
      </c>
      <c r="Z11" s="34">
        <f t="shared" si="2"/>
        <v>17.180717835361769</v>
      </c>
      <c r="AA11" s="34">
        <f t="shared" si="2"/>
        <v>6.5780601097634559</v>
      </c>
      <c r="AB11" s="34">
        <f>S11/$X11</f>
        <v>20.263163270883208</v>
      </c>
      <c r="AC11" s="34">
        <f>T11/$X11</f>
        <v>4.828427421001928</v>
      </c>
      <c r="AD11" s="34">
        <f>U11/$X11</f>
        <v>6.1397138720797342</v>
      </c>
      <c r="AE11" s="34">
        <f>V11/$X11</f>
        <v>4.7233794897940236</v>
      </c>
      <c r="AF11" s="34"/>
      <c r="AG11" s="34"/>
      <c r="AH11" s="34"/>
      <c r="AI11" s="34"/>
      <c r="AJ11" s="34"/>
      <c r="AK11" s="34"/>
      <c r="AL11" s="34"/>
      <c r="AM11" s="34">
        <v>43.834038202225635</v>
      </c>
      <c r="AN11" s="34">
        <v>14374.69</v>
      </c>
      <c r="AO11" s="34">
        <v>27432.061000000002</v>
      </c>
      <c r="AP11" s="34">
        <f t="shared" si="0"/>
        <v>33298.820709317151</v>
      </c>
      <c r="AQ11" s="34">
        <f t="shared" si="1"/>
        <v>63546.085580005652</v>
      </c>
      <c r="AR11" s="34"/>
      <c r="AS11" s="34"/>
      <c r="AT11" s="34"/>
      <c r="AU11" s="34"/>
      <c r="AV11" s="34"/>
      <c r="AW11" s="34">
        <v>90.326120325675319</v>
      </c>
      <c r="AX11" s="34"/>
      <c r="AY11" s="34"/>
      <c r="AZ11" s="34"/>
      <c r="BA11" s="34"/>
      <c r="BB11" s="34"/>
      <c r="BC11" s="34"/>
      <c r="BD11" s="34">
        <v>1032993</v>
      </c>
    </row>
    <row r="12" spans="1:56">
      <c r="A12" s="27">
        <v>34274</v>
      </c>
      <c r="B12" s="16">
        <v>1993</v>
      </c>
      <c r="C12" s="16">
        <v>11</v>
      </c>
      <c r="D12" s="34"/>
      <c r="E12" s="34"/>
      <c r="F12" s="34"/>
      <c r="G12" s="34"/>
      <c r="H12" s="34">
        <v>94.673809380500373</v>
      </c>
      <c r="I12" s="34">
        <v>24.973068953074556</v>
      </c>
      <c r="J12" s="34"/>
      <c r="K12" s="34"/>
      <c r="L12" s="34">
        <v>43.193443298339844</v>
      </c>
      <c r="M12" s="34"/>
      <c r="N12" s="34"/>
      <c r="O12" s="34">
        <v>4420</v>
      </c>
      <c r="P12" s="34"/>
      <c r="Q12" s="34">
        <v>1015.526883</v>
      </c>
      <c r="R12" s="34">
        <v>411.17673000000002</v>
      </c>
      <c r="S12" s="34">
        <v>1757.7925720000001</v>
      </c>
      <c r="T12" s="34">
        <v>464.911879</v>
      </c>
      <c r="U12" s="34">
        <v>486.02241400000003</v>
      </c>
      <c r="V12" s="34">
        <v>407.85054700000001</v>
      </c>
      <c r="W12" s="34">
        <v>64.779148151951077</v>
      </c>
      <c r="X12" s="34">
        <v>77.673836431471102</v>
      </c>
      <c r="Y12" s="34">
        <f>100*W12/X12</f>
        <v>83.398929585644254</v>
      </c>
      <c r="Z12" s="34">
        <f t="shared" si="2"/>
        <v>15.676755745813454</v>
      </c>
      <c r="AA12" s="34">
        <f t="shared" si="2"/>
        <v>6.3473624110572038</v>
      </c>
      <c r="AB12" s="34">
        <f>S12/$X12</f>
        <v>22.630433267588614</v>
      </c>
      <c r="AC12" s="34">
        <f>T12/$X12</f>
        <v>5.9854373153072649</v>
      </c>
      <c r="AD12" s="34">
        <f>U12/$X12</f>
        <v>6.2572216891694357</v>
      </c>
      <c r="AE12" s="34">
        <f>V12/$X12</f>
        <v>5.2508098703201327</v>
      </c>
      <c r="AF12" s="34"/>
      <c r="AG12" s="34"/>
      <c r="AH12" s="34"/>
      <c r="AI12" s="34"/>
      <c r="AJ12" s="34"/>
      <c r="AK12" s="34"/>
      <c r="AL12" s="34"/>
      <c r="AM12" s="34">
        <v>43.253465822193299</v>
      </c>
      <c r="AN12" s="34">
        <v>14537.925999999999</v>
      </c>
      <c r="AO12" s="34">
        <v>28129.603999999999</v>
      </c>
      <c r="AP12" s="34">
        <f t="shared" si="0"/>
        <v>33657.714898035854</v>
      </c>
      <c r="AQ12" s="34">
        <f t="shared" si="1"/>
        <v>65124.708409345942</v>
      </c>
      <c r="AR12" s="34"/>
      <c r="AS12" s="34"/>
      <c r="AT12" s="34"/>
      <c r="AU12" s="34"/>
      <c r="AV12" s="34"/>
      <c r="AW12" s="34">
        <v>90.867320469621475</v>
      </c>
      <c r="AX12" s="34"/>
      <c r="AY12" s="34"/>
      <c r="AZ12" s="34"/>
      <c r="BA12" s="34"/>
      <c r="BB12" s="34"/>
      <c r="BC12" s="34"/>
      <c r="BD12" s="34">
        <v>1097963</v>
      </c>
    </row>
    <row r="13" spans="1:56">
      <c r="A13" s="27">
        <v>34304</v>
      </c>
      <c r="B13" s="16">
        <v>1993</v>
      </c>
      <c r="C13" s="16">
        <v>12</v>
      </c>
      <c r="D13" s="34"/>
      <c r="E13" s="34"/>
      <c r="F13" s="34"/>
      <c r="G13" s="34"/>
      <c r="H13" s="34">
        <v>90.005851250545959</v>
      </c>
      <c r="I13" s="34">
        <v>24.96979110793507</v>
      </c>
      <c r="J13" s="34"/>
      <c r="K13" s="34"/>
      <c r="L13" s="34">
        <v>43.187774658203125</v>
      </c>
      <c r="M13" s="34"/>
      <c r="N13" s="34"/>
      <c r="O13" s="34">
        <v>4740</v>
      </c>
      <c r="P13" s="34"/>
      <c r="Q13" s="34">
        <v>1111.0471829999999</v>
      </c>
      <c r="R13" s="34">
        <v>440.398459</v>
      </c>
      <c r="S13" s="34">
        <v>1665.710237</v>
      </c>
      <c r="T13" s="34">
        <v>501.92677600000002</v>
      </c>
      <c r="U13" s="34">
        <v>458.62419299999999</v>
      </c>
      <c r="V13" s="34">
        <v>352.26949100000002</v>
      </c>
      <c r="W13" s="34">
        <v>65.344420194277077</v>
      </c>
      <c r="X13" s="34">
        <v>77.709988719523878</v>
      </c>
      <c r="Y13" s="34">
        <f>100*W13/X13</f>
        <v>84.087543018597728</v>
      </c>
      <c r="Z13" s="34">
        <f t="shared" si="2"/>
        <v>17.002938884402351</v>
      </c>
      <c r="AA13" s="34">
        <f t="shared" si="2"/>
        <v>6.739649042575337</v>
      </c>
      <c r="AB13" s="34">
        <f>S13/$X13</f>
        <v>21.434956618151027</v>
      </c>
      <c r="AC13" s="34">
        <f>T13/$X13</f>
        <v>6.4589737338862312</v>
      </c>
      <c r="AD13" s="34">
        <f>U13/$X13</f>
        <v>5.9017405684524968</v>
      </c>
      <c r="AE13" s="34">
        <f>V13/$X13</f>
        <v>4.5331301265714341</v>
      </c>
      <c r="AF13" s="34"/>
      <c r="AG13" s="34"/>
      <c r="AH13" s="34"/>
      <c r="AI13" s="34"/>
      <c r="AJ13" s="34"/>
      <c r="AK13" s="34"/>
      <c r="AL13" s="34"/>
      <c r="AM13" s="34">
        <v>43.198610142311708</v>
      </c>
      <c r="AN13" s="34">
        <v>16179.274000000001</v>
      </c>
      <c r="AO13" s="34">
        <v>29286.924000000003</v>
      </c>
      <c r="AP13" s="34">
        <f t="shared" si="0"/>
        <v>37462.624847068604</v>
      </c>
      <c r="AQ13" s="34">
        <f t="shared" si="1"/>
        <v>67812.99622817499</v>
      </c>
      <c r="AR13" s="34"/>
      <c r="AS13" s="34"/>
      <c r="AT13" s="34"/>
      <c r="AU13" s="34"/>
      <c r="AV13" s="34"/>
      <c r="AW13" s="34">
        <v>94.928301889880217</v>
      </c>
      <c r="AX13" s="34"/>
      <c r="AY13" s="34"/>
      <c r="AZ13" s="34"/>
      <c r="BA13" s="34"/>
      <c r="BB13" s="34"/>
      <c r="BC13" s="34"/>
      <c r="BD13" s="34">
        <v>1089883</v>
      </c>
    </row>
    <row r="14" spans="1:56">
      <c r="A14" s="27">
        <v>34335</v>
      </c>
      <c r="B14" s="16">
        <v>1994</v>
      </c>
      <c r="C14" s="16">
        <v>1</v>
      </c>
      <c r="D14" s="34"/>
      <c r="E14" s="34"/>
      <c r="F14" s="34">
        <v>60.49</v>
      </c>
      <c r="G14" s="34"/>
      <c r="H14" s="34">
        <v>89.212400940041675</v>
      </c>
      <c r="I14" s="34">
        <v>24.994934043812684</v>
      </c>
      <c r="J14" s="34"/>
      <c r="K14" s="34"/>
      <c r="L14" s="34">
        <v>43.23126220703125</v>
      </c>
      <c r="M14" s="34"/>
      <c r="N14" s="34"/>
      <c r="O14" s="34">
        <v>4694</v>
      </c>
      <c r="P14" s="34"/>
      <c r="Q14" s="34">
        <v>963.36758799999996</v>
      </c>
      <c r="R14" s="34">
        <v>418.26852600000001</v>
      </c>
      <c r="S14" s="34">
        <v>1578.238036</v>
      </c>
      <c r="T14" s="34">
        <v>494.76689499999998</v>
      </c>
      <c r="U14" s="34">
        <v>460.45710200000002</v>
      </c>
      <c r="V14" s="34">
        <v>244.927224</v>
      </c>
      <c r="W14" s="34">
        <v>65.835134165441502</v>
      </c>
      <c r="X14" s="34">
        <v>75.655480451726447</v>
      </c>
      <c r="Y14" s="34">
        <f>100*W14/X14</f>
        <v>87.019649828869944</v>
      </c>
      <c r="Z14" s="34">
        <f t="shared" si="2"/>
        <v>14.633031438488288</v>
      </c>
      <c r="AA14" s="34">
        <f t="shared" si="2"/>
        <v>6.3532721745338154</v>
      </c>
      <c r="AB14" s="34">
        <f>S14/$X14</f>
        <v>20.860855374608686</v>
      </c>
      <c r="AC14" s="34">
        <f>T14/$X14</f>
        <v>6.5397363422428638</v>
      </c>
      <c r="AD14" s="34">
        <f>U14/$X14</f>
        <v>6.0862359111420128</v>
      </c>
      <c r="AE14" s="34">
        <f>V14/$X14</f>
        <v>3.2374022679861363</v>
      </c>
      <c r="AF14" s="34"/>
      <c r="AG14" s="34"/>
      <c r="AH14" s="34"/>
      <c r="AI14" s="34"/>
      <c r="AJ14" s="34">
        <v>488.90800000000002</v>
      </c>
      <c r="AK14" s="34">
        <v>4528.74</v>
      </c>
      <c r="AL14" s="34"/>
      <c r="AM14" s="34">
        <v>42.548127693063194</v>
      </c>
      <c r="AN14" s="34">
        <v>16580.764999999999</v>
      </c>
      <c r="AO14" s="34">
        <v>30862.332000000002</v>
      </c>
      <c r="AP14" s="34">
        <f t="shared" si="0"/>
        <v>38353.645379577327</v>
      </c>
      <c r="AQ14" s="34">
        <f t="shared" si="1"/>
        <v>71388.921869092388</v>
      </c>
      <c r="AR14" s="34"/>
      <c r="AS14" s="34"/>
      <c r="AT14" s="34"/>
      <c r="AU14" s="34"/>
      <c r="AV14" s="34"/>
      <c r="AW14" s="34">
        <v>97.652031700949152</v>
      </c>
      <c r="AX14" s="34"/>
      <c r="AY14" s="34"/>
      <c r="AZ14" s="34"/>
      <c r="BA14" s="34"/>
      <c r="BB14" s="34"/>
      <c r="BC14" s="34"/>
      <c r="BD14" s="34">
        <v>1032357</v>
      </c>
    </row>
    <row r="15" spans="1:56">
      <c r="A15" s="27">
        <v>34366</v>
      </c>
      <c r="B15" s="16">
        <v>1994</v>
      </c>
      <c r="C15" s="16">
        <v>2</v>
      </c>
      <c r="D15" s="34"/>
      <c r="E15" s="34"/>
      <c r="F15" s="34">
        <v>51.57</v>
      </c>
      <c r="G15" s="34"/>
      <c r="H15" s="34">
        <v>86.140698541179049</v>
      </c>
      <c r="I15" s="34">
        <v>24.994051547044361</v>
      </c>
      <c r="J15" s="34"/>
      <c r="K15" s="34"/>
      <c r="L15" s="34">
        <v>43.229732513427734</v>
      </c>
      <c r="M15" s="34"/>
      <c r="N15" s="34"/>
      <c r="O15" s="34">
        <v>4252</v>
      </c>
      <c r="P15" s="34"/>
      <c r="Q15" s="34">
        <v>965.82732399999998</v>
      </c>
      <c r="R15" s="34">
        <v>389.294873</v>
      </c>
      <c r="S15" s="34">
        <v>1487.035885</v>
      </c>
      <c r="T15" s="34">
        <v>478.69147400000003</v>
      </c>
      <c r="U15" s="34">
        <v>427.52318700000001</v>
      </c>
      <c r="V15" s="34">
        <v>260.87955599999998</v>
      </c>
      <c r="W15" s="34">
        <v>65.400173707631183</v>
      </c>
      <c r="X15" s="34">
        <v>76.154904791040252</v>
      </c>
      <c r="Y15" s="34">
        <f>100*W15/X15</f>
        <v>85.87782216665002</v>
      </c>
      <c r="Z15" s="34">
        <f t="shared" si="2"/>
        <v>14.767962671134358</v>
      </c>
      <c r="AA15" s="34">
        <f t="shared" si="2"/>
        <v>5.9525051835538987</v>
      </c>
      <c r="AB15" s="34">
        <f>S15/$X15</f>
        <v>19.526462400291152</v>
      </c>
      <c r="AC15" s="34">
        <f>T15/$X15</f>
        <v>6.2857602581668361</v>
      </c>
      <c r="AD15" s="34">
        <f>U15/$X15</f>
        <v>5.613862799422721</v>
      </c>
      <c r="AE15" s="34">
        <f>V15/$X15</f>
        <v>3.4256435185077256</v>
      </c>
      <c r="AF15" s="34"/>
      <c r="AG15" s="34"/>
      <c r="AH15" s="34"/>
      <c r="AI15" s="34"/>
      <c r="AJ15" s="34">
        <v>484.649</v>
      </c>
      <c r="AK15" s="34">
        <v>4083.9</v>
      </c>
      <c r="AL15" s="34"/>
      <c r="AM15" s="34">
        <v>42.941277777636799</v>
      </c>
      <c r="AN15" s="34">
        <v>16717.600999999999</v>
      </c>
      <c r="AO15" s="34">
        <v>31010.825000000001</v>
      </c>
      <c r="AP15" s="34">
        <f t="shared" si="0"/>
        <v>38671.534677683441</v>
      </c>
      <c r="AQ15" s="34">
        <f t="shared" si="1"/>
        <v>71734.945365131789</v>
      </c>
      <c r="AR15" s="34"/>
      <c r="AS15" s="34"/>
      <c r="AT15" s="34"/>
      <c r="AU15" s="34"/>
      <c r="AV15" s="34"/>
      <c r="AW15" s="34">
        <v>100.52187839920549</v>
      </c>
      <c r="AX15" s="34"/>
      <c r="AY15" s="34"/>
      <c r="AZ15" s="34"/>
      <c r="BA15" s="34"/>
      <c r="BB15" s="34"/>
      <c r="BC15" s="34"/>
      <c r="BD15" s="34">
        <v>996919</v>
      </c>
    </row>
    <row r="16" spans="1:56">
      <c r="A16" s="27">
        <v>34394</v>
      </c>
      <c r="B16" s="16">
        <v>1994</v>
      </c>
      <c r="C16" s="16">
        <v>3</v>
      </c>
      <c r="D16" s="34"/>
      <c r="E16" s="34"/>
      <c r="F16" s="34">
        <v>63.86</v>
      </c>
      <c r="G16" s="34"/>
      <c r="H16" s="34">
        <v>101.49648244691925</v>
      </c>
      <c r="I16" s="34">
        <v>25.028890984680746</v>
      </c>
      <c r="J16" s="34"/>
      <c r="K16" s="34"/>
      <c r="L16" s="34">
        <v>43.289989471435547</v>
      </c>
      <c r="M16" s="34"/>
      <c r="N16" s="34"/>
      <c r="O16" s="34">
        <v>4853</v>
      </c>
      <c r="P16" s="34"/>
      <c r="Q16" s="34">
        <v>1126.6351400000001</v>
      </c>
      <c r="R16" s="34">
        <v>384.07927799999999</v>
      </c>
      <c r="S16" s="34">
        <v>1849.848279</v>
      </c>
      <c r="T16" s="34">
        <v>468.12690700000002</v>
      </c>
      <c r="U16" s="34">
        <v>517.14789299999995</v>
      </c>
      <c r="V16" s="34">
        <v>352.75767100000002</v>
      </c>
      <c r="W16" s="34">
        <v>65.611880070333044</v>
      </c>
      <c r="X16" s="34">
        <v>75.645657531112732</v>
      </c>
      <c r="Y16" s="34">
        <f>100*W16/X16</f>
        <v>86.735818303049527</v>
      </c>
      <c r="Z16" s="34">
        <f t="shared" si="2"/>
        <v>17.17120647651457</v>
      </c>
      <c r="AA16" s="34">
        <f t="shared" si="2"/>
        <v>5.8538069262500017</v>
      </c>
      <c r="AB16" s="34">
        <f>S16/$X16</f>
        <v>24.454123863477101</v>
      </c>
      <c r="AC16" s="34">
        <f>T16/$X16</f>
        <v>6.1884174489125359</v>
      </c>
      <c r="AD16" s="34">
        <f>U16/$X16</f>
        <v>6.8364518186294996</v>
      </c>
      <c r="AE16" s="34">
        <f>V16/$X16</f>
        <v>4.6632904321693855</v>
      </c>
      <c r="AF16" s="34"/>
      <c r="AG16" s="34"/>
      <c r="AH16" s="34"/>
      <c r="AI16" s="34"/>
      <c r="AJ16" s="34">
        <v>521.25699999999995</v>
      </c>
      <c r="AK16" s="34">
        <v>4669.1000000000004</v>
      </c>
      <c r="AL16" s="34"/>
      <c r="AM16" s="34">
        <v>43.479342998848928</v>
      </c>
      <c r="AN16" s="34">
        <v>16106.723</v>
      </c>
      <c r="AO16" s="34">
        <v>30454.873</v>
      </c>
      <c r="AP16" s="34">
        <f t="shared" si="0"/>
        <v>37206.57638558183</v>
      </c>
      <c r="AQ16" s="34">
        <f t="shared" si="1"/>
        <v>70350.844090861545</v>
      </c>
      <c r="AR16" s="34"/>
      <c r="AS16" s="34"/>
      <c r="AT16" s="34"/>
      <c r="AU16" s="34"/>
      <c r="AV16" s="34"/>
      <c r="AW16" s="34">
        <v>101.23970078500763</v>
      </c>
      <c r="AX16" s="34"/>
      <c r="AY16" s="34"/>
      <c r="AZ16" s="34"/>
      <c r="BA16" s="34"/>
      <c r="BB16" s="34"/>
      <c r="BC16" s="34"/>
      <c r="BD16" s="34">
        <v>1162790</v>
      </c>
    </row>
    <row r="17" spans="1:56">
      <c r="A17" s="27">
        <v>34425</v>
      </c>
      <c r="B17" s="16">
        <v>1994</v>
      </c>
      <c r="C17" s="16">
        <v>4</v>
      </c>
      <c r="D17" s="34"/>
      <c r="E17" s="34"/>
      <c r="F17" s="34">
        <v>62.38</v>
      </c>
      <c r="G17" s="34"/>
      <c r="H17" s="34">
        <v>92.889575445316851</v>
      </c>
      <c r="I17" s="34">
        <v>25.089816149773323</v>
      </c>
      <c r="J17" s="34"/>
      <c r="K17" s="34"/>
      <c r="L17" s="34">
        <v>43.395366668701172</v>
      </c>
      <c r="M17" s="34"/>
      <c r="N17" s="34"/>
      <c r="O17" s="34">
        <v>4502</v>
      </c>
      <c r="P17" s="34"/>
      <c r="Q17" s="34">
        <v>1221.823159</v>
      </c>
      <c r="R17" s="34">
        <v>383.438762</v>
      </c>
      <c r="S17" s="34">
        <v>1751.819589</v>
      </c>
      <c r="T17" s="34">
        <v>469.36251900000002</v>
      </c>
      <c r="U17" s="34">
        <v>484.26087699999999</v>
      </c>
      <c r="V17" s="34">
        <v>362.28387199999997</v>
      </c>
      <c r="W17" s="34">
        <v>65.382984834777801</v>
      </c>
      <c r="X17" s="34">
        <v>75.584525299173933</v>
      </c>
      <c r="Y17" s="34">
        <f>100*W17/X17</f>
        <v>86.503136159131728</v>
      </c>
      <c r="Z17" s="34">
        <f t="shared" si="2"/>
        <v>18.687173155027043</v>
      </c>
      <c r="AA17" s="34">
        <f t="shared" si="2"/>
        <v>5.8645037844164838</v>
      </c>
      <c r="AB17" s="34">
        <f>S17/$X17</f>
        <v>23.176960919792212</v>
      </c>
      <c r="AC17" s="34">
        <f>T17/$X17</f>
        <v>6.2097700176352069</v>
      </c>
      <c r="AD17" s="34">
        <f>U17/$X17</f>
        <v>6.4068785916591908</v>
      </c>
      <c r="AE17" s="34">
        <f>V17/$X17</f>
        <v>4.7930958164522517</v>
      </c>
      <c r="AF17" s="34"/>
      <c r="AG17" s="34"/>
      <c r="AH17" s="34"/>
      <c r="AI17" s="34"/>
      <c r="AJ17" s="34">
        <v>473.13599999999997</v>
      </c>
      <c r="AK17" s="34">
        <v>4324.5</v>
      </c>
      <c r="AL17" s="34"/>
      <c r="AM17" s="34">
        <v>43.517165057759044</v>
      </c>
      <c r="AN17" s="34">
        <v>16313.066999999999</v>
      </c>
      <c r="AO17" s="34">
        <v>30468.14</v>
      </c>
      <c r="AP17" s="34">
        <f t="shared" si="0"/>
        <v>37591.725228504103</v>
      </c>
      <c r="AQ17" s="34">
        <f t="shared" si="1"/>
        <v>70210.583154203618</v>
      </c>
      <c r="AR17" s="34"/>
      <c r="AS17" s="34"/>
      <c r="AT17" s="34"/>
      <c r="AU17" s="34"/>
      <c r="AV17" s="34"/>
      <c r="AW17" s="34">
        <v>101.65472192795933</v>
      </c>
      <c r="AX17" s="34"/>
      <c r="AY17" s="34"/>
      <c r="AZ17" s="34"/>
      <c r="BA17" s="34"/>
      <c r="BB17" s="34"/>
      <c r="BC17" s="34"/>
      <c r="BD17" s="34">
        <v>1060222</v>
      </c>
    </row>
    <row r="18" spans="1:56">
      <c r="A18" s="27">
        <v>34455</v>
      </c>
      <c r="B18" s="16">
        <v>1994</v>
      </c>
      <c r="C18" s="16">
        <v>5</v>
      </c>
      <c r="D18" s="34"/>
      <c r="E18" s="34"/>
      <c r="F18" s="34">
        <v>64.239999999999995</v>
      </c>
      <c r="G18" s="34"/>
      <c r="H18" s="34">
        <v>96.319044192147445</v>
      </c>
      <c r="I18" s="34">
        <v>25.1767777102046</v>
      </c>
      <c r="J18" s="34"/>
      <c r="K18" s="34"/>
      <c r="L18" s="34">
        <v>43.5457763671875</v>
      </c>
      <c r="M18" s="34"/>
      <c r="N18" s="34"/>
      <c r="O18" s="34">
        <v>4839</v>
      </c>
      <c r="P18" s="34"/>
      <c r="Q18" s="34">
        <v>1598.178729</v>
      </c>
      <c r="R18" s="34">
        <v>490.20169499999997</v>
      </c>
      <c r="S18" s="34">
        <v>1740.9545860000001</v>
      </c>
      <c r="T18" s="34">
        <v>461.08334000000002</v>
      </c>
      <c r="U18" s="34">
        <v>487.38827900000001</v>
      </c>
      <c r="V18" s="34">
        <v>333.18722200000002</v>
      </c>
      <c r="W18" s="34">
        <v>65.090091834505273</v>
      </c>
      <c r="X18" s="34">
        <v>75.552102118928076</v>
      </c>
      <c r="Y18" s="34">
        <f>100*W18/X18</f>
        <v>86.152588755301153</v>
      </c>
      <c r="Z18" s="34">
        <f t="shared" si="2"/>
        <v>24.553333448406359</v>
      </c>
      <c r="AA18" s="34">
        <f t="shared" si="2"/>
        <v>7.53112618501694</v>
      </c>
      <c r="AB18" s="34">
        <f>S18/$X18</f>
        <v>23.043099227861703</v>
      </c>
      <c r="AC18" s="34">
        <f>T18/$X18</f>
        <v>6.1028525622516696</v>
      </c>
      <c r="AD18" s="34">
        <f>U18/$X18</f>
        <v>6.451022080534468</v>
      </c>
      <c r="AE18" s="34">
        <f>V18/$X18</f>
        <v>4.410032449865172</v>
      </c>
      <c r="AF18" s="34"/>
      <c r="AG18" s="34"/>
      <c r="AH18" s="34"/>
      <c r="AI18" s="34"/>
      <c r="AJ18" s="34">
        <v>495.92</v>
      </c>
      <c r="AK18" s="34">
        <v>4635.2</v>
      </c>
      <c r="AL18" s="34"/>
      <c r="AM18" s="34">
        <v>43.837757797812692</v>
      </c>
      <c r="AN18" s="34">
        <v>16642.713</v>
      </c>
      <c r="AO18" s="34">
        <v>31029.703000000001</v>
      </c>
      <c r="AP18" s="34">
        <f t="shared" si="0"/>
        <v>38218.89144808214</v>
      </c>
      <c r="AQ18" s="34">
        <f t="shared" si="1"/>
        <v>71257.663977215081</v>
      </c>
      <c r="AR18" s="34"/>
      <c r="AS18" s="34"/>
      <c r="AT18" s="34"/>
      <c r="AU18" s="34"/>
      <c r="AV18" s="34"/>
      <c r="AW18" s="34">
        <v>101.90269156142072</v>
      </c>
      <c r="AX18" s="34"/>
      <c r="AY18" s="34"/>
      <c r="AZ18" s="34"/>
      <c r="BA18" s="34"/>
      <c r="BB18" s="34"/>
      <c r="BC18" s="34"/>
      <c r="BD18" s="34">
        <v>1137107</v>
      </c>
    </row>
    <row r="19" spans="1:56">
      <c r="A19" s="27">
        <v>34486</v>
      </c>
      <c r="B19" s="16">
        <v>1994</v>
      </c>
      <c r="C19" s="16">
        <v>6</v>
      </c>
      <c r="D19" s="34"/>
      <c r="E19" s="34"/>
      <c r="F19" s="34">
        <v>61.91</v>
      </c>
      <c r="G19" s="34"/>
      <c r="H19" s="34">
        <v>88.544118498369855</v>
      </c>
      <c r="I19" s="34">
        <v>25.274208642235241</v>
      </c>
      <c r="J19" s="34"/>
      <c r="K19" s="34"/>
      <c r="L19" s="34">
        <v>43.71429443359375</v>
      </c>
      <c r="M19" s="34"/>
      <c r="N19" s="34"/>
      <c r="O19" s="34">
        <v>4937</v>
      </c>
      <c r="P19" s="34"/>
      <c r="Q19" s="34">
        <v>1458.4621669999999</v>
      </c>
      <c r="R19" s="34">
        <v>480.49689799999999</v>
      </c>
      <c r="S19" s="34">
        <v>1835.7948980000001</v>
      </c>
      <c r="T19" s="34">
        <v>455.15008599999999</v>
      </c>
      <c r="U19" s="34">
        <v>555.38235099999997</v>
      </c>
      <c r="V19" s="34">
        <v>329.29600799999997</v>
      </c>
      <c r="W19" s="34">
        <v>65.465976547654776</v>
      </c>
      <c r="X19" s="34">
        <v>75.667655038775081</v>
      </c>
      <c r="Y19" s="34">
        <f>100*W19/X19</f>
        <v>86.517781625593443</v>
      </c>
      <c r="Z19" s="34">
        <f t="shared" si="2"/>
        <v>22.278170187201571</v>
      </c>
      <c r="AA19" s="34">
        <f t="shared" si="2"/>
        <v>7.3396430228185929</v>
      </c>
      <c r="AB19" s="34">
        <f>S19/$X19</f>
        <v>24.261289676008417</v>
      </c>
      <c r="AC19" s="34">
        <f>T19/$X19</f>
        <v>6.0151208038198511</v>
      </c>
      <c r="AD19" s="34">
        <f>U19/$X19</f>
        <v>7.3397589857304313</v>
      </c>
      <c r="AE19" s="34">
        <f>V19/$X19</f>
        <v>4.351872776171744</v>
      </c>
      <c r="AF19" s="34"/>
      <c r="AG19" s="34"/>
      <c r="AH19" s="34"/>
      <c r="AI19" s="34"/>
      <c r="AJ19" s="34">
        <v>472.28800000000001</v>
      </c>
      <c r="AK19" s="34">
        <v>4736.2</v>
      </c>
      <c r="AL19" s="34"/>
      <c r="AM19" s="34">
        <v>44.067395857351826</v>
      </c>
      <c r="AN19" s="34">
        <v>15836.055</v>
      </c>
      <c r="AO19" s="34">
        <v>30304.837</v>
      </c>
      <c r="AP19" s="34">
        <f t="shared" si="0"/>
        <v>36226.262382105931</v>
      </c>
      <c r="AQ19" s="34">
        <f t="shared" si="1"/>
        <v>69324.77669526609</v>
      </c>
      <c r="AR19" s="34"/>
      <c r="AS19" s="34"/>
      <c r="AT19" s="34"/>
      <c r="AU19" s="34"/>
      <c r="AV19" s="34"/>
      <c r="AW19" s="34">
        <v>99.98895664427377</v>
      </c>
      <c r="AX19" s="34"/>
      <c r="AY19" s="34"/>
      <c r="AZ19" s="34"/>
      <c r="BA19" s="34"/>
      <c r="BB19" s="34"/>
      <c r="BC19" s="34"/>
      <c r="BD19" s="34">
        <v>1111680</v>
      </c>
    </row>
    <row r="20" spans="1:56">
      <c r="A20" s="27">
        <v>34516</v>
      </c>
      <c r="B20" s="16">
        <v>1994</v>
      </c>
      <c r="C20" s="16">
        <v>7</v>
      </c>
      <c r="D20" s="34"/>
      <c r="E20" s="34"/>
      <c r="F20" s="34">
        <v>65.06</v>
      </c>
      <c r="G20" s="34"/>
      <c r="H20" s="34">
        <v>93.692569052334491</v>
      </c>
      <c r="I20" s="34">
        <v>25.507549557933931</v>
      </c>
      <c r="J20" s="34"/>
      <c r="K20" s="34"/>
      <c r="L20" s="34">
        <v>44.117881774902344</v>
      </c>
      <c r="M20" s="34"/>
      <c r="N20" s="34"/>
      <c r="O20" s="34">
        <v>5276</v>
      </c>
      <c r="P20" s="34"/>
      <c r="Q20" s="34">
        <v>1430.051035</v>
      </c>
      <c r="R20" s="34">
        <v>495.07337200000001</v>
      </c>
      <c r="S20" s="34">
        <v>1775.966983</v>
      </c>
      <c r="T20" s="34">
        <v>498.076345</v>
      </c>
      <c r="U20" s="34">
        <v>508.228318</v>
      </c>
      <c r="V20" s="34">
        <v>305.71228400000001</v>
      </c>
      <c r="W20" s="34">
        <v>64.568915803975386</v>
      </c>
      <c r="X20" s="34">
        <v>76.044178112567295</v>
      </c>
      <c r="Y20" s="34">
        <f>100*W20/X20</f>
        <v>84.909742476793937</v>
      </c>
      <c r="Z20" s="34">
        <f t="shared" si="2"/>
        <v>22.147669930551235</v>
      </c>
      <c r="AA20" s="34">
        <f t="shared" si="2"/>
        <v>7.6673638675147036</v>
      </c>
      <c r="AB20" s="34">
        <f>S20/$X20</f>
        <v>23.354410910603271</v>
      </c>
      <c r="AC20" s="34">
        <f>T20/$X20</f>
        <v>6.5498287622058786</v>
      </c>
      <c r="AD20" s="34">
        <f>U20/$X20</f>
        <v>6.6833297513936651</v>
      </c>
      <c r="AE20" s="34">
        <f>V20/$X20</f>
        <v>4.0201931507163868</v>
      </c>
      <c r="AF20" s="34"/>
      <c r="AG20" s="34"/>
      <c r="AH20" s="34"/>
      <c r="AI20" s="34"/>
      <c r="AJ20" s="34">
        <v>490.38199999999995</v>
      </c>
      <c r="AK20" s="34">
        <v>5004.5</v>
      </c>
      <c r="AL20" s="34"/>
      <c r="AM20" s="34">
        <v>44.465019963544187</v>
      </c>
      <c r="AN20" s="34">
        <v>16729.225999999999</v>
      </c>
      <c r="AO20" s="34">
        <v>31717.993000000002</v>
      </c>
      <c r="AP20" s="34">
        <f t="shared" si="0"/>
        <v>37919.377193482745</v>
      </c>
      <c r="AQ20" s="34">
        <f t="shared" si="1"/>
        <v>71893.734975380532</v>
      </c>
      <c r="AR20" s="34"/>
      <c r="AS20" s="34"/>
      <c r="AT20" s="34"/>
      <c r="AU20" s="34"/>
      <c r="AV20" s="34"/>
      <c r="AW20" s="34">
        <v>99.814408538151341</v>
      </c>
      <c r="AX20" s="34"/>
      <c r="AY20" s="34"/>
      <c r="AZ20" s="34"/>
      <c r="BA20" s="34"/>
      <c r="BB20" s="34"/>
      <c r="BC20" s="34"/>
      <c r="BD20" s="34">
        <v>1111911</v>
      </c>
    </row>
    <row r="21" spans="1:56">
      <c r="A21" s="27">
        <v>34547</v>
      </c>
      <c r="B21" s="16">
        <v>1994</v>
      </c>
      <c r="C21" s="16">
        <v>8</v>
      </c>
      <c r="D21" s="34"/>
      <c r="E21" s="34"/>
      <c r="F21" s="34">
        <v>68.790000000000006</v>
      </c>
      <c r="G21" s="34"/>
      <c r="H21" s="34">
        <v>102.92873932540627</v>
      </c>
      <c r="I21" s="34">
        <v>25.560175964596439</v>
      </c>
      <c r="J21" s="34"/>
      <c r="K21" s="34"/>
      <c r="L21" s="34">
        <v>44.208904266357422</v>
      </c>
      <c r="M21" s="34"/>
      <c r="N21" s="34"/>
      <c r="O21" s="34">
        <v>5095</v>
      </c>
      <c r="P21" s="34"/>
      <c r="Q21" s="34">
        <v>1469.6451039999999</v>
      </c>
      <c r="R21" s="34">
        <v>565.19516099999998</v>
      </c>
      <c r="S21" s="34">
        <v>2102.829972</v>
      </c>
      <c r="T21" s="34">
        <v>620.80155500000001</v>
      </c>
      <c r="U21" s="34">
        <v>608.73809100000005</v>
      </c>
      <c r="V21" s="34">
        <v>335.264613</v>
      </c>
      <c r="W21" s="34">
        <v>64.7493456073408</v>
      </c>
      <c r="X21" s="34">
        <v>75.826508597460062</v>
      </c>
      <c r="Y21" s="34">
        <f>100*W21/X21</f>
        <v>85.391437381187416</v>
      </c>
      <c r="Z21" s="34">
        <f t="shared" si="2"/>
        <v>22.697451074059696</v>
      </c>
      <c r="AA21" s="34">
        <f t="shared" si="2"/>
        <v>8.7289710142788284</v>
      </c>
      <c r="AB21" s="34">
        <f>S21/$X21</f>
        <v>27.732121798766794</v>
      </c>
      <c r="AC21" s="34">
        <f>T21/$X21</f>
        <v>8.1871309451375005</v>
      </c>
      <c r="AD21" s="34">
        <f>U21/$X21</f>
        <v>8.0280379811710176</v>
      </c>
      <c r="AE21" s="34">
        <f>V21/$X21</f>
        <v>4.4214697366565847</v>
      </c>
      <c r="AF21" s="34"/>
      <c r="AG21" s="34"/>
      <c r="AH21" s="34"/>
      <c r="AI21" s="34"/>
      <c r="AJ21" s="34">
        <v>544.726</v>
      </c>
      <c r="AK21" s="34">
        <v>4806.3999999999996</v>
      </c>
      <c r="AL21" s="34"/>
      <c r="AM21" s="34">
        <v>44.566499879126198</v>
      </c>
      <c r="AN21" s="34">
        <v>15066.089</v>
      </c>
      <c r="AO21" s="34">
        <v>30923.039000000001</v>
      </c>
      <c r="AP21" s="34">
        <f t="shared" si="0"/>
        <v>34079.308795411962</v>
      </c>
      <c r="AQ21" s="34">
        <f t="shared" si="1"/>
        <v>69947.535486719033</v>
      </c>
      <c r="AR21" s="34"/>
      <c r="AS21" s="34"/>
      <c r="AT21" s="34"/>
      <c r="AU21" s="34"/>
      <c r="AV21" s="34"/>
      <c r="AW21" s="34">
        <v>103.42495753188824</v>
      </c>
      <c r="AX21" s="34"/>
      <c r="AY21" s="34"/>
      <c r="AZ21" s="34"/>
      <c r="BA21" s="34"/>
      <c r="BB21" s="34"/>
      <c r="BC21" s="34"/>
      <c r="BD21" s="34">
        <v>1111422</v>
      </c>
    </row>
    <row r="22" spans="1:56">
      <c r="A22" s="27">
        <v>34578</v>
      </c>
      <c r="B22" s="16">
        <v>1994</v>
      </c>
      <c r="C22" s="16">
        <v>9</v>
      </c>
      <c r="D22" s="34"/>
      <c r="E22" s="34"/>
      <c r="F22" s="34">
        <v>68.88</v>
      </c>
      <c r="G22" s="34"/>
      <c r="H22" s="34">
        <v>107.38902434430615</v>
      </c>
      <c r="I22" s="34">
        <v>25.735113134540615</v>
      </c>
      <c r="J22" s="34"/>
      <c r="K22" s="34"/>
      <c r="L22" s="34">
        <v>44.511474609375</v>
      </c>
      <c r="M22" s="34"/>
      <c r="N22" s="34"/>
      <c r="O22" s="34">
        <v>4756</v>
      </c>
      <c r="P22" s="34"/>
      <c r="Q22" s="34">
        <v>1356.761737</v>
      </c>
      <c r="R22" s="34">
        <v>503.562297</v>
      </c>
      <c r="S22" s="34">
        <v>1766.0140799999999</v>
      </c>
      <c r="T22" s="34">
        <v>439.20797299999998</v>
      </c>
      <c r="U22" s="34">
        <v>523.37520400000005</v>
      </c>
      <c r="V22" s="34">
        <v>340.05194399999999</v>
      </c>
      <c r="W22" s="34">
        <v>65.568999012916748</v>
      </c>
      <c r="X22" s="34">
        <v>75.75078208351016</v>
      </c>
      <c r="Y22" s="34">
        <f>100*W22/X22</f>
        <v>86.558840990752174</v>
      </c>
      <c r="Z22" s="34">
        <f t="shared" si="2"/>
        <v>20.692122152615525</v>
      </c>
      <c r="AA22" s="34">
        <f t="shared" si="2"/>
        <v>7.6798838564059952</v>
      </c>
      <c r="AB22" s="34">
        <f>S22/$X22</f>
        <v>23.313476526923349</v>
      </c>
      <c r="AC22" s="34">
        <f>T22/$X22</f>
        <v>5.7980651937798164</v>
      </c>
      <c r="AD22" s="34">
        <f>U22/$X22</f>
        <v>6.9091722831721256</v>
      </c>
      <c r="AE22" s="34">
        <f>V22/$X22</f>
        <v>4.4890882265098666</v>
      </c>
      <c r="AF22" s="34"/>
      <c r="AG22" s="34"/>
      <c r="AH22" s="34"/>
      <c r="AI22" s="34"/>
      <c r="AJ22" s="34">
        <v>560.56399999999996</v>
      </c>
      <c r="AK22" s="34">
        <v>4574.5</v>
      </c>
      <c r="AL22" s="34"/>
      <c r="AM22" s="34">
        <v>44.666479167940906</v>
      </c>
      <c r="AN22" s="34">
        <v>14892.429</v>
      </c>
      <c r="AO22" s="34">
        <v>30841.688999999998</v>
      </c>
      <c r="AP22" s="34">
        <f t="shared" si="0"/>
        <v>33457.505352705972</v>
      </c>
      <c r="AQ22" s="34">
        <f t="shared" si="1"/>
        <v>69289.299603442312</v>
      </c>
      <c r="AR22" s="34"/>
      <c r="AS22" s="34"/>
      <c r="AT22" s="34"/>
      <c r="AU22" s="34"/>
      <c r="AV22" s="34"/>
      <c r="AW22" s="34">
        <v>103.14662466381634</v>
      </c>
      <c r="AX22" s="34"/>
      <c r="AY22" s="34"/>
      <c r="AZ22" s="34"/>
      <c r="BA22" s="34"/>
      <c r="BB22" s="34"/>
      <c r="BC22" s="34"/>
      <c r="BD22" s="34">
        <v>1082230</v>
      </c>
    </row>
    <row r="23" spans="1:56">
      <c r="A23" s="27">
        <v>34608</v>
      </c>
      <c r="B23" s="16">
        <v>1994</v>
      </c>
      <c r="C23" s="16">
        <v>10</v>
      </c>
      <c r="D23" s="34"/>
      <c r="E23" s="34"/>
      <c r="F23" s="34">
        <v>66.02</v>
      </c>
      <c r="G23" s="34"/>
      <c r="H23" s="34">
        <v>105.35526532721423</v>
      </c>
      <c r="I23" s="34">
        <v>25.817579990934483</v>
      </c>
      <c r="J23" s="34"/>
      <c r="K23" s="34"/>
      <c r="L23" s="34">
        <v>44.654109954833984</v>
      </c>
      <c r="M23" s="34"/>
      <c r="N23" s="34"/>
      <c r="O23" s="34">
        <v>4820</v>
      </c>
      <c r="P23" s="34"/>
      <c r="Q23" s="34">
        <v>1355.1916610000001</v>
      </c>
      <c r="R23" s="34">
        <v>567.35380999999995</v>
      </c>
      <c r="S23" s="34">
        <v>1840.0035459999999</v>
      </c>
      <c r="T23" s="34">
        <v>522.11612000000002</v>
      </c>
      <c r="U23" s="34">
        <v>518.98021700000004</v>
      </c>
      <c r="V23" s="34">
        <v>347.25996400000002</v>
      </c>
      <c r="W23" s="34">
        <v>65.032408218850065</v>
      </c>
      <c r="X23" s="34">
        <v>75.775159055893411</v>
      </c>
      <c r="Y23" s="34">
        <f>100*W23/X23</f>
        <v>85.8228594028826</v>
      </c>
      <c r="Z23" s="34">
        <f t="shared" si="2"/>
        <v>20.838712545281215</v>
      </c>
      <c r="AA23" s="34">
        <f t="shared" si="2"/>
        <v>8.7241703873354144</v>
      </c>
      <c r="AB23" s="34">
        <f>S23/$X23</f>
        <v>24.282410870860371</v>
      </c>
      <c r="AC23" s="34">
        <f>T23/$X23</f>
        <v>6.890333540769948</v>
      </c>
      <c r="AD23" s="34">
        <f>U23/$X23</f>
        <v>6.8489492264501735</v>
      </c>
      <c r="AE23" s="34">
        <f>V23/$X23</f>
        <v>4.5827678664963738</v>
      </c>
      <c r="AF23" s="34"/>
      <c r="AG23" s="34"/>
      <c r="AH23" s="34"/>
      <c r="AI23" s="34"/>
      <c r="AJ23" s="34">
        <v>533.40499999999997</v>
      </c>
      <c r="AK23" s="34">
        <v>4575.3999999999996</v>
      </c>
      <c r="AL23" s="34"/>
      <c r="AM23" s="34">
        <v>44.92453399053516</v>
      </c>
      <c r="AN23" s="34">
        <v>14943.48</v>
      </c>
      <c r="AO23" s="34">
        <v>30824.440000000002</v>
      </c>
      <c r="AP23" s="34">
        <f t="shared" si="0"/>
        <v>33464.959922199298</v>
      </c>
      <c r="AQ23" s="34">
        <f t="shared" si="1"/>
        <v>69029.345856804241</v>
      </c>
      <c r="AR23" s="34"/>
      <c r="AS23" s="34"/>
      <c r="AT23" s="34"/>
      <c r="AU23" s="34"/>
      <c r="AV23" s="34"/>
      <c r="AW23" s="34">
        <v>98.665132934682887</v>
      </c>
      <c r="AX23" s="34"/>
      <c r="AY23" s="34"/>
      <c r="AZ23" s="34"/>
      <c r="BA23" s="34"/>
      <c r="BB23" s="34"/>
      <c r="BC23" s="34"/>
      <c r="BD23" s="34">
        <v>1091886</v>
      </c>
    </row>
    <row r="24" spans="1:56">
      <c r="A24" s="27">
        <v>34639</v>
      </c>
      <c r="B24" s="16">
        <v>1994</v>
      </c>
      <c r="C24" s="16">
        <v>11</v>
      </c>
      <c r="D24" s="34"/>
      <c r="E24" s="34"/>
      <c r="F24" s="34">
        <v>66.91</v>
      </c>
      <c r="G24" s="34"/>
      <c r="H24" s="34">
        <v>111.57619043189581</v>
      </c>
      <c r="I24" s="34">
        <v>25.875950848610671</v>
      </c>
      <c r="J24" s="34"/>
      <c r="K24" s="34"/>
      <c r="L24" s="34">
        <v>44.755069732666016</v>
      </c>
      <c r="M24" s="34"/>
      <c r="N24" s="34"/>
      <c r="O24" s="34">
        <v>4877</v>
      </c>
      <c r="P24" s="34"/>
      <c r="Q24" s="34">
        <v>1420.8793230000001</v>
      </c>
      <c r="R24" s="34">
        <v>605.147426</v>
      </c>
      <c r="S24" s="34">
        <v>1891.8529820000001</v>
      </c>
      <c r="T24" s="34">
        <v>478.75077599999997</v>
      </c>
      <c r="U24" s="34">
        <v>575.15985999999998</v>
      </c>
      <c r="V24" s="34">
        <v>375.98764699999998</v>
      </c>
      <c r="W24" s="34">
        <v>65.320610457478068</v>
      </c>
      <c r="X24" s="34">
        <v>75.939199875132942</v>
      </c>
      <c r="Y24" s="34">
        <f>100*W24/X24</f>
        <v>86.01698538420861</v>
      </c>
      <c r="Z24" s="34">
        <f t="shared" si="2"/>
        <v>21.752388917506423</v>
      </c>
      <c r="AA24" s="34">
        <f t="shared" si="2"/>
        <v>9.2642647054551706</v>
      </c>
      <c r="AB24" s="34">
        <f>S24/$X24</f>
        <v>24.912732621765567</v>
      </c>
      <c r="AC24" s="34">
        <f>T24/$X24</f>
        <v>6.3043958428217746</v>
      </c>
      <c r="AD24" s="34">
        <f>U24/$X24</f>
        <v>7.57395206883582</v>
      </c>
      <c r="AE24" s="34">
        <f>V24/$X24</f>
        <v>4.9511668231721906</v>
      </c>
      <c r="AF24" s="34"/>
      <c r="AG24" s="34"/>
      <c r="AH24" s="34"/>
      <c r="AI24" s="34"/>
      <c r="AJ24" s="34">
        <v>602.69399999999996</v>
      </c>
      <c r="AK24" s="34">
        <v>4597.5</v>
      </c>
      <c r="AL24" s="34"/>
      <c r="AM24" s="34">
        <v>44.59227771730562</v>
      </c>
      <c r="AN24" s="34">
        <v>14946.828</v>
      </c>
      <c r="AO24" s="34">
        <v>30787.387000000002</v>
      </c>
      <c r="AP24" s="34">
        <f t="shared" si="0"/>
        <v>33396.949416639043</v>
      </c>
      <c r="AQ24" s="34">
        <f t="shared" si="1"/>
        <v>68790.836845750193</v>
      </c>
      <c r="AR24" s="34"/>
      <c r="AS24" s="34"/>
      <c r="AT24" s="34"/>
      <c r="AU24" s="34"/>
      <c r="AV24" s="34"/>
      <c r="AW24" s="34">
        <v>98.558207592449904</v>
      </c>
      <c r="AX24" s="34"/>
      <c r="AY24" s="34"/>
      <c r="AZ24" s="34"/>
      <c r="BA24" s="34"/>
      <c r="BB24" s="34"/>
      <c r="BC24" s="34"/>
      <c r="BD24" s="34">
        <v>1181884</v>
      </c>
    </row>
    <row r="25" spans="1:56">
      <c r="A25" s="27">
        <v>34669</v>
      </c>
      <c r="B25" s="16">
        <v>1994</v>
      </c>
      <c r="C25" s="16">
        <v>12</v>
      </c>
      <c r="D25" s="34"/>
      <c r="E25" s="34"/>
      <c r="F25" s="34">
        <v>63.04</v>
      </c>
      <c r="G25" s="34"/>
      <c r="H25" s="34">
        <v>102.43800707155646</v>
      </c>
      <c r="I25" s="34">
        <v>25.932222350620599</v>
      </c>
      <c r="J25" s="34"/>
      <c r="K25" s="34"/>
      <c r="L25" s="34">
        <v>44.852397918701172</v>
      </c>
      <c r="M25" s="34"/>
      <c r="N25" s="34"/>
      <c r="O25" s="34">
        <v>5556</v>
      </c>
      <c r="P25" s="34"/>
      <c r="Q25" s="34">
        <v>1472.390488</v>
      </c>
      <c r="R25" s="34">
        <v>522.92530899999997</v>
      </c>
      <c r="S25" s="34">
        <v>1969.896542</v>
      </c>
      <c r="T25" s="34">
        <v>612.18058199999996</v>
      </c>
      <c r="U25" s="34">
        <v>508.77047599999997</v>
      </c>
      <c r="V25" s="34">
        <v>315.35455200000001</v>
      </c>
      <c r="W25" s="34">
        <v>65.649262368874474</v>
      </c>
      <c r="X25" s="34">
        <v>76.212980305501389</v>
      </c>
      <c r="Y25" s="34">
        <f>100*W25/X25</f>
        <v>86.139214220094772</v>
      </c>
      <c r="Z25" s="34">
        <f t="shared" si="2"/>
        <v>22.42813452688674</v>
      </c>
      <c r="AA25" s="34">
        <f t="shared" si="2"/>
        <v>7.9654407396347002</v>
      </c>
      <c r="AB25" s="34">
        <f>S25/$X25</f>
        <v>25.847257699457845</v>
      </c>
      <c r="AC25" s="34">
        <f>T25/$X25</f>
        <v>8.0324976079673149</v>
      </c>
      <c r="AD25" s="34">
        <f>U25/$X25</f>
        <v>6.6756407367955228</v>
      </c>
      <c r="AE25" s="34">
        <f>V25/$X25</f>
        <v>4.1378063255877731</v>
      </c>
      <c r="AF25" s="34"/>
      <c r="AG25" s="34"/>
      <c r="AH25" s="34"/>
      <c r="AI25" s="34"/>
      <c r="AJ25" s="34">
        <v>549.19799999999998</v>
      </c>
      <c r="AK25" s="34">
        <v>5202.2</v>
      </c>
      <c r="AL25" s="34"/>
      <c r="AM25" s="34">
        <v>43.997855122858368</v>
      </c>
      <c r="AN25" s="34">
        <v>16942.844000000001</v>
      </c>
      <c r="AO25" s="34">
        <v>31336.425999999999</v>
      </c>
      <c r="AP25" s="34">
        <f t="shared" si="0"/>
        <v>37774.667099650636</v>
      </c>
      <c r="AQ25" s="34">
        <f t="shared" si="1"/>
        <v>69865.664834241339</v>
      </c>
      <c r="AR25" s="34"/>
      <c r="AS25" s="34"/>
      <c r="AT25" s="34"/>
      <c r="AU25" s="34"/>
      <c r="AV25" s="34"/>
      <c r="AW25" s="34">
        <v>96.671300422822895</v>
      </c>
      <c r="AX25" s="34"/>
      <c r="AY25" s="34"/>
      <c r="AZ25" s="34"/>
      <c r="BA25" s="34"/>
      <c r="BB25" s="34"/>
      <c r="BC25" s="34"/>
      <c r="BD25" s="34">
        <v>1119950</v>
      </c>
    </row>
    <row r="26" spans="1:56">
      <c r="A26" s="27">
        <v>34700</v>
      </c>
      <c r="B26" s="16">
        <v>1995</v>
      </c>
      <c r="C26" s="16">
        <v>1</v>
      </c>
      <c r="D26" s="34"/>
      <c r="E26" s="34"/>
      <c r="F26" s="34">
        <v>56.49</v>
      </c>
      <c r="G26" s="34"/>
      <c r="H26" s="34">
        <v>99.093210744209131</v>
      </c>
      <c r="I26" s="34">
        <v>26.255331276100765</v>
      </c>
      <c r="J26" s="34"/>
      <c r="K26" s="34"/>
      <c r="L26" s="34">
        <v>45.411243438720703</v>
      </c>
      <c r="M26" s="34"/>
      <c r="N26" s="34"/>
      <c r="O26" s="34">
        <v>5148</v>
      </c>
      <c r="P26" s="34"/>
      <c r="Q26" s="34">
        <v>1341.892936</v>
      </c>
      <c r="R26" s="34">
        <v>518.92857600000002</v>
      </c>
      <c r="S26" s="34">
        <v>1717.9107389999999</v>
      </c>
      <c r="T26" s="34">
        <v>429.25507800000003</v>
      </c>
      <c r="U26" s="34">
        <v>619.96664499999997</v>
      </c>
      <c r="V26" s="34">
        <v>265.344582</v>
      </c>
      <c r="W26" s="34">
        <v>65.927934723077215</v>
      </c>
      <c r="X26" s="34">
        <v>82.629989923056655</v>
      </c>
      <c r="Y26" s="34">
        <f>100*W26/X26</f>
        <v>79.786933030571532</v>
      </c>
      <c r="Z26" s="34">
        <f t="shared" si="2"/>
        <v>20.353935575814237</v>
      </c>
      <c r="AA26" s="34">
        <f t="shared" si="2"/>
        <v>7.8711486743775678</v>
      </c>
      <c r="AB26" s="34">
        <f>S26/$X26</f>
        <v>20.790402378115779</v>
      </c>
      <c r="AC26" s="34">
        <f>T26/$X26</f>
        <v>5.1949065756841248</v>
      </c>
      <c r="AD26" s="34">
        <f>U26/$X26</f>
        <v>7.5029253371239681</v>
      </c>
      <c r="AE26" s="34">
        <f>V26/$X26</f>
        <v>3.2112382229149903</v>
      </c>
      <c r="AF26" s="34"/>
      <c r="AG26" s="34"/>
      <c r="AH26" s="34"/>
      <c r="AI26" s="34"/>
      <c r="AJ26" s="34">
        <v>536.19100000000003</v>
      </c>
      <c r="AK26" s="34">
        <v>4917.1000000000004</v>
      </c>
      <c r="AL26" s="34">
        <v>19433</v>
      </c>
      <c r="AM26" s="34">
        <v>43.835570625357974</v>
      </c>
      <c r="AN26" s="34">
        <v>15331.232940620001</v>
      </c>
      <c r="AO26" s="34">
        <v>28650.49794062</v>
      </c>
      <c r="AP26" s="34">
        <f t="shared" si="0"/>
        <v>33760.874575716975</v>
      </c>
      <c r="AQ26" s="34">
        <f t="shared" si="1"/>
        <v>63091.198943455143</v>
      </c>
      <c r="AR26" s="34"/>
      <c r="AS26" s="34"/>
      <c r="AT26" s="34"/>
      <c r="AU26" s="34"/>
      <c r="AV26" s="34"/>
      <c r="AW26" s="34">
        <v>92.620072934057958</v>
      </c>
      <c r="AX26" s="34"/>
      <c r="AY26" s="34"/>
      <c r="AZ26" s="34"/>
      <c r="BA26" s="34"/>
      <c r="BB26" s="34"/>
      <c r="BC26" s="34"/>
      <c r="BD26" s="34">
        <v>1097434</v>
      </c>
    </row>
    <row r="27" spans="1:56">
      <c r="A27" s="27">
        <v>34731</v>
      </c>
      <c r="B27" s="16">
        <v>1995</v>
      </c>
      <c r="C27" s="16">
        <v>2</v>
      </c>
      <c r="D27" s="34"/>
      <c r="E27" s="34"/>
      <c r="F27" s="34">
        <v>57.33</v>
      </c>
      <c r="G27" s="34"/>
      <c r="H27" s="34">
        <v>86.007353648732376</v>
      </c>
      <c r="I27" s="34">
        <v>26.254613219724057</v>
      </c>
      <c r="J27" s="34"/>
      <c r="K27" s="34"/>
      <c r="L27" s="34">
        <v>45.410003662109375</v>
      </c>
      <c r="M27" s="34"/>
      <c r="N27" s="34"/>
      <c r="O27" s="34">
        <v>4558</v>
      </c>
      <c r="P27" s="34"/>
      <c r="Q27" s="34">
        <v>1392.1767620000001</v>
      </c>
      <c r="R27" s="34">
        <v>488.42324100000002</v>
      </c>
      <c r="S27" s="34">
        <v>1629.544245</v>
      </c>
      <c r="T27" s="34">
        <v>469.86443700000001</v>
      </c>
      <c r="U27" s="34">
        <v>528.45854999999995</v>
      </c>
      <c r="V27" s="34">
        <v>246.809686</v>
      </c>
      <c r="W27" s="34">
        <v>66.190245168167493</v>
      </c>
      <c r="X27" s="34">
        <v>82.826128113899827</v>
      </c>
      <c r="Y27" s="34">
        <f>100*W27/X27</f>
        <v>79.914691988432438</v>
      </c>
      <c r="Z27" s="34">
        <f t="shared" si="2"/>
        <v>21.032959742979347</v>
      </c>
      <c r="AA27" s="34">
        <f t="shared" si="2"/>
        <v>7.3790819139448462</v>
      </c>
      <c r="AB27" s="34">
        <f>S27/$X27</f>
        <v>19.674277696032142</v>
      </c>
      <c r="AC27" s="34">
        <f>T27/$X27</f>
        <v>5.6729011448399174</v>
      </c>
      <c r="AD27" s="34">
        <f>U27/$X27</f>
        <v>6.3803362783454123</v>
      </c>
      <c r="AE27" s="34">
        <f>V27/$X27</f>
        <v>2.9798529959120539</v>
      </c>
      <c r="AF27" s="34"/>
      <c r="AG27" s="34"/>
      <c r="AH27" s="34"/>
      <c r="AI27" s="34"/>
      <c r="AJ27" s="34">
        <v>518.70500000000004</v>
      </c>
      <c r="AK27" s="34">
        <v>4370.3</v>
      </c>
      <c r="AL27" s="34">
        <v>31479</v>
      </c>
      <c r="AM27" s="34">
        <v>44.469523255422658</v>
      </c>
      <c r="AN27" s="34">
        <v>14901.04018779</v>
      </c>
      <c r="AO27" s="34">
        <v>27769.539187789997</v>
      </c>
      <c r="AP27" s="34">
        <f t="shared" si="0"/>
        <v>32814.44392444213</v>
      </c>
      <c r="AQ27" s="34">
        <f t="shared" si="1"/>
        <v>61152.911139184107</v>
      </c>
      <c r="AR27" s="34"/>
      <c r="AS27" s="34"/>
      <c r="AT27" s="34"/>
      <c r="AU27" s="34"/>
      <c r="AV27" s="34"/>
      <c r="AW27" s="34">
        <v>88.383243467902844</v>
      </c>
      <c r="AX27" s="34"/>
      <c r="AY27" s="34"/>
      <c r="AZ27" s="34"/>
      <c r="BA27" s="34"/>
      <c r="BB27" s="34"/>
      <c r="BC27" s="34"/>
      <c r="BD27" s="34">
        <v>987285</v>
      </c>
    </row>
    <row r="28" spans="1:56">
      <c r="A28" s="27">
        <v>34759</v>
      </c>
      <c r="B28" s="16">
        <v>1995</v>
      </c>
      <c r="C28" s="16">
        <v>3</v>
      </c>
      <c r="D28" s="34"/>
      <c r="E28" s="34"/>
      <c r="F28" s="34">
        <v>64.45</v>
      </c>
      <c r="G28" s="34"/>
      <c r="H28" s="34">
        <v>96.772621427425292</v>
      </c>
      <c r="I28" s="34">
        <v>26.136654645473744</v>
      </c>
      <c r="J28" s="34"/>
      <c r="K28" s="34"/>
      <c r="L28" s="34">
        <v>45.205982208251953</v>
      </c>
      <c r="M28" s="34"/>
      <c r="N28" s="34"/>
      <c r="O28" s="34">
        <v>5133</v>
      </c>
      <c r="P28" s="34"/>
      <c r="Q28" s="34">
        <v>1801.805398</v>
      </c>
      <c r="R28" s="34">
        <v>558.66886999999997</v>
      </c>
      <c r="S28" s="34">
        <v>1890.613932</v>
      </c>
      <c r="T28" s="34">
        <v>470.44067999999999</v>
      </c>
      <c r="U28" s="34">
        <v>624.69329500000003</v>
      </c>
      <c r="V28" s="34">
        <v>304.54662300000001</v>
      </c>
      <c r="W28" s="34">
        <v>67.099561641489686</v>
      </c>
      <c r="X28" s="34">
        <v>82.890371528379504</v>
      </c>
      <c r="Y28" s="34">
        <f>100*W28/X28</f>
        <v>80.949765822338662</v>
      </c>
      <c r="Z28" s="34">
        <f t="shared" si="2"/>
        <v>26.852714889956736</v>
      </c>
      <c r="AA28" s="34">
        <f t="shared" si="2"/>
        <v>8.3259689979041251</v>
      </c>
      <c r="AB28" s="34">
        <f>S28/$X28</f>
        <v>22.808607286223864</v>
      </c>
      <c r="AC28" s="34">
        <f>T28/$X28</f>
        <v>5.6754562843156444</v>
      </c>
      <c r="AD28" s="34">
        <f>U28/$X28</f>
        <v>7.5363794790824565</v>
      </c>
      <c r="AE28" s="34">
        <f>V28/$X28</f>
        <v>3.6740892504714036</v>
      </c>
      <c r="AF28" s="34"/>
      <c r="AG28" s="34"/>
      <c r="AH28" s="34"/>
      <c r="AI28" s="34"/>
      <c r="AJ28" s="34">
        <v>522.82299999999998</v>
      </c>
      <c r="AK28" s="34">
        <v>4907.8</v>
      </c>
      <c r="AL28" s="34">
        <v>31013</v>
      </c>
      <c r="AM28" s="34">
        <v>45.660557636432905</v>
      </c>
      <c r="AN28" s="34">
        <v>14129.85033458</v>
      </c>
      <c r="AO28" s="34">
        <v>25596.827334580001</v>
      </c>
      <c r="AP28" s="34">
        <f t="shared" si="0"/>
        <v>31256.594026621373</v>
      </c>
      <c r="AQ28" s="34">
        <f t="shared" si="1"/>
        <v>56622.654976640515</v>
      </c>
      <c r="AR28" s="34"/>
      <c r="AS28" s="34"/>
      <c r="AT28" s="34"/>
      <c r="AU28" s="34"/>
      <c r="AV28" s="34"/>
      <c r="AW28" s="34">
        <v>88.682005803223433</v>
      </c>
      <c r="AX28" s="34"/>
      <c r="AY28" s="34"/>
      <c r="AZ28" s="34"/>
      <c r="BA28" s="34"/>
      <c r="BB28" s="34"/>
      <c r="BC28" s="34"/>
      <c r="BD28" s="34">
        <v>1187209</v>
      </c>
    </row>
    <row r="29" spans="1:56">
      <c r="A29" s="27">
        <v>34790</v>
      </c>
      <c r="B29" s="16">
        <v>1995</v>
      </c>
      <c r="C29" s="16">
        <v>4</v>
      </c>
      <c r="D29" s="34"/>
      <c r="E29" s="34"/>
      <c r="F29" s="34">
        <v>56.14</v>
      </c>
      <c r="G29" s="34"/>
      <c r="H29" s="34">
        <v>75.248293600964587</v>
      </c>
      <c r="I29" s="34">
        <v>26.25618636613715</v>
      </c>
      <c r="J29" s="34"/>
      <c r="K29" s="34"/>
      <c r="L29" s="34">
        <v>45.412723541259766</v>
      </c>
      <c r="M29" s="34"/>
      <c r="N29" s="34"/>
      <c r="O29" s="34">
        <v>4718</v>
      </c>
      <c r="P29" s="34"/>
      <c r="Q29" s="34">
        <v>1897.065341</v>
      </c>
      <c r="R29" s="34">
        <v>562.29372599999999</v>
      </c>
      <c r="S29" s="34">
        <v>1485.1774089999999</v>
      </c>
      <c r="T29" s="34">
        <v>329.42242599999997</v>
      </c>
      <c r="U29" s="34">
        <v>513.71434499999998</v>
      </c>
      <c r="V29" s="34">
        <v>230.51478</v>
      </c>
      <c r="W29" s="34">
        <v>67.11647823659689</v>
      </c>
      <c r="X29" s="34">
        <v>83.219715584818559</v>
      </c>
      <c r="Y29" s="34">
        <f>100*W29/X29</f>
        <v>80.649732776592998</v>
      </c>
      <c r="Z29" s="34">
        <f t="shared" si="2"/>
        <v>28.265269436702638</v>
      </c>
      <c r="AA29" s="34">
        <f t="shared" si="2"/>
        <v>8.3778788871761112</v>
      </c>
      <c r="AB29" s="34">
        <f>S29/$X29</f>
        <v>17.846461004619616</v>
      </c>
      <c r="AC29" s="34">
        <f>T29/$X29</f>
        <v>3.9584661361194944</v>
      </c>
      <c r="AD29" s="34">
        <f>U29/$X29</f>
        <v>6.1729884726224036</v>
      </c>
      <c r="AE29" s="34">
        <f>V29/$X29</f>
        <v>2.7699539511770683</v>
      </c>
      <c r="AF29" s="34"/>
      <c r="AG29" s="34"/>
      <c r="AH29" s="34"/>
      <c r="AI29" s="34"/>
      <c r="AJ29" s="34">
        <v>416.22699999999998</v>
      </c>
      <c r="AK29" s="34">
        <v>4501.8999999999996</v>
      </c>
      <c r="AL29" s="34">
        <v>22498</v>
      </c>
      <c r="AM29" s="34">
        <v>46.12146008542944</v>
      </c>
      <c r="AN29" s="34">
        <v>15200.724404430001</v>
      </c>
      <c r="AO29" s="34">
        <v>26297.441404430003</v>
      </c>
      <c r="AP29" s="34">
        <f t="shared" si="0"/>
        <v>33472.391037325411</v>
      </c>
      <c r="AQ29" s="34">
        <f t="shared" si="1"/>
        <v>57907.650882329144</v>
      </c>
      <c r="AR29" s="34"/>
      <c r="AS29" s="34"/>
      <c r="AT29" s="34"/>
      <c r="AU29" s="34"/>
      <c r="AV29" s="34"/>
      <c r="AW29" s="34">
        <v>84.61129826500121</v>
      </c>
      <c r="AX29" s="34"/>
      <c r="AY29" s="34"/>
      <c r="AZ29" s="34"/>
      <c r="BA29" s="34"/>
      <c r="BB29" s="34"/>
      <c r="BC29" s="34"/>
      <c r="BD29" s="34">
        <v>1012913</v>
      </c>
    </row>
    <row r="30" spans="1:56">
      <c r="A30" s="27">
        <v>34820</v>
      </c>
      <c r="B30" s="16">
        <v>1995</v>
      </c>
      <c r="C30" s="16">
        <v>5</v>
      </c>
      <c r="D30" s="34"/>
      <c r="E30" s="34"/>
      <c r="F30" s="34">
        <v>61.91</v>
      </c>
      <c r="G30" s="34"/>
      <c r="H30" s="34">
        <v>82.54962299310661</v>
      </c>
      <c r="I30" s="34">
        <v>26.261706081948958</v>
      </c>
      <c r="J30" s="34"/>
      <c r="K30" s="34"/>
      <c r="L30" s="34">
        <v>45.422271728515625</v>
      </c>
      <c r="M30" s="34"/>
      <c r="N30" s="34"/>
      <c r="O30" s="34">
        <v>5052</v>
      </c>
      <c r="P30" s="34"/>
      <c r="Q30" s="34">
        <v>2270.4402559999999</v>
      </c>
      <c r="R30" s="34">
        <v>658.10136199999999</v>
      </c>
      <c r="S30" s="34">
        <v>1721.8131519999999</v>
      </c>
      <c r="T30" s="34">
        <v>378.39574499999998</v>
      </c>
      <c r="U30" s="34">
        <v>607.72008900000003</v>
      </c>
      <c r="V30" s="34">
        <v>268.78494699999999</v>
      </c>
      <c r="W30" s="34">
        <v>66.733232300148146</v>
      </c>
      <c r="X30" s="34">
        <v>83.31593359803415</v>
      </c>
      <c r="Y30" s="34">
        <f>100*W30/X30</f>
        <v>80.096602676396969</v>
      </c>
      <c r="Z30" s="34">
        <f t="shared" si="2"/>
        <v>34.0226327684559</v>
      </c>
      <c r="AA30" s="34">
        <f t="shared" si="2"/>
        <v>9.8616737016429372</v>
      </c>
      <c r="AB30" s="34">
        <f>S30/$X30</f>
        <v>20.666072834363899</v>
      </c>
      <c r="AC30" s="34">
        <f>T30/$X30</f>
        <v>4.5416972319557409</v>
      </c>
      <c r="AD30" s="34">
        <f>U30/$X30</f>
        <v>7.2941640662877871</v>
      </c>
      <c r="AE30" s="34">
        <f>V30/$X30</f>
        <v>3.2260929619630643</v>
      </c>
      <c r="AF30" s="34"/>
      <c r="AG30" s="34"/>
      <c r="AH30" s="34"/>
      <c r="AI30" s="34"/>
      <c r="AJ30" s="34">
        <v>473.40800000000002</v>
      </c>
      <c r="AK30" s="34">
        <v>4798.8</v>
      </c>
      <c r="AL30" s="34">
        <v>22596</v>
      </c>
      <c r="AM30" s="34">
        <v>46.131692961378938</v>
      </c>
      <c r="AN30" s="34">
        <v>14777.539938039999</v>
      </c>
      <c r="AO30" s="34">
        <v>26241.94593804</v>
      </c>
      <c r="AP30" s="34">
        <f t="shared" si="0"/>
        <v>32533.687496662162</v>
      </c>
      <c r="AQ30" s="34">
        <f t="shared" si="1"/>
        <v>57773.301377098629</v>
      </c>
      <c r="AR30" s="34"/>
      <c r="AS30" s="34"/>
      <c r="AT30" s="34"/>
      <c r="AU30" s="34"/>
      <c r="AV30" s="34"/>
      <c r="AW30" s="34">
        <v>86.313790837616068</v>
      </c>
      <c r="AX30" s="34"/>
      <c r="AY30" s="34"/>
      <c r="AZ30" s="34"/>
      <c r="BA30" s="34"/>
      <c r="BB30" s="34"/>
      <c r="BC30" s="34"/>
      <c r="BD30" s="34">
        <v>1154424</v>
      </c>
    </row>
    <row r="31" spans="1:56">
      <c r="A31" s="27">
        <v>34851</v>
      </c>
      <c r="B31" s="16">
        <v>1995</v>
      </c>
      <c r="C31" s="16">
        <v>6</v>
      </c>
      <c r="D31" s="34"/>
      <c r="E31" s="34"/>
      <c r="F31" s="34">
        <v>61.27</v>
      </c>
      <c r="G31" s="34"/>
      <c r="H31" s="34">
        <v>72.714486146648809</v>
      </c>
      <c r="I31" s="34">
        <v>26.207621637147476</v>
      </c>
      <c r="J31" s="34"/>
      <c r="K31" s="34"/>
      <c r="L31" s="34">
        <v>45.328727722167969</v>
      </c>
      <c r="M31" s="34"/>
      <c r="N31" s="34"/>
      <c r="O31" s="34">
        <v>5348</v>
      </c>
      <c r="P31" s="34"/>
      <c r="Q31" s="34">
        <v>2149.367295</v>
      </c>
      <c r="R31" s="34">
        <v>685.432098</v>
      </c>
      <c r="S31" s="34">
        <v>1573.1187789999999</v>
      </c>
      <c r="T31" s="34">
        <v>307.56011799999999</v>
      </c>
      <c r="U31" s="34">
        <v>572.77121699999998</v>
      </c>
      <c r="V31" s="34">
        <v>240.60069200000001</v>
      </c>
      <c r="W31" s="34">
        <v>67.296014365360833</v>
      </c>
      <c r="X31" s="34">
        <v>83.318716226110922</v>
      </c>
      <c r="Y31" s="34">
        <f>100*W31/X31</f>
        <v>80.769384615495554</v>
      </c>
      <c r="Z31" s="34">
        <f t="shared" si="2"/>
        <v>31.938998397895318</v>
      </c>
      <c r="AA31" s="34">
        <f t="shared" si="2"/>
        <v>10.185329762304784</v>
      </c>
      <c r="AB31" s="34">
        <f>S31/$X31</f>
        <v>18.880737129108653</v>
      </c>
      <c r="AC31" s="34">
        <f>T31/$X31</f>
        <v>3.6913689016203892</v>
      </c>
      <c r="AD31" s="34">
        <f>U31/$X31</f>
        <v>6.8744604207007871</v>
      </c>
      <c r="AE31" s="34">
        <f>V31/$X31</f>
        <v>2.8877148244466002</v>
      </c>
      <c r="AF31" s="34"/>
      <c r="AG31" s="34"/>
      <c r="AH31" s="34"/>
      <c r="AI31" s="34"/>
      <c r="AJ31" s="34">
        <v>417.23500000000001</v>
      </c>
      <c r="AK31" s="34">
        <v>4990.1000000000004</v>
      </c>
      <c r="AL31" s="34">
        <v>19507</v>
      </c>
      <c r="AM31" s="34">
        <v>46.510935723605421</v>
      </c>
      <c r="AN31" s="34">
        <v>14587.407801449997</v>
      </c>
      <c r="AO31" s="34">
        <v>26216.617801449996</v>
      </c>
      <c r="AP31" s="34">
        <f t="shared" si="0"/>
        <v>32181.374890687788</v>
      </c>
      <c r="AQ31" s="34">
        <f t="shared" si="1"/>
        <v>57836.650439736004</v>
      </c>
      <c r="AR31" s="34"/>
      <c r="AS31" s="34"/>
      <c r="AT31" s="34"/>
      <c r="AU31" s="34"/>
      <c r="AV31" s="34"/>
      <c r="AW31" s="34">
        <v>86.070632937260228</v>
      </c>
      <c r="AX31" s="34"/>
      <c r="AY31" s="34"/>
      <c r="AZ31" s="34"/>
      <c r="BA31" s="34"/>
      <c r="BB31" s="34"/>
      <c r="BC31" s="34"/>
      <c r="BD31" s="34">
        <v>1097922</v>
      </c>
    </row>
    <row r="32" spans="1:56">
      <c r="A32" s="27">
        <v>34881</v>
      </c>
      <c r="B32" s="16">
        <v>1995</v>
      </c>
      <c r="C32" s="16">
        <v>7</v>
      </c>
      <c r="D32" s="34"/>
      <c r="E32" s="34"/>
      <c r="F32" s="34">
        <v>63.08</v>
      </c>
      <c r="G32" s="34"/>
      <c r="H32" s="34">
        <v>72.004087239445525</v>
      </c>
      <c r="I32" s="34">
        <v>26.313948794364372</v>
      </c>
      <c r="J32" s="34"/>
      <c r="K32" s="34"/>
      <c r="L32" s="34">
        <v>45.512630462646484</v>
      </c>
      <c r="M32" s="34"/>
      <c r="N32" s="34"/>
      <c r="O32" s="34">
        <v>5435</v>
      </c>
      <c r="P32" s="34"/>
      <c r="Q32" s="34">
        <v>1842.4491969999999</v>
      </c>
      <c r="R32" s="34">
        <v>639.21142399999997</v>
      </c>
      <c r="S32" s="34">
        <v>1518.781747</v>
      </c>
      <c r="T32" s="34">
        <v>332.01769999999999</v>
      </c>
      <c r="U32" s="34">
        <v>553.81650100000002</v>
      </c>
      <c r="V32" s="34">
        <v>230.74501599999999</v>
      </c>
      <c r="W32" s="34">
        <v>67.909623313495686</v>
      </c>
      <c r="X32" s="34">
        <v>82.948436751618686</v>
      </c>
      <c r="Y32" s="34">
        <f>100*W32/X32</f>
        <v>81.869684315865626</v>
      </c>
      <c r="Z32" s="34">
        <f t="shared" si="2"/>
        <v>27.130899968250151</v>
      </c>
      <c r="AA32" s="34">
        <f t="shared" si="2"/>
        <v>9.4126780979061824</v>
      </c>
      <c r="AB32" s="34">
        <f>S32/$X32</f>
        <v>18.309950210970815</v>
      </c>
      <c r="AC32" s="34">
        <f>T32/$X32</f>
        <v>4.0026999061380248</v>
      </c>
      <c r="AD32" s="34">
        <f>U32/$X32</f>
        <v>6.676635783485005</v>
      </c>
      <c r="AE32" s="34">
        <f>V32/$X32</f>
        <v>2.7817886030925973</v>
      </c>
      <c r="AF32" s="34"/>
      <c r="AG32" s="34"/>
      <c r="AH32" s="34"/>
      <c r="AI32" s="34"/>
      <c r="AJ32" s="34">
        <v>400.12799999999999</v>
      </c>
      <c r="AK32" s="34">
        <v>5140.1000000000004</v>
      </c>
      <c r="AL32" s="34">
        <v>21194</v>
      </c>
      <c r="AM32" s="34">
        <v>46.519369232679956</v>
      </c>
      <c r="AN32" s="34">
        <v>15628.07824037</v>
      </c>
      <c r="AO32" s="34">
        <v>27576.298240370001</v>
      </c>
      <c r="AP32" s="34">
        <f t="shared" si="0"/>
        <v>34337.892759673407</v>
      </c>
      <c r="AQ32" s="34">
        <f t="shared" si="1"/>
        <v>60590.429425964852</v>
      </c>
      <c r="AR32" s="34"/>
      <c r="AS32" s="34"/>
      <c r="AT32" s="34"/>
      <c r="AU32" s="34"/>
      <c r="AV32" s="34"/>
      <c r="AW32" s="34">
        <v>87.828729658658332</v>
      </c>
      <c r="AX32" s="34"/>
      <c r="AY32" s="34"/>
      <c r="AZ32" s="34"/>
      <c r="BA32" s="34"/>
      <c r="BB32" s="34"/>
      <c r="BC32" s="34"/>
      <c r="BD32" s="34">
        <v>1081237</v>
      </c>
    </row>
    <row r="33" spans="1:56">
      <c r="A33" s="27">
        <v>34912</v>
      </c>
      <c r="B33" s="16">
        <v>1995</v>
      </c>
      <c r="C33" s="16">
        <v>8</v>
      </c>
      <c r="D33" s="34"/>
      <c r="E33" s="34"/>
      <c r="F33" s="34">
        <v>62.9</v>
      </c>
      <c r="G33" s="34"/>
      <c r="H33" s="34">
        <v>77.127063289876816</v>
      </c>
      <c r="I33" s="34">
        <v>26.250178810496891</v>
      </c>
      <c r="J33" s="34"/>
      <c r="K33" s="34"/>
      <c r="L33" s="34">
        <v>45.402336120605469</v>
      </c>
      <c r="M33" s="34"/>
      <c r="N33" s="34"/>
      <c r="O33" s="34">
        <v>5330</v>
      </c>
      <c r="P33" s="34"/>
      <c r="Q33" s="34">
        <v>1766.7271410000001</v>
      </c>
      <c r="R33" s="34">
        <v>698.56504099999995</v>
      </c>
      <c r="S33" s="34">
        <v>1743.8315889999999</v>
      </c>
      <c r="T33" s="34">
        <v>356.25111399999997</v>
      </c>
      <c r="U33" s="34">
        <v>644.56456200000002</v>
      </c>
      <c r="V33" s="34">
        <v>276.45983999999999</v>
      </c>
      <c r="W33" s="34">
        <v>67.294648426813438</v>
      </c>
      <c r="X33" s="34">
        <v>82.921720857726513</v>
      </c>
      <c r="Y33" s="34">
        <f>100*W33/X33</f>
        <v>81.154428213416693</v>
      </c>
      <c r="Z33" s="34">
        <f t="shared" si="2"/>
        <v>26.253605335666641</v>
      </c>
      <c r="AA33" s="34">
        <f t="shared" si="2"/>
        <v>10.38069233335437</v>
      </c>
      <c r="AB33" s="34">
        <f>S33/$X33</f>
        <v>21.02985286559586</v>
      </c>
      <c r="AC33" s="34">
        <f>T33/$X33</f>
        <v>4.2962339700021444</v>
      </c>
      <c r="AD33" s="34">
        <f>U33/$X33</f>
        <v>7.7731691447397226</v>
      </c>
      <c r="AE33" s="34">
        <f>V33/$X33</f>
        <v>3.3339858017941739</v>
      </c>
      <c r="AF33" s="34"/>
      <c r="AG33" s="34"/>
      <c r="AH33" s="34"/>
      <c r="AI33" s="34"/>
      <c r="AJ33" s="34">
        <v>405.59900000000005</v>
      </c>
      <c r="AK33" s="34">
        <v>5063.3</v>
      </c>
      <c r="AL33" s="34">
        <v>22956</v>
      </c>
      <c r="AM33" s="34">
        <v>46.06247472478983</v>
      </c>
      <c r="AN33" s="34">
        <v>15070.909505150001</v>
      </c>
      <c r="AO33" s="34">
        <v>26901.051505150004</v>
      </c>
      <c r="AP33" s="34">
        <f t="shared" si="0"/>
        <v>33194.127864073045</v>
      </c>
      <c r="AQ33" s="34">
        <f t="shared" si="1"/>
        <v>59250.368601498427</v>
      </c>
      <c r="AR33" s="34"/>
      <c r="AS33" s="34"/>
      <c r="AT33" s="34"/>
      <c r="AU33" s="34"/>
      <c r="AV33" s="34"/>
      <c r="AW33" s="34">
        <v>85.628337157745108</v>
      </c>
      <c r="AX33" s="34"/>
      <c r="AY33" s="34"/>
      <c r="AZ33" s="34"/>
      <c r="BA33" s="34"/>
      <c r="BB33" s="34"/>
      <c r="BC33" s="34"/>
      <c r="BD33" s="34">
        <v>1145916</v>
      </c>
    </row>
    <row r="34" spans="1:56">
      <c r="A34" s="27">
        <v>34943</v>
      </c>
      <c r="B34" s="16">
        <v>1995</v>
      </c>
      <c r="C34" s="16">
        <v>9</v>
      </c>
      <c r="D34" s="34"/>
      <c r="E34" s="34"/>
      <c r="F34" s="34">
        <v>60.37</v>
      </c>
      <c r="G34" s="34"/>
      <c r="H34" s="34">
        <v>85.227494946895774</v>
      </c>
      <c r="I34" s="34">
        <v>26.29334441329528</v>
      </c>
      <c r="J34" s="34"/>
      <c r="K34" s="34"/>
      <c r="L34" s="34">
        <v>45.476993560791016</v>
      </c>
      <c r="M34" s="34"/>
      <c r="N34" s="34"/>
      <c r="O34" s="34">
        <v>4837</v>
      </c>
      <c r="P34" s="34"/>
      <c r="Q34" s="34">
        <v>1664.471229</v>
      </c>
      <c r="R34" s="34">
        <v>668.68120599999997</v>
      </c>
      <c r="S34" s="34">
        <v>1654.5498729999999</v>
      </c>
      <c r="T34" s="34">
        <v>401.84240999999997</v>
      </c>
      <c r="U34" s="34">
        <v>613.96165499999995</v>
      </c>
      <c r="V34" s="34">
        <v>278.675117</v>
      </c>
      <c r="W34" s="34">
        <v>68.210319348915959</v>
      </c>
      <c r="X34" s="34">
        <v>82.86676428013736</v>
      </c>
      <c r="Y34" s="34">
        <f>100*W34/X34</f>
        <v>82.313240949442431</v>
      </c>
      <c r="Z34" s="34">
        <f t="shared" si="2"/>
        <v>24.402044219815735</v>
      </c>
      <c r="AA34" s="34">
        <f t="shared" si="2"/>
        <v>9.8032264382094123</v>
      </c>
      <c r="AB34" s="34">
        <f>S34/$X34</f>
        <v>19.966386854525524</v>
      </c>
      <c r="AC34" s="34">
        <f>T34/$X34</f>
        <v>4.8492590906716391</v>
      </c>
      <c r="AD34" s="34">
        <f>U34/$X34</f>
        <v>7.4090217028923222</v>
      </c>
      <c r="AE34" s="34">
        <f>V34/$X34</f>
        <v>3.3629298720765504</v>
      </c>
      <c r="AF34" s="34"/>
      <c r="AG34" s="34"/>
      <c r="AH34" s="34"/>
      <c r="AI34" s="34"/>
      <c r="AJ34" s="34">
        <v>439.48500000000001</v>
      </c>
      <c r="AK34" s="34">
        <v>4555.7</v>
      </c>
      <c r="AL34" s="34">
        <v>23994</v>
      </c>
      <c r="AM34" s="34">
        <v>45.789483306976912</v>
      </c>
      <c r="AN34" s="34">
        <v>14665.190246759999</v>
      </c>
      <c r="AO34" s="34">
        <v>26372.022246759996</v>
      </c>
      <c r="AP34" s="34">
        <f t="shared" si="0"/>
        <v>32247.492849667866</v>
      </c>
      <c r="AQ34" s="34">
        <f t="shared" si="1"/>
        <v>57989.810191624478</v>
      </c>
      <c r="AR34" s="34"/>
      <c r="AS34" s="34"/>
      <c r="AT34" s="34"/>
      <c r="AU34" s="34"/>
      <c r="AV34" s="34"/>
      <c r="AW34" s="34">
        <v>85.438622561202209</v>
      </c>
      <c r="AX34" s="34"/>
      <c r="AY34" s="34"/>
      <c r="AZ34" s="34"/>
      <c r="BA34" s="34"/>
      <c r="BB34" s="34"/>
      <c r="BC34" s="34"/>
      <c r="BD34" s="34">
        <v>1030984</v>
      </c>
    </row>
    <row r="35" spans="1:56">
      <c r="A35" s="27">
        <v>34973</v>
      </c>
      <c r="B35" s="16">
        <v>1995</v>
      </c>
      <c r="C35" s="16">
        <v>10</v>
      </c>
      <c r="D35" s="34"/>
      <c r="E35" s="34"/>
      <c r="F35" s="34">
        <v>62.7</v>
      </c>
      <c r="G35" s="34"/>
      <c r="H35" s="34">
        <v>85.506397959979708</v>
      </c>
      <c r="I35" s="34">
        <v>26.382734210176046</v>
      </c>
      <c r="J35" s="34"/>
      <c r="K35" s="34"/>
      <c r="L35" s="34">
        <v>45.631603240966797</v>
      </c>
      <c r="M35" s="34"/>
      <c r="N35" s="34"/>
      <c r="O35" s="34">
        <v>4950</v>
      </c>
      <c r="P35" s="34"/>
      <c r="Q35" s="34">
        <v>1577.411756</v>
      </c>
      <c r="R35" s="34">
        <v>651.33833300000003</v>
      </c>
      <c r="S35" s="34">
        <v>1752.3752139999999</v>
      </c>
      <c r="T35" s="34">
        <v>387.54844600000001</v>
      </c>
      <c r="U35" s="34">
        <v>628.08530399999995</v>
      </c>
      <c r="V35" s="34">
        <v>296.11922099999998</v>
      </c>
      <c r="W35" s="34">
        <v>69.114208090934909</v>
      </c>
      <c r="X35" s="34">
        <v>82.920304108543135</v>
      </c>
      <c r="Y35" s="34">
        <f>100*W35/X35</f>
        <v>83.350162344392785</v>
      </c>
      <c r="Z35" s="34">
        <f t="shared" si="2"/>
        <v>22.823263111465714</v>
      </c>
      <c r="AA35" s="34">
        <f t="shared" si="2"/>
        <v>9.4240873329984698</v>
      </c>
      <c r="AB35" s="34">
        <f>S35/$X35</f>
        <v>21.133246348278355</v>
      </c>
      <c r="AC35" s="34">
        <f>T35/$X35</f>
        <v>4.6737460766267445</v>
      </c>
      <c r="AD35" s="34">
        <f>U35/$X35</f>
        <v>7.5745658527473898</v>
      </c>
      <c r="AE35" s="34">
        <f>V35/$X35</f>
        <v>3.5711304267815791</v>
      </c>
      <c r="AF35" s="34"/>
      <c r="AG35" s="34"/>
      <c r="AH35" s="34"/>
      <c r="AI35" s="34"/>
      <c r="AJ35" s="34">
        <v>409.29</v>
      </c>
      <c r="AK35" s="34">
        <v>4659.7</v>
      </c>
      <c r="AL35" s="34">
        <v>21767</v>
      </c>
      <c r="AM35" s="34">
        <v>46.196839751155643</v>
      </c>
      <c r="AN35" s="34">
        <v>14587.264809289998</v>
      </c>
      <c r="AO35" s="34">
        <v>26690.888809289998</v>
      </c>
      <c r="AP35" s="34">
        <f t="shared" si="0"/>
        <v>31967.460648399821</v>
      </c>
      <c r="AQ35" s="34">
        <f t="shared" si="1"/>
        <v>58492.112732361013</v>
      </c>
      <c r="AR35" s="34"/>
      <c r="AS35" s="34"/>
      <c r="AT35" s="34"/>
      <c r="AU35" s="34"/>
      <c r="AV35" s="34"/>
      <c r="AW35" s="34">
        <v>84.744913398508459</v>
      </c>
      <c r="AX35" s="34"/>
      <c r="AY35" s="34"/>
      <c r="AZ35" s="34"/>
      <c r="BA35" s="34"/>
      <c r="BB35" s="34"/>
      <c r="BC35" s="34"/>
      <c r="BD35" s="34">
        <v>1023800</v>
      </c>
    </row>
    <row r="36" spans="1:56">
      <c r="A36" s="27">
        <v>35004</v>
      </c>
      <c r="B36" s="16">
        <v>1995</v>
      </c>
      <c r="C36" s="16">
        <v>11</v>
      </c>
      <c r="D36" s="34"/>
      <c r="E36" s="34"/>
      <c r="F36" s="34">
        <v>61.05</v>
      </c>
      <c r="G36" s="34"/>
      <c r="H36" s="34">
        <v>84.763703295000212</v>
      </c>
      <c r="I36" s="34">
        <v>26.322472287996309</v>
      </c>
      <c r="J36" s="34"/>
      <c r="K36" s="34"/>
      <c r="L36" s="34">
        <v>45.527374267578125</v>
      </c>
      <c r="M36" s="34"/>
      <c r="N36" s="34"/>
      <c r="O36" s="34">
        <v>5042</v>
      </c>
      <c r="P36" s="34"/>
      <c r="Q36" s="34">
        <v>1588.758572</v>
      </c>
      <c r="R36" s="34">
        <v>683.08206499999994</v>
      </c>
      <c r="S36" s="34">
        <v>1833.0260929999999</v>
      </c>
      <c r="T36" s="34">
        <v>445.95247499999999</v>
      </c>
      <c r="U36" s="34">
        <v>652.59739100000002</v>
      </c>
      <c r="V36" s="34">
        <v>328.14196600000002</v>
      </c>
      <c r="W36" s="34">
        <v>69.538841139756613</v>
      </c>
      <c r="X36" s="34">
        <v>83.180114695143644</v>
      </c>
      <c r="Y36" s="34">
        <f>100*W36/X36</f>
        <v>83.60031889186196</v>
      </c>
      <c r="Z36" s="34">
        <f t="shared" si="2"/>
        <v>22.84706713485448</v>
      </c>
      <c r="AA36" s="34">
        <f t="shared" si="2"/>
        <v>9.8230291705202077</v>
      </c>
      <c r="AB36" s="34">
        <f>S36/$X36</f>
        <v>22.036830554010027</v>
      </c>
      <c r="AC36" s="34">
        <f>T36/$X36</f>
        <v>5.3612870892811637</v>
      </c>
      <c r="AD36" s="34">
        <f>U36/$X36</f>
        <v>7.8455937863488066</v>
      </c>
      <c r="AE36" s="34">
        <f>V36/$X36</f>
        <v>3.9449568830560668</v>
      </c>
      <c r="AF36" s="34"/>
      <c r="AG36" s="34"/>
      <c r="AH36" s="34"/>
      <c r="AI36" s="34"/>
      <c r="AJ36" s="34">
        <v>417.23200000000003</v>
      </c>
      <c r="AK36" s="34">
        <v>4789.8</v>
      </c>
      <c r="AL36" s="34">
        <v>21135</v>
      </c>
      <c r="AM36" s="34">
        <v>46.365861971891668</v>
      </c>
      <c r="AN36" s="34">
        <v>14687.18211193</v>
      </c>
      <c r="AO36" s="34">
        <v>26749.264111930002</v>
      </c>
      <c r="AP36" s="34">
        <f t="shared" si="0"/>
        <v>32260.112400967813</v>
      </c>
      <c r="AQ36" s="34">
        <f t="shared" si="1"/>
        <v>58754.243007111509</v>
      </c>
      <c r="AR36" s="34"/>
      <c r="AS36" s="34"/>
      <c r="AT36" s="34"/>
      <c r="AU36" s="34"/>
      <c r="AV36" s="34"/>
      <c r="AW36" s="34">
        <v>88.934183798006714</v>
      </c>
      <c r="AX36" s="34"/>
      <c r="AY36" s="34"/>
      <c r="AZ36" s="34"/>
      <c r="BA36" s="34"/>
      <c r="BB36" s="34"/>
      <c r="BC36" s="34"/>
      <c r="BD36" s="34">
        <v>1063022</v>
      </c>
    </row>
    <row r="37" spans="1:56">
      <c r="A37" s="27">
        <v>35034</v>
      </c>
      <c r="B37" s="16">
        <v>1995</v>
      </c>
      <c r="C37" s="16">
        <v>12</v>
      </c>
      <c r="D37" s="34"/>
      <c r="E37" s="34"/>
      <c r="F37" s="34">
        <v>56.4</v>
      </c>
      <c r="G37" s="34"/>
      <c r="H37" s="34">
        <v>74.703927915851153</v>
      </c>
      <c r="I37" s="34">
        <v>26.349150000862302</v>
      </c>
      <c r="J37" s="34"/>
      <c r="K37" s="34"/>
      <c r="L37" s="34">
        <v>45.573516845703125</v>
      </c>
      <c r="M37" s="34"/>
      <c r="N37" s="34"/>
      <c r="O37" s="34">
        <v>5469</v>
      </c>
      <c r="P37" s="34"/>
      <c r="Q37" s="34">
        <v>1670.5422550000001</v>
      </c>
      <c r="R37" s="34">
        <v>660.62364700000001</v>
      </c>
      <c r="S37" s="34">
        <v>1600.9397200000001</v>
      </c>
      <c r="T37" s="34">
        <v>422.02289400000001</v>
      </c>
      <c r="U37" s="34">
        <v>551.11018200000001</v>
      </c>
      <c r="V37" s="34">
        <v>259.23982599999999</v>
      </c>
      <c r="W37" s="34">
        <v>70.513314684208822</v>
      </c>
      <c r="X37" s="34">
        <v>83.819361672197502</v>
      </c>
      <c r="Y37" s="34">
        <f>100*W37/X37</f>
        <v>84.125330087783013</v>
      </c>
      <c r="Z37" s="34">
        <f t="shared" si="2"/>
        <v>23.69116049190794</v>
      </c>
      <c r="AA37" s="34">
        <f t="shared" si="2"/>
        <v>9.3687787896311168</v>
      </c>
      <c r="AB37" s="34">
        <f>S37/$X37</f>
        <v>19.099879646673859</v>
      </c>
      <c r="AC37" s="34">
        <f>T37/$X37</f>
        <v>5.0349094240356527</v>
      </c>
      <c r="AD37" s="34">
        <f>U37/$X37</f>
        <v>6.5749746956472075</v>
      </c>
      <c r="AE37" s="34">
        <f>V37/$X37</f>
        <v>3.0928394207276413</v>
      </c>
      <c r="AF37" s="34"/>
      <c r="AG37" s="34"/>
      <c r="AH37" s="34"/>
      <c r="AI37" s="34"/>
      <c r="AJ37" s="34">
        <v>371.61200000000002</v>
      </c>
      <c r="AK37" s="34">
        <v>5135.3</v>
      </c>
      <c r="AL37" s="34">
        <v>22179</v>
      </c>
      <c r="AM37" s="34">
        <v>46.09277850008467</v>
      </c>
      <c r="AN37" s="34">
        <v>16643.984</v>
      </c>
      <c r="AO37" s="34">
        <v>28634.688999999998</v>
      </c>
      <c r="AP37" s="34">
        <f t="shared" si="0"/>
        <v>36521.175349163932</v>
      </c>
      <c r="AQ37" s="34">
        <f t="shared" si="1"/>
        <v>62831.861532537849</v>
      </c>
      <c r="AR37" s="34"/>
      <c r="AS37" s="34"/>
      <c r="AT37" s="34"/>
      <c r="AU37" s="34"/>
      <c r="AV37" s="34"/>
      <c r="AW37" s="34">
        <v>88.414898392181129</v>
      </c>
      <c r="AX37" s="34"/>
      <c r="AY37" s="34"/>
      <c r="AZ37" s="34"/>
      <c r="BA37" s="34"/>
      <c r="BB37" s="34"/>
      <c r="BC37" s="34"/>
      <c r="BD37" s="34">
        <v>975261</v>
      </c>
    </row>
    <row r="38" spans="1:56">
      <c r="A38" s="27">
        <v>35065</v>
      </c>
      <c r="B38" s="16">
        <v>1996</v>
      </c>
      <c r="C38" s="16">
        <v>1</v>
      </c>
      <c r="D38" s="34"/>
      <c r="E38" s="34"/>
      <c r="F38" s="34">
        <v>54.95</v>
      </c>
      <c r="G38" s="34"/>
      <c r="H38" s="34">
        <v>78.879299786873531</v>
      </c>
      <c r="I38" s="34">
        <v>26.428141683646746</v>
      </c>
      <c r="J38" s="34"/>
      <c r="K38" s="34"/>
      <c r="L38" s="34">
        <v>45.710140228271484</v>
      </c>
      <c r="M38" s="34"/>
      <c r="N38" s="34"/>
      <c r="O38" s="34">
        <v>5400</v>
      </c>
      <c r="P38" s="34"/>
      <c r="Q38" s="34">
        <v>1449.080019</v>
      </c>
      <c r="R38" s="34">
        <v>617.35930800000006</v>
      </c>
      <c r="S38" s="34">
        <v>1681.9460859999999</v>
      </c>
      <c r="T38" s="34">
        <v>390.06806399999999</v>
      </c>
      <c r="U38" s="34">
        <v>699.28987299999994</v>
      </c>
      <c r="V38" s="34">
        <v>234.65622500000001</v>
      </c>
      <c r="W38" s="34">
        <v>70.985413069207752</v>
      </c>
      <c r="X38" s="34">
        <v>82.629830617651066</v>
      </c>
      <c r="Y38" s="34">
        <f>100*W38/X38</f>
        <v>85.907731552391837</v>
      </c>
      <c r="Z38" s="34">
        <f t="shared" si="2"/>
        <v>20.41377173627501</v>
      </c>
      <c r="AA38" s="34">
        <f t="shared" si="2"/>
        <v>8.6969883150232725</v>
      </c>
      <c r="AB38" s="34">
        <f>S38/$X38</f>
        <v>20.355192228128676</v>
      </c>
      <c r="AC38" s="34">
        <f>T38/$X38</f>
        <v>4.7206688079144525</v>
      </c>
      <c r="AD38" s="34">
        <f>U38/$X38</f>
        <v>8.4629227456097471</v>
      </c>
      <c r="AE38" s="34">
        <f>V38/$X38</f>
        <v>2.8398487960820491</v>
      </c>
      <c r="AF38" s="34"/>
      <c r="AG38" s="34"/>
      <c r="AH38" s="34">
        <v>948.95500000000004</v>
      </c>
      <c r="AI38" s="34">
        <f t="shared" ref="AI38:AI101" si="3">AH38/$L38</f>
        <v>20.760273218612362</v>
      </c>
      <c r="AJ38" s="34">
        <v>391.23899999999998</v>
      </c>
      <c r="AK38" s="34">
        <v>5052.8999999999996</v>
      </c>
      <c r="AL38" s="34">
        <v>17134</v>
      </c>
      <c r="AM38" s="34">
        <v>45.80151307805265</v>
      </c>
      <c r="AN38" s="34">
        <v>16422.860516319997</v>
      </c>
      <c r="AO38" s="34">
        <v>30105.154516319999</v>
      </c>
      <c r="AP38" s="34">
        <f t="shared" si="0"/>
        <v>35928.265444616911</v>
      </c>
      <c r="AQ38" s="34">
        <f t="shared" si="1"/>
        <v>65860.997944828268</v>
      </c>
      <c r="AR38" s="34"/>
      <c r="AS38" s="34"/>
      <c r="AT38" s="34"/>
      <c r="AU38" s="34"/>
      <c r="AV38" s="34"/>
      <c r="AW38" s="34">
        <v>93.56124714282106</v>
      </c>
      <c r="AX38" s="34"/>
      <c r="AY38" s="34"/>
      <c r="AZ38" s="34"/>
      <c r="BA38" s="34"/>
      <c r="BB38" s="34"/>
      <c r="BC38" s="34"/>
      <c r="BD38" s="34">
        <v>1048122</v>
      </c>
    </row>
    <row r="39" spans="1:56">
      <c r="A39" s="27">
        <v>35096</v>
      </c>
      <c r="B39" s="16">
        <v>1996</v>
      </c>
      <c r="C39" s="16">
        <v>2</v>
      </c>
      <c r="D39" s="34"/>
      <c r="E39" s="34"/>
      <c r="F39" s="34">
        <v>56.76</v>
      </c>
      <c r="G39" s="34"/>
      <c r="H39" s="34">
        <v>74.022709411136873</v>
      </c>
      <c r="I39" s="34">
        <v>26.342259948453727</v>
      </c>
      <c r="J39" s="34"/>
      <c r="K39" s="34"/>
      <c r="L39" s="34">
        <v>45.561599731445313</v>
      </c>
      <c r="M39" s="34"/>
      <c r="N39" s="34"/>
      <c r="O39" s="34">
        <v>4944</v>
      </c>
      <c r="P39" s="34"/>
      <c r="Q39" s="34">
        <v>1419.8256160000001</v>
      </c>
      <c r="R39" s="34">
        <v>556.63312199999996</v>
      </c>
      <c r="S39" s="34">
        <v>1522.092476</v>
      </c>
      <c r="T39" s="34">
        <v>332.67829499999999</v>
      </c>
      <c r="U39" s="34">
        <v>579.01339499999995</v>
      </c>
      <c r="V39" s="34">
        <v>215.35697999999999</v>
      </c>
      <c r="W39" s="34">
        <v>71.023951593641087</v>
      </c>
      <c r="X39" s="34">
        <v>84.060728641600107</v>
      </c>
      <c r="Y39" s="34">
        <f>100*W39/X39</f>
        <v>84.491239537617616</v>
      </c>
      <c r="Z39" s="34">
        <f t="shared" si="2"/>
        <v>19.990800063103219</v>
      </c>
      <c r="AA39" s="34">
        <f t="shared" si="2"/>
        <v>7.8372592556485747</v>
      </c>
      <c r="AB39" s="34">
        <f>S39/$X39</f>
        <v>18.107057844925038</v>
      </c>
      <c r="AC39" s="34">
        <f>T39/$X39</f>
        <v>3.9575947101101336</v>
      </c>
      <c r="AD39" s="34">
        <f>U39/$X39</f>
        <v>6.888036831903654</v>
      </c>
      <c r="AE39" s="34">
        <f>V39/$X39</f>
        <v>2.5619214046810415</v>
      </c>
      <c r="AF39" s="34"/>
      <c r="AG39" s="34"/>
      <c r="AH39" s="34">
        <v>969.48800000000006</v>
      </c>
      <c r="AI39" s="34">
        <f t="shared" si="3"/>
        <v>21.278620718202902</v>
      </c>
      <c r="AJ39" s="34">
        <v>371.48399999999998</v>
      </c>
      <c r="AK39" s="34">
        <v>4776.8500000000004</v>
      </c>
      <c r="AL39" s="34">
        <v>20454</v>
      </c>
      <c r="AM39" s="34">
        <v>46.084765660826442</v>
      </c>
      <c r="AN39" s="34">
        <v>16871.272780990003</v>
      </c>
      <c r="AO39" s="34">
        <v>30881.491780990003</v>
      </c>
      <c r="AP39" s="34">
        <f t="shared" si="0"/>
        <v>37029.588250708264</v>
      </c>
      <c r="AQ39" s="34">
        <f t="shared" si="1"/>
        <v>67779.647692388826</v>
      </c>
      <c r="AR39" s="34"/>
      <c r="AS39" s="34"/>
      <c r="AT39" s="34"/>
      <c r="AU39" s="34"/>
      <c r="AV39" s="34"/>
      <c r="AW39" s="34">
        <v>95.44407082254159</v>
      </c>
      <c r="AX39" s="34"/>
      <c r="AY39" s="34"/>
      <c r="AZ39" s="34"/>
      <c r="BA39" s="34"/>
      <c r="BB39" s="34"/>
      <c r="BC39" s="34"/>
      <c r="BD39" s="34">
        <v>1018604</v>
      </c>
    </row>
    <row r="40" spans="1:56">
      <c r="A40" s="27">
        <v>35125</v>
      </c>
      <c r="B40" s="16">
        <v>1996</v>
      </c>
      <c r="C40" s="16">
        <v>3</v>
      </c>
      <c r="D40" s="34"/>
      <c r="E40" s="34"/>
      <c r="F40" s="34">
        <v>61.06</v>
      </c>
      <c r="G40" s="34"/>
      <c r="H40" s="34">
        <v>85.128782175865751</v>
      </c>
      <c r="I40" s="34">
        <v>26.20014508067548</v>
      </c>
      <c r="J40" s="34"/>
      <c r="K40" s="34"/>
      <c r="L40" s="34">
        <v>45.3157958984375</v>
      </c>
      <c r="M40" s="34"/>
      <c r="N40" s="34"/>
      <c r="O40" s="34">
        <v>5416</v>
      </c>
      <c r="P40" s="34"/>
      <c r="Q40" s="34">
        <v>1869.0672569999999</v>
      </c>
      <c r="R40" s="34">
        <v>605.76309900000001</v>
      </c>
      <c r="S40" s="34">
        <v>1781.66975</v>
      </c>
      <c r="T40" s="34">
        <v>433.59025100000002</v>
      </c>
      <c r="U40" s="34">
        <v>623.93382999999994</v>
      </c>
      <c r="V40" s="34">
        <v>276.28657700000002</v>
      </c>
      <c r="W40" s="34">
        <v>70.472572800685413</v>
      </c>
      <c r="X40" s="34">
        <v>82.541340285517776</v>
      </c>
      <c r="Y40" s="34">
        <f>100*W40/X40</f>
        <v>85.378517669951279</v>
      </c>
      <c r="Z40" s="34">
        <f t="shared" si="2"/>
        <v>26.52191033646811</v>
      </c>
      <c r="AA40" s="34">
        <f t="shared" si="2"/>
        <v>8.5957284504604949</v>
      </c>
      <c r="AB40" s="34">
        <f>S40/$X40</f>
        <v>21.585180757146023</v>
      </c>
      <c r="AC40" s="34">
        <f>T40/$X40</f>
        <v>5.2530071537507519</v>
      </c>
      <c r="AD40" s="34">
        <f>U40/$X40</f>
        <v>7.5590465073835462</v>
      </c>
      <c r="AE40" s="34">
        <f>V40/$X40</f>
        <v>3.3472509174711771</v>
      </c>
      <c r="AF40" s="34"/>
      <c r="AG40" s="34"/>
      <c r="AH40" s="34">
        <v>1090.549</v>
      </c>
      <c r="AI40" s="34">
        <f t="shared" si="3"/>
        <v>24.065537819178022</v>
      </c>
      <c r="AJ40" s="34">
        <v>395.24700000000001</v>
      </c>
      <c r="AK40" s="34">
        <v>5216.13</v>
      </c>
      <c r="AL40" s="34">
        <v>24206</v>
      </c>
      <c r="AM40" s="34">
        <v>46.498015191228589</v>
      </c>
      <c r="AN40" s="34">
        <v>16043.705</v>
      </c>
      <c r="AO40" s="34">
        <v>30257.146000000001</v>
      </c>
      <c r="AP40" s="34">
        <f t="shared" si="0"/>
        <v>35404.222042038971</v>
      </c>
      <c r="AQ40" s="34">
        <f t="shared" si="1"/>
        <v>66769.534552174271</v>
      </c>
      <c r="AR40" s="34"/>
      <c r="AS40" s="34"/>
      <c r="AT40" s="34"/>
      <c r="AU40" s="34"/>
      <c r="AV40" s="34"/>
      <c r="AW40" s="34">
        <v>94.959272097164302</v>
      </c>
      <c r="AX40" s="34"/>
      <c r="AY40" s="34"/>
      <c r="AZ40" s="34"/>
      <c r="BA40" s="34"/>
      <c r="BB40" s="34"/>
      <c r="BC40" s="34"/>
      <c r="BD40" s="34">
        <v>1080415</v>
      </c>
    </row>
    <row r="41" spans="1:56">
      <c r="A41" s="27">
        <v>35156</v>
      </c>
      <c r="B41" s="16">
        <v>1996</v>
      </c>
      <c r="C41" s="16">
        <v>4</v>
      </c>
      <c r="D41" s="34"/>
      <c r="E41" s="34"/>
      <c r="F41" s="34">
        <v>62.45</v>
      </c>
      <c r="G41" s="34"/>
      <c r="H41" s="34">
        <v>82.516454888658089</v>
      </c>
      <c r="I41" s="34">
        <v>26.200545218961736</v>
      </c>
      <c r="J41" s="34"/>
      <c r="K41" s="34"/>
      <c r="L41" s="34">
        <v>45.316490173339844</v>
      </c>
      <c r="M41" s="34"/>
      <c r="N41" s="34"/>
      <c r="O41" s="34">
        <v>5017</v>
      </c>
      <c r="P41" s="34"/>
      <c r="Q41" s="34">
        <v>2013.250436</v>
      </c>
      <c r="R41" s="34">
        <v>601.11705900000004</v>
      </c>
      <c r="S41" s="34">
        <v>1812.9351819999999</v>
      </c>
      <c r="T41" s="34">
        <v>428.91769399999998</v>
      </c>
      <c r="U41" s="34">
        <v>634.80807100000004</v>
      </c>
      <c r="V41" s="34">
        <v>271.500339</v>
      </c>
      <c r="W41" s="34">
        <v>72.262184476071923</v>
      </c>
      <c r="X41" s="34">
        <v>81.918188728864351</v>
      </c>
      <c r="Y41" s="34">
        <f>100*W41/X41</f>
        <v>88.212624811869063</v>
      </c>
      <c r="Z41" s="34">
        <f t="shared" si="2"/>
        <v>27.860359475662474</v>
      </c>
      <c r="AA41" s="34">
        <f t="shared" si="2"/>
        <v>8.3185564255817237</v>
      </c>
      <c r="AB41" s="34">
        <f>S41/$X41</f>
        <v>22.131045743705531</v>
      </c>
      <c r="AC41" s="34">
        <f>T41/$X41</f>
        <v>5.2359274619663108</v>
      </c>
      <c r="AD41" s="34">
        <f>U41/$X41</f>
        <v>7.7492932992098948</v>
      </c>
      <c r="AE41" s="34">
        <f>V41/$X41</f>
        <v>3.3142864022374958</v>
      </c>
      <c r="AF41" s="34"/>
      <c r="AG41" s="34"/>
      <c r="AH41" s="34">
        <v>1022.169</v>
      </c>
      <c r="AI41" s="34">
        <f t="shared" si="3"/>
        <v>22.556226135124483</v>
      </c>
      <c r="AJ41" s="34">
        <v>366.63400000000001</v>
      </c>
      <c r="AK41" s="34">
        <v>4834.7</v>
      </c>
      <c r="AL41" s="34">
        <v>25029</v>
      </c>
      <c r="AM41" s="34">
        <v>46.454831389384651</v>
      </c>
      <c r="AN41" s="34">
        <v>17025.386999999999</v>
      </c>
      <c r="AO41" s="34">
        <v>31406.36</v>
      </c>
      <c r="AP41" s="34">
        <f t="shared" si="0"/>
        <v>37569.959489087283</v>
      </c>
      <c r="AQ41" s="34">
        <f t="shared" si="1"/>
        <v>69304.484702737813</v>
      </c>
      <c r="AR41" s="34"/>
      <c r="AS41" s="34"/>
      <c r="AT41" s="34"/>
      <c r="AU41" s="34"/>
      <c r="AV41" s="34"/>
      <c r="AW41" s="34">
        <v>97.756905789876868</v>
      </c>
      <c r="AX41" s="34"/>
      <c r="AY41" s="34"/>
      <c r="AZ41" s="34"/>
      <c r="BA41" s="34"/>
      <c r="BB41" s="34"/>
      <c r="BC41" s="34"/>
      <c r="BD41" s="34">
        <v>1071631</v>
      </c>
    </row>
    <row r="42" spans="1:56">
      <c r="A42" s="27">
        <v>35186</v>
      </c>
      <c r="B42" s="16">
        <v>1996</v>
      </c>
      <c r="C42" s="16">
        <v>5</v>
      </c>
      <c r="D42" s="34"/>
      <c r="E42" s="34"/>
      <c r="F42" s="34">
        <v>64.59</v>
      </c>
      <c r="G42" s="34"/>
      <c r="H42" s="34">
        <v>84.142771611551865</v>
      </c>
      <c r="I42" s="34">
        <v>26.177178239313545</v>
      </c>
      <c r="J42" s="34"/>
      <c r="K42" s="34"/>
      <c r="L42" s="34">
        <v>45.276069641113281</v>
      </c>
      <c r="M42" s="34"/>
      <c r="N42" s="34"/>
      <c r="O42" s="34">
        <v>5363</v>
      </c>
      <c r="P42" s="34"/>
      <c r="Q42" s="34">
        <v>2386.3763680000002</v>
      </c>
      <c r="R42" s="34">
        <v>756.88002300000005</v>
      </c>
      <c r="S42" s="34">
        <v>1916.198684</v>
      </c>
      <c r="T42" s="34">
        <v>429.95857799999999</v>
      </c>
      <c r="U42" s="34">
        <v>694.34765400000003</v>
      </c>
      <c r="V42" s="34">
        <v>282.39850200000001</v>
      </c>
      <c r="W42" s="34">
        <v>73.020181680740507</v>
      </c>
      <c r="X42" s="34">
        <v>82.108463293661558</v>
      </c>
      <c r="Y42" s="34">
        <f>100*W42/X42</f>
        <v>88.931370472229219</v>
      </c>
      <c r="Z42" s="34">
        <f t="shared" si="2"/>
        <v>32.681052184089822</v>
      </c>
      <c r="AA42" s="34">
        <f t="shared" si="2"/>
        <v>10.365353873114664</v>
      </c>
      <c r="AB42" s="34">
        <f>S42/$X42</f>
        <v>23.337407706032696</v>
      </c>
      <c r="AC42" s="34">
        <f>T42/$X42</f>
        <v>5.2364708917063734</v>
      </c>
      <c r="AD42" s="34">
        <f>U42/$X42</f>
        <v>8.456468750567895</v>
      </c>
      <c r="AE42" s="34">
        <f>V42/$X42</f>
        <v>3.4393348830558375</v>
      </c>
      <c r="AF42" s="34"/>
      <c r="AG42" s="34"/>
      <c r="AH42" s="34">
        <v>995.77800000000002</v>
      </c>
      <c r="AI42" s="34">
        <f t="shared" si="3"/>
        <v>21.993472664327211</v>
      </c>
      <c r="AJ42" s="34">
        <v>402.976</v>
      </c>
      <c r="AK42" s="34">
        <v>5123.51</v>
      </c>
      <c r="AL42" s="34">
        <v>23876</v>
      </c>
      <c r="AM42" s="34">
        <v>46.326282801748235</v>
      </c>
      <c r="AN42" s="34">
        <v>17571.851999999999</v>
      </c>
      <c r="AO42" s="34">
        <v>32518.872000000003</v>
      </c>
      <c r="AP42" s="34">
        <f t="shared" si="0"/>
        <v>38810.462434759895</v>
      </c>
      <c r="AQ42" s="34">
        <f t="shared" si="1"/>
        <v>71823.531189357018</v>
      </c>
      <c r="AR42" s="34"/>
      <c r="AS42" s="34"/>
      <c r="AT42" s="34"/>
      <c r="AU42" s="34"/>
      <c r="AV42" s="34"/>
      <c r="AW42" s="34">
        <v>99.387893276038781</v>
      </c>
      <c r="AX42" s="34"/>
      <c r="AY42" s="34"/>
      <c r="AZ42" s="34"/>
      <c r="BA42" s="34"/>
      <c r="BB42" s="34"/>
      <c r="BC42" s="34"/>
      <c r="BD42" s="34">
        <v>1101575</v>
      </c>
    </row>
    <row r="43" spans="1:56">
      <c r="A43" s="27">
        <v>35217</v>
      </c>
      <c r="B43" s="16">
        <v>1996</v>
      </c>
      <c r="C43" s="16">
        <v>6</v>
      </c>
      <c r="D43" s="34"/>
      <c r="E43" s="34"/>
      <c r="F43" s="34">
        <v>61.31</v>
      </c>
      <c r="G43" s="34"/>
      <c r="H43" s="34">
        <v>74.770887139295795</v>
      </c>
      <c r="I43" s="34">
        <v>26.177857926265546</v>
      </c>
      <c r="J43" s="34"/>
      <c r="K43" s="34"/>
      <c r="L43" s="34">
        <v>45.277244567871094</v>
      </c>
      <c r="M43" s="34"/>
      <c r="N43" s="34"/>
      <c r="O43" s="34">
        <v>5564</v>
      </c>
      <c r="P43" s="34"/>
      <c r="Q43" s="34">
        <v>2205.9842870000002</v>
      </c>
      <c r="R43" s="34">
        <v>703.79222800000002</v>
      </c>
      <c r="S43" s="34">
        <v>1996.430468</v>
      </c>
      <c r="T43" s="34">
        <v>473.70501400000001</v>
      </c>
      <c r="U43" s="34">
        <v>660.12136899999996</v>
      </c>
      <c r="V43" s="34">
        <v>276.32420400000001</v>
      </c>
      <c r="W43" s="34">
        <v>71.617815079338612</v>
      </c>
      <c r="X43" s="34">
        <v>82.218800594867716</v>
      </c>
      <c r="Y43" s="34">
        <f>100*W43/X43</f>
        <v>87.106372947757592</v>
      </c>
      <c r="Z43" s="34">
        <f t="shared" si="2"/>
        <v>30.802172400207947</v>
      </c>
      <c r="AA43" s="34">
        <f t="shared" si="2"/>
        <v>9.8270552825485549</v>
      </c>
      <c r="AB43" s="34">
        <f>S43/$X43</f>
        <v>24.281921574572589</v>
      </c>
      <c r="AC43" s="34">
        <f>T43/$X43</f>
        <v>5.7615169592922735</v>
      </c>
      <c r="AD43" s="34">
        <f>U43/$X43</f>
        <v>8.0288372516249797</v>
      </c>
      <c r="AE43" s="34">
        <f>V43/$X43</f>
        <v>3.3608396376588447</v>
      </c>
      <c r="AF43" s="34"/>
      <c r="AG43" s="34"/>
      <c r="AH43" s="34">
        <v>1038.9680000000001</v>
      </c>
      <c r="AI43" s="34">
        <f t="shared" si="3"/>
        <v>22.946802746412175</v>
      </c>
      <c r="AJ43" s="34">
        <v>340.86599999999999</v>
      </c>
      <c r="AK43" s="34">
        <v>5277.4</v>
      </c>
      <c r="AL43" s="34">
        <v>21643</v>
      </c>
      <c r="AM43" s="34">
        <v>46.348573006989497</v>
      </c>
      <c r="AN43" s="34">
        <v>18054.315000000002</v>
      </c>
      <c r="AO43" s="34">
        <v>33099.637000000002</v>
      </c>
      <c r="AP43" s="34">
        <f t="shared" si="0"/>
        <v>39875.030321106184</v>
      </c>
      <c r="AQ43" s="34">
        <f t="shared" si="1"/>
        <v>73104.353667951858</v>
      </c>
      <c r="AR43" s="34"/>
      <c r="AS43" s="34"/>
      <c r="AT43" s="34"/>
      <c r="AU43" s="34"/>
      <c r="AV43" s="34"/>
      <c r="AW43" s="34">
        <v>100.71082514485215</v>
      </c>
      <c r="AX43" s="34"/>
      <c r="AY43" s="34"/>
      <c r="AZ43" s="34"/>
      <c r="BA43" s="34"/>
      <c r="BB43" s="34"/>
      <c r="BC43" s="34"/>
      <c r="BD43" s="34">
        <v>1013796</v>
      </c>
    </row>
    <row r="44" spans="1:56">
      <c r="A44" s="27">
        <v>35247</v>
      </c>
      <c r="B44" s="16">
        <v>1996</v>
      </c>
      <c r="C44" s="16">
        <v>7</v>
      </c>
      <c r="D44" s="34"/>
      <c r="E44" s="34"/>
      <c r="F44" s="34">
        <v>68.599999999999994</v>
      </c>
      <c r="G44" s="34"/>
      <c r="H44" s="34">
        <v>81.758314276380133</v>
      </c>
      <c r="I44" s="34">
        <v>26.31979190961302</v>
      </c>
      <c r="J44" s="34"/>
      <c r="K44" s="34"/>
      <c r="L44" s="34">
        <v>45.522735595703125</v>
      </c>
      <c r="M44" s="34"/>
      <c r="N44" s="34"/>
      <c r="O44" s="34">
        <v>5868</v>
      </c>
      <c r="P44" s="34"/>
      <c r="Q44" s="34">
        <v>2225.2148969999998</v>
      </c>
      <c r="R44" s="34">
        <v>773.25065600000005</v>
      </c>
      <c r="S44" s="34">
        <v>2291.0168330000001</v>
      </c>
      <c r="T44" s="34">
        <v>504.56247300000001</v>
      </c>
      <c r="U44" s="34">
        <v>798.94637599999999</v>
      </c>
      <c r="V44" s="34">
        <v>322.05578100000002</v>
      </c>
      <c r="W44" s="34">
        <v>71.473579928790883</v>
      </c>
      <c r="X44" s="34">
        <v>81.999774951539337</v>
      </c>
      <c r="Y44" s="34">
        <f>100*W44/X44</f>
        <v>87.163141570852758</v>
      </c>
      <c r="Z44" s="34">
        <f t="shared" si="2"/>
        <v>31.133390816816242</v>
      </c>
      <c r="AA44" s="34">
        <f t="shared" si="2"/>
        <v>10.81869212050648</v>
      </c>
      <c r="AB44" s="34">
        <f>S44/$X44</f>
        <v>27.93930634997422</v>
      </c>
      <c r="AC44" s="34">
        <f>T44/$X44</f>
        <v>6.1532177777096217</v>
      </c>
      <c r="AD44" s="34">
        <f>U44/$X44</f>
        <v>9.7432752281596571</v>
      </c>
      <c r="AE44" s="34">
        <f>V44/$X44</f>
        <v>3.9275203034438846</v>
      </c>
      <c r="AF44" s="34"/>
      <c r="AG44" s="34"/>
      <c r="AH44" s="34">
        <v>1035.951</v>
      </c>
      <c r="AI44" s="34">
        <f t="shared" si="3"/>
        <v>22.756782659119963</v>
      </c>
      <c r="AJ44" s="34">
        <v>393.85300000000001</v>
      </c>
      <c r="AK44" s="34">
        <v>5596.45</v>
      </c>
      <c r="AL44" s="34">
        <v>26107</v>
      </c>
      <c r="AM44" s="34">
        <v>46.330332145526235</v>
      </c>
      <c r="AN44" s="34">
        <v>18918.298999999999</v>
      </c>
      <c r="AO44" s="34">
        <v>33702.112999999998</v>
      </c>
      <c r="AP44" s="34">
        <f t="shared" si="0"/>
        <v>41557.913320537991</v>
      </c>
      <c r="AQ44" s="34">
        <f t="shared" si="1"/>
        <v>74033.584667045201</v>
      </c>
      <c r="AR44" s="34"/>
      <c r="AS44" s="34"/>
      <c r="AT44" s="34"/>
      <c r="AU44" s="34"/>
      <c r="AV44" s="34"/>
      <c r="AW44" s="34">
        <v>98.996724565912018</v>
      </c>
      <c r="AX44" s="34"/>
      <c r="AY44" s="34"/>
      <c r="AZ44" s="34"/>
      <c r="BA44" s="34"/>
      <c r="BB44" s="34"/>
      <c r="BC44" s="34"/>
      <c r="BD44" s="34">
        <v>1147922</v>
      </c>
    </row>
    <row r="45" spans="1:56">
      <c r="A45" s="27">
        <v>35278</v>
      </c>
      <c r="B45" s="16">
        <v>1996</v>
      </c>
      <c r="C45" s="16">
        <v>8</v>
      </c>
      <c r="D45" s="34"/>
      <c r="E45" s="34"/>
      <c r="F45" s="34">
        <v>67.66</v>
      </c>
      <c r="G45" s="34"/>
      <c r="H45" s="34">
        <v>91.745936391688616</v>
      </c>
      <c r="I45" s="34">
        <v>26.299406782399405</v>
      </c>
      <c r="J45" s="34"/>
      <c r="K45" s="34"/>
      <c r="L45" s="34">
        <v>45.487476348876953</v>
      </c>
      <c r="M45" s="34"/>
      <c r="N45" s="34"/>
      <c r="O45" s="34">
        <v>5322</v>
      </c>
      <c r="P45" s="34"/>
      <c r="Q45" s="34">
        <v>2270.0734210000001</v>
      </c>
      <c r="R45" s="34">
        <v>812.47091899999998</v>
      </c>
      <c r="S45" s="34">
        <v>2307.5313059999999</v>
      </c>
      <c r="T45" s="34">
        <v>516.19809099999998</v>
      </c>
      <c r="U45" s="34">
        <v>813.50993000000005</v>
      </c>
      <c r="V45" s="34">
        <v>336.68549899999999</v>
      </c>
      <c r="W45" s="34">
        <v>71.400191373062285</v>
      </c>
      <c r="X45" s="34">
        <v>81.509677212314571</v>
      </c>
      <c r="Y45" s="34">
        <f>100*W45/X45</f>
        <v>87.597195590752577</v>
      </c>
      <c r="Z45" s="34">
        <f t="shared" si="2"/>
        <v>31.793660175768782</v>
      </c>
      <c r="AA45" s="34">
        <f t="shared" si="2"/>
        <v>11.379114024427214</v>
      </c>
      <c r="AB45" s="34">
        <f>S45/$X45</f>
        <v>28.309906073967074</v>
      </c>
      <c r="AC45" s="34">
        <f>T45/$X45</f>
        <v>6.3329669390717722</v>
      </c>
      <c r="AD45" s="34">
        <f>U45/$X45</f>
        <v>9.9805318561253493</v>
      </c>
      <c r="AE45" s="34">
        <f>V45/$X45</f>
        <v>4.1306199523157137</v>
      </c>
      <c r="AF45" s="34"/>
      <c r="AG45" s="34"/>
      <c r="AH45" s="34">
        <v>1064.3489999999999</v>
      </c>
      <c r="AI45" s="34">
        <f t="shared" si="3"/>
        <v>23.39872609851388</v>
      </c>
      <c r="AJ45" s="34">
        <v>434.31599999999997</v>
      </c>
      <c r="AK45" s="34">
        <v>5081</v>
      </c>
      <c r="AL45" s="34">
        <v>25892</v>
      </c>
      <c r="AM45" s="34">
        <v>46.669329419938244</v>
      </c>
      <c r="AN45" s="34">
        <v>18034.150000000001</v>
      </c>
      <c r="AO45" s="34">
        <v>31968.308000000001</v>
      </c>
      <c r="AP45" s="34">
        <f t="shared" si="0"/>
        <v>39646.406983941743</v>
      </c>
      <c r="AQ45" s="34">
        <f t="shared" si="1"/>
        <v>70279.361630905856</v>
      </c>
      <c r="AR45" s="34"/>
      <c r="AS45" s="34"/>
      <c r="AT45" s="34"/>
      <c r="AU45" s="34"/>
      <c r="AV45" s="34"/>
      <c r="AW45" s="34">
        <v>98.919855160643266</v>
      </c>
      <c r="AX45" s="34"/>
      <c r="AY45" s="34"/>
      <c r="AZ45" s="34"/>
      <c r="BA45" s="34"/>
      <c r="BB45" s="34"/>
      <c r="BC45" s="34"/>
      <c r="BD45" s="34">
        <v>1087215</v>
      </c>
    </row>
    <row r="46" spans="1:56">
      <c r="A46" s="27">
        <v>35309</v>
      </c>
      <c r="B46" s="16">
        <v>1996</v>
      </c>
      <c r="C46" s="16">
        <v>9</v>
      </c>
      <c r="D46" s="34"/>
      <c r="E46" s="34"/>
      <c r="F46" s="34">
        <v>64.78</v>
      </c>
      <c r="G46" s="34"/>
      <c r="H46" s="34">
        <v>90.681760766129329</v>
      </c>
      <c r="I46" s="34">
        <v>26.347160272123791</v>
      </c>
      <c r="J46" s="34"/>
      <c r="K46" s="34"/>
      <c r="L46" s="34">
        <v>45.570072174072266</v>
      </c>
      <c r="M46" s="34"/>
      <c r="N46" s="34"/>
      <c r="O46" s="34">
        <v>5081</v>
      </c>
      <c r="P46" s="34"/>
      <c r="Q46" s="34">
        <v>1943.261033</v>
      </c>
      <c r="R46" s="34">
        <v>751.26837399999999</v>
      </c>
      <c r="S46" s="34">
        <v>1980.8701510000001</v>
      </c>
      <c r="T46" s="34">
        <v>451.71030000000002</v>
      </c>
      <c r="U46" s="34">
        <v>649.25959499999999</v>
      </c>
      <c r="V46" s="34">
        <v>327.648751</v>
      </c>
      <c r="W46" s="34">
        <v>70.313061628711893</v>
      </c>
      <c r="X46" s="34">
        <v>81.19597203692156</v>
      </c>
      <c r="Y46" s="34">
        <f>100*W46/X46</f>
        <v>86.596736100085153</v>
      </c>
      <c r="Z46" s="34">
        <f t="shared" si="2"/>
        <v>27.637269491426636</v>
      </c>
      <c r="AA46" s="34">
        <f t="shared" si="2"/>
        <v>10.684620418992314</v>
      </c>
      <c r="AB46" s="34">
        <f>S46/$X46</f>
        <v>24.396162781316981</v>
      </c>
      <c r="AC46" s="34">
        <f>T46/$X46</f>
        <v>5.5632106946708832</v>
      </c>
      <c r="AD46" s="34">
        <f>U46/$X46</f>
        <v>7.9962044755713704</v>
      </c>
      <c r="AE46" s="34">
        <f>V46/$X46</f>
        <v>4.035283312465439</v>
      </c>
      <c r="AF46" s="34"/>
      <c r="AG46" s="34"/>
      <c r="AH46" s="34">
        <v>974.72500000000002</v>
      </c>
      <c r="AI46" s="34">
        <f t="shared" si="3"/>
        <v>21.389586487303909</v>
      </c>
      <c r="AJ46" s="34">
        <v>447.18799999999999</v>
      </c>
      <c r="AK46" s="34">
        <v>4879</v>
      </c>
      <c r="AL46" s="34">
        <v>25180</v>
      </c>
      <c r="AM46" s="34">
        <v>46.51171205747476</v>
      </c>
      <c r="AN46" s="34">
        <v>16737.327000000001</v>
      </c>
      <c r="AO46" s="34">
        <v>30706.102000000003</v>
      </c>
      <c r="AP46" s="34">
        <f t="shared" si="0"/>
        <v>36728.77000515908</v>
      </c>
      <c r="AQ46" s="34">
        <f t="shared" si="1"/>
        <v>67382.166705170748</v>
      </c>
      <c r="AR46" s="34"/>
      <c r="AS46" s="34"/>
      <c r="AT46" s="34"/>
      <c r="AU46" s="34"/>
      <c r="AV46" s="34"/>
      <c r="AW46" s="34">
        <v>99.267115052993802</v>
      </c>
      <c r="AX46" s="34"/>
      <c r="AY46" s="34"/>
      <c r="AZ46" s="34"/>
      <c r="BA46" s="34"/>
      <c r="BB46" s="34"/>
      <c r="BC46" s="34"/>
      <c r="BD46" s="34">
        <v>1066607</v>
      </c>
    </row>
    <row r="47" spans="1:56">
      <c r="A47" s="27">
        <v>35339</v>
      </c>
      <c r="B47" s="16">
        <v>1996</v>
      </c>
      <c r="C47" s="16">
        <v>10</v>
      </c>
      <c r="D47" s="34"/>
      <c r="E47" s="34"/>
      <c r="F47" s="34">
        <v>69.33</v>
      </c>
      <c r="G47" s="34"/>
      <c r="H47" s="34">
        <v>101.86168087073817</v>
      </c>
      <c r="I47" s="34">
        <v>26.479973295083134</v>
      </c>
      <c r="J47" s="34"/>
      <c r="K47" s="34"/>
      <c r="L47" s="34">
        <v>45.799789428710937</v>
      </c>
      <c r="M47" s="34"/>
      <c r="N47" s="34"/>
      <c r="O47" s="34">
        <v>5295</v>
      </c>
      <c r="P47" s="34"/>
      <c r="Q47" s="34">
        <v>2073.7680789999999</v>
      </c>
      <c r="R47" s="34">
        <v>847.94742399999996</v>
      </c>
      <c r="S47" s="34">
        <v>2294.085075</v>
      </c>
      <c r="T47" s="34">
        <v>572.08138399999996</v>
      </c>
      <c r="U47" s="34">
        <v>767.57837400000005</v>
      </c>
      <c r="V47" s="34">
        <v>388.08301</v>
      </c>
      <c r="W47" s="34">
        <v>68.757702021575909</v>
      </c>
      <c r="X47" s="34">
        <v>81.672076873876151</v>
      </c>
      <c r="Y47" s="34">
        <f>100*W47/X47</f>
        <v>84.187527308453852</v>
      </c>
      <c r="Z47" s="34">
        <f t="shared" si="2"/>
        <v>30.160520465754647</v>
      </c>
      <c r="AA47" s="34">
        <f t="shared" si="2"/>
        <v>12.33239912139468</v>
      </c>
      <c r="AB47" s="34">
        <f>S47/$X47</f>
        <v>28.088976830388308</v>
      </c>
      <c r="AC47" s="34">
        <f>T47/$X47</f>
        <v>7.0046141337075198</v>
      </c>
      <c r="AD47" s="34">
        <f>U47/$X47</f>
        <v>9.3982962522839895</v>
      </c>
      <c r="AE47" s="34">
        <f>V47/$X47</f>
        <v>4.7517220677429997</v>
      </c>
      <c r="AF47" s="34"/>
      <c r="AG47" s="34"/>
      <c r="AH47" s="34">
        <v>1024.588</v>
      </c>
      <c r="AI47" s="34">
        <f t="shared" si="3"/>
        <v>22.371019884159271</v>
      </c>
      <c r="AJ47" s="34">
        <v>511.17099999999999</v>
      </c>
      <c r="AK47" s="34">
        <v>5096.38</v>
      </c>
      <c r="AL47" s="34">
        <v>26360</v>
      </c>
      <c r="AM47" s="34">
        <v>46.151548841377405</v>
      </c>
      <c r="AN47" s="34">
        <v>17345.804</v>
      </c>
      <c r="AO47" s="34">
        <v>31690.300000000003</v>
      </c>
      <c r="AP47" s="34">
        <f t="shared" si="0"/>
        <v>37873.108624220607</v>
      </c>
      <c r="AQ47" s="34">
        <f t="shared" si="1"/>
        <v>69193.112883907743</v>
      </c>
      <c r="AR47" s="34"/>
      <c r="AS47" s="34"/>
      <c r="AT47" s="34"/>
      <c r="AU47" s="34"/>
      <c r="AV47" s="34"/>
      <c r="AW47" s="34">
        <v>103.05090755599241</v>
      </c>
      <c r="AX47" s="34"/>
      <c r="AY47" s="34"/>
      <c r="AZ47" s="34"/>
      <c r="BA47" s="34"/>
      <c r="BB47" s="34"/>
      <c r="BC47" s="34"/>
      <c r="BD47" s="34">
        <v>1157875</v>
      </c>
    </row>
    <row r="48" spans="1:56">
      <c r="A48" s="27">
        <v>35370</v>
      </c>
      <c r="B48" s="16">
        <v>1996</v>
      </c>
      <c r="C48" s="16">
        <v>11</v>
      </c>
      <c r="D48" s="34"/>
      <c r="E48" s="34"/>
      <c r="F48" s="34">
        <v>65.459999999999994</v>
      </c>
      <c r="G48" s="34"/>
      <c r="H48" s="34">
        <v>98.853223481169152</v>
      </c>
      <c r="I48" s="34">
        <v>26.438846753140751</v>
      </c>
      <c r="J48" s="34"/>
      <c r="K48" s="34"/>
      <c r="L48" s="34">
        <v>45.728652954101563</v>
      </c>
      <c r="M48" s="34"/>
      <c r="N48" s="34"/>
      <c r="O48" s="34">
        <v>5339</v>
      </c>
      <c r="P48" s="34"/>
      <c r="Q48" s="34">
        <v>1918.3570239999999</v>
      </c>
      <c r="R48" s="34">
        <v>796.26946899999996</v>
      </c>
      <c r="S48" s="34">
        <v>2098.7689049999999</v>
      </c>
      <c r="T48" s="34">
        <v>497.16027500000001</v>
      </c>
      <c r="U48" s="34">
        <v>708.76916700000004</v>
      </c>
      <c r="V48" s="34">
        <v>371.63732599999997</v>
      </c>
      <c r="W48" s="34">
        <v>68.515205482573293</v>
      </c>
      <c r="X48" s="34">
        <v>82.436369370042669</v>
      </c>
      <c r="Y48" s="34">
        <f>100*W48/X48</f>
        <v>83.112837217539663</v>
      </c>
      <c r="Z48" s="34">
        <f t="shared" si="2"/>
        <v>27.998996872131254</v>
      </c>
      <c r="AA48" s="34">
        <f t="shared" si="2"/>
        <v>11.621792029836786</v>
      </c>
      <c r="AB48" s="34">
        <f>S48/$X48</f>
        <v>25.459259317680374</v>
      </c>
      <c r="AC48" s="34">
        <f>T48/$X48</f>
        <v>6.0308366173713104</v>
      </c>
      <c r="AD48" s="34">
        <f>U48/$X48</f>
        <v>8.5977727114407152</v>
      </c>
      <c r="AE48" s="34">
        <f>V48/$X48</f>
        <v>4.5081719250854437</v>
      </c>
      <c r="AF48" s="34"/>
      <c r="AG48" s="34"/>
      <c r="AH48" s="34">
        <v>1072.683</v>
      </c>
      <c r="AI48" s="34">
        <f t="shared" si="3"/>
        <v>23.457568301359451</v>
      </c>
      <c r="AJ48" s="34">
        <v>506.815</v>
      </c>
      <c r="AK48" s="34">
        <v>5105.6899999999996</v>
      </c>
      <c r="AL48" s="34">
        <v>28117</v>
      </c>
      <c r="AM48" s="34">
        <v>46.50726017413492</v>
      </c>
      <c r="AN48" s="34">
        <v>18032.953999999998</v>
      </c>
      <c r="AO48" s="34">
        <v>32583.188999999998</v>
      </c>
      <c r="AP48" s="34">
        <f t="shared" si="0"/>
        <v>39434.693206685763</v>
      </c>
      <c r="AQ48" s="34">
        <f t="shared" si="1"/>
        <v>71253.332200063203</v>
      </c>
      <c r="AR48" s="34"/>
      <c r="AS48" s="34"/>
      <c r="AT48" s="34"/>
      <c r="AU48" s="34"/>
      <c r="AV48" s="34"/>
      <c r="AW48" s="34">
        <v>105.12042552643612</v>
      </c>
      <c r="AX48" s="34"/>
      <c r="AY48" s="34"/>
      <c r="AZ48" s="34"/>
      <c r="BA48" s="34"/>
      <c r="BB48" s="34"/>
      <c r="BC48" s="34"/>
      <c r="BD48" s="34">
        <v>1062404</v>
      </c>
    </row>
    <row r="49" spans="1:56">
      <c r="A49" s="27">
        <v>35400</v>
      </c>
      <c r="B49" s="16">
        <v>1996</v>
      </c>
      <c r="C49" s="16">
        <v>12</v>
      </c>
      <c r="D49" s="34"/>
      <c r="E49" s="34"/>
      <c r="F49" s="34">
        <v>62.43</v>
      </c>
      <c r="G49" s="34"/>
      <c r="H49" s="34">
        <v>87.386641721172836</v>
      </c>
      <c r="I49" s="34">
        <v>26.363461796279019</v>
      </c>
      <c r="J49" s="34"/>
      <c r="K49" s="34"/>
      <c r="L49" s="34">
        <v>45.598270416259766</v>
      </c>
      <c r="M49" s="34"/>
      <c r="N49" s="34"/>
      <c r="O49" s="34">
        <v>5688</v>
      </c>
      <c r="P49" s="34"/>
      <c r="Q49" s="34">
        <v>2036.4585360000001</v>
      </c>
      <c r="R49" s="34">
        <v>616.06236200000001</v>
      </c>
      <c r="S49" s="34">
        <v>2078.2639760000002</v>
      </c>
      <c r="T49" s="34">
        <v>546.96085700000003</v>
      </c>
      <c r="U49" s="34">
        <v>641.43557599999997</v>
      </c>
      <c r="V49" s="34">
        <v>340.183874</v>
      </c>
      <c r="W49" s="34">
        <v>68.628204576248862</v>
      </c>
      <c r="X49" s="34">
        <v>83.273378681646577</v>
      </c>
      <c r="Y49" s="34">
        <f>100*W49/X49</f>
        <v>82.413138103371438</v>
      </c>
      <c r="Z49" s="34">
        <f t="shared" si="2"/>
        <v>29.673784249118857</v>
      </c>
      <c r="AA49" s="34">
        <f t="shared" si="2"/>
        <v>8.9768101293620237</v>
      </c>
      <c r="AB49" s="34">
        <f>S49/$X49</f>
        <v>24.957123259585586</v>
      </c>
      <c r="AC49" s="34">
        <f>T49/$X49</f>
        <v>6.5682558539029232</v>
      </c>
      <c r="AD49" s="34">
        <f>U49/$X49</f>
        <v>7.7027687137831018</v>
      </c>
      <c r="AE49" s="34">
        <f>V49/$X49</f>
        <v>4.0851455697566932</v>
      </c>
      <c r="AF49" s="34"/>
      <c r="AG49" s="34"/>
      <c r="AH49" s="34">
        <v>1371.415</v>
      </c>
      <c r="AI49" s="34">
        <f t="shared" si="3"/>
        <v>30.076031118736704</v>
      </c>
      <c r="AJ49" s="34">
        <v>462.94400000000002</v>
      </c>
      <c r="AK49" s="34">
        <v>5449.89</v>
      </c>
      <c r="AL49" s="34">
        <v>35205</v>
      </c>
      <c r="AM49" s="34">
        <v>46.217880656555991</v>
      </c>
      <c r="AN49" s="34">
        <v>19902.646999999997</v>
      </c>
      <c r="AO49" s="34">
        <v>34345.074999999997</v>
      </c>
      <c r="AP49" s="34">
        <f t="shared" si="0"/>
        <v>43647.811240013536</v>
      </c>
      <c r="AQ49" s="34">
        <f t="shared" si="1"/>
        <v>75321.003815427568</v>
      </c>
      <c r="AR49" s="34"/>
      <c r="AS49" s="34"/>
      <c r="AT49" s="34"/>
      <c r="AU49" s="34"/>
      <c r="AV49" s="34"/>
      <c r="AW49" s="34">
        <v>106.49849798225181</v>
      </c>
      <c r="AX49" s="34"/>
      <c r="AY49" s="34"/>
      <c r="AZ49" s="34"/>
      <c r="BA49" s="34"/>
      <c r="BB49" s="34"/>
      <c r="BC49" s="34"/>
      <c r="BD49" s="34">
        <v>1060549</v>
      </c>
    </row>
    <row r="50" spans="1:56">
      <c r="A50" s="27">
        <v>35431</v>
      </c>
      <c r="B50" s="16">
        <v>1997</v>
      </c>
      <c r="C50" s="16">
        <v>1</v>
      </c>
      <c r="D50" s="34"/>
      <c r="E50" s="34"/>
      <c r="F50" s="34">
        <v>59.13</v>
      </c>
      <c r="G50" s="34"/>
      <c r="H50" s="34">
        <v>95.106694926018577</v>
      </c>
      <c r="I50" s="34">
        <v>26.486594761518745</v>
      </c>
      <c r="J50" s="34"/>
      <c r="K50" s="34"/>
      <c r="L50" s="34">
        <v>45.811241149902344</v>
      </c>
      <c r="M50" s="34"/>
      <c r="N50" s="34"/>
      <c r="O50" s="34">
        <v>5948</v>
      </c>
      <c r="P50" s="34"/>
      <c r="Q50" s="34">
        <v>1894.771291</v>
      </c>
      <c r="R50" s="34">
        <v>626.011934</v>
      </c>
      <c r="S50" s="34">
        <v>2333.3745220000001</v>
      </c>
      <c r="T50" s="34">
        <v>616.57442800000001</v>
      </c>
      <c r="U50" s="34">
        <v>767.85565999999994</v>
      </c>
      <c r="V50" s="34">
        <v>313.11369000000002</v>
      </c>
      <c r="W50" s="34">
        <v>68.876134311780561</v>
      </c>
      <c r="X50" s="34">
        <v>79.428792596185062</v>
      </c>
      <c r="Y50" s="34">
        <f>100*W50/X50</f>
        <v>86.714316132118384</v>
      </c>
      <c r="Z50" s="34">
        <f t="shared" si="2"/>
        <v>27.509837913129203</v>
      </c>
      <c r="AA50" s="34">
        <f t="shared" si="2"/>
        <v>9.0889528028132531</v>
      </c>
      <c r="AB50" s="34">
        <f>S50/$X50</f>
        <v>29.376935563692193</v>
      </c>
      <c r="AC50" s="34">
        <f>T50/$X50</f>
        <v>7.7626060757923927</v>
      </c>
      <c r="AD50" s="34">
        <f>U50/$X50</f>
        <v>9.6672205997611975</v>
      </c>
      <c r="AE50" s="34">
        <f>V50/$X50</f>
        <v>3.9420678543090277</v>
      </c>
      <c r="AF50" s="34">
        <v>92.3</v>
      </c>
      <c r="AG50" s="34">
        <f t="shared" ref="AG50:AG102" si="4">AF50/$L50</f>
        <v>2.0147893329931481</v>
      </c>
      <c r="AH50" s="34">
        <v>1012.6079999999999</v>
      </c>
      <c r="AI50" s="34">
        <f t="shared" si="3"/>
        <v>22.103919793104286</v>
      </c>
      <c r="AJ50" s="34">
        <v>493.774</v>
      </c>
      <c r="AK50" s="34">
        <v>5690</v>
      </c>
      <c r="AL50" s="34">
        <v>16692</v>
      </c>
      <c r="AM50" s="34">
        <v>45.619825256993643</v>
      </c>
      <c r="AN50" s="34">
        <v>19939.991999999998</v>
      </c>
      <c r="AO50" s="34">
        <v>36397.587</v>
      </c>
      <c r="AP50" s="34">
        <f t="shared" si="0"/>
        <v>43526.417314808998</v>
      </c>
      <c r="AQ50" s="34">
        <f t="shared" si="1"/>
        <v>79451.213471603551</v>
      </c>
      <c r="AR50" s="34"/>
      <c r="AS50" s="34"/>
      <c r="AT50" s="34"/>
      <c r="AU50" s="34"/>
      <c r="AV50" s="34"/>
      <c r="AW50" s="34">
        <v>109.46977434613068</v>
      </c>
      <c r="AX50" s="34">
        <v>4353.7589573800005</v>
      </c>
      <c r="AY50" s="34">
        <v>1804.6431159000001</v>
      </c>
      <c r="AZ50" s="34">
        <f>AX50/$L50</f>
        <v>95.03691338843548</v>
      </c>
      <c r="BA50" s="34">
        <f>AY50/$L50</f>
        <v>39.393019499185669</v>
      </c>
      <c r="BB50" s="34"/>
      <c r="BC50" s="34"/>
      <c r="BD50" s="34">
        <v>1046797</v>
      </c>
    </row>
    <row r="51" spans="1:56">
      <c r="A51" s="27">
        <v>35462</v>
      </c>
      <c r="B51" s="16">
        <v>1997</v>
      </c>
      <c r="C51" s="16">
        <v>2</v>
      </c>
      <c r="D51" s="34"/>
      <c r="E51" s="34"/>
      <c r="F51" s="34">
        <v>58.78</v>
      </c>
      <c r="G51" s="34"/>
      <c r="H51" s="34">
        <v>86.629021385409757</v>
      </c>
      <c r="I51" s="34">
        <v>26.588438177390991</v>
      </c>
      <c r="J51" s="34"/>
      <c r="K51" s="34"/>
      <c r="L51" s="34">
        <v>45.987384796142578</v>
      </c>
      <c r="M51" s="34"/>
      <c r="N51" s="34"/>
      <c r="O51" s="34">
        <v>5064</v>
      </c>
      <c r="P51" s="34"/>
      <c r="Q51" s="34">
        <v>1884.3977620000001</v>
      </c>
      <c r="R51" s="34">
        <v>571.927954</v>
      </c>
      <c r="S51" s="34">
        <v>2026.635464</v>
      </c>
      <c r="T51" s="34">
        <v>526.44739500000003</v>
      </c>
      <c r="U51" s="34">
        <v>670.64120100000002</v>
      </c>
      <c r="V51" s="34">
        <v>269.03325599999999</v>
      </c>
      <c r="W51" s="34">
        <v>68.974750611073773</v>
      </c>
      <c r="X51" s="34">
        <v>78.296244322775138</v>
      </c>
      <c r="Y51" s="34">
        <f>100*W51/X51</f>
        <v>88.094583856061305</v>
      </c>
      <c r="Z51" s="34">
        <f t="shared" si="2"/>
        <v>27.320109827225142</v>
      </c>
      <c r="AA51" s="34">
        <f t="shared" si="2"/>
        <v>8.2918451887548823</v>
      </c>
      <c r="AB51" s="34">
        <f>S51/$X51</f>
        <v>25.884197658896952</v>
      </c>
      <c r="AC51" s="34">
        <f>T51/$X51</f>
        <v>6.7237885999962943</v>
      </c>
      <c r="AD51" s="34">
        <f>U51/$X51</f>
        <v>8.5654325670499762</v>
      </c>
      <c r="AE51" s="34">
        <f>V51/$X51</f>
        <v>3.4360940084292455</v>
      </c>
      <c r="AF51" s="34">
        <v>85.5</v>
      </c>
      <c r="AG51" s="34">
        <f t="shared" si="4"/>
        <v>1.8592055273204346</v>
      </c>
      <c r="AH51" s="34">
        <v>1000.179</v>
      </c>
      <c r="AI51" s="34">
        <f t="shared" si="3"/>
        <v>21.748986258594442</v>
      </c>
      <c r="AJ51" s="34">
        <v>483.84400000000005</v>
      </c>
      <c r="AK51" s="34">
        <v>4851.66</v>
      </c>
      <c r="AL51" s="34">
        <v>22131</v>
      </c>
      <c r="AM51" s="34">
        <v>44.657669091986563</v>
      </c>
      <c r="AN51" s="34">
        <v>19426.993000000002</v>
      </c>
      <c r="AO51" s="34">
        <v>36233.234000000004</v>
      </c>
      <c r="AP51" s="34">
        <f t="shared" si="0"/>
        <v>42244.178672298709</v>
      </c>
      <c r="AQ51" s="34">
        <f t="shared" si="1"/>
        <v>78789.507515198493</v>
      </c>
      <c r="AR51" s="34"/>
      <c r="AS51" s="34"/>
      <c r="AT51" s="34"/>
      <c r="AU51" s="34"/>
      <c r="AV51" s="34"/>
      <c r="AW51" s="34">
        <v>111.17452859058884</v>
      </c>
      <c r="AX51" s="34">
        <v>3634.7622079300004</v>
      </c>
      <c r="AY51" s="34">
        <v>1588.98921518</v>
      </c>
      <c r="AZ51" s="34">
        <f t="shared" ref="AZ51:AZ114" si="5">AX51/$L51</f>
        <v>79.038245467589277</v>
      </c>
      <c r="BA51" s="34">
        <f t="shared" ref="BA51:BA114" si="6">AY51/$L51</f>
        <v>34.552719669183809</v>
      </c>
      <c r="BB51" s="34"/>
      <c r="BC51" s="34"/>
      <c r="BD51" s="34">
        <v>996988</v>
      </c>
    </row>
    <row r="52" spans="1:56">
      <c r="A52" s="27">
        <v>35490</v>
      </c>
      <c r="B52" s="16">
        <v>1997</v>
      </c>
      <c r="C52" s="16">
        <v>3</v>
      </c>
      <c r="D52" s="34"/>
      <c r="E52" s="34"/>
      <c r="F52" s="34">
        <v>64.73</v>
      </c>
      <c r="G52" s="34"/>
      <c r="H52" s="34">
        <v>93.669695813496062</v>
      </c>
      <c r="I52" s="34">
        <v>26.457368222582744</v>
      </c>
      <c r="J52" s="34"/>
      <c r="K52" s="34"/>
      <c r="L52" s="34">
        <v>45.760688781738281</v>
      </c>
      <c r="M52" s="34"/>
      <c r="N52" s="34"/>
      <c r="O52" s="34">
        <v>5675</v>
      </c>
      <c r="P52" s="34"/>
      <c r="Q52" s="34">
        <v>1994.6755909999999</v>
      </c>
      <c r="R52" s="34">
        <v>589.39452300000005</v>
      </c>
      <c r="S52" s="34">
        <v>2133.055331</v>
      </c>
      <c r="T52" s="34">
        <v>514.76041699999996</v>
      </c>
      <c r="U52" s="34">
        <v>704.93595300000004</v>
      </c>
      <c r="V52" s="34">
        <v>318.37962900000002</v>
      </c>
      <c r="W52" s="34">
        <v>70.560676350558225</v>
      </c>
      <c r="X52" s="34">
        <v>78.013999709854161</v>
      </c>
      <c r="Y52" s="34">
        <f>100*W52/X52</f>
        <v>90.446171985776942</v>
      </c>
      <c r="Z52" s="34">
        <f t="shared" si="2"/>
        <v>28.268940919586573</v>
      </c>
      <c r="AA52" s="34">
        <f t="shared" si="2"/>
        <v>8.3530169137237475</v>
      </c>
      <c r="AB52" s="34">
        <f>S52/$X52</f>
        <v>27.341955789129575</v>
      </c>
      <c r="AC52" s="34">
        <f>T52/$X52</f>
        <v>6.5983082384504277</v>
      </c>
      <c r="AD52" s="34">
        <f>U52/$X52</f>
        <v>9.0360186071956736</v>
      </c>
      <c r="AE52" s="34">
        <f>V52/$X52</f>
        <v>4.0810576330415298</v>
      </c>
      <c r="AF52" s="34">
        <v>117</v>
      </c>
      <c r="AG52" s="34">
        <f t="shared" si="4"/>
        <v>2.5567796970462382</v>
      </c>
      <c r="AH52" s="34">
        <v>1172.0619999999999</v>
      </c>
      <c r="AI52" s="34">
        <f t="shared" si="3"/>
        <v>25.61285748102058</v>
      </c>
      <c r="AJ52" s="34">
        <v>506.43599999999998</v>
      </c>
      <c r="AK52" s="34">
        <v>5438.15</v>
      </c>
      <c r="AL52" s="34">
        <v>24667</v>
      </c>
      <c r="AM52" s="34">
        <v>44.608911423095726</v>
      </c>
      <c r="AN52" s="34">
        <v>19718.205999999998</v>
      </c>
      <c r="AO52" s="34">
        <v>36471.303999999996</v>
      </c>
      <c r="AP52" s="34">
        <f t="shared" si="0"/>
        <v>43089.836549551554</v>
      </c>
      <c r="AQ52" s="34">
        <f t="shared" si="1"/>
        <v>79700.07657436005</v>
      </c>
      <c r="AR52" s="34"/>
      <c r="AS52" s="34"/>
      <c r="AT52" s="34"/>
      <c r="AU52" s="34"/>
      <c r="AV52" s="34"/>
      <c r="AW52" s="34">
        <v>110.15857980523695</v>
      </c>
      <c r="AX52" s="34">
        <v>3531.3602539100002</v>
      </c>
      <c r="AY52" s="34">
        <v>1585.9930945599999</v>
      </c>
      <c r="AZ52" s="34">
        <f t="shared" si="5"/>
        <v>77.170172650881511</v>
      </c>
      <c r="BA52" s="34">
        <f t="shared" si="6"/>
        <v>34.658418323303785</v>
      </c>
      <c r="BB52" s="34"/>
      <c r="BC52" s="34"/>
      <c r="BD52" s="34">
        <v>1076010</v>
      </c>
    </row>
    <row r="53" spans="1:56">
      <c r="A53" s="27">
        <v>35521</v>
      </c>
      <c r="B53" s="16">
        <v>1997</v>
      </c>
      <c r="C53" s="16">
        <v>4</v>
      </c>
      <c r="D53" s="34"/>
      <c r="E53" s="34"/>
      <c r="F53" s="34">
        <v>69.05</v>
      </c>
      <c r="G53" s="34"/>
      <c r="H53" s="34">
        <v>104.08287062511923</v>
      </c>
      <c r="I53" s="34">
        <v>26.3699243036694</v>
      </c>
      <c r="J53" s="34"/>
      <c r="K53" s="34"/>
      <c r="L53" s="34">
        <v>45.609447479248047</v>
      </c>
      <c r="M53" s="34"/>
      <c r="N53" s="34"/>
      <c r="O53" s="34">
        <v>5654</v>
      </c>
      <c r="P53" s="34"/>
      <c r="Q53" s="34">
        <v>2420.2429069999998</v>
      </c>
      <c r="R53" s="34">
        <v>733.22970699999996</v>
      </c>
      <c r="S53" s="34">
        <v>2529.0433419999999</v>
      </c>
      <c r="T53" s="34">
        <v>626.59549000000004</v>
      </c>
      <c r="U53" s="34">
        <v>825.68884800000001</v>
      </c>
      <c r="V53" s="34">
        <v>364.230615</v>
      </c>
      <c r="W53" s="34">
        <v>70.179064321205942</v>
      </c>
      <c r="X53" s="34">
        <v>78.061005428758364</v>
      </c>
      <c r="Y53" s="34">
        <f>100*W53/X53</f>
        <v>89.902844494174758</v>
      </c>
      <c r="Z53" s="34">
        <f t="shared" si="2"/>
        <v>34.486679616055774</v>
      </c>
      <c r="AA53" s="34">
        <f t="shared" si="2"/>
        <v>10.44798351320339</v>
      </c>
      <c r="AB53" s="34">
        <f>S53/$X53</f>
        <v>32.398293208100007</v>
      </c>
      <c r="AC53" s="34">
        <f>T53/$X53</f>
        <v>8.0269974305142213</v>
      </c>
      <c r="AD53" s="34">
        <f>U53/$X53</f>
        <v>10.577481592311248</v>
      </c>
      <c r="AE53" s="34">
        <f>V53/$X53</f>
        <v>4.6659739136003262</v>
      </c>
      <c r="AF53" s="34">
        <v>119.6</v>
      </c>
      <c r="AG53" s="34">
        <f t="shared" si="4"/>
        <v>2.6222637328465135</v>
      </c>
      <c r="AH53" s="34">
        <v>1058.9670000000001</v>
      </c>
      <c r="AI53" s="34">
        <f t="shared" si="3"/>
        <v>23.218150153689585</v>
      </c>
      <c r="AJ53" s="34">
        <v>533.46500000000003</v>
      </c>
      <c r="AK53" s="34">
        <v>5331.1</v>
      </c>
      <c r="AL53" s="34">
        <v>27342</v>
      </c>
      <c r="AM53" s="34">
        <v>44.77345958398255</v>
      </c>
      <c r="AN53" s="34">
        <v>20008.972000000002</v>
      </c>
      <c r="AO53" s="34">
        <v>37623.771000000001</v>
      </c>
      <c r="AP53" s="34">
        <f t="shared" si="0"/>
        <v>43870.235457476068</v>
      </c>
      <c r="AQ53" s="34">
        <f t="shared" si="1"/>
        <v>82491.179085470241</v>
      </c>
      <c r="AR53" s="34"/>
      <c r="AS53" s="34"/>
      <c r="AT53" s="34"/>
      <c r="AU53" s="34"/>
      <c r="AV53" s="34"/>
      <c r="AW53" s="34">
        <v>115.99847822311823</v>
      </c>
      <c r="AX53" s="34">
        <v>3939.7773425899995</v>
      </c>
      <c r="AY53" s="34">
        <v>1613.2213633700001</v>
      </c>
      <c r="AZ53" s="34">
        <f t="shared" si="5"/>
        <v>86.380729439499746</v>
      </c>
      <c r="BA53" s="34">
        <f t="shared" si="6"/>
        <v>35.370333396474571</v>
      </c>
      <c r="BB53" s="34"/>
      <c r="BC53" s="34"/>
      <c r="BD53" s="34">
        <v>1218636</v>
      </c>
    </row>
    <row r="54" spans="1:56">
      <c r="A54" s="27">
        <v>35551</v>
      </c>
      <c r="B54" s="16">
        <v>1997</v>
      </c>
      <c r="C54" s="16">
        <v>5</v>
      </c>
      <c r="D54" s="34"/>
      <c r="E54" s="34"/>
      <c r="F54" s="34">
        <v>69.02</v>
      </c>
      <c r="G54" s="34"/>
      <c r="H54" s="34">
        <v>96.855991188795031</v>
      </c>
      <c r="I54" s="34">
        <v>26.34804276889211</v>
      </c>
      <c r="J54" s="34"/>
      <c r="K54" s="34"/>
      <c r="L54" s="34">
        <v>45.571598052978516</v>
      </c>
      <c r="M54" s="34"/>
      <c r="N54" s="34"/>
      <c r="O54" s="34">
        <v>5908</v>
      </c>
      <c r="P54" s="34"/>
      <c r="Q54" s="34">
        <v>2562.9756619999998</v>
      </c>
      <c r="R54" s="34">
        <v>880.49386400000003</v>
      </c>
      <c r="S54" s="34">
        <v>2543.8848349999998</v>
      </c>
      <c r="T54" s="34">
        <v>611.87228300000004</v>
      </c>
      <c r="U54" s="34">
        <v>828.25139000000001</v>
      </c>
      <c r="V54" s="34">
        <v>366.77869299999998</v>
      </c>
      <c r="W54" s="34">
        <v>69.236559644852889</v>
      </c>
      <c r="X54" s="34">
        <v>78.350380060102751</v>
      </c>
      <c r="Y54" s="34">
        <f>100*W54/X54</f>
        <v>88.367866999166267</v>
      </c>
      <c r="Z54" s="34">
        <f t="shared" si="2"/>
        <v>37.017663430226982</v>
      </c>
      <c r="AA54" s="34">
        <f t="shared" si="2"/>
        <v>12.717181045916639</v>
      </c>
      <c r="AB54" s="34">
        <f>S54/$X54</f>
        <v>32.468059925792062</v>
      </c>
      <c r="AC54" s="34">
        <f>T54/$X54</f>
        <v>7.8094360554553974</v>
      </c>
      <c r="AD54" s="34">
        <f>U54/$X54</f>
        <v>10.571121535908908</v>
      </c>
      <c r="AE54" s="34">
        <f>V54/$X54</f>
        <v>4.6812624612496228</v>
      </c>
      <c r="AF54" s="34">
        <v>131.69999999999999</v>
      </c>
      <c r="AG54" s="34">
        <f t="shared" si="4"/>
        <v>2.8899579041949397</v>
      </c>
      <c r="AH54" s="34">
        <v>1101.202</v>
      </c>
      <c r="AI54" s="34">
        <f t="shared" si="3"/>
        <v>24.164217342560946</v>
      </c>
      <c r="AJ54" s="34">
        <v>527.27099999999996</v>
      </c>
      <c r="AK54" s="34">
        <v>5564.59</v>
      </c>
      <c r="AL54" s="34">
        <v>27697</v>
      </c>
      <c r="AM54" s="34">
        <v>45.053380876770227</v>
      </c>
      <c r="AN54" s="34">
        <v>21782.249</v>
      </c>
      <c r="AO54" s="34">
        <v>39955.387999999999</v>
      </c>
      <c r="AP54" s="34">
        <f t="shared" si="0"/>
        <v>47797.860796273599</v>
      </c>
      <c r="AQ54" s="34">
        <f t="shared" si="1"/>
        <v>87676.073929973922</v>
      </c>
      <c r="AR54" s="34"/>
      <c r="AS54" s="34"/>
      <c r="AT54" s="34"/>
      <c r="AU54" s="34"/>
      <c r="AV54" s="34"/>
      <c r="AW54" s="34">
        <v>117.52231484379284</v>
      </c>
      <c r="AX54" s="34">
        <v>4600.9305080600006</v>
      </c>
      <c r="AY54" s="34">
        <v>1751.58095073</v>
      </c>
      <c r="AZ54" s="34">
        <f t="shared" si="5"/>
        <v>100.96048206848626</v>
      </c>
      <c r="BA54" s="34">
        <f t="shared" si="6"/>
        <v>38.435802683367136</v>
      </c>
      <c r="BB54" s="34"/>
      <c r="BC54" s="34"/>
      <c r="BD54" s="34">
        <v>1143246</v>
      </c>
    </row>
    <row r="55" spans="1:56">
      <c r="A55" s="27">
        <v>35582</v>
      </c>
      <c r="B55" s="16">
        <v>1997</v>
      </c>
      <c r="C55" s="16">
        <v>6</v>
      </c>
      <c r="D55" s="34"/>
      <c r="E55" s="34"/>
      <c r="F55" s="34">
        <v>67.8</v>
      </c>
      <c r="G55" s="34"/>
      <c r="H55" s="34">
        <v>87.749515822319239</v>
      </c>
      <c r="I55" s="34">
        <v>26.40803610509888</v>
      </c>
      <c r="J55" s="34"/>
      <c r="K55" s="34"/>
      <c r="L55" s="34">
        <v>45.675361633300781</v>
      </c>
      <c r="M55" s="34"/>
      <c r="N55" s="34"/>
      <c r="O55" s="34">
        <v>5903</v>
      </c>
      <c r="P55" s="34"/>
      <c r="Q55" s="34">
        <v>2265.186338</v>
      </c>
      <c r="R55" s="34">
        <v>829.56592599999999</v>
      </c>
      <c r="S55" s="34">
        <v>2446.7506370000001</v>
      </c>
      <c r="T55" s="34">
        <v>591.36351500000001</v>
      </c>
      <c r="U55" s="34">
        <v>821.39632500000005</v>
      </c>
      <c r="V55" s="34">
        <v>334.50656199999997</v>
      </c>
      <c r="W55" s="34">
        <v>67.396037061453896</v>
      </c>
      <c r="X55" s="34">
        <v>78.212503119127433</v>
      </c>
      <c r="Y55" s="34">
        <f>100*W55/X55</f>
        <v>86.17041313560992</v>
      </c>
      <c r="Z55" s="34">
        <f t="shared" si="2"/>
        <v>33.610082087386374</v>
      </c>
      <c r="AA55" s="34">
        <f t="shared" si="2"/>
        <v>12.308823517969978</v>
      </c>
      <c r="AB55" s="34">
        <f>S55/$X55</f>
        <v>31.283369530742323</v>
      </c>
      <c r="AC55" s="34">
        <f>T55/$X55</f>
        <v>7.5609843876148464</v>
      </c>
      <c r="AD55" s="34">
        <f>U55/$X55</f>
        <v>10.502110177306442</v>
      </c>
      <c r="AE55" s="34">
        <f>V55/$X55</f>
        <v>4.2768937018996134</v>
      </c>
      <c r="AF55" s="34">
        <v>146.19999999999999</v>
      </c>
      <c r="AG55" s="34">
        <f t="shared" si="4"/>
        <v>3.2008504097624741</v>
      </c>
      <c r="AH55" s="34">
        <v>1069.056</v>
      </c>
      <c r="AI55" s="34">
        <f t="shared" si="3"/>
        <v>23.405528971676002</v>
      </c>
      <c r="AJ55" s="34">
        <v>443.84399999999999</v>
      </c>
      <c r="AK55" s="34">
        <v>5565.9</v>
      </c>
      <c r="AL55" s="34">
        <v>26798</v>
      </c>
      <c r="AM55" s="34">
        <v>44.870873412369804</v>
      </c>
      <c r="AN55" s="34">
        <v>21025.871999999999</v>
      </c>
      <c r="AO55" s="34">
        <v>40209.459000000003</v>
      </c>
      <c r="AP55" s="34">
        <f t="shared" si="0"/>
        <v>46033.2907023347</v>
      </c>
      <c r="AQ55" s="34">
        <f t="shared" si="1"/>
        <v>88033.148643281398</v>
      </c>
      <c r="AR55" s="34"/>
      <c r="AS55" s="34"/>
      <c r="AT55" s="34"/>
      <c r="AU55" s="34"/>
      <c r="AV55" s="34"/>
      <c r="AW55" s="34">
        <v>117.9497199621003</v>
      </c>
      <c r="AX55" s="34">
        <v>3908.6077910999998</v>
      </c>
      <c r="AY55" s="34">
        <v>1673.85599439</v>
      </c>
      <c r="AZ55" s="34">
        <f t="shared" si="5"/>
        <v>85.573658342976969</v>
      </c>
      <c r="BA55" s="34">
        <f t="shared" si="6"/>
        <v>36.646803320975408</v>
      </c>
      <c r="BB55" s="34"/>
      <c r="BC55" s="34"/>
      <c r="BD55" s="34">
        <v>1039182</v>
      </c>
    </row>
    <row r="56" spans="1:56">
      <c r="A56" s="27">
        <v>35612</v>
      </c>
      <c r="B56" s="16">
        <v>1997</v>
      </c>
      <c r="C56" s="16">
        <v>7</v>
      </c>
      <c r="D56" s="34"/>
      <c r="E56" s="34"/>
      <c r="F56" s="34">
        <v>74.63</v>
      </c>
      <c r="G56" s="34"/>
      <c r="H56" s="34">
        <v>102.46651463619369</v>
      </c>
      <c r="I56" s="34">
        <v>26.466719399519132</v>
      </c>
      <c r="J56" s="34"/>
      <c r="K56" s="34"/>
      <c r="L56" s="34">
        <v>45.776866912841797</v>
      </c>
      <c r="M56" s="34"/>
      <c r="N56" s="34"/>
      <c r="O56" s="34">
        <v>6146</v>
      </c>
      <c r="P56" s="34"/>
      <c r="Q56" s="34">
        <v>2357.7206780000001</v>
      </c>
      <c r="R56" s="34">
        <v>894.26082099999996</v>
      </c>
      <c r="S56" s="34">
        <v>2733.5564140000001</v>
      </c>
      <c r="T56" s="34">
        <v>617.12301500000001</v>
      </c>
      <c r="U56" s="34">
        <v>916.83931500000006</v>
      </c>
      <c r="V56" s="34">
        <v>433.26053100000001</v>
      </c>
      <c r="W56" s="34">
        <v>66.519522414200466</v>
      </c>
      <c r="X56" s="34">
        <v>78.011613086408886</v>
      </c>
      <c r="Y56" s="34">
        <f>100*W56/X56</f>
        <v>85.268743693994239</v>
      </c>
      <c r="Z56" s="34">
        <f t="shared" si="2"/>
        <v>35.444040973701853</v>
      </c>
      <c r="AA56" s="34">
        <f t="shared" si="2"/>
        <v>13.443584507893201</v>
      </c>
      <c r="AB56" s="34">
        <f>S56/$X56</f>
        <v>35.040378039256801</v>
      </c>
      <c r="AC56" s="34">
        <f>T56/$X56</f>
        <v>7.9106557419399728</v>
      </c>
      <c r="AD56" s="34">
        <f>U56/$X56</f>
        <v>11.752600397898078</v>
      </c>
      <c r="AE56" s="34">
        <f>V56/$X56</f>
        <v>5.5537953114762892</v>
      </c>
      <c r="AF56" s="34">
        <v>156.6</v>
      </c>
      <c r="AG56" s="34">
        <f t="shared" si="4"/>
        <v>3.4209418547180857</v>
      </c>
      <c r="AH56" s="34">
        <v>1090.7249999999999</v>
      </c>
      <c r="AI56" s="34">
        <f t="shared" si="3"/>
        <v>23.826991088680614</v>
      </c>
      <c r="AJ56" s="34">
        <v>562.72899999999993</v>
      </c>
      <c r="AK56" s="34">
        <v>5821.92</v>
      </c>
      <c r="AL56" s="34">
        <v>30673</v>
      </c>
      <c r="AM56" s="34">
        <v>44.280770560963312</v>
      </c>
      <c r="AN56" s="34">
        <v>21326.512999999999</v>
      </c>
      <c r="AO56" s="34">
        <v>41222.186999999998</v>
      </c>
      <c r="AP56" s="34">
        <f t="shared" si="0"/>
        <v>46587.969946928075</v>
      </c>
      <c r="AQ56" s="34">
        <f t="shared" si="1"/>
        <v>90050.25852574443</v>
      </c>
      <c r="AR56" s="34"/>
      <c r="AS56" s="34"/>
      <c r="AT56" s="34"/>
      <c r="AU56" s="34"/>
      <c r="AV56" s="34"/>
      <c r="AW56" s="34">
        <v>124.49893398349212</v>
      </c>
      <c r="AX56" s="34">
        <v>4136.1275209100004</v>
      </c>
      <c r="AY56" s="34">
        <v>1650.0693032900001</v>
      </c>
      <c r="AZ56" s="34">
        <f t="shared" si="5"/>
        <v>90.354098037882352</v>
      </c>
      <c r="BA56" s="34">
        <f t="shared" si="6"/>
        <v>36.045920452172879</v>
      </c>
      <c r="BB56" s="34"/>
      <c r="BC56" s="34"/>
      <c r="BD56" s="34">
        <v>1090037</v>
      </c>
    </row>
    <row r="57" spans="1:56">
      <c r="A57" s="27">
        <v>35643</v>
      </c>
      <c r="B57" s="16">
        <v>1997</v>
      </c>
      <c r="C57" s="16">
        <v>8</v>
      </c>
      <c r="D57" s="34"/>
      <c r="E57" s="34"/>
      <c r="F57" s="34">
        <v>72.42</v>
      </c>
      <c r="G57" s="34"/>
      <c r="H57" s="34">
        <v>110.95843268801585</v>
      </c>
      <c r="I57" s="34">
        <v>26.510274177911</v>
      </c>
      <c r="J57" s="34"/>
      <c r="K57" s="34"/>
      <c r="L57" s="34">
        <v>45.852195739746094</v>
      </c>
      <c r="M57" s="34"/>
      <c r="N57" s="34"/>
      <c r="O57" s="34">
        <v>6021</v>
      </c>
      <c r="P57" s="34"/>
      <c r="Q57" s="34">
        <v>2356.2175849999999</v>
      </c>
      <c r="R57" s="34">
        <v>891.78239299999996</v>
      </c>
      <c r="S57" s="34">
        <v>2693.938373</v>
      </c>
      <c r="T57" s="34">
        <v>689.22685000000001</v>
      </c>
      <c r="U57" s="34">
        <v>853.96563200000003</v>
      </c>
      <c r="V57" s="34">
        <v>407.00075199999998</v>
      </c>
      <c r="W57" s="34">
        <v>66.952252625161776</v>
      </c>
      <c r="X57" s="34">
        <v>78.44120615214122</v>
      </c>
      <c r="Y57" s="34">
        <f>100*W57/X57</f>
        <v>85.353420618372482</v>
      </c>
      <c r="Z57" s="34">
        <f t="shared" si="2"/>
        <v>35.192506489535113</v>
      </c>
      <c r="AA57" s="34">
        <f t="shared" si="2"/>
        <v>13.319677203285812</v>
      </c>
      <c r="AB57" s="34">
        <f>S57/$X57</f>
        <v>34.343408332795804</v>
      </c>
      <c r="AC57" s="34">
        <f>T57/$X57</f>
        <v>8.7865406947364502</v>
      </c>
      <c r="AD57" s="34">
        <f>U57/$X57</f>
        <v>10.886696850934248</v>
      </c>
      <c r="AE57" s="34">
        <f>V57/$X57</f>
        <v>5.1886090482927898</v>
      </c>
      <c r="AF57" s="34">
        <v>152.30000000000001</v>
      </c>
      <c r="AG57" s="34">
        <f t="shared" si="4"/>
        <v>3.3215421321248022</v>
      </c>
      <c r="AH57" s="34">
        <v>1133.105</v>
      </c>
      <c r="AI57" s="34">
        <f t="shared" si="3"/>
        <v>24.712120798563845</v>
      </c>
      <c r="AJ57" s="34">
        <v>585.36900000000003</v>
      </c>
      <c r="AK57" s="34">
        <v>5655.3</v>
      </c>
      <c r="AL57" s="34">
        <v>30762</v>
      </c>
      <c r="AM57" s="34">
        <v>43.736569491292883</v>
      </c>
      <c r="AN57" s="34">
        <v>21313.913</v>
      </c>
      <c r="AO57" s="34">
        <v>41589.741000000002</v>
      </c>
      <c r="AP57" s="34">
        <f t="shared" si="0"/>
        <v>46483.952744545328</v>
      </c>
      <c r="AQ57" s="34">
        <f t="shared" si="1"/>
        <v>90703.924488285149</v>
      </c>
      <c r="AR57" s="34"/>
      <c r="AS57" s="34"/>
      <c r="AT57" s="34"/>
      <c r="AU57" s="34"/>
      <c r="AV57" s="34"/>
      <c r="AW57" s="34">
        <v>122.79415139166026</v>
      </c>
      <c r="AX57" s="34">
        <v>4009.2686883499996</v>
      </c>
      <c r="AY57" s="34">
        <v>1751.3171034300001</v>
      </c>
      <c r="AZ57" s="34">
        <f t="shared" si="5"/>
        <v>87.438968268964317</v>
      </c>
      <c r="BA57" s="34">
        <f t="shared" si="6"/>
        <v>38.194836150712504</v>
      </c>
      <c r="BB57" s="34"/>
      <c r="BC57" s="34"/>
      <c r="BD57" s="34">
        <v>1004227</v>
      </c>
    </row>
    <row r="58" spans="1:56">
      <c r="A58" s="27">
        <v>35674</v>
      </c>
      <c r="B58" s="16">
        <v>1997</v>
      </c>
      <c r="C58" s="16">
        <v>9</v>
      </c>
      <c r="D58" s="34"/>
      <c r="E58" s="34"/>
      <c r="F58" s="34">
        <v>74.34</v>
      </c>
      <c r="G58" s="34"/>
      <c r="H58" s="34">
        <v>118.30143584846758</v>
      </c>
      <c r="I58" s="34">
        <v>26.497579379678484</v>
      </c>
      <c r="J58" s="34"/>
      <c r="K58" s="34"/>
      <c r="L58" s="34">
        <v>45.830238342285156</v>
      </c>
      <c r="M58" s="34"/>
      <c r="N58" s="34"/>
      <c r="O58" s="34">
        <v>5589</v>
      </c>
      <c r="P58" s="34"/>
      <c r="Q58" s="34">
        <v>2276.578857</v>
      </c>
      <c r="R58" s="34">
        <v>887.29100900000003</v>
      </c>
      <c r="S58" s="34">
        <v>2766.8456860000001</v>
      </c>
      <c r="T58" s="34">
        <v>716.66658600000005</v>
      </c>
      <c r="U58" s="34">
        <v>887.08315900000002</v>
      </c>
      <c r="V58" s="34">
        <v>440.47811200000001</v>
      </c>
      <c r="W58" s="34">
        <v>67.713417730661462</v>
      </c>
      <c r="X58" s="34">
        <v>78.765618165687954</v>
      </c>
      <c r="Y58" s="34">
        <f>100*W58/X58</f>
        <v>85.968242626144871</v>
      </c>
      <c r="Z58" s="34">
        <f t="shared" si="2"/>
        <v>33.620793829302421</v>
      </c>
      <c r="AA58" s="34">
        <f t="shared" si="2"/>
        <v>13.103621685871925</v>
      </c>
      <c r="AB58" s="34">
        <f>S58/$X58</f>
        <v>35.127581683924362</v>
      </c>
      <c r="AC58" s="34">
        <f>T58/$X58</f>
        <v>9.0987235635280754</v>
      </c>
      <c r="AD58" s="34">
        <f>U58/$X58</f>
        <v>11.262314441993842</v>
      </c>
      <c r="AE58" s="34">
        <f>V58/$X58</f>
        <v>5.5922637599749327</v>
      </c>
      <c r="AF58" s="34">
        <v>128</v>
      </c>
      <c r="AG58" s="34">
        <f t="shared" si="4"/>
        <v>2.7929158701734509</v>
      </c>
      <c r="AH58" s="34">
        <v>1034.4259999999999</v>
      </c>
      <c r="AI58" s="34">
        <f t="shared" si="3"/>
        <v>22.570818686875327</v>
      </c>
      <c r="AJ58" s="34">
        <v>635.61700000000008</v>
      </c>
      <c r="AK58" s="34">
        <v>5361.91</v>
      </c>
      <c r="AL58" s="34">
        <v>31352</v>
      </c>
      <c r="AM58" s="34">
        <v>44.296640662410738</v>
      </c>
      <c r="AN58" s="34">
        <v>21399.295999999998</v>
      </c>
      <c r="AO58" s="34">
        <v>41740.350999999995</v>
      </c>
      <c r="AP58" s="34">
        <f t="shared" si="0"/>
        <v>46692.526100733783</v>
      </c>
      <c r="AQ58" s="34">
        <f t="shared" si="1"/>
        <v>91076.006823836127</v>
      </c>
      <c r="AR58" s="34"/>
      <c r="AS58" s="34"/>
      <c r="AT58" s="34"/>
      <c r="AU58" s="34"/>
      <c r="AV58" s="34"/>
      <c r="AW58" s="34">
        <v>125.15211112765746</v>
      </c>
      <c r="AX58" s="34">
        <v>4083.2625197500001</v>
      </c>
      <c r="AY58" s="34">
        <v>1924.5958693499999</v>
      </c>
      <c r="AZ58" s="34">
        <f t="shared" si="5"/>
        <v>89.095380417923508</v>
      </c>
      <c r="BA58" s="34">
        <f t="shared" si="6"/>
        <v>41.994018337327219</v>
      </c>
      <c r="BB58" s="34"/>
      <c r="BC58" s="34"/>
      <c r="BD58" s="34">
        <v>1064479</v>
      </c>
    </row>
    <row r="59" spans="1:56">
      <c r="A59" s="27">
        <v>35704</v>
      </c>
      <c r="B59" s="16">
        <v>1997</v>
      </c>
      <c r="C59" s="16">
        <v>10</v>
      </c>
      <c r="D59" s="34"/>
      <c r="E59" s="34"/>
      <c r="F59" s="34">
        <v>77.760000000000005</v>
      </c>
      <c r="G59" s="34"/>
      <c r="H59" s="34">
        <v>130.59974971204787</v>
      </c>
      <c r="I59" s="34">
        <v>26.456069143489003</v>
      </c>
      <c r="J59" s="34"/>
      <c r="K59" s="34"/>
      <c r="L59" s="34">
        <v>45.758441925048828</v>
      </c>
      <c r="M59" s="34"/>
      <c r="N59" s="34"/>
      <c r="O59" s="34">
        <v>5866</v>
      </c>
      <c r="P59" s="34"/>
      <c r="Q59" s="34">
        <v>2373.9502929999999</v>
      </c>
      <c r="R59" s="34">
        <v>863.08071199999995</v>
      </c>
      <c r="S59" s="34">
        <v>2836.1655329999999</v>
      </c>
      <c r="T59" s="34">
        <v>736.77868000000001</v>
      </c>
      <c r="U59" s="34">
        <v>896.21247800000003</v>
      </c>
      <c r="V59" s="34">
        <v>485.71371199999999</v>
      </c>
      <c r="W59" s="34">
        <v>67.384669709897935</v>
      </c>
      <c r="X59" s="34">
        <v>78.790833724375389</v>
      </c>
      <c r="Y59" s="34">
        <f>100*W59/X59</f>
        <v>85.523488614959604</v>
      </c>
      <c r="Z59" s="34">
        <f t="shared" si="2"/>
        <v>35.229827544161687</v>
      </c>
      <c r="AA59" s="34">
        <f t="shared" si="2"/>
        <v>12.808265080406331</v>
      </c>
      <c r="AB59" s="34">
        <f>S59/$X59</f>
        <v>35.99613557741273</v>
      </c>
      <c r="AC59" s="34">
        <f>T59/$X59</f>
        <v>9.351070996118473</v>
      </c>
      <c r="AD59" s="34">
        <f>U59/$X59</f>
        <v>11.374577925334737</v>
      </c>
      <c r="AE59" s="34">
        <f>V59/$X59</f>
        <v>6.1645966801051317</v>
      </c>
      <c r="AF59" s="34">
        <v>144.5</v>
      </c>
      <c r="AG59" s="34">
        <f t="shared" si="4"/>
        <v>3.157887242679446</v>
      </c>
      <c r="AH59" s="34">
        <v>1114.8320000000001</v>
      </c>
      <c r="AI59" s="34">
        <f t="shared" si="3"/>
        <v>24.363416958690742</v>
      </c>
      <c r="AJ59" s="34">
        <v>699.82600000000002</v>
      </c>
      <c r="AK59" s="34">
        <v>5548.72</v>
      </c>
      <c r="AL59" s="34">
        <v>29407</v>
      </c>
      <c r="AM59" s="34">
        <v>44.708754448427449</v>
      </c>
      <c r="AN59" s="34">
        <v>21226.948</v>
      </c>
      <c r="AO59" s="34">
        <v>41090.777999999998</v>
      </c>
      <c r="AP59" s="34">
        <f t="shared" si="0"/>
        <v>46389.140685273342</v>
      </c>
      <c r="AQ59" s="34">
        <f t="shared" si="1"/>
        <v>89799.338157766935</v>
      </c>
      <c r="AR59" s="34"/>
      <c r="AS59" s="34"/>
      <c r="AT59" s="34"/>
      <c r="AU59" s="34"/>
      <c r="AV59" s="34"/>
      <c r="AW59" s="34">
        <v>125.29590542574196</v>
      </c>
      <c r="AX59" s="34">
        <v>3961.8721024100005</v>
      </c>
      <c r="AY59" s="34">
        <v>1662.0062638100001</v>
      </c>
      <c r="AZ59" s="34">
        <f t="shared" si="5"/>
        <v>86.582320895004401</v>
      </c>
      <c r="BA59" s="34">
        <f t="shared" si="6"/>
        <v>36.321303652172517</v>
      </c>
      <c r="BB59" s="34"/>
      <c r="BC59" s="34"/>
      <c r="BD59" s="34">
        <v>1070150</v>
      </c>
    </row>
    <row r="60" spans="1:56">
      <c r="A60" s="27">
        <v>35735</v>
      </c>
      <c r="B60" s="16">
        <v>1997</v>
      </c>
      <c r="C60" s="16">
        <v>11</v>
      </c>
      <c r="D60" s="34"/>
      <c r="E60" s="34"/>
      <c r="F60" s="34">
        <v>71.209999999999994</v>
      </c>
      <c r="G60" s="34"/>
      <c r="H60" s="34">
        <v>118.4671890034449</v>
      </c>
      <c r="I60" s="34">
        <v>26.40493914439017</v>
      </c>
      <c r="J60" s="34"/>
      <c r="K60" s="34"/>
      <c r="L60" s="34">
        <v>45.670009613037109</v>
      </c>
      <c r="M60" s="34"/>
      <c r="N60" s="34"/>
      <c r="O60" s="34">
        <v>5659</v>
      </c>
      <c r="P60" s="34"/>
      <c r="Q60" s="34">
        <v>2022.435923</v>
      </c>
      <c r="R60" s="34">
        <v>682.81070799999998</v>
      </c>
      <c r="S60" s="34">
        <v>2799.4782409999998</v>
      </c>
      <c r="T60" s="34">
        <v>743.01234699999998</v>
      </c>
      <c r="U60" s="34">
        <v>846.70119</v>
      </c>
      <c r="V60" s="34">
        <v>463.04708399999998</v>
      </c>
      <c r="W60" s="34">
        <v>68.527802720323407</v>
      </c>
      <c r="X60" s="34">
        <v>78.597659458845982</v>
      </c>
      <c r="Y60" s="34">
        <f>100*W60/X60</f>
        <v>87.188095920597746</v>
      </c>
      <c r="Z60" s="34">
        <f t="shared" si="2"/>
        <v>29.512633452643925</v>
      </c>
      <c r="AA60" s="34">
        <f t="shared" si="2"/>
        <v>9.9639953550925338</v>
      </c>
      <c r="AB60" s="34">
        <f>S60/$X60</f>
        <v>35.61783213742919</v>
      </c>
      <c r="AC60" s="34">
        <f>T60/$X60</f>
        <v>9.453364796302159</v>
      </c>
      <c r="AD60" s="34">
        <f>U60/$X60</f>
        <v>10.772600556169689</v>
      </c>
      <c r="AE60" s="34">
        <f>V60/$X60</f>
        <v>5.8913597069955133</v>
      </c>
      <c r="AF60" s="34">
        <v>136.4</v>
      </c>
      <c r="AG60" s="34">
        <f t="shared" si="4"/>
        <v>2.9866426820515235</v>
      </c>
      <c r="AH60" s="34">
        <v>1149.6400000000001</v>
      </c>
      <c r="AI60" s="34">
        <f t="shared" si="3"/>
        <v>25.172755813736902</v>
      </c>
      <c r="AJ60" s="34">
        <v>618.39300000000003</v>
      </c>
      <c r="AK60" s="34">
        <v>5454.31</v>
      </c>
      <c r="AL60" s="34">
        <v>26380</v>
      </c>
      <c r="AM60" s="34">
        <v>44.82355085897931</v>
      </c>
      <c r="AN60" s="34">
        <v>21167.438999999998</v>
      </c>
      <c r="AO60" s="34">
        <v>40795.705999999998</v>
      </c>
      <c r="AP60" s="34">
        <f t="shared" si="0"/>
        <v>46348.663333667158</v>
      </c>
      <c r="AQ60" s="34">
        <f t="shared" si="1"/>
        <v>89327.123741954114</v>
      </c>
      <c r="AR60" s="34"/>
      <c r="AS60" s="34"/>
      <c r="AT60" s="34"/>
      <c r="AU60" s="34"/>
      <c r="AV60" s="34"/>
      <c r="AW60" s="34">
        <v>121.36822580563839</v>
      </c>
      <c r="AX60" s="34">
        <v>4117.01302098</v>
      </c>
      <c r="AY60" s="34">
        <v>1721.0118601900001</v>
      </c>
      <c r="AZ60" s="34">
        <f t="shared" si="5"/>
        <v>90.146970755284102</v>
      </c>
      <c r="BA60" s="34">
        <f t="shared" si="6"/>
        <v>37.683632536366154</v>
      </c>
      <c r="BB60" s="34"/>
      <c r="BC60" s="34"/>
      <c r="BD60" s="34">
        <v>955432</v>
      </c>
    </row>
    <row r="61" spans="1:56">
      <c r="A61" s="27">
        <v>35765</v>
      </c>
      <c r="B61" s="16">
        <v>1997</v>
      </c>
      <c r="C61" s="16">
        <v>12</v>
      </c>
      <c r="D61" s="34"/>
      <c r="E61" s="34"/>
      <c r="F61" s="34">
        <v>69.260000000000005</v>
      </c>
      <c r="G61" s="34"/>
      <c r="H61" s="34">
        <v>106.59874565608452</v>
      </c>
      <c r="I61" s="34">
        <v>26.449930035535459</v>
      </c>
      <c r="J61" s="34"/>
      <c r="K61" s="34"/>
      <c r="L61" s="34">
        <v>45.747821807861328</v>
      </c>
      <c r="M61" s="34"/>
      <c r="N61" s="34"/>
      <c r="O61" s="34">
        <v>5857</v>
      </c>
      <c r="P61" s="34"/>
      <c r="Q61" s="34">
        <v>2021.701632</v>
      </c>
      <c r="R61" s="34">
        <v>654.58802000000003</v>
      </c>
      <c r="S61" s="34">
        <v>2607.4555799999998</v>
      </c>
      <c r="T61" s="34">
        <v>707.63067699999999</v>
      </c>
      <c r="U61" s="34">
        <v>873.79911100000004</v>
      </c>
      <c r="V61" s="34">
        <v>405.41121500000003</v>
      </c>
      <c r="W61" s="34">
        <v>66.735120315203687</v>
      </c>
      <c r="X61" s="34">
        <v>77.633029424542457</v>
      </c>
      <c r="Y61" s="34">
        <f>100*W61/X61</f>
        <v>85.962277666967395</v>
      </c>
      <c r="Z61" s="34">
        <f t="shared" si="2"/>
        <v>30.294418028334821</v>
      </c>
      <c r="AA61" s="34">
        <f t="shared" si="2"/>
        <v>9.8087486305298661</v>
      </c>
      <c r="AB61" s="34">
        <f>S61/$X61</f>
        <v>33.586935861293256</v>
      </c>
      <c r="AC61" s="34">
        <f>T61/$X61</f>
        <v>9.1150723119442478</v>
      </c>
      <c r="AD61" s="34">
        <f>U61/$X61</f>
        <v>11.255507062870874</v>
      </c>
      <c r="AE61" s="34">
        <f>V61/$X61</f>
        <v>5.2221485881090155</v>
      </c>
      <c r="AF61" s="34">
        <v>207.6</v>
      </c>
      <c r="AG61" s="34">
        <f t="shared" si="4"/>
        <v>4.5379209718860523</v>
      </c>
      <c r="AH61" s="34">
        <v>1440.6389999999999</v>
      </c>
      <c r="AI61" s="34">
        <f t="shared" si="3"/>
        <v>31.490876353646193</v>
      </c>
      <c r="AJ61" s="34">
        <v>576.83100000000002</v>
      </c>
      <c r="AK61" s="34">
        <v>5733.76</v>
      </c>
      <c r="AL61" s="34">
        <v>27543</v>
      </c>
      <c r="AM61" s="34">
        <v>43.814187398011939</v>
      </c>
      <c r="AN61" s="34">
        <v>23201.171999999999</v>
      </c>
      <c r="AO61" s="34">
        <v>42920.152999999998</v>
      </c>
      <c r="AP61" s="34">
        <f t="shared" si="0"/>
        <v>50715.358858928441</v>
      </c>
      <c r="AQ61" s="34">
        <f t="shared" si="1"/>
        <v>93819.00887054819</v>
      </c>
      <c r="AR61" s="34"/>
      <c r="AS61" s="34"/>
      <c r="AT61" s="34"/>
      <c r="AU61" s="34"/>
      <c r="AV61" s="34"/>
      <c r="AW61" s="34">
        <v>122.14523977421112</v>
      </c>
      <c r="AX61" s="34">
        <v>4250.5737045700007</v>
      </c>
      <c r="AY61" s="34">
        <v>1746.5898697</v>
      </c>
      <c r="AZ61" s="34">
        <f t="shared" si="5"/>
        <v>92.913138518861246</v>
      </c>
      <c r="BA61" s="34">
        <f t="shared" si="6"/>
        <v>38.178645467222339</v>
      </c>
      <c r="BB61" s="34"/>
      <c r="BC61" s="34"/>
      <c r="BD61" s="34">
        <v>1089533</v>
      </c>
    </row>
    <row r="62" spans="1:56">
      <c r="A62" s="27">
        <v>35796</v>
      </c>
      <c r="B62" s="16">
        <v>1998</v>
      </c>
      <c r="C62" s="16">
        <v>1</v>
      </c>
      <c r="D62" s="34"/>
      <c r="E62" s="34"/>
      <c r="F62" s="34">
        <v>63.39</v>
      </c>
      <c r="G62" s="34"/>
      <c r="H62" s="34">
        <v>111.82080696007029</v>
      </c>
      <c r="I62" s="34">
        <v>26.616190234148863</v>
      </c>
      <c r="J62" s="34"/>
      <c r="K62" s="34"/>
      <c r="L62" s="34">
        <v>46.035385131835938</v>
      </c>
      <c r="M62" s="34"/>
      <c r="N62" s="34"/>
      <c r="O62" s="34">
        <v>5956</v>
      </c>
      <c r="P62" s="34"/>
      <c r="Q62" s="34">
        <v>1767.1655519999999</v>
      </c>
      <c r="R62" s="34">
        <v>567.294535</v>
      </c>
      <c r="S62" s="34">
        <v>2558.3209379999998</v>
      </c>
      <c r="T62" s="34">
        <v>746.20052899999996</v>
      </c>
      <c r="U62" s="34">
        <v>892.08305399999995</v>
      </c>
      <c r="V62" s="34">
        <v>287.76954999999998</v>
      </c>
      <c r="W62" s="34">
        <v>64.851139407676868</v>
      </c>
      <c r="X62" s="34">
        <v>74.229794685268772</v>
      </c>
      <c r="Y62" s="34">
        <f>100*W62/X62</f>
        <v>87.365376238265227</v>
      </c>
      <c r="Z62" s="34">
        <f t="shared" si="2"/>
        <v>27.249568290403985</v>
      </c>
      <c r="AA62" s="34">
        <f t="shared" si="2"/>
        <v>8.7476417558955877</v>
      </c>
      <c r="AB62" s="34">
        <f>S62/$X62</f>
        <v>34.46487961939237</v>
      </c>
      <c r="AC62" s="34">
        <f>T62/$X62</f>
        <v>10.05257433573485</v>
      </c>
      <c r="AD62" s="34">
        <f>U62/$X62</f>
        <v>12.017856950600427</v>
      </c>
      <c r="AE62" s="34">
        <f>V62/$X62</f>
        <v>3.8767391344692634</v>
      </c>
      <c r="AF62" s="34">
        <v>114.6</v>
      </c>
      <c r="AG62" s="34">
        <f t="shared" si="4"/>
        <v>2.4893894049503227</v>
      </c>
      <c r="AH62" s="34">
        <v>1127.049</v>
      </c>
      <c r="AI62" s="34">
        <f t="shared" si="3"/>
        <v>24.482232456019688</v>
      </c>
      <c r="AJ62" s="34">
        <v>605.40800000000002</v>
      </c>
      <c r="AK62" s="34">
        <v>5784.18</v>
      </c>
      <c r="AL62" s="34">
        <v>25278</v>
      </c>
      <c r="AM62" s="34">
        <v>43.03009466896885</v>
      </c>
      <c r="AN62" s="34">
        <v>22052.192324629999</v>
      </c>
      <c r="AO62" s="34">
        <v>43269.381324629998</v>
      </c>
      <c r="AP62" s="34">
        <f t="shared" si="0"/>
        <v>47902.699763403798</v>
      </c>
      <c r="AQ62" s="34">
        <f t="shared" si="1"/>
        <v>93991.570181753297</v>
      </c>
      <c r="AR62" s="34"/>
      <c r="AS62" s="34"/>
      <c r="AT62" s="34"/>
      <c r="AU62" s="34"/>
      <c r="AV62" s="34"/>
      <c r="AW62" s="34">
        <v>120.77355459389825</v>
      </c>
      <c r="AX62" s="34">
        <v>4153.8362087899995</v>
      </c>
      <c r="AY62" s="34">
        <v>1744.6467766400001</v>
      </c>
      <c r="AZ62" s="34">
        <f t="shared" si="5"/>
        <v>90.23137738272986</v>
      </c>
      <c r="BA62" s="34">
        <f t="shared" si="6"/>
        <v>37.897951144400949</v>
      </c>
      <c r="BB62" s="34"/>
      <c r="BC62" s="34"/>
      <c r="BD62" s="34">
        <v>981503</v>
      </c>
    </row>
    <row r="63" spans="1:56">
      <c r="A63" s="27">
        <v>35827</v>
      </c>
      <c r="B63" s="16">
        <v>1998</v>
      </c>
      <c r="C63" s="16">
        <v>2</v>
      </c>
      <c r="D63" s="34"/>
      <c r="E63" s="34"/>
      <c r="F63" s="34">
        <v>62.85</v>
      </c>
      <c r="G63" s="34"/>
      <c r="H63" s="34">
        <v>100.31005835221818</v>
      </c>
      <c r="I63" s="34">
        <v>26.708994909828789</v>
      </c>
      <c r="J63" s="34"/>
      <c r="K63" s="34"/>
      <c r="L63" s="34">
        <v>46.195903778076172</v>
      </c>
      <c r="M63" s="34"/>
      <c r="N63" s="34"/>
      <c r="O63" s="34">
        <v>5226</v>
      </c>
      <c r="P63" s="34"/>
      <c r="Q63" s="34">
        <v>1883.4331179999999</v>
      </c>
      <c r="R63" s="34">
        <v>495.59349900000001</v>
      </c>
      <c r="S63" s="34">
        <v>2282.8121500000002</v>
      </c>
      <c r="T63" s="34">
        <v>673.66584</v>
      </c>
      <c r="U63" s="34">
        <v>769.25591399999996</v>
      </c>
      <c r="V63" s="34">
        <v>301.04037199999999</v>
      </c>
      <c r="W63" s="34">
        <v>64.194992801462377</v>
      </c>
      <c r="X63" s="34">
        <v>74.355961611595305</v>
      </c>
      <c r="Y63" s="34">
        <f>100*W63/X63</f>
        <v>86.334695174531376</v>
      </c>
      <c r="Z63" s="34">
        <f t="shared" si="2"/>
        <v>29.339252733074453</v>
      </c>
      <c r="AA63" s="34">
        <f t="shared" si="2"/>
        <v>7.7201270281739216</v>
      </c>
      <c r="AB63" s="34">
        <f>S63/$X63</f>
        <v>30.701131429440235</v>
      </c>
      <c r="AC63" s="34">
        <f>T63/$X63</f>
        <v>9.0600111329196551</v>
      </c>
      <c r="AD63" s="34">
        <f>U63/$X63</f>
        <v>10.345584904385658</v>
      </c>
      <c r="AE63" s="34">
        <f>V63/$X63</f>
        <v>4.0486380039371959</v>
      </c>
      <c r="AF63" s="34">
        <v>109.3</v>
      </c>
      <c r="AG63" s="34">
        <f t="shared" si="4"/>
        <v>2.3660106429581753</v>
      </c>
      <c r="AH63" s="34">
        <v>1094.1020000000001</v>
      </c>
      <c r="AI63" s="34">
        <f t="shared" si="3"/>
        <v>23.68396135847965</v>
      </c>
      <c r="AJ63" s="34">
        <v>557.97799999999995</v>
      </c>
      <c r="AK63" s="34">
        <v>5217.24</v>
      </c>
      <c r="AL63" s="34">
        <v>26603</v>
      </c>
      <c r="AM63" s="34">
        <v>43.082688354180284</v>
      </c>
      <c r="AN63" s="34">
        <v>21577.37766418</v>
      </c>
      <c r="AO63" s="34">
        <v>42933.805664179999</v>
      </c>
      <c r="AP63" s="34">
        <f t="shared" si="0"/>
        <v>46708.421958442719</v>
      </c>
      <c r="AQ63" s="34">
        <f t="shared" si="1"/>
        <v>92938.555484124314</v>
      </c>
      <c r="AR63" s="34"/>
      <c r="AS63" s="34"/>
      <c r="AT63" s="34"/>
      <c r="AU63" s="34"/>
      <c r="AV63" s="34"/>
      <c r="AW63" s="34">
        <v>122.45095297900765</v>
      </c>
      <c r="AX63" s="34">
        <v>3928.5013593999997</v>
      </c>
      <c r="AY63" s="34">
        <v>1694.5047836599999</v>
      </c>
      <c r="AZ63" s="34">
        <f t="shared" si="5"/>
        <v>85.040036845526615</v>
      </c>
      <c r="BA63" s="34">
        <f t="shared" si="6"/>
        <v>36.680844946780418</v>
      </c>
      <c r="BB63" s="34"/>
      <c r="BC63" s="34"/>
      <c r="BD63" s="34">
        <v>889530</v>
      </c>
    </row>
    <row r="64" spans="1:56">
      <c r="A64" s="27">
        <v>35855</v>
      </c>
      <c r="B64" s="16">
        <v>1998</v>
      </c>
      <c r="C64" s="16">
        <v>3</v>
      </c>
      <c r="D64" s="34"/>
      <c r="E64" s="34"/>
      <c r="F64" s="34">
        <v>71.66</v>
      </c>
      <c r="G64" s="34"/>
      <c r="H64" s="34">
        <v>119.88082669516346</v>
      </c>
      <c r="I64" s="34">
        <v>26.675443588593374</v>
      </c>
      <c r="J64" s="34"/>
      <c r="K64" s="34"/>
      <c r="L64" s="34">
        <v>46.137870788574219</v>
      </c>
      <c r="M64" s="34"/>
      <c r="N64" s="34"/>
      <c r="O64" s="34">
        <v>5893</v>
      </c>
      <c r="P64" s="34"/>
      <c r="Q64" s="34">
        <v>2239.4990680000001</v>
      </c>
      <c r="R64" s="34">
        <v>586.95871199999999</v>
      </c>
      <c r="S64" s="34">
        <v>2693.9489370000001</v>
      </c>
      <c r="T64" s="34">
        <v>746.08494099999996</v>
      </c>
      <c r="U64" s="34">
        <v>853.54107399999998</v>
      </c>
      <c r="V64" s="34">
        <v>407.96967599999999</v>
      </c>
      <c r="W64" s="34">
        <v>63.265846561651458</v>
      </c>
      <c r="X64" s="34">
        <v>74.114984899035207</v>
      </c>
      <c r="Y64" s="34">
        <f>100*W64/X64</f>
        <v>85.361747894621814</v>
      </c>
      <c r="Z64" s="34">
        <f t="shared" si="2"/>
        <v>35.398231268709061</v>
      </c>
      <c r="AA64" s="34">
        <f t="shared" si="2"/>
        <v>9.2776552263158134</v>
      </c>
      <c r="AB64" s="34">
        <f>S64/$X64</f>
        <v>36.348235659359467</v>
      </c>
      <c r="AC64" s="34">
        <f>T64/$X64</f>
        <v>10.066586966405927</v>
      </c>
      <c r="AD64" s="34">
        <f>U64/$X64</f>
        <v>11.516444011460777</v>
      </c>
      <c r="AE64" s="34">
        <f>V64/$X64</f>
        <v>5.504550484031884</v>
      </c>
      <c r="AF64" s="34">
        <v>136</v>
      </c>
      <c r="AG64" s="34">
        <f t="shared" si="4"/>
        <v>2.9476869581437128</v>
      </c>
      <c r="AH64" s="34">
        <v>1230.808</v>
      </c>
      <c r="AI64" s="34">
        <f t="shared" si="3"/>
        <v>26.67674036455108</v>
      </c>
      <c r="AJ64" s="34">
        <v>619.43200000000002</v>
      </c>
      <c r="AK64" s="34">
        <v>5825.54</v>
      </c>
      <c r="AL64" s="34">
        <v>30578</v>
      </c>
      <c r="AM64" s="34">
        <v>43.162294168480599</v>
      </c>
      <c r="AN64" s="34">
        <v>21827.407939050001</v>
      </c>
      <c r="AO64" s="34">
        <v>43409.242939050004</v>
      </c>
      <c r="AP64" s="34">
        <f t="shared" si="0"/>
        <v>47309.092435308987</v>
      </c>
      <c r="AQ64" s="34">
        <f t="shared" si="1"/>
        <v>94085.925937007167</v>
      </c>
      <c r="AR64" s="34"/>
      <c r="AS64" s="34"/>
      <c r="AT64" s="34"/>
      <c r="AU64" s="34"/>
      <c r="AV64" s="34"/>
      <c r="AW64" s="34">
        <v>122.72332476783406</v>
      </c>
      <c r="AX64" s="34">
        <v>3888.0215952899998</v>
      </c>
      <c r="AY64" s="34">
        <v>1826.8636067699999</v>
      </c>
      <c r="AZ64" s="34">
        <f t="shared" si="5"/>
        <v>84.269636392775325</v>
      </c>
      <c r="BA64" s="34">
        <f t="shared" si="6"/>
        <v>39.595750205759657</v>
      </c>
      <c r="BB64" s="34"/>
      <c r="BC64" s="34"/>
      <c r="BD64" s="34">
        <v>992968</v>
      </c>
    </row>
    <row r="65" spans="1:56">
      <c r="A65" s="27">
        <v>35886</v>
      </c>
      <c r="B65" s="16">
        <v>1998</v>
      </c>
      <c r="C65" s="16">
        <v>4</v>
      </c>
      <c r="D65" s="34"/>
      <c r="E65" s="34"/>
      <c r="F65" s="34">
        <v>71.569999999999993</v>
      </c>
      <c r="G65" s="34"/>
      <c r="H65" s="34">
        <v>105.12161544571126</v>
      </c>
      <c r="I65" s="34">
        <v>26.678452847759889</v>
      </c>
      <c r="J65" s="34"/>
      <c r="K65" s="34"/>
      <c r="L65" s="34">
        <v>46.143077850341797</v>
      </c>
      <c r="M65" s="34"/>
      <c r="N65" s="34"/>
      <c r="O65" s="34">
        <v>5650</v>
      </c>
      <c r="P65" s="34"/>
      <c r="Q65" s="34">
        <v>2489.7957249999999</v>
      </c>
      <c r="R65" s="34">
        <v>710.30099800000005</v>
      </c>
      <c r="S65" s="34">
        <v>2739.397399</v>
      </c>
      <c r="T65" s="34">
        <v>777.09129099999996</v>
      </c>
      <c r="U65" s="34">
        <v>857.30457000000001</v>
      </c>
      <c r="V65" s="34">
        <v>405.32823100000002</v>
      </c>
      <c r="W65" s="34">
        <v>62.024114421336037</v>
      </c>
      <c r="X65" s="34">
        <v>74.363340068921545</v>
      </c>
      <c r="Y65" s="34">
        <f>100*W65/X65</f>
        <v>83.406843162034875</v>
      </c>
      <c r="Z65" s="34">
        <f t="shared" si="2"/>
        <v>40.142382494759502</v>
      </c>
      <c r="AA65" s="34">
        <f t="shared" si="2"/>
        <v>11.452013537426009</v>
      </c>
      <c r="AB65" s="34">
        <f>S65/$X65</f>
        <v>36.83800911122426</v>
      </c>
      <c r="AC65" s="34">
        <f>T65/$X65</f>
        <v>10.449924523021357</v>
      </c>
      <c r="AD65" s="34">
        <f>U65/$X65</f>
        <v>11.52859149690468</v>
      </c>
      <c r="AE65" s="34">
        <f>V65/$X65</f>
        <v>5.450645850822907</v>
      </c>
      <c r="AF65" s="34">
        <v>148.9</v>
      </c>
      <c r="AG65" s="34">
        <f t="shared" si="4"/>
        <v>3.2269195497304057</v>
      </c>
      <c r="AH65" s="34">
        <v>1171.9449999999999</v>
      </c>
      <c r="AI65" s="34">
        <f t="shared" si="3"/>
        <v>25.398067372120884</v>
      </c>
      <c r="AJ65" s="34">
        <v>538.61599999999999</v>
      </c>
      <c r="AK65" s="34">
        <v>5542.6</v>
      </c>
      <c r="AL65" s="34">
        <v>32352</v>
      </c>
      <c r="AM65" s="34">
        <v>43.353936623529606</v>
      </c>
      <c r="AN65" s="34">
        <v>22284.978490360001</v>
      </c>
      <c r="AO65" s="34">
        <v>43868.944490360002</v>
      </c>
      <c r="AP65" s="34">
        <f t="shared" si="0"/>
        <v>48295.388016027042</v>
      </c>
      <c r="AQ65" s="34">
        <f t="shared" si="1"/>
        <v>95071.561183331534</v>
      </c>
      <c r="AR65" s="34"/>
      <c r="AS65" s="34"/>
      <c r="AT65" s="34"/>
      <c r="AU65" s="34"/>
      <c r="AV65" s="34"/>
      <c r="AW65" s="34">
        <v>122.86444625569624</v>
      </c>
      <c r="AX65" s="34">
        <v>3899.3891778799998</v>
      </c>
      <c r="AY65" s="34">
        <v>1600.90945508</v>
      </c>
      <c r="AZ65" s="34">
        <f t="shared" si="5"/>
        <v>84.506482002069475</v>
      </c>
      <c r="BA65" s="34">
        <f t="shared" si="6"/>
        <v>34.69446620514374</v>
      </c>
      <c r="BB65" s="34"/>
      <c r="BC65" s="34"/>
      <c r="BD65" s="34">
        <v>936164</v>
      </c>
    </row>
    <row r="66" spans="1:56">
      <c r="A66" s="27">
        <v>35916</v>
      </c>
      <c r="B66" s="16">
        <v>1998</v>
      </c>
      <c r="C66" s="16">
        <v>5</v>
      </c>
      <c r="D66" s="34"/>
      <c r="E66" s="34"/>
      <c r="F66" s="34">
        <v>70.290000000000006</v>
      </c>
      <c r="G66" s="34"/>
      <c r="H66" s="34">
        <v>101.49544377551096</v>
      </c>
      <c r="I66" s="34">
        <v>26.65918591520925</v>
      </c>
      <c r="J66" s="34"/>
      <c r="K66" s="34"/>
      <c r="L66" s="34">
        <v>46.109756469726563</v>
      </c>
      <c r="M66" s="34"/>
      <c r="N66" s="34"/>
      <c r="O66" s="34">
        <v>5931</v>
      </c>
      <c r="P66" s="34"/>
      <c r="Q66" s="34">
        <v>2571.8065310000002</v>
      </c>
      <c r="R66" s="34">
        <v>796.28425700000003</v>
      </c>
      <c r="S66" s="34">
        <v>2625.7977030000002</v>
      </c>
      <c r="T66" s="34">
        <v>726.09106399999996</v>
      </c>
      <c r="U66" s="34">
        <v>805.43577200000004</v>
      </c>
      <c r="V66" s="34">
        <v>390.652199</v>
      </c>
      <c r="W66" s="34">
        <v>61.92884350269388</v>
      </c>
      <c r="X66" s="34">
        <v>74.070615912348458</v>
      </c>
      <c r="Y66" s="34">
        <f>100*W66/X66</f>
        <v>83.607841976064364</v>
      </c>
      <c r="Z66" s="34">
        <f t="shared" si="2"/>
        <v>41.528412053878057</v>
      </c>
      <c r="AA66" s="34">
        <f t="shared" si="2"/>
        <v>12.858051466201884</v>
      </c>
      <c r="AB66" s="34">
        <f>S66/$X66</f>
        <v>35.449923976698678</v>
      </c>
      <c r="AC66" s="34">
        <f>T66/$X66</f>
        <v>9.8026870042395835</v>
      </c>
      <c r="AD66" s="34">
        <f>U66/$X66</f>
        <v>10.873890571574472</v>
      </c>
      <c r="AE66" s="34">
        <f>V66/$X66</f>
        <v>5.274050906533283</v>
      </c>
      <c r="AF66" s="34">
        <v>166.9</v>
      </c>
      <c r="AG66" s="34">
        <f t="shared" si="4"/>
        <v>3.6196244087643032</v>
      </c>
      <c r="AH66" s="34">
        <v>1219.223</v>
      </c>
      <c r="AI66" s="34">
        <f t="shared" si="3"/>
        <v>26.441757522629356</v>
      </c>
      <c r="AJ66" s="34">
        <v>528.42200000000003</v>
      </c>
      <c r="AK66" s="34">
        <v>5775.81</v>
      </c>
      <c r="AL66" s="34">
        <v>31125</v>
      </c>
      <c r="AM66" s="34">
        <v>43.683863850663613</v>
      </c>
      <c r="AN66" s="34">
        <v>23114.07510233</v>
      </c>
      <c r="AO66" s="34">
        <v>45542.016102330002</v>
      </c>
      <c r="AP66" s="34">
        <f t="shared" ref="AP66:AP121" si="7">AN66/$L66*100</f>
        <v>50128.38252031451</v>
      </c>
      <c r="AQ66" s="34">
        <f t="shared" ref="AQ66:AQ121" si="8">AO66/$L66*100</f>
        <v>98768.719657477894</v>
      </c>
      <c r="AR66" s="34"/>
      <c r="AS66" s="34"/>
      <c r="AT66" s="34"/>
      <c r="AU66" s="34"/>
      <c r="AV66" s="34"/>
      <c r="AW66" s="34">
        <v>118.60256675995431</v>
      </c>
      <c r="AX66" s="34">
        <v>4703.7238508099999</v>
      </c>
      <c r="AY66" s="34">
        <v>1727.6903768499999</v>
      </c>
      <c r="AZ66" s="34">
        <f t="shared" si="5"/>
        <v>102.01146592258057</v>
      </c>
      <c r="BA66" s="34">
        <f t="shared" si="6"/>
        <v>37.469084834232817</v>
      </c>
      <c r="BB66" s="34"/>
      <c r="BC66" s="34"/>
      <c r="BD66" s="34">
        <v>912879</v>
      </c>
    </row>
    <row r="67" spans="1:56">
      <c r="A67" s="27">
        <v>35947</v>
      </c>
      <c r="B67" s="16">
        <v>1998</v>
      </c>
      <c r="C67" s="16">
        <v>6</v>
      </c>
      <c r="D67" s="34"/>
      <c r="E67" s="34"/>
      <c r="F67" s="34">
        <v>73.66</v>
      </c>
      <c r="G67" s="34"/>
      <c r="H67" s="34">
        <v>101.81111506864295</v>
      </c>
      <c r="I67" s="34">
        <v>26.710080216413434</v>
      </c>
      <c r="J67" s="34"/>
      <c r="K67" s="34"/>
      <c r="L67" s="34">
        <v>46.197780609130859</v>
      </c>
      <c r="M67" s="34"/>
      <c r="N67" s="34"/>
      <c r="O67" s="34">
        <v>6091</v>
      </c>
      <c r="P67" s="34"/>
      <c r="Q67" s="34">
        <v>2624.455168</v>
      </c>
      <c r="R67" s="34">
        <v>852.80494199999998</v>
      </c>
      <c r="S67" s="34">
        <v>2823.1031170000001</v>
      </c>
      <c r="T67" s="34">
        <v>743.95646999999997</v>
      </c>
      <c r="U67" s="34">
        <v>876.40066899999999</v>
      </c>
      <c r="V67" s="34">
        <v>433.66877699999998</v>
      </c>
      <c r="W67" s="34">
        <v>61.256454356848153</v>
      </c>
      <c r="X67" s="34">
        <v>74.081076986603975</v>
      </c>
      <c r="Y67" s="34">
        <f>100*W67/X67</f>
        <v>82.688396077077968</v>
      </c>
      <c r="Z67" s="34">
        <f t="shared" ref="Z67:AA130" si="9">Q67/$W67</f>
        <v>42.843732885865265</v>
      </c>
      <c r="AA67" s="34">
        <f t="shared" si="9"/>
        <v>13.921878942454018</v>
      </c>
      <c r="AB67" s="34">
        <f>S67/$X67</f>
        <v>38.108289347770949</v>
      </c>
      <c r="AC67" s="34">
        <f>T67/$X67</f>
        <v>10.042462937391273</v>
      </c>
      <c r="AD67" s="34">
        <f>U67/$X67</f>
        <v>11.830290603880918</v>
      </c>
      <c r="AE67" s="34">
        <f>V67/$X67</f>
        <v>5.8539750586836092</v>
      </c>
      <c r="AF67" s="34">
        <v>154.5</v>
      </c>
      <c r="AG67" s="34">
        <f t="shared" si="4"/>
        <v>3.344316500984974</v>
      </c>
      <c r="AH67" s="34">
        <v>1149.1179999999999</v>
      </c>
      <c r="AI67" s="34">
        <f t="shared" si="3"/>
        <v>24.873878893066998</v>
      </c>
      <c r="AJ67" s="34">
        <v>560.12599999999998</v>
      </c>
      <c r="AK67" s="34">
        <v>5941.42</v>
      </c>
      <c r="AL67" s="34">
        <v>29123</v>
      </c>
      <c r="AM67" s="34">
        <v>43.296236184021033</v>
      </c>
      <c r="AN67" s="34">
        <v>23396.34095428</v>
      </c>
      <c r="AO67" s="34">
        <v>46662.296954279998</v>
      </c>
      <c r="AP67" s="34">
        <f t="shared" si="7"/>
        <v>50643.863505546367</v>
      </c>
      <c r="AQ67" s="34">
        <f t="shared" si="8"/>
        <v>101005.49493725534</v>
      </c>
      <c r="AR67" s="34"/>
      <c r="AS67" s="34"/>
      <c r="AT67" s="34"/>
      <c r="AU67" s="34"/>
      <c r="AV67" s="34"/>
      <c r="AW67" s="34">
        <v>120.10382993457134</v>
      </c>
      <c r="AX67" s="34">
        <v>4617.9851218599997</v>
      </c>
      <c r="AY67" s="34">
        <v>1887.6347642000001</v>
      </c>
      <c r="AZ67" s="34">
        <f t="shared" si="5"/>
        <v>99.961189931000021</v>
      </c>
      <c r="BA67" s="34">
        <f t="shared" si="6"/>
        <v>40.859858186064343</v>
      </c>
      <c r="BB67" s="34"/>
      <c r="BC67" s="34"/>
      <c r="BD67" s="34">
        <v>909223</v>
      </c>
    </row>
    <row r="68" spans="1:56">
      <c r="A68" s="27">
        <v>35977</v>
      </c>
      <c r="B68" s="16">
        <v>1998</v>
      </c>
      <c r="C68" s="16">
        <v>7</v>
      </c>
      <c r="D68" s="34"/>
      <c r="E68" s="34"/>
      <c r="F68" s="34">
        <v>76.27</v>
      </c>
      <c r="G68" s="34"/>
      <c r="H68" s="34">
        <v>108.20523548097698</v>
      </c>
      <c r="I68" s="34">
        <v>26.79356112188891</v>
      </c>
      <c r="J68" s="34"/>
      <c r="K68" s="34"/>
      <c r="L68" s="34">
        <v>46.342166900634766</v>
      </c>
      <c r="M68" s="34"/>
      <c r="N68" s="34"/>
      <c r="O68" s="34">
        <v>6167</v>
      </c>
      <c r="P68" s="34"/>
      <c r="Q68" s="34">
        <v>2362.1191979999999</v>
      </c>
      <c r="R68" s="34">
        <v>812.250946</v>
      </c>
      <c r="S68" s="34">
        <v>3027.2884629999999</v>
      </c>
      <c r="T68" s="34">
        <v>814.26769300000001</v>
      </c>
      <c r="U68" s="34">
        <v>908.54055700000004</v>
      </c>
      <c r="V68" s="34">
        <v>441.452763</v>
      </c>
      <c r="W68" s="34">
        <v>60.451909744402997</v>
      </c>
      <c r="X68" s="34">
        <v>73.955337942761219</v>
      </c>
      <c r="Y68" s="34">
        <f>100*W68/X68</f>
        <v>81.741104058223101</v>
      </c>
      <c r="Z68" s="34">
        <f t="shared" si="9"/>
        <v>39.074351959884929</v>
      </c>
      <c r="AA68" s="34">
        <f t="shared" si="9"/>
        <v>13.436315733188282</v>
      </c>
      <c r="AB68" s="34">
        <f>S68/$X68</f>
        <v>40.934008919586205</v>
      </c>
      <c r="AC68" s="34">
        <f>T68/$X68</f>
        <v>11.010262621343358</v>
      </c>
      <c r="AD68" s="34">
        <f>U68/$X68</f>
        <v>12.284989593356707</v>
      </c>
      <c r="AE68" s="34">
        <f>V68/$X68</f>
        <v>5.9691805254364283</v>
      </c>
      <c r="AF68" s="34">
        <v>164.7</v>
      </c>
      <c r="AG68" s="34">
        <f t="shared" si="4"/>
        <v>3.5539986801468282</v>
      </c>
      <c r="AH68" s="34">
        <v>1218.471</v>
      </c>
      <c r="AI68" s="34">
        <f t="shared" si="3"/>
        <v>26.292922439570045</v>
      </c>
      <c r="AJ68" s="34">
        <v>572.61200000000008</v>
      </c>
      <c r="AK68" s="34">
        <v>6054.28</v>
      </c>
      <c r="AL68" s="34">
        <v>29047</v>
      </c>
      <c r="AM68" s="34">
        <v>43.151460204571116</v>
      </c>
      <c r="AN68" s="34">
        <v>23173.98007908</v>
      </c>
      <c r="AO68" s="34">
        <v>47232.028079079995</v>
      </c>
      <c r="AP68" s="34">
        <f t="shared" si="7"/>
        <v>50006.250525075418</v>
      </c>
      <c r="AQ68" s="34">
        <f t="shared" si="8"/>
        <v>101920.19760395157</v>
      </c>
      <c r="AR68" s="34"/>
      <c r="AS68" s="34"/>
      <c r="AT68" s="34">
        <v>41.390728476821188</v>
      </c>
      <c r="AU68" s="34"/>
      <c r="AV68" s="34"/>
      <c r="AW68" s="34">
        <v>119.62673952260337</v>
      </c>
      <c r="AX68" s="34">
        <v>4390.8997756399995</v>
      </c>
      <c r="AY68" s="34">
        <v>1780.77935196</v>
      </c>
      <c r="AZ68" s="34">
        <f t="shared" si="5"/>
        <v>94.749556814095712</v>
      </c>
      <c r="BA68" s="34">
        <f t="shared" si="6"/>
        <v>38.426760573761776</v>
      </c>
      <c r="BB68" s="34"/>
      <c r="BC68" s="34"/>
      <c r="BD68" s="34">
        <v>895015</v>
      </c>
    </row>
    <row r="69" spans="1:56">
      <c r="A69" s="27">
        <v>36008</v>
      </c>
      <c r="B69" s="16">
        <v>1998</v>
      </c>
      <c r="C69" s="16">
        <v>8</v>
      </c>
      <c r="D69" s="34"/>
      <c r="E69" s="34"/>
      <c r="F69" s="34">
        <v>74.41</v>
      </c>
      <c r="G69" s="34"/>
      <c r="H69" s="34">
        <v>118.62505714955719</v>
      </c>
      <c r="I69" s="34">
        <v>26.798971210772972</v>
      </c>
      <c r="J69" s="34"/>
      <c r="K69" s="34"/>
      <c r="L69" s="34">
        <v>46.351524353027344</v>
      </c>
      <c r="M69" s="34"/>
      <c r="N69" s="34"/>
      <c r="O69" s="34">
        <v>6043</v>
      </c>
      <c r="P69" s="34"/>
      <c r="Q69" s="34">
        <v>2367.288775</v>
      </c>
      <c r="R69" s="34">
        <v>822.04046700000004</v>
      </c>
      <c r="S69" s="34">
        <v>2740.494494</v>
      </c>
      <c r="T69" s="34">
        <v>656.19083599999999</v>
      </c>
      <c r="U69" s="34">
        <v>833.62069099999997</v>
      </c>
      <c r="V69" s="34">
        <v>441.65241600000002</v>
      </c>
      <c r="W69" s="34">
        <v>58.932722295235457</v>
      </c>
      <c r="X69" s="34">
        <v>73.429188881518556</v>
      </c>
      <c r="Y69" s="34">
        <f>100*W69/X69</f>
        <v>80.257896339187639</v>
      </c>
      <c r="Z69" s="34">
        <f t="shared" si="9"/>
        <v>40.169343665147274</v>
      </c>
      <c r="AA69" s="34">
        <f t="shared" si="9"/>
        <v>13.948795083346415</v>
      </c>
      <c r="AB69" s="34">
        <f>S69/$X69</f>
        <v>37.321595618084743</v>
      </c>
      <c r="AC69" s="34">
        <f>T69/$X69</f>
        <v>8.9363759289074363</v>
      </c>
      <c r="AD69" s="34">
        <f>U69/$X69</f>
        <v>11.352715503164363</v>
      </c>
      <c r="AE69" s="34">
        <f>V69/$X69</f>
        <v>6.0146710419561753</v>
      </c>
      <c r="AF69" s="34">
        <v>150.4</v>
      </c>
      <c r="AG69" s="34">
        <f t="shared" si="4"/>
        <v>3.2447692303387425</v>
      </c>
      <c r="AH69" s="34">
        <v>1238.8979999999999</v>
      </c>
      <c r="AI69" s="34">
        <f t="shared" si="3"/>
        <v>26.728311901118396</v>
      </c>
      <c r="AJ69" s="34">
        <v>612.18600000000004</v>
      </c>
      <c r="AK69" s="34">
        <v>6054.28</v>
      </c>
      <c r="AL69" s="34">
        <v>27882</v>
      </c>
      <c r="AM69" s="34">
        <v>43.118501180287524</v>
      </c>
      <c r="AN69" s="34">
        <v>22908.455143349998</v>
      </c>
      <c r="AO69" s="34">
        <v>45879.458143349999</v>
      </c>
      <c r="AP69" s="34">
        <f t="shared" si="7"/>
        <v>49423.304763123255</v>
      </c>
      <c r="AQ69" s="34">
        <f t="shared" si="8"/>
        <v>98981.551920316706</v>
      </c>
      <c r="AR69" s="34"/>
      <c r="AS69" s="34"/>
      <c r="AT69" s="34">
        <v>42.904290429042902</v>
      </c>
      <c r="AU69" s="34"/>
      <c r="AV69" s="34"/>
      <c r="AW69" s="34">
        <v>114.70733851919128</v>
      </c>
      <c r="AX69" s="34">
        <v>4188.3546095700003</v>
      </c>
      <c r="AY69" s="34">
        <v>1750.3767881199999</v>
      </c>
      <c r="AZ69" s="34">
        <f t="shared" si="5"/>
        <v>90.360665976596891</v>
      </c>
      <c r="BA69" s="34">
        <f t="shared" si="6"/>
        <v>37.763090050471618</v>
      </c>
      <c r="BB69" s="34"/>
      <c r="BC69" s="34"/>
      <c r="BD69" s="34">
        <v>871195</v>
      </c>
    </row>
    <row r="70" spans="1:56">
      <c r="A70" s="27">
        <v>36039</v>
      </c>
      <c r="B70" s="16">
        <v>1998</v>
      </c>
      <c r="C70" s="16">
        <v>9</v>
      </c>
      <c r="D70" s="34"/>
      <c r="E70" s="34"/>
      <c r="F70" s="34">
        <v>73.709999999999994</v>
      </c>
      <c r="G70" s="34"/>
      <c r="H70" s="34">
        <v>120.13794475842425</v>
      </c>
      <c r="I70" s="34">
        <v>26.790683415035687</v>
      </c>
      <c r="J70" s="34"/>
      <c r="K70" s="34"/>
      <c r="L70" s="34">
        <v>46.337192535400391</v>
      </c>
      <c r="M70" s="34"/>
      <c r="N70" s="34"/>
      <c r="O70" s="34">
        <v>5676</v>
      </c>
      <c r="P70" s="34"/>
      <c r="Q70" s="34">
        <v>2297.6922009999998</v>
      </c>
      <c r="R70" s="34">
        <v>796.05967099999998</v>
      </c>
      <c r="S70" s="34">
        <v>2660.692638</v>
      </c>
      <c r="T70" s="34">
        <v>628.86506799999995</v>
      </c>
      <c r="U70" s="34">
        <v>825.44413299999997</v>
      </c>
      <c r="V70" s="34">
        <v>452.67890899999998</v>
      </c>
      <c r="W70" s="34">
        <v>58.585072229878719</v>
      </c>
      <c r="X70" s="34">
        <v>73.531008264598043</v>
      </c>
      <c r="Y70" s="34">
        <f>100*W70/X70</f>
        <v>79.67396831968216</v>
      </c>
      <c r="Z70" s="34">
        <f t="shared" si="9"/>
        <v>39.219755366763273</v>
      </c>
      <c r="AA70" s="34">
        <f t="shared" si="9"/>
        <v>13.588097457256442</v>
      </c>
      <c r="AB70" s="34">
        <f>S70/$X70</f>
        <v>36.184634221600994</v>
      </c>
      <c r="AC70" s="34">
        <f>T70/$X70</f>
        <v>8.5523792321337027</v>
      </c>
      <c r="AD70" s="34">
        <f>U70/$X70</f>
        <v>11.225796469833192</v>
      </c>
      <c r="AE70" s="34">
        <f>V70/$X70</f>
        <v>6.1562994943718872</v>
      </c>
      <c r="AF70" s="34">
        <v>127.5</v>
      </c>
      <c r="AG70" s="34">
        <f t="shared" si="4"/>
        <v>2.7515693770742233</v>
      </c>
      <c r="AH70" s="34">
        <v>1139.6669999999999</v>
      </c>
      <c r="AI70" s="34">
        <f t="shared" si="3"/>
        <v>24.59508091970234</v>
      </c>
      <c r="AJ70" s="34">
        <v>632.25599999999997</v>
      </c>
      <c r="AK70" s="34">
        <v>5623.96</v>
      </c>
      <c r="AL70" s="34">
        <v>24671</v>
      </c>
      <c r="AM70" s="34">
        <v>44.077907843286241</v>
      </c>
      <c r="AN70" s="34">
        <v>22397.150999999998</v>
      </c>
      <c r="AO70" s="34">
        <v>44336.464</v>
      </c>
      <c r="AP70" s="34">
        <f t="shared" si="7"/>
        <v>48335.148882593967</v>
      </c>
      <c r="AQ70" s="34">
        <f t="shared" si="8"/>
        <v>95682.240494238213</v>
      </c>
      <c r="AR70" s="34"/>
      <c r="AS70" s="34"/>
      <c r="AT70" s="34">
        <v>37.886313465783665</v>
      </c>
      <c r="AU70" s="34"/>
      <c r="AV70" s="34"/>
      <c r="AW70" s="34">
        <v>115.0038269341355</v>
      </c>
      <c r="AX70" s="34">
        <v>3980.19471041</v>
      </c>
      <c r="AY70" s="34">
        <v>1870.1963116300001</v>
      </c>
      <c r="AZ70" s="34">
        <f t="shared" si="5"/>
        <v>85.89632847025068</v>
      </c>
      <c r="BA70" s="34">
        <f t="shared" si="6"/>
        <v>40.360587452535448</v>
      </c>
      <c r="BB70" s="34"/>
      <c r="BC70" s="34"/>
      <c r="BD70" s="34">
        <v>908890</v>
      </c>
    </row>
    <row r="71" spans="1:56">
      <c r="A71" s="27">
        <v>36069</v>
      </c>
      <c r="B71" s="16">
        <v>1998</v>
      </c>
      <c r="C71" s="16">
        <v>10</v>
      </c>
      <c r="D71" s="34"/>
      <c r="E71" s="34"/>
      <c r="F71" s="34">
        <v>73.47</v>
      </c>
      <c r="G71" s="34"/>
      <c r="H71" s="34">
        <v>122.12197277703001</v>
      </c>
      <c r="I71" s="34">
        <v>26.692671460288018</v>
      </c>
      <c r="J71" s="34"/>
      <c r="K71" s="34"/>
      <c r="L71" s="34">
        <v>46.167667388916016</v>
      </c>
      <c r="M71" s="34"/>
      <c r="N71" s="34"/>
      <c r="O71" s="34">
        <v>5897</v>
      </c>
      <c r="P71" s="34"/>
      <c r="Q71" s="34">
        <v>2015.4440979999999</v>
      </c>
      <c r="R71" s="34">
        <v>784.36021500000004</v>
      </c>
      <c r="S71" s="34">
        <v>2591.1913330000002</v>
      </c>
      <c r="T71" s="34">
        <v>663.82440699999995</v>
      </c>
      <c r="U71" s="34">
        <v>791.20664799999997</v>
      </c>
      <c r="V71" s="34">
        <v>451.20371499999999</v>
      </c>
      <c r="W71" s="34">
        <v>58.823331257475793</v>
      </c>
      <c r="X71" s="34">
        <v>73.406673543919467</v>
      </c>
      <c r="Y71" s="34">
        <f>100*W71/X71</f>
        <v>80.133492525419484</v>
      </c>
      <c r="Z71" s="34">
        <f t="shared" si="9"/>
        <v>34.262665083998613</v>
      </c>
      <c r="AA71" s="34">
        <f t="shared" si="9"/>
        <v>13.33416857278576</v>
      </c>
      <c r="AB71" s="34">
        <f>S71/$X71</f>
        <v>35.299124832971508</v>
      </c>
      <c r="AC71" s="34">
        <f>T71/$X71</f>
        <v>9.0431070494269363</v>
      </c>
      <c r="AD71" s="34">
        <f>U71/$X71</f>
        <v>10.778402150679369</v>
      </c>
      <c r="AE71" s="34">
        <f>V71/$X71</f>
        <v>6.1466307246580687</v>
      </c>
      <c r="AF71" s="34">
        <v>154.30000000000001</v>
      </c>
      <c r="AG71" s="34">
        <f t="shared" si="4"/>
        <v>3.3421658213783729</v>
      </c>
      <c r="AH71" s="34">
        <v>1269.56</v>
      </c>
      <c r="AI71" s="34">
        <f t="shared" si="3"/>
        <v>27.498898510622983</v>
      </c>
      <c r="AJ71" s="34">
        <v>655.55399999999997</v>
      </c>
      <c r="AK71" s="34">
        <v>5728.43</v>
      </c>
      <c r="AL71" s="34">
        <v>22142</v>
      </c>
      <c r="AM71" s="34">
        <v>45.253364243491788</v>
      </c>
      <c r="AN71" s="34">
        <v>21192.969472920002</v>
      </c>
      <c r="AO71" s="34">
        <v>43292.290472920002</v>
      </c>
      <c r="AP71" s="34">
        <f t="shared" si="7"/>
        <v>45904.354002533022</v>
      </c>
      <c r="AQ71" s="34">
        <f t="shared" si="8"/>
        <v>93771.881754878661</v>
      </c>
      <c r="AR71" s="34"/>
      <c r="AS71" s="34"/>
      <c r="AT71" s="34">
        <v>39.313399778516064</v>
      </c>
      <c r="AU71" s="34"/>
      <c r="AV71" s="34"/>
      <c r="AW71" s="34">
        <v>116.34207514286419</v>
      </c>
      <c r="AX71" s="34">
        <v>3973.51045462</v>
      </c>
      <c r="AY71" s="34">
        <v>1633.58350354</v>
      </c>
      <c r="AZ71" s="34">
        <f t="shared" si="5"/>
        <v>86.066952899031776</v>
      </c>
      <c r="BA71" s="34">
        <f t="shared" si="6"/>
        <v>35.383713233304753</v>
      </c>
      <c r="BB71" s="34"/>
      <c r="BC71" s="34"/>
      <c r="BD71" s="34">
        <v>953602</v>
      </c>
    </row>
    <row r="72" spans="1:56">
      <c r="A72" s="27">
        <v>36100</v>
      </c>
      <c r="B72" s="16">
        <v>1998</v>
      </c>
      <c r="C72" s="16">
        <v>11</v>
      </c>
      <c r="D72" s="34"/>
      <c r="E72" s="34"/>
      <c r="F72" s="34">
        <v>69.61</v>
      </c>
      <c r="G72" s="34"/>
      <c r="H72" s="34">
        <v>115.63874623705786</v>
      </c>
      <c r="I72" s="34">
        <v>26.629290652014021</v>
      </c>
      <c r="J72" s="34"/>
      <c r="K72" s="34"/>
      <c r="L72" s="34">
        <v>46.058048248291016</v>
      </c>
      <c r="M72" s="34"/>
      <c r="N72" s="34"/>
      <c r="O72" s="34">
        <v>5936</v>
      </c>
      <c r="P72" s="34"/>
      <c r="Q72" s="34">
        <v>1884.364998</v>
      </c>
      <c r="R72" s="34">
        <v>761.72017500000004</v>
      </c>
      <c r="S72" s="34">
        <v>2456.459198</v>
      </c>
      <c r="T72" s="34">
        <v>717.17282499999999</v>
      </c>
      <c r="U72" s="34">
        <v>745.78805599999998</v>
      </c>
      <c r="V72" s="34">
        <v>430.645467</v>
      </c>
      <c r="W72" s="34">
        <v>59.31195595067112</v>
      </c>
      <c r="X72" s="34">
        <v>73.578458661393071</v>
      </c>
      <c r="Y72" s="34">
        <f>100*W72/X72</f>
        <v>80.610489849513996</v>
      </c>
      <c r="Z72" s="34">
        <f t="shared" si="9"/>
        <v>31.770407294731584</v>
      </c>
      <c r="AA72" s="34">
        <f t="shared" si="9"/>
        <v>12.842607578706584</v>
      </c>
      <c r="AB72" s="34">
        <f>S72/$X72</f>
        <v>33.385575652034071</v>
      </c>
      <c r="AC72" s="34">
        <f>T72/$X72</f>
        <v>9.7470487700811752</v>
      </c>
      <c r="AD72" s="34">
        <f>U72/$X72</f>
        <v>10.135956495529555</v>
      </c>
      <c r="AE72" s="34">
        <f>V72/$X72</f>
        <v>5.8528742628576085</v>
      </c>
      <c r="AF72" s="34">
        <v>142.4</v>
      </c>
      <c r="AG72" s="34">
        <f t="shared" si="4"/>
        <v>3.091750636769194</v>
      </c>
      <c r="AH72" s="34">
        <v>1188.076</v>
      </c>
      <c r="AI72" s="34">
        <f t="shared" si="3"/>
        <v>25.795187707374978</v>
      </c>
      <c r="AJ72" s="34">
        <v>628.57299999999998</v>
      </c>
      <c r="AK72" s="34">
        <v>5665.16</v>
      </c>
      <c r="AL72" s="34">
        <v>21143</v>
      </c>
      <c r="AM72" s="34">
        <v>44.931272320453417</v>
      </c>
      <c r="AN72" s="34">
        <v>21649.751027480001</v>
      </c>
      <c r="AO72" s="34">
        <v>43832.984027480001</v>
      </c>
      <c r="AP72" s="34">
        <f t="shared" si="7"/>
        <v>47005.359217068675</v>
      </c>
      <c r="AQ72" s="34">
        <f t="shared" si="8"/>
        <v>95169.000195544373</v>
      </c>
      <c r="AR72" s="34"/>
      <c r="AS72" s="34"/>
      <c r="AT72" s="34">
        <v>41</v>
      </c>
      <c r="AU72" s="34"/>
      <c r="AV72" s="34"/>
      <c r="AW72" s="34">
        <v>114.43385349757165</v>
      </c>
      <c r="AX72" s="34">
        <v>4030.3126312000004</v>
      </c>
      <c r="AY72" s="34">
        <v>1762.87081747</v>
      </c>
      <c r="AZ72" s="34">
        <f t="shared" si="5"/>
        <v>87.505067723957353</v>
      </c>
      <c r="BA72" s="34">
        <f t="shared" si="6"/>
        <v>38.274978739148189</v>
      </c>
      <c r="BB72" s="34"/>
      <c r="BC72" s="34"/>
      <c r="BD72" s="34">
        <v>965913</v>
      </c>
    </row>
    <row r="73" spans="1:56">
      <c r="A73" s="27">
        <v>36130</v>
      </c>
      <c r="B73" s="16">
        <v>1998</v>
      </c>
      <c r="C73" s="16">
        <v>12</v>
      </c>
      <c r="D73" s="34"/>
      <c r="E73" s="34"/>
      <c r="F73" s="34">
        <v>65.14</v>
      </c>
      <c r="G73" s="34"/>
      <c r="H73" s="34">
        <v>109.6556214802028</v>
      </c>
      <c r="I73" s="34">
        <v>26.625683926091313</v>
      </c>
      <c r="J73" s="34"/>
      <c r="K73" s="34"/>
      <c r="L73" s="34">
        <v>46.051807403564453</v>
      </c>
      <c r="M73" s="34"/>
      <c r="N73" s="34"/>
      <c r="O73" s="34">
        <v>6314</v>
      </c>
      <c r="P73" s="34"/>
      <c r="Q73" s="34">
        <v>1930.6339620000001</v>
      </c>
      <c r="R73" s="34">
        <v>775.812995</v>
      </c>
      <c r="S73" s="34">
        <v>2177.853901</v>
      </c>
      <c r="T73" s="34">
        <v>600.71785699999998</v>
      </c>
      <c r="U73" s="34">
        <v>692.68327299999999</v>
      </c>
      <c r="V73" s="34">
        <v>406.24886199999997</v>
      </c>
      <c r="W73" s="34">
        <v>58.537291737991936</v>
      </c>
      <c r="X73" s="34">
        <v>72.950123201139903</v>
      </c>
      <c r="Y73" s="34">
        <f>100*W73/X73</f>
        <v>80.24289633698281</v>
      </c>
      <c r="Z73" s="34">
        <f t="shared" si="9"/>
        <v>32.981265526279515</v>
      </c>
      <c r="AA73" s="34">
        <f t="shared" si="9"/>
        <v>13.253312067672598</v>
      </c>
      <c r="AB73" s="34">
        <f>S73/$X73</f>
        <v>29.854012651838392</v>
      </c>
      <c r="AC73" s="34">
        <f>T73/$X73</f>
        <v>8.2346380052530641</v>
      </c>
      <c r="AD73" s="34">
        <f>U73/$X73</f>
        <v>9.4952995636500344</v>
      </c>
      <c r="AE73" s="34">
        <f>V73/$X73</f>
        <v>5.5688577917802888</v>
      </c>
      <c r="AF73" s="34">
        <v>222.3</v>
      </c>
      <c r="AG73" s="34">
        <f t="shared" si="4"/>
        <v>4.82717210319076</v>
      </c>
      <c r="AH73" s="34">
        <v>1545.2180000000001</v>
      </c>
      <c r="AI73" s="34">
        <f t="shared" si="3"/>
        <v>33.553905636294282</v>
      </c>
      <c r="AJ73" s="34">
        <v>586.16499999999996</v>
      </c>
      <c r="AK73" s="34">
        <v>5995.46</v>
      </c>
      <c r="AL73" s="34">
        <v>22026</v>
      </c>
      <c r="AM73" s="34">
        <v>45.133588443531636</v>
      </c>
      <c r="AN73" s="34">
        <v>23756.374</v>
      </c>
      <c r="AO73" s="34">
        <v>46007.063999999998</v>
      </c>
      <c r="AP73" s="34">
        <f t="shared" si="7"/>
        <v>51586.192463232692</v>
      </c>
      <c r="AQ73" s="34">
        <f t="shared" si="8"/>
        <v>99902.841156325623</v>
      </c>
      <c r="AR73" s="34"/>
      <c r="AS73" s="34"/>
      <c r="AT73" s="34">
        <v>43.438538205980059</v>
      </c>
      <c r="AU73" s="34"/>
      <c r="AV73" s="34"/>
      <c r="AW73" s="34">
        <v>112.71035950931824</v>
      </c>
      <c r="AX73" s="34">
        <v>4281.8135609800001</v>
      </c>
      <c r="AY73" s="34">
        <v>1577.30136466</v>
      </c>
      <c r="AZ73" s="34">
        <f t="shared" si="5"/>
        <v>92.978187011365463</v>
      </c>
      <c r="BA73" s="34">
        <f t="shared" si="6"/>
        <v>34.250585451243666</v>
      </c>
      <c r="BB73" s="34"/>
      <c r="BC73" s="34"/>
      <c r="BD73" s="34">
        <v>1050844</v>
      </c>
    </row>
    <row r="74" spans="1:56">
      <c r="A74" s="27">
        <v>36161</v>
      </c>
      <c r="B74" s="16">
        <v>1999</v>
      </c>
      <c r="C74" s="16">
        <v>1</v>
      </c>
      <c r="D74" s="34"/>
      <c r="E74" s="34"/>
      <c r="F74" s="34">
        <v>60.14</v>
      </c>
      <c r="G74" s="34"/>
      <c r="H74" s="34">
        <v>92.571524876517458</v>
      </c>
      <c r="I74" s="34">
        <v>26.751201277009436</v>
      </c>
      <c r="J74" s="34"/>
      <c r="K74" s="34"/>
      <c r="L74" s="34">
        <v>46.268901824951172</v>
      </c>
      <c r="M74" s="34"/>
      <c r="N74" s="34"/>
      <c r="O74" s="34">
        <v>6216</v>
      </c>
      <c r="P74" s="34"/>
      <c r="Q74" s="34">
        <v>1543.548732</v>
      </c>
      <c r="R74" s="34">
        <v>619.58675500000004</v>
      </c>
      <c r="S74" s="34">
        <v>1906.339612</v>
      </c>
      <c r="T74" s="34">
        <v>531.34016599999995</v>
      </c>
      <c r="U74" s="34">
        <v>642.02028099999995</v>
      </c>
      <c r="V74" s="34">
        <v>295.98557799999998</v>
      </c>
      <c r="W74" s="34">
        <v>57.492601661501709</v>
      </c>
      <c r="X74" s="34">
        <v>71.747679556605263</v>
      </c>
      <c r="Y74" s="34">
        <f>100*W74/X74</f>
        <v>80.131653060839383</v>
      </c>
      <c r="Z74" s="34">
        <f t="shared" si="9"/>
        <v>26.847780190709191</v>
      </c>
      <c r="AA74" s="34">
        <f t="shared" si="9"/>
        <v>10.776808443074664</v>
      </c>
      <c r="AB74" s="34">
        <f>S74/$X74</f>
        <v>26.570052492025127</v>
      </c>
      <c r="AC74" s="34">
        <f>T74/$X74</f>
        <v>7.405677358259366</v>
      </c>
      <c r="AD74" s="34">
        <f>U74/$X74</f>
        <v>8.9483072479504884</v>
      </c>
      <c r="AE74" s="34">
        <f>V74/$X74</f>
        <v>4.1253679537675145</v>
      </c>
      <c r="AF74" s="34">
        <v>129.9</v>
      </c>
      <c r="AG74" s="34">
        <f t="shared" si="4"/>
        <v>2.8075012562746746</v>
      </c>
      <c r="AH74" s="34">
        <v>1141.847</v>
      </c>
      <c r="AI74" s="34">
        <f t="shared" si="3"/>
        <v>24.67849797516142</v>
      </c>
      <c r="AJ74" s="34">
        <v>591.02099999999996</v>
      </c>
      <c r="AK74" s="34">
        <v>5886.07</v>
      </c>
      <c r="AL74" s="34">
        <v>19812</v>
      </c>
      <c r="AM74" s="34">
        <v>44.764637666033835</v>
      </c>
      <c r="AN74" s="34">
        <v>21692.430153649999</v>
      </c>
      <c r="AO74" s="34">
        <v>43603.176153649998</v>
      </c>
      <c r="AP74" s="34">
        <f t="shared" si="7"/>
        <v>46883.390999247888</v>
      </c>
      <c r="AQ74" s="34">
        <f t="shared" si="8"/>
        <v>94238.623424894759</v>
      </c>
      <c r="AR74" s="34"/>
      <c r="AS74" s="34"/>
      <c r="AT74" s="34">
        <v>37.68</v>
      </c>
      <c r="AU74" s="34"/>
      <c r="AV74" s="34"/>
      <c r="AW74" s="34">
        <v>108.04369467952257</v>
      </c>
      <c r="AX74" s="34">
        <v>4179.7166092700008</v>
      </c>
      <c r="AY74" s="34">
        <v>1660.40595319</v>
      </c>
      <c r="AZ74" s="34">
        <f t="shared" si="5"/>
        <v>90.335332035393776</v>
      </c>
      <c r="BA74" s="34">
        <f t="shared" si="6"/>
        <v>35.886003075495566</v>
      </c>
      <c r="BB74" s="34"/>
      <c r="BC74" s="34"/>
      <c r="BD74" s="34">
        <v>948672</v>
      </c>
    </row>
    <row r="75" spans="1:56">
      <c r="A75" s="27">
        <v>36192</v>
      </c>
      <c r="B75" s="16">
        <v>1999</v>
      </c>
      <c r="C75" s="16">
        <v>2</v>
      </c>
      <c r="D75" s="34"/>
      <c r="E75" s="34"/>
      <c r="F75" s="34">
        <v>57.92</v>
      </c>
      <c r="G75" s="34"/>
      <c r="H75" s="34">
        <v>96.533815504744666</v>
      </c>
      <c r="I75" s="34">
        <v>26.708227521334596</v>
      </c>
      <c r="J75" s="34"/>
      <c r="K75" s="34"/>
      <c r="L75" s="34">
        <v>46.194572448730469</v>
      </c>
      <c r="M75" s="34"/>
      <c r="N75" s="34"/>
      <c r="O75" s="34">
        <v>5895</v>
      </c>
      <c r="P75" s="34"/>
      <c r="Q75" s="34">
        <v>1523.961372</v>
      </c>
      <c r="R75" s="34">
        <v>498.50782099999998</v>
      </c>
      <c r="S75" s="34">
        <v>1855.728419</v>
      </c>
      <c r="T75" s="34">
        <v>528.17665899999997</v>
      </c>
      <c r="U75" s="34">
        <v>598.42044499999997</v>
      </c>
      <c r="V75" s="34">
        <v>294.19023099999998</v>
      </c>
      <c r="W75" s="34">
        <v>56.24273098133763</v>
      </c>
      <c r="X75" s="34">
        <v>71.528009917024448</v>
      </c>
      <c r="Y75" s="34">
        <f>100*W75/X75</f>
        <v>78.630358997239824</v>
      </c>
      <c r="Z75" s="34">
        <f t="shared" si="9"/>
        <v>27.096148167230329</v>
      </c>
      <c r="AA75" s="34">
        <f t="shared" si="9"/>
        <v>8.8635066665844171</v>
      </c>
      <c r="AB75" s="34">
        <f>S75/$X75</f>
        <v>25.944080104461516</v>
      </c>
      <c r="AC75" s="34">
        <f>T75/$X75</f>
        <v>7.3841934035730548</v>
      </c>
      <c r="AD75" s="34">
        <f>U75/$X75</f>
        <v>8.36623926339057</v>
      </c>
      <c r="AE75" s="34">
        <f>V75/$X75</f>
        <v>4.112937454030571</v>
      </c>
      <c r="AF75" s="34">
        <v>114.4</v>
      </c>
      <c r="AG75" s="34">
        <f t="shared" si="4"/>
        <v>2.4764814119011067</v>
      </c>
      <c r="AH75" s="34">
        <v>1118.0329999999999</v>
      </c>
      <c r="AI75" s="34">
        <f t="shared" si="3"/>
        <v>24.202691804126136</v>
      </c>
      <c r="AJ75" s="34">
        <v>580.41899999999998</v>
      </c>
      <c r="AK75" s="34">
        <v>5629.33</v>
      </c>
      <c r="AL75" s="34">
        <v>16684</v>
      </c>
      <c r="AM75" s="34">
        <v>44.182657516539095</v>
      </c>
      <c r="AN75" s="34">
        <v>21566.346957149999</v>
      </c>
      <c r="AO75" s="34">
        <v>43227.641957150001</v>
      </c>
      <c r="AP75" s="34">
        <f t="shared" si="7"/>
        <v>46685.889302440526</v>
      </c>
      <c r="AQ75" s="34">
        <f t="shared" si="8"/>
        <v>93577.317995802761</v>
      </c>
      <c r="AR75" s="34"/>
      <c r="AS75" s="34"/>
      <c r="AT75" s="34">
        <v>43.083333333333336</v>
      </c>
      <c r="AU75" s="34"/>
      <c r="AV75" s="34"/>
      <c r="AW75" s="34">
        <v>107.76922161442938</v>
      </c>
      <c r="AX75" s="34">
        <v>3753.3791592600001</v>
      </c>
      <c r="AY75" s="34">
        <v>1496.30420731</v>
      </c>
      <c r="AZ75" s="34">
        <f t="shared" si="5"/>
        <v>81.251518529059396</v>
      </c>
      <c r="BA75" s="34">
        <f t="shared" si="6"/>
        <v>32.391342272313246</v>
      </c>
      <c r="BB75" s="34"/>
      <c r="BC75" s="34"/>
      <c r="BD75" s="34">
        <v>927260</v>
      </c>
    </row>
    <row r="76" spans="1:56">
      <c r="A76" s="27">
        <v>36220</v>
      </c>
      <c r="B76" s="16">
        <v>1999</v>
      </c>
      <c r="C76" s="16">
        <v>3</v>
      </c>
      <c r="D76" s="34"/>
      <c r="E76" s="34"/>
      <c r="F76" s="34">
        <v>65.98</v>
      </c>
      <c r="G76" s="34"/>
      <c r="H76" s="34">
        <v>111.85544621387842</v>
      </c>
      <c r="I76" s="34">
        <v>26.507697945109069</v>
      </c>
      <c r="J76" s="34"/>
      <c r="K76" s="34"/>
      <c r="L76" s="34">
        <v>45.847740173339844</v>
      </c>
      <c r="M76" s="34"/>
      <c r="N76" s="34"/>
      <c r="O76" s="34">
        <v>6554</v>
      </c>
      <c r="P76" s="34"/>
      <c r="Q76" s="34">
        <v>1997.620964</v>
      </c>
      <c r="R76" s="34">
        <v>644.81540099999995</v>
      </c>
      <c r="S76" s="34">
        <v>2078.1561609999999</v>
      </c>
      <c r="T76" s="34">
        <v>489.56037400000002</v>
      </c>
      <c r="U76" s="34">
        <v>721.76199099999997</v>
      </c>
      <c r="V76" s="34">
        <v>394.90797199999997</v>
      </c>
      <c r="W76" s="34">
        <v>56.257184231264198</v>
      </c>
      <c r="X76" s="34">
        <v>71.587838678898166</v>
      </c>
      <c r="Y76" s="34">
        <f>100*W76/X76</f>
        <v>78.584834057641473</v>
      </c>
      <c r="Z76" s="34">
        <f t="shared" si="9"/>
        <v>35.508726419511198</v>
      </c>
      <c r="AA76" s="34">
        <f t="shared" si="9"/>
        <v>11.461920993935069</v>
      </c>
      <c r="AB76" s="34">
        <f>S76/$X76</f>
        <v>29.029458066493838</v>
      </c>
      <c r="AC76" s="34">
        <f>T76/$X76</f>
        <v>6.8385969325863583</v>
      </c>
      <c r="AD76" s="34">
        <f>U76/$X76</f>
        <v>10.082187202737169</v>
      </c>
      <c r="AE76" s="34">
        <f>V76/$X76</f>
        <v>5.5164114364638079</v>
      </c>
      <c r="AF76" s="34">
        <v>137.4</v>
      </c>
      <c r="AG76" s="34">
        <f t="shared" si="4"/>
        <v>2.9968761705707188</v>
      </c>
      <c r="AH76" s="34">
        <v>1252.875</v>
      </c>
      <c r="AI76" s="34">
        <f t="shared" si="3"/>
        <v>27.326864863200793</v>
      </c>
      <c r="AJ76" s="34">
        <v>629.98</v>
      </c>
      <c r="AK76" s="34">
        <v>6189.21</v>
      </c>
      <c r="AL76" s="34">
        <v>18645</v>
      </c>
      <c r="AM76" s="34">
        <v>44.01269387748205</v>
      </c>
      <c r="AN76" s="34">
        <v>21349.517082719998</v>
      </c>
      <c r="AO76" s="34">
        <v>43682.825082719995</v>
      </c>
      <c r="AP76" s="34">
        <f t="shared" si="7"/>
        <v>46566.127364189262</v>
      </c>
      <c r="AQ76" s="34">
        <f t="shared" si="8"/>
        <v>95278.033154011966</v>
      </c>
      <c r="AR76" s="34"/>
      <c r="AS76" s="34"/>
      <c r="AT76" s="34">
        <v>40.888888888888886</v>
      </c>
      <c r="AU76" s="34"/>
      <c r="AV76" s="34"/>
      <c r="AW76" s="34">
        <v>108.50349252514746</v>
      </c>
      <c r="AX76" s="34">
        <v>3904.7960953500001</v>
      </c>
      <c r="AY76" s="34">
        <v>1676.2396244399999</v>
      </c>
      <c r="AZ76" s="34">
        <f t="shared" si="5"/>
        <v>85.168779978835531</v>
      </c>
      <c r="BA76" s="34">
        <f t="shared" si="6"/>
        <v>36.561008636467584</v>
      </c>
      <c r="BB76" s="34"/>
      <c r="BC76" s="34"/>
      <c r="BD76" s="34">
        <v>1074506</v>
      </c>
    </row>
    <row r="77" spans="1:56">
      <c r="A77" s="27">
        <v>36251</v>
      </c>
      <c r="B77" s="16">
        <v>1999</v>
      </c>
      <c r="C77" s="16">
        <v>4</v>
      </c>
      <c r="D77" s="34"/>
      <c r="E77" s="34"/>
      <c r="F77" s="34">
        <v>64.14</v>
      </c>
      <c r="G77" s="34"/>
      <c r="H77" s="34">
        <v>102.83894132488713</v>
      </c>
      <c r="I77" s="34">
        <v>26.481738288619773</v>
      </c>
      <c r="J77" s="34"/>
      <c r="K77" s="34"/>
      <c r="L77" s="34">
        <v>45.802837371826172</v>
      </c>
      <c r="M77" s="34"/>
      <c r="N77" s="34"/>
      <c r="O77" s="34">
        <v>5829</v>
      </c>
      <c r="P77" s="34"/>
      <c r="Q77" s="34">
        <v>2034.355489</v>
      </c>
      <c r="R77" s="34">
        <v>660.29207299999996</v>
      </c>
      <c r="S77" s="34">
        <v>1873.381965</v>
      </c>
      <c r="T77" s="34">
        <v>464.220325</v>
      </c>
      <c r="U77" s="34">
        <v>644.60111300000005</v>
      </c>
      <c r="V77" s="34">
        <v>341.91121199999998</v>
      </c>
      <c r="W77" s="34">
        <v>56.830068131277166</v>
      </c>
      <c r="X77" s="34">
        <v>72.409458751017169</v>
      </c>
      <c r="Y77" s="34">
        <f>100*W77/X77</f>
        <v>78.484315601211208</v>
      </c>
      <c r="Z77" s="34">
        <f t="shared" si="9"/>
        <v>35.797167870723811</v>
      </c>
      <c r="AA77" s="34">
        <f t="shared" si="9"/>
        <v>11.618709861032167</v>
      </c>
      <c r="AB77" s="34">
        <f>S77/$X77</f>
        <v>25.872061431113568</v>
      </c>
      <c r="AC77" s="34">
        <f>T77/$X77</f>
        <v>6.4110453662723845</v>
      </c>
      <c r="AD77" s="34">
        <f>U77/$X77</f>
        <v>8.9021672598946893</v>
      </c>
      <c r="AE77" s="34">
        <f>V77/$X77</f>
        <v>4.7219136546190104</v>
      </c>
      <c r="AF77" s="34">
        <v>156.6</v>
      </c>
      <c r="AG77" s="34">
        <f t="shared" si="4"/>
        <v>3.4190021619998237</v>
      </c>
      <c r="AH77" s="34">
        <v>1179.893</v>
      </c>
      <c r="AI77" s="34">
        <f t="shared" si="3"/>
        <v>25.760260012314546</v>
      </c>
      <c r="AJ77" s="34">
        <v>579.303</v>
      </c>
      <c r="AK77" s="34">
        <v>5537.75</v>
      </c>
      <c r="AL77" s="34">
        <v>17030</v>
      </c>
      <c r="AM77" s="34">
        <v>44.018208460205152</v>
      </c>
      <c r="AN77" s="34">
        <v>21079.883960570001</v>
      </c>
      <c r="AO77" s="34">
        <v>43342.864960569997</v>
      </c>
      <c r="AP77" s="34">
        <f t="shared" si="7"/>
        <v>46023.096319217271</v>
      </c>
      <c r="AQ77" s="34">
        <f t="shared" si="8"/>
        <v>94629.213925578049</v>
      </c>
      <c r="AR77" s="34"/>
      <c r="AS77" s="34"/>
      <c r="AT77" s="34">
        <v>37.76301218161683</v>
      </c>
      <c r="AU77" s="34"/>
      <c r="AV77" s="34"/>
      <c r="AW77" s="34">
        <v>112.9016732125546</v>
      </c>
      <c r="AX77" s="34">
        <v>3807.6217490800004</v>
      </c>
      <c r="AY77" s="34">
        <v>1522.8833160900001</v>
      </c>
      <c r="AZ77" s="34">
        <f t="shared" si="5"/>
        <v>83.13069599094554</v>
      </c>
      <c r="BA77" s="34">
        <f t="shared" si="6"/>
        <v>33.248667625703519</v>
      </c>
      <c r="BB77" s="34"/>
      <c r="BC77" s="34"/>
      <c r="BD77" s="34">
        <v>963026</v>
      </c>
    </row>
    <row r="78" spans="1:56">
      <c r="A78" s="27">
        <v>36281</v>
      </c>
      <c r="B78" s="16">
        <v>1999</v>
      </c>
      <c r="C78" s="16">
        <v>5</v>
      </c>
      <c r="D78" s="34"/>
      <c r="E78" s="34"/>
      <c r="F78" s="34">
        <v>63.96</v>
      </c>
      <c r="G78" s="34"/>
      <c r="H78" s="34">
        <v>104.89372137762862</v>
      </c>
      <c r="I78" s="34">
        <v>26.351353502109916</v>
      </c>
      <c r="J78" s="34"/>
      <c r="K78" s="34"/>
      <c r="L78" s="34">
        <v>45.577323913574219</v>
      </c>
      <c r="M78" s="34"/>
      <c r="N78" s="34"/>
      <c r="O78" s="34">
        <v>6255</v>
      </c>
      <c r="P78" s="34"/>
      <c r="Q78" s="34">
        <v>2219.8818059999999</v>
      </c>
      <c r="R78" s="34">
        <v>757.66432299999997</v>
      </c>
      <c r="S78" s="34">
        <v>1930.7002419999999</v>
      </c>
      <c r="T78" s="34">
        <v>523.23128299999996</v>
      </c>
      <c r="U78" s="34">
        <v>621.64103699999998</v>
      </c>
      <c r="V78" s="34">
        <v>332.05196699999999</v>
      </c>
      <c r="W78" s="34">
        <v>56.53348728519309</v>
      </c>
      <c r="X78" s="34">
        <v>72.57131204933475</v>
      </c>
      <c r="Y78" s="34">
        <f>100*W78/X78</f>
        <v>77.900599684295386</v>
      </c>
      <c r="Z78" s="34">
        <f t="shared" si="9"/>
        <v>39.266670297578088</v>
      </c>
      <c r="AA78" s="34">
        <f t="shared" si="9"/>
        <v>13.402044688625512</v>
      </c>
      <c r="AB78" s="34">
        <f>S78/$X78</f>
        <v>26.60417990910085</v>
      </c>
      <c r="AC78" s="34">
        <f>T78/$X78</f>
        <v>7.2098914601998896</v>
      </c>
      <c r="AD78" s="34">
        <f>U78/$X78</f>
        <v>8.5659335548102238</v>
      </c>
      <c r="AE78" s="34">
        <f>V78/$X78</f>
        <v>4.575526576869211</v>
      </c>
      <c r="AF78" s="34">
        <v>159</v>
      </c>
      <c r="AG78" s="34">
        <f t="shared" si="4"/>
        <v>3.4885769138509093</v>
      </c>
      <c r="AH78" s="34">
        <v>1175.1569999999999</v>
      </c>
      <c r="AI78" s="34">
        <f t="shared" si="3"/>
        <v>25.783808681448384</v>
      </c>
      <c r="AJ78" s="34">
        <v>588.25199999999995</v>
      </c>
      <c r="AK78" s="34">
        <v>5912.12</v>
      </c>
      <c r="AL78" s="34">
        <v>21667</v>
      </c>
      <c r="AM78" s="34">
        <v>44.079513077202797</v>
      </c>
      <c r="AN78" s="34">
        <v>21605.97015143</v>
      </c>
      <c r="AO78" s="34">
        <v>42857.807151429995</v>
      </c>
      <c r="AP78" s="34">
        <f t="shared" si="7"/>
        <v>47405.087214861967</v>
      </c>
      <c r="AQ78" s="34">
        <f t="shared" si="8"/>
        <v>94033.180255819549</v>
      </c>
      <c r="AR78" s="34"/>
      <c r="AS78" s="34"/>
      <c r="AT78" s="34">
        <v>43.267108167770424</v>
      </c>
      <c r="AU78" s="34"/>
      <c r="AV78" s="34"/>
      <c r="AW78" s="34">
        <v>113.75082835820601</v>
      </c>
      <c r="AX78" s="34">
        <v>4166.509434560001</v>
      </c>
      <c r="AY78" s="34">
        <v>1438.38371407</v>
      </c>
      <c r="AZ78" s="34">
        <f t="shared" si="5"/>
        <v>91.416280658792616</v>
      </c>
      <c r="BA78" s="34">
        <f t="shared" si="6"/>
        <v>31.559196340652388</v>
      </c>
      <c r="BB78" s="34"/>
      <c r="BC78" s="34"/>
      <c r="BD78" s="34">
        <v>1006152</v>
      </c>
    </row>
    <row r="79" spans="1:56">
      <c r="A79" s="27">
        <v>36312</v>
      </c>
      <c r="B79" s="16">
        <v>1999</v>
      </c>
      <c r="C79" s="16">
        <v>6</v>
      </c>
      <c r="D79" s="34"/>
      <c r="E79" s="34"/>
      <c r="F79" s="34">
        <v>64.13</v>
      </c>
      <c r="G79" s="34"/>
      <c r="H79" s="34">
        <v>101.69117004325878</v>
      </c>
      <c r="I79" s="34">
        <v>26.349752948964888</v>
      </c>
      <c r="J79" s="34"/>
      <c r="K79" s="34"/>
      <c r="L79" s="34">
        <v>45.574554443359375</v>
      </c>
      <c r="M79" s="34"/>
      <c r="N79" s="34"/>
      <c r="O79" s="34">
        <v>6358</v>
      </c>
      <c r="P79" s="34"/>
      <c r="Q79" s="34">
        <v>2129.491227</v>
      </c>
      <c r="R79" s="34">
        <v>717.23115600000006</v>
      </c>
      <c r="S79" s="34">
        <v>2212.477304</v>
      </c>
      <c r="T79" s="34">
        <v>660.31462799999997</v>
      </c>
      <c r="U79" s="34">
        <v>695.00353800000005</v>
      </c>
      <c r="V79" s="34">
        <v>370.26901400000003</v>
      </c>
      <c r="W79" s="34">
        <v>56.36087654923449</v>
      </c>
      <c r="X79" s="34">
        <v>72.562435065816118</v>
      </c>
      <c r="Y79" s="34">
        <f>100*W79/X79</f>
        <v>77.67225079769392</v>
      </c>
      <c r="Z79" s="34">
        <f t="shared" si="9"/>
        <v>37.783145993830772</v>
      </c>
      <c r="AA79" s="34">
        <f t="shared" si="9"/>
        <v>12.725692003272112</v>
      </c>
      <c r="AB79" s="34">
        <f>S79/$X79</f>
        <v>30.490670578974125</v>
      </c>
      <c r="AC79" s="34">
        <f>T79/$X79</f>
        <v>9.0999513370944136</v>
      </c>
      <c r="AD79" s="34">
        <f>U79/$X79</f>
        <v>9.5780073721287433</v>
      </c>
      <c r="AE79" s="34">
        <f>V79/$X79</f>
        <v>5.1027644491830504</v>
      </c>
      <c r="AF79" s="34">
        <v>162.80000000000001</v>
      </c>
      <c r="AG79" s="34">
        <f t="shared" si="4"/>
        <v>3.5721687680420415</v>
      </c>
      <c r="AH79" s="34">
        <v>1143.6759999999999</v>
      </c>
      <c r="AI79" s="34">
        <f t="shared" si="3"/>
        <v>25.094617247906939</v>
      </c>
      <c r="AJ79" s="34">
        <v>591.86599999999999</v>
      </c>
      <c r="AK79" s="34">
        <v>6074.65</v>
      </c>
      <c r="AL79" s="34">
        <v>23241</v>
      </c>
      <c r="AM79" s="34">
        <v>43.664343432488707</v>
      </c>
      <c r="AN79" s="34">
        <v>22340.93390521</v>
      </c>
      <c r="AO79" s="34">
        <v>44126.186905210001</v>
      </c>
      <c r="AP79" s="34">
        <f t="shared" si="7"/>
        <v>49020.630433097467</v>
      </c>
      <c r="AQ79" s="34">
        <f t="shared" si="8"/>
        <v>96821.98201202511</v>
      </c>
      <c r="AR79" s="34"/>
      <c r="AS79" s="34"/>
      <c r="AT79" s="34">
        <v>41.16997792494481</v>
      </c>
      <c r="AU79" s="34"/>
      <c r="AV79" s="34"/>
      <c r="AW79" s="34">
        <v>113.93746681120329</v>
      </c>
      <c r="AX79" s="34">
        <v>4179.081979810001</v>
      </c>
      <c r="AY79" s="34">
        <v>1600.8952980700001</v>
      </c>
      <c r="AZ79" s="34">
        <f t="shared" si="5"/>
        <v>91.697703485040464</v>
      </c>
      <c r="BA79" s="34">
        <f t="shared" si="6"/>
        <v>35.126954451296122</v>
      </c>
      <c r="BB79" s="34"/>
      <c r="BC79" s="34"/>
      <c r="BD79" s="34">
        <v>977610</v>
      </c>
    </row>
    <row r="80" spans="1:56">
      <c r="A80" s="27">
        <v>36342</v>
      </c>
      <c r="B80" s="16">
        <v>1999</v>
      </c>
      <c r="C80" s="16">
        <v>7</v>
      </c>
      <c r="D80" s="34"/>
      <c r="E80" s="34"/>
      <c r="F80" s="34">
        <v>65.48</v>
      </c>
      <c r="G80" s="34"/>
      <c r="H80" s="34">
        <v>91.841334724176988</v>
      </c>
      <c r="I80" s="34">
        <v>26.398728778933592</v>
      </c>
      <c r="J80" s="34"/>
      <c r="K80" s="34"/>
      <c r="L80" s="34">
        <v>45.659267425537109</v>
      </c>
      <c r="M80" s="34"/>
      <c r="N80" s="34"/>
      <c r="O80" s="34">
        <v>6583</v>
      </c>
      <c r="P80" s="34"/>
      <c r="Q80" s="34">
        <v>1940.966322</v>
      </c>
      <c r="R80" s="34">
        <v>681.99284</v>
      </c>
      <c r="S80" s="34">
        <v>2278.1509299999998</v>
      </c>
      <c r="T80" s="34">
        <v>574.30736300000001</v>
      </c>
      <c r="U80" s="34">
        <v>695.61302000000001</v>
      </c>
      <c r="V80" s="34">
        <v>367.04951399999999</v>
      </c>
      <c r="W80" s="34">
        <v>55.929994304887046</v>
      </c>
      <c r="X80" s="34">
        <v>72.683715027050638</v>
      </c>
      <c r="Y80" s="34">
        <f>100*W80/X80</f>
        <v>76.949828835897605</v>
      </c>
      <c r="Z80" s="34">
        <f t="shared" si="9"/>
        <v>34.703495791888585</v>
      </c>
      <c r="AA80" s="34">
        <f t="shared" si="9"/>
        <v>12.193686920157775</v>
      </c>
      <c r="AB80" s="34">
        <f>S80/$X80</f>
        <v>31.343347394284155</v>
      </c>
      <c r="AC80" s="34">
        <f>T80/$X80</f>
        <v>7.9014585700010036</v>
      </c>
      <c r="AD80" s="34">
        <f>U80/$X80</f>
        <v>9.5704109199855054</v>
      </c>
      <c r="AE80" s="34">
        <f>V80/$X80</f>
        <v>5.0499553285546215</v>
      </c>
      <c r="AF80" s="34">
        <v>180.1</v>
      </c>
      <c r="AG80" s="34">
        <f t="shared" si="4"/>
        <v>3.9444347260655026</v>
      </c>
      <c r="AH80" s="34">
        <v>1241.384</v>
      </c>
      <c r="AI80" s="34">
        <f t="shared" si="3"/>
        <v>27.187996435214316</v>
      </c>
      <c r="AJ80" s="34">
        <v>526.49</v>
      </c>
      <c r="AK80" s="34">
        <v>6330.33</v>
      </c>
      <c r="AL80" s="34">
        <v>26048</v>
      </c>
      <c r="AM80" s="34">
        <v>43.586504746996205</v>
      </c>
      <c r="AN80" s="34">
        <v>22236.23460326</v>
      </c>
      <c r="AO80" s="34">
        <v>44432.078603260001</v>
      </c>
      <c r="AP80" s="34">
        <f t="shared" si="7"/>
        <v>48700.375317067243</v>
      </c>
      <c r="AQ80" s="34">
        <f t="shared" si="8"/>
        <v>97312.289724581206</v>
      </c>
      <c r="AR80" s="34"/>
      <c r="AS80" s="34"/>
      <c r="AT80" s="34">
        <v>42.916666666666664</v>
      </c>
      <c r="AU80" s="34"/>
      <c r="AV80" s="34"/>
      <c r="AW80" s="34">
        <v>113.70920682265698</v>
      </c>
      <c r="AX80" s="34">
        <v>4074.5277891299993</v>
      </c>
      <c r="AY80" s="34">
        <v>1450.50091479</v>
      </c>
      <c r="AZ80" s="34">
        <f t="shared" si="5"/>
        <v>89.237695190245788</v>
      </c>
      <c r="BA80" s="34">
        <f t="shared" si="6"/>
        <v>31.767941024361214</v>
      </c>
      <c r="BB80" s="34"/>
      <c r="BC80" s="34"/>
      <c r="BD80" s="34">
        <v>981162</v>
      </c>
    </row>
    <row r="81" spans="1:56">
      <c r="A81" s="27">
        <v>36373</v>
      </c>
      <c r="B81" s="16">
        <v>1999</v>
      </c>
      <c r="C81" s="16">
        <v>8</v>
      </c>
      <c r="D81" s="34"/>
      <c r="E81" s="34"/>
      <c r="F81" s="34">
        <v>68.81</v>
      </c>
      <c r="G81" s="34"/>
      <c r="H81" s="34">
        <v>106.49258013235621</v>
      </c>
      <c r="I81" s="34">
        <v>26.299357450281924</v>
      </c>
      <c r="J81" s="34"/>
      <c r="K81" s="34"/>
      <c r="L81" s="34">
        <v>45.487392425537109</v>
      </c>
      <c r="M81" s="34"/>
      <c r="N81" s="34"/>
      <c r="O81" s="34">
        <v>6373</v>
      </c>
      <c r="P81" s="34"/>
      <c r="Q81" s="34">
        <v>2098.9594080000002</v>
      </c>
      <c r="R81" s="34">
        <v>814.81932099999995</v>
      </c>
      <c r="S81" s="34">
        <v>2330.8248140000001</v>
      </c>
      <c r="T81" s="34">
        <v>628.55815500000006</v>
      </c>
      <c r="U81" s="34">
        <v>744.683133</v>
      </c>
      <c r="V81" s="34">
        <v>395.131371</v>
      </c>
      <c r="W81" s="34">
        <v>57.594255794200564</v>
      </c>
      <c r="X81" s="34">
        <v>73.389046739224653</v>
      </c>
      <c r="Y81" s="34">
        <f>100*W81/X81</f>
        <v>78.477999583305447</v>
      </c>
      <c r="Z81" s="34">
        <f t="shared" si="9"/>
        <v>36.4439018970943</v>
      </c>
      <c r="AA81" s="34">
        <f t="shared" si="9"/>
        <v>14.14757964599046</v>
      </c>
      <c r="AB81" s="34">
        <f>S81/$X81</f>
        <v>31.759845883844015</v>
      </c>
      <c r="AC81" s="34">
        <f>T81/$X81</f>
        <v>8.5647406926196119</v>
      </c>
      <c r="AD81" s="34">
        <f>U81/$X81</f>
        <v>10.147060986445339</v>
      </c>
      <c r="AE81" s="34">
        <f>V81/$X81</f>
        <v>5.384064633023935</v>
      </c>
      <c r="AF81" s="34">
        <v>151.19999999999999</v>
      </c>
      <c r="AG81" s="34">
        <f t="shared" si="4"/>
        <v>3.3239979681735874</v>
      </c>
      <c r="AH81" s="34">
        <v>1173.43</v>
      </c>
      <c r="AI81" s="34">
        <f t="shared" si="3"/>
        <v>25.796818358425487</v>
      </c>
      <c r="AJ81" s="34">
        <v>592.91200000000003</v>
      </c>
      <c r="AK81" s="34">
        <v>6070</v>
      </c>
      <c r="AL81" s="34">
        <v>27521</v>
      </c>
      <c r="AM81" s="34">
        <v>44.410926392232568</v>
      </c>
      <c r="AN81" s="34">
        <v>21437.43453903</v>
      </c>
      <c r="AO81" s="34">
        <v>43399.976539030002</v>
      </c>
      <c r="AP81" s="34">
        <f t="shared" si="7"/>
        <v>47128.299504358474</v>
      </c>
      <c r="AQ81" s="34">
        <f t="shared" si="8"/>
        <v>95411.00121330496</v>
      </c>
      <c r="AR81" s="34"/>
      <c r="AS81" s="34"/>
      <c r="AT81" s="34">
        <v>41.389811738648945</v>
      </c>
      <c r="AU81" s="34"/>
      <c r="AV81" s="34"/>
      <c r="AW81" s="34">
        <v>116.67075418661886</v>
      </c>
      <c r="AX81" s="34">
        <v>3990.1056930899999</v>
      </c>
      <c r="AY81" s="34">
        <v>1604.5988253</v>
      </c>
      <c r="AZ81" s="34">
        <f t="shared" si="5"/>
        <v>87.718936617916839</v>
      </c>
      <c r="BA81" s="34">
        <f t="shared" si="6"/>
        <v>35.275682771368558</v>
      </c>
      <c r="BB81" s="34"/>
      <c r="BC81" s="34"/>
      <c r="BD81" s="34">
        <v>1021676</v>
      </c>
    </row>
    <row r="82" spans="1:56">
      <c r="A82" s="27">
        <v>36404</v>
      </c>
      <c r="B82" s="16">
        <v>1999</v>
      </c>
      <c r="C82" s="16">
        <v>9</v>
      </c>
      <c r="D82" s="34"/>
      <c r="E82" s="34"/>
      <c r="F82" s="34">
        <v>70.41</v>
      </c>
      <c r="G82" s="34"/>
      <c r="H82" s="34">
        <v>112.62870206824196</v>
      </c>
      <c r="I82" s="34">
        <v>26.246961260167669</v>
      </c>
      <c r="J82" s="34"/>
      <c r="K82" s="34"/>
      <c r="L82" s="34">
        <v>45.396770477294922</v>
      </c>
      <c r="M82" s="34"/>
      <c r="N82" s="34"/>
      <c r="O82" s="34">
        <v>6044</v>
      </c>
      <c r="P82" s="34"/>
      <c r="Q82" s="34">
        <v>1897.6707630000001</v>
      </c>
      <c r="R82" s="34">
        <v>710.02087800000004</v>
      </c>
      <c r="S82" s="34">
        <v>2233.9694260000001</v>
      </c>
      <c r="T82" s="34">
        <v>655.13289799999995</v>
      </c>
      <c r="U82" s="34">
        <v>678.09989199999995</v>
      </c>
      <c r="V82" s="34">
        <v>406.43924199999998</v>
      </c>
      <c r="W82" s="34">
        <v>58.537481437772101</v>
      </c>
      <c r="X82" s="34">
        <v>73.251142957171524</v>
      </c>
      <c r="Y82" s="34">
        <f>100*W82/X82</f>
        <v>79.913403497332183</v>
      </c>
      <c r="Z82" s="34">
        <f t="shared" si="9"/>
        <v>32.418045949197641</v>
      </c>
      <c r="AA82" s="34">
        <f t="shared" si="9"/>
        <v>12.129337657869398</v>
      </c>
      <c r="AB82" s="34">
        <f>S82/$X82</f>
        <v>30.497400256350364</v>
      </c>
      <c r="AC82" s="34">
        <f>T82/$X82</f>
        <v>8.9436542769447716</v>
      </c>
      <c r="AD82" s="34">
        <f>U82/$X82</f>
        <v>9.2571919648608265</v>
      </c>
      <c r="AE82" s="34">
        <f>V82/$X82</f>
        <v>5.5485720166528578</v>
      </c>
      <c r="AF82" s="34">
        <v>134.1</v>
      </c>
      <c r="AG82" s="34">
        <f t="shared" si="4"/>
        <v>2.9539546225445656</v>
      </c>
      <c r="AH82" s="34">
        <v>1113.239</v>
      </c>
      <c r="AI82" s="34">
        <f t="shared" si="3"/>
        <v>24.522427218843323</v>
      </c>
      <c r="AJ82" s="34">
        <v>602.63400000000001</v>
      </c>
      <c r="AK82" s="34">
        <v>5746.63</v>
      </c>
      <c r="AL82" s="34">
        <v>27099</v>
      </c>
      <c r="AM82" s="34">
        <v>44.662031295154698</v>
      </c>
      <c r="AN82" s="34">
        <v>21011.695128250001</v>
      </c>
      <c r="AO82" s="34">
        <v>42379.263128250001</v>
      </c>
      <c r="AP82" s="34">
        <f t="shared" si="7"/>
        <v>46284.559248017315</v>
      </c>
      <c r="AQ82" s="34">
        <f t="shared" si="8"/>
        <v>93353.035210832633</v>
      </c>
      <c r="AR82" s="34"/>
      <c r="AS82" s="34"/>
      <c r="AT82" s="34">
        <v>45.238095238095241</v>
      </c>
      <c r="AU82" s="34"/>
      <c r="AV82" s="34"/>
      <c r="AW82" s="34">
        <v>119.65926275677295</v>
      </c>
      <c r="AX82" s="34">
        <v>3921.4833979300001</v>
      </c>
      <c r="AY82" s="34">
        <v>1651.5352085500001</v>
      </c>
      <c r="AZ82" s="34">
        <f t="shared" si="5"/>
        <v>86.382431100276619</v>
      </c>
      <c r="BA82" s="34">
        <f t="shared" si="6"/>
        <v>36.380015388451724</v>
      </c>
      <c r="BB82" s="34"/>
      <c r="BC82" s="34"/>
      <c r="BD82" s="34">
        <v>1025461</v>
      </c>
    </row>
    <row r="83" spans="1:56">
      <c r="A83" s="27">
        <v>36434</v>
      </c>
      <c r="B83" s="16">
        <v>1999</v>
      </c>
      <c r="C83" s="16">
        <v>10</v>
      </c>
      <c r="D83" s="34"/>
      <c r="E83" s="34"/>
      <c r="F83" s="34">
        <v>69.89</v>
      </c>
      <c r="G83" s="34"/>
      <c r="H83" s="34">
        <v>113.10561387647246</v>
      </c>
      <c r="I83" s="34">
        <v>26.242855731723736</v>
      </c>
      <c r="J83" s="34"/>
      <c r="K83" s="34"/>
      <c r="L83" s="34">
        <v>45.389667510986328</v>
      </c>
      <c r="M83" s="34"/>
      <c r="N83" s="34"/>
      <c r="O83" s="34">
        <v>6269</v>
      </c>
      <c r="P83" s="34"/>
      <c r="Q83" s="34">
        <v>1900.922454</v>
      </c>
      <c r="R83" s="34">
        <v>702.72339699999998</v>
      </c>
      <c r="S83" s="34">
        <v>2213.0848700000001</v>
      </c>
      <c r="T83" s="34">
        <v>536.78893100000005</v>
      </c>
      <c r="U83" s="34">
        <v>727.60155199999997</v>
      </c>
      <c r="V83" s="34">
        <v>420.879977</v>
      </c>
      <c r="W83" s="34">
        <v>58.994861702833177</v>
      </c>
      <c r="X83" s="34">
        <v>73.466603460830157</v>
      </c>
      <c r="Y83" s="34">
        <f>100*W83/X83</f>
        <v>80.301604979311705</v>
      </c>
      <c r="Z83" s="34">
        <f t="shared" si="9"/>
        <v>32.221830836306715</v>
      </c>
      <c r="AA83" s="34">
        <f t="shared" si="9"/>
        <v>11.911603429799248</v>
      </c>
      <c r="AB83" s="34">
        <f>S83/$X83</f>
        <v>30.123685671407692</v>
      </c>
      <c r="AC83" s="34">
        <f>T83/$X83</f>
        <v>7.3065706826394567</v>
      </c>
      <c r="AD83" s="34">
        <f>U83/$X83</f>
        <v>9.9038408981018407</v>
      </c>
      <c r="AE83" s="34">
        <f>V83/$X83</f>
        <v>5.7288612399836696</v>
      </c>
      <c r="AF83" s="34">
        <v>156.80000000000001</v>
      </c>
      <c r="AG83" s="34">
        <f t="shared" si="4"/>
        <v>3.4545307026549028</v>
      </c>
      <c r="AH83" s="34">
        <v>1237.326</v>
      </c>
      <c r="AI83" s="34">
        <f t="shared" si="3"/>
        <v>27.260080715517731</v>
      </c>
      <c r="AJ83" s="34">
        <v>621.07000000000005</v>
      </c>
      <c r="AK83" s="34">
        <v>6002.12</v>
      </c>
      <c r="AL83" s="34">
        <v>27320</v>
      </c>
      <c r="AM83" s="34">
        <v>45.139107102071378</v>
      </c>
      <c r="AN83" s="34">
        <v>20701.460546959999</v>
      </c>
      <c r="AO83" s="34">
        <v>41880.595546960001</v>
      </c>
      <c r="AP83" s="34">
        <f t="shared" si="7"/>
        <v>45608.310618158466</v>
      </c>
      <c r="AQ83" s="34">
        <f t="shared" si="8"/>
        <v>92269.007118906578</v>
      </c>
      <c r="AR83" s="34"/>
      <c r="AS83" s="34"/>
      <c r="AT83" s="34">
        <v>44.213732004429687</v>
      </c>
      <c r="AU83" s="34"/>
      <c r="AV83" s="34"/>
      <c r="AW83" s="34">
        <v>118.7678199828387</v>
      </c>
      <c r="AX83" s="34">
        <v>3795.4193454099996</v>
      </c>
      <c r="AY83" s="34">
        <v>1577.32375718</v>
      </c>
      <c r="AZ83" s="34">
        <f t="shared" si="5"/>
        <v>83.618575626079178</v>
      </c>
      <c r="BA83" s="34">
        <f t="shared" si="6"/>
        <v>34.750722877584799</v>
      </c>
      <c r="BB83" s="34"/>
      <c r="BC83" s="34"/>
      <c r="BD83" s="34">
        <v>1021556</v>
      </c>
    </row>
    <row r="84" spans="1:56">
      <c r="A84" s="27">
        <v>36465</v>
      </c>
      <c r="B84" s="16">
        <v>1999</v>
      </c>
      <c r="C84" s="16">
        <v>11</v>
      </c>
      <c r="D84" s="34"/>
      <c r="E84" s="34"/>
      <c r="F84" s="34">
        <v>70.430000000000007</v>
      </c>
      <c r="G84" s="34"/>
      <c r="H84" s="34">
        <v>115.24034341723355</v>
      </c>
      <c r="I84" s="34">
        <v>26.159906516847808</v>
      </c>
      <c r="J84" s="34"/>
      <c r="K84" s="34"/>
      <c r="L84" s="34">
        <v>45.246196746826172</v>
      </c>
      <c r="M84" s="34"/>
      <c r="N84" s="34"/>
      <c r="O84" s="34">
        <v>6272</v>
      </c>
      <c r="P84" s="34"/>
      <c r="Q84" s="34">
        <v>1965.448523</v>
      </c>
      <c r="R84" s="34">
        <v>719.77341000000001</v>
      </c>
      <c r="S84" s="34">
        <v>2290.0604699999999</v>
      </c>
      <c r="T84" s="34">
        <v>554.77946799999995</v>
      </c>
      <c r="U84" s="34">
        <v>747.694118</v>
      </c>
      <c r="V84" s="34">
        <v>456.928605</v>
      </c>
      <c r="W84" s="34">
        <v>58.724354481500235</v>
      </c>
      <c r="X84" s="34">
        <v>73.157005950534113</v>
      </c>
      <c r="Y84" s="34">
        <f>100*W84/X84</f>
        <v>80.271675581156686</v>
      </c>
      <c r="Z84" s="34">
        <f t="shared" si="9"/>
        <v>33.469052837680316</v>
      </c>
      <c r="AA84" s="34">
        <f t="shared" si="9"/>
        <v>12.25681263515205</v>
      </c>
      <c r="AB84" s="34">
        <f>S84/$X84</f>
        <v>31.303365142477929</v>
      </c>
      <c r="AC84" s="34">
        <f>T84/$X84</f>
        <v>7.5834085989675408</v>
      </c>
      <c r="AD84" s="34">
        <f>U84/$X84</f>
        <v>10.220403477222145</v>
      </c>
      <c r="AE84" s="34">
        <f>V84/$X84</f>
        <v>6.2458625672701418</v>
      </c>
      <c r="AF84" s="34">
        <v>136.19999999999999</v>
      </c>
      <c r="AG84" s="34">
        <f t="shared" si="4"/>
        <v>3.0101977578823536</v>
      </c>
      <c r="AH84" s="34">
        <v>1121.848</v>
      </c>
      <c r="AI84" s="34">
        <f t="shared" si="3"/>
        <v>24.794304950696056</v>
      </c>
      <c r="AJ84" s="34">
        <v>632.18399999999997</v>
      </c>
      <c r="AK84" s="34">
        <v>5936</v>
      </c>
      <c r="AL84" s="34">
        <v>23908</v>
      </c>
      <c r="AM84" s="34">
        <v>44.691901965038326</v>
      </c>
      <c r="AN84" s="34">
        <v>20807.844682120001</v>
      </c>
      <c r="AO84" s="34">
        <v>42278.869682119999</v>
      </c>
      <c r="AP84" s="34">
        <f t="shared" si="7"/>
        <v>45988.052429135016</v>
      </c>
      <c r="AQ84" s="34">
        <f t="shared" si="8"/>
        <v>93441.819914036605</v>
      </c>
      <c r="AR84" s="34"/>
      <c r="AS84" s="34"/>
      <c r="AT84" s="34">
        <v>51.793598233995588</v>
      </c>
      <c r="AU84" s="34"/>
      <c r="AV84" s="34"/>
      <c r="AW84" s="34">
        <v>121.58829713631431</v>
      </c>
      <c r="AX84" s="34">
        <v>3984.1706098900004</v>
      </c>
      <c r="AY84" s="34">
        <v>1611.5785761699999</v>
      </c>
      <c r="AZ84" s="34">
        <f t="shared" si="5"/>
        <v>88.055370315063513</v>
      </c>
      <c r="BA84" s="34">
        <f t="shared" si="6"/>
        <v>35.617989843158369</v>
      </c>
      <c r="BB84" s="34"/>
      <c r="BC84" s="34"/>
      <c r="BD84" s="34">
        <v>1098031</v>
      </c>
    </row>
    <row r="85" spans="1:56">
      <c r="A85" s="27">
        <v>36495</v>
      </c>
      <c r="B85" s="16">
        <v>1999</v>
      </c>
      <c r="C85" s="16">
        <v>12</v>
      </c>
      <c r="D85" s="34"/>
      <c r="E85" s="34"/>
      <c r="F85" s="34">
        <v>69.44</v>
      </c>
      <c r="G85" s="34"/>
      <c r="H85" s="34">
        <v>105.18769262211822</v>
      </c>
      <c r="I85" s="34">
        <v>26.143637880770907</v>
      </c>
      <c r="J85" s="34"/>
      <c r="K85" s="34"/>
      <c r="L85" s="34">
        <v>45.218063354492188</v>
      </c>
      <c r="M85" s="34"/>
      <c r="N85" s="34"/>
      <c r="O85" s="34">
        <v>6906</v>
      </c>
      <c r="P85" s="34"/>
      <c r="Q85" s="34">
        <v>2055.807683</v>
      </c>
      <c r="R85" s="34">
        <v>664.93253000000004</v>
      </c>
      <c r="S85" s="34">
        <v>2305.2831630000001</v>
      </c>
      <c r="T85" s="34">
        <v>600.46411899999998</v>
      </c>
      <c r="U85" s="34">
        <v>734.09364400000004</v>
      </c>
      <c r="V85" s="34">
        <v>410.77058799999998</v>
      </c>
      <c r="W85" s="34">
        <v>58.576807573555683</v>
      </c>
      <c r="X85" s="34">
        <v>73.21550411951236</v>
      </c>
      <c r="Y85" s="34">
        <f>100*W85/X85</f>
        <v>80.006015499037744</v>
      </c>
      <c r="Z85" s="34">
        <f t="shared" si="9"/>
        <v>35.095932471541651</v>
      </c>
      <c r="AA85" s="34">
        <f t="shared" si="9"/>
        <v>11.351464129639282</v>
      </c>
      <c r="AB85" s="34">
        <f>S85/$X85</f>
        <v>31.486270438526265</v>
      </c>
      <c r="AC85" s="34">
        <f>T85/$X85</f>
        <v>8.2013246541311844</v>
      </c>
      <c r="AD85" s="34">
        <f>U85/$X85</f>
        <v>10.026478036697146</v>
      </c>
      <c r="AE85" s="34">
        <f>V85/$X85</f>
        <v>5.610431737647863</v>
      </c>
      <c r="AF85" s="34">
        <v>218.4</v>
      </c>
      <c r="AG85" s="34">
        <f t="shared" si="4"/>
        <v>4.8299282144798683</v>
      </c>
      <c r="AH85" s="34">
        <v>1491.2139999999999</v>
      </c>
      <c r="AI85" s="34">
        <f t="shared" si="3"/>
        <v>32.978281009282881</v>
      </c>
      <c r="AJ85" s="34">
        <v>531.12199999999996</v>
      </c>
      <c r="AK85" s="34">
        <v>6365.38</v>
      </c>
      <c r="AL85" s="34">
        <v>25063</v>
      </c>
      <c r="AM85" s="34">
        <v>44.435100239089252</v>
      </c>
      <c r="AN85" s="34">
        <v>22838.171517409999</v>
      </c>
      <c r="AO85" s="34">
        <v>43571.043517409998</v>
      </c>
      <c r="AP85" s="34">
        <f t="shared" si="7"/>
        <v>50506.744038035285</v>
      </c>
      <c r="AQ85" s="34">
        <f t="shared" si="8"/>
        <v>96357.606418987489</v>
      </c>
      <c r="AR85" s="34"/>
      <c r="AS85" s="34"/>
      <c r="AT85" s="34">
        <v>52.388888888888886</v>
      </c>
      <c r="AU85" s="34"/>
      <c r="AV85" s="34"/>
      <c r="AW85" s="34">
        <v>119.66457015079607</v>
      </c>
      <c r="AX85" s="34">
        <v>3886.2244478000002</v>
      </c>
      <c r="AY85" s="34">
        <v>1480.3867870199999</v>
      </c>
      <c r="AZ85" s="34">
        <f t="shared" si="5"/>
        <v>85.944071008382167</v>
      </c>
      <c r="BA85" s="34">
        <f t="shared" si="6"/>
        <v>32.738836588695499</v>
      </c>
      <c r="BB85" s="34"/>
      <c r="BC85" s="34"/>
      <c r="BD85" s="34">
        <v>1099917</v>
      </c>
    </row>
    <row r="86" spans="1:56">
      <c r="A86" s="27">
        <v>36526</v>
      </c>
      <c r="B86" s="16">
        <v>2000</v>
      </c>
      <c r="C86" s="16">
        <v>1</v>
      </c>
      <c r="D86" s="34"/>
      <c r="E86" s="34"/>
      <c r="F86" s="34">
        <v>61.09</v>
      </c>
      <c r="G86" s="34"/>
      <c r="H86" s="34">
        <v>96.380584112403184</v>
      </c>
      <c r="I86" s="34">
        <v>26.364612879020306</v>
      </c>
      <c r="J86" s="34"/>
      <c r="K86" s="34"/>
      <c r="L86" s="34">
        <v>45.600257873535156</v>
      </c>
      <c r="M86" s="34"/>
      <c r="N86" s="34"/>
      <c r="O86" s="34">
        <v>7041</v>
      </c>
      <c r="P86" s="34"/>
      <c r="Q86" s="34">
        <v>1768.244543</v>
      </c>
      <c r="R86" s="34">
        <v>574.73658999999998</v>
      </c>
      <c r="S86" s="34">
        <v>1852.1936410000001</v>
      </c>
      <c r="T86" s="34">
        <v>488.62435399999998</v>
      </c>
      <c r="U86" s="34">
        <v>659.77599799999996</v>
      </c>
      <c r="V86" s="34">
        <v>299.93947100000003</v>
      </c>
      <c r="W86" s="34">
        <v>59.017728185226318</v>
      </c>
      <c r="X86" s="34">
        <v>67.641998297235133</v>
      </c>
      <c r="Y86" s="34">
        <f>100*W86/X86</f>
        <v>87.250125175025559</v>
      </c>
      <c r="Z86" s="34">
        <f t="shared" si="9"/>
        <v>29.96124380542723</v>
      </c>
      <c r="AA86" s="34">
        <f t="shared" si="9"/>
        <v>9.7383719718284851</v>
      </c>
      <c r="AB86" s="34">
        <f>S86/$X86</f>
        <v>27.382302232719645</v>
      </c>
      <c r="AC86" s="34">
        <f>T86/$X86</f>
        <v>7.2236830120373972</v>
      </c>
      <c r="AD86" s="34">
        <f>U86/$X86</f>
        <v>9.7539400758207382</v>
      </c>
      <c r="AE86" s="34">
        <f>V86/$X86</f>
        <v>4.4342195462942149</v>
      </c>
      <c r="AF86" s="34">
        <v>127.4</v>
      </c>
      <c r="AG86" s="34">
        <f t="shared" si="4"/>
        <v>2.7938438495967071</v>
      </c>
      <c r="AH86" s="34">
        <v>1118.6590000000001</v>
      </c>
      <c r="AI86" s="34">
        <f t="shared" si="3"/>
        <v>24.531856883406615</v>
      </c>
      <c r="AJ86" s="34">
        <v>515.923</v>
      </c>
      <c r="AK86" s="34">
        <v>6484.91</v>
      </c>
      <c r="AL86" s="34">
        <v>22822</v>
      </c>
      <c r="AM86" s="34">
        <v>44.599900740844511</v>
      </c>
      <c r="AN86" s="34">
        <v>21419.262000000002</v>
      </c>
      <c r="AO86" s="34">
        <v>42830.490000000005</v>
      </c>
      <c r="AP86" s="34">
        <f t="shared" si="7"/>
        <v>46971.80015824212</v>
      </c>
      <c r="AQ86" s="34">
        <f t="shared" si="8"/>
        <v>93925.981995065362</v>
      </c>
      <c r="AR86" s="34"/>
      <c r="AS86" s="34"/>
      <c r="AT86" s="34">
        <v>49.083333333333336</v>
      </c>
      <c r="AU86" s="34"/>
      <c r="AV86" s="34"/>
      <c r="AW86" s="34">
        <v>118.0460981702705</v>
      </c>
      <c r="AX86" s="34">
        <v>4110.5801415099995</v>
      </c>
      <c r="AY86" s="34">
        <v>1650.62823989</v>
      </c>
      <c r="AZ86" s="34">
        <f t="shared" si="5"/>
        <v>90.143791574820042</v>
      </c>
      <c r="BA86" s="34">
        <f t="shared" si="6"/>
        <v>36.197783014029156</v>
      </c>
      <c r="BB86" s="34"/>
      <c r="BC86" s="34"/>
      <c r="BD86" s="34">
        <v>1041838</v>
      </c>
    </row>
    <row r="87" spans="1:56">
      <c r="A87" s="27">
        <v>36557</v>
      </c>
      <c r="B87" s="16">
        <v>2000</v>
      </c>
      <c r="C87" s="16">
        <v>2</v>
      </c>
      <c r="D87" s="34"/>
      <c r="E87" s="34"/>
      <c r="F87" s="34">
        <v>59.93</v>
      </c>
      <c r="G87" s="34"/>
      <c r="H87" s="34">
        <v>95.165695173768981</v>
      </c>
      <c r="I87" s="34">
        <v>26.365692704258564</v>
      </c>
      <c r="J87" s="34"/>
      <c r="K87" s="34"/>
      <c r="L87" s="34">
        <v>45.602127075195313</v>
      </c>
      <c r="M87" s="34"/>
      <c r="N87" s="34"/>
      <c r="O87" s="34">
        <v>6624</v>
      </c>
      <c r="P87" s="34"/>
      <c r="Q87" s="34">
        <v>1783.3226870000001</v>
      </c>
      <c r="R87" s="34">
        <v>540.92743700000005</v>
      </c>
      <c r="S87" s="34">
        <v>1907.761751</v>
      </c>
      <c r="T87" s="34">
        <v>433.84337900000003</v>
      </c>
      <c r="U87" s="34">
        <v>656.75667999999996</v>
      </c>
      <c r="V87" s="34">
        <v>316.927235</v>
      </c>
      <c r="W87" s="34">
        <v>59.505668310290801</v>
      </c>
      <c r="X87" s="34">
        <v>68.027816059597725</v>
      </c>
      <c r="Y87" s="34">
        <f>100*W87/X87</f>
        <v>87.472554253629355</v>
      </c>
      <c r="Z87" s="34">
        <f t="shared" si="9"/>
        <v>29.968954851509423</v>
      </c>
      <c r="AA87" s="34">
        <f t="shared" si="9"/>
        <v>9.0903514297049419</v>
      </c>
      <c r="AB87" s="34">
        <f>S87/$X87</f>
        <v>28.043848259492123</v>
      </c>
      <c r="AC87" s="34">
        <f>T87/$X87</f>
        <v>6.3774409371001868</v>
      </c>
      <c r="AD87" s="34">
        <f>U87/$X87</f>
        <v>9.6542373111703217</v>
      </c>
      <c r="AE87" s="34">
        <f>V87/$X87</f>
        <v>4.6587889095593891</v>
      </c>
      <c r="AF87" s="34">
        <v>120.7</v>
      </c>
      <c r="AG87" s="34">
        <f t="shared" si="4"/>
        <v>2.6468063606106043</v>
      </c>
      <c r="AH87" s="34">
        <v>1105.5640000000001</v>
      </c>
      <c r="AI87" s="34">
        <f t="shared" si="3"/>
        <v>24.243693680713356</v>
      </c>
      <c r="AJ87" s="34">
        <v>508.851</v>
      </c>
      <c r="AK87" s="34">
        <v>6242.16</v>
      </c>
      <c r="AL87" s="34">
        <v>19699</v>
      </c>
      <c r="AM87" s="34">
        <v>44.212407141896044</v>
      </c>
      <c r="AN87" s="34">
        <v>20557.224586190001</v>
      </c>
      <c r="AO87" s="34">
        <v>41917.244586190005</v>
      </c>
      <c r="AP87" s="34">
        <f t="shared" si="7"/>
        <v>45079.530067297754</v>
      </c>
      <c r="AQ87" s="34">
        <f t="shared" si="8"/>
        <v>91919.494275060584</v>
      </c>
      <c r="AR87" s="34"/>
      <c r="AS87" s="34"/>
      <c r="AT87" s="34">
        <v>49.613686534216335</v>
      </c>
      <c r="AU87" s="34"/>
      <c r="AV87" s="34"/>
      <c r="AW87" s="34">
        <v>119.06662528645059</v>
      </c>
      <c r="AX87" s="34">
        <v>3739.3391382899999</v>
      </c>
      <c r="AY87" s="34">
        <v>1378.90537455</v>
      </c>
      <c r="AZ87" s="34">
        <f t="shared" si="5"/>
        <v>81.999226310738592</v>
      </c>
      <c r="BA87" s="34">
        <f t="shared" si="6"/>
        <v>30.237742469255075</v>
      </c>
      <c r="BB87" s="34"/>
      <c r="BC87" s="34"/>
      <c r="BD87" s="34">
        <v>1005183</v>
      </c>
    </row>
    <row r="88" spans="1:56">
      <c r="A88" s="27">
        <v>36586</v>
      </c>
      <c r="B88" s="16">
        <v>2000</v>
      </c>
      <c r="C88" s="16">
        <v>3</v>
      </c>
      <c r="D88" s="34"/>
      <c r="E88" s="34"/>
      <c r="F88" s="34">
        <v>68.709999999999994</v>
      </c>
      <c r="G88" s="34"/>
      <c r="H88" s="34">
        <v>105.67441690159028</v>
      </c>
      <c r="I88" s="34">
        <v>26.226389767176901</v>
      </c>
      <c r="J88" s="34"/>
      <c r="K88" s="34"/>
      <c r="L88" s="34">
        <v>45.361186981201172</v>
      </c>
      <c r="M88" s="34"/>
      <c r="N88" s="34"/>
      <c r="O88" s="34">
        <v>6342</v>
      </c>
      <c r="P88" s="34"/>
      <c r="Q88" s="34">
        <v>2160.6473129999999</v>
      </c>
      <c r="R88" s="34">
        <v>578.46863800000006</v>
      </c>
      <c r="S88" s="34">
        <v>2116.3158330000001</v>
      </c>
      <c r="T88" s="34">
        <v>470.33461999999997</v>
      </c>
      <c r="U88" s="34">
        <v>730.19246699999997</v>
      </c>
      <c r="V88" s="34">
        <v>385.70166799999998</v>
      </c>
      <c r="W88" s="34">
        <v>60.525419742945544</v>
      </c>
      <c r="X88" s="34">
        <v>69.471697505735065</v>
      </c>
      <c r="Y88" s="34">
        <f>100*W88/X88</f>
        <v>87.122413754103263</v>
      </c>
      <c r="Z88" s="34">
        <f t="shared" si="9"/>
        <v>35.698179742930755</v>
      </c>
      <c r="AA88" s="34">
        <f t="shared" si="9"/>
        <v>9.5574494230157345</v>
      </c>
      <c r="AB88" s="34">
        <f>S88/$X88</f>
        <v>30.462992973869579</v>
      </c>
      <c r="AC88" s="34">
        <f>T88/$X88</f>
        <v>6.7701616181348188</v>
      </c>
      <c r="AD88" s="34">
        <f>U88/$X88</f>
        <v>10.510646683704838</v>
      </c>
      <c r="AE88" s="34">
        <f>V88/$X88</f>
        <v>5.5519251990086946</v>
      </c>
      <c r="AF88" s="34">
        <v>135.69999999999999</v>
      </c>
      <c r="AG88" s="34">
        <f t="shared" si="4"/>
        <v>2.9915442921773083</v>
      </c>
      <c r="AH88" s="34">
        <v>1210.1089999999999</v>
      </c>
      <c r="AI88" s="34">
        <f t="shared" si="3"/>
        <v>26.677189917924764</v>
      </c>
      <c r="AJ88" s="34">
        <v>542.20699999999999</v>
      </c>
      <c r="AK88" s="34">
        <v>6491.52</v>
      </c>
      <c r="AL88" s="34">
        <v>22626</v>
      </c>
      <c r="AM88" s="34">
        <v>44.401672821555231</v>
      </c>
      <c r="AN88" s="34">
        <v>20719.03112444</v>
      </c>
      <c r="AO88" s="34">
        <v>42192.217124440001</v>
      </c>
      <c r="AP88" s="34">
        <f t="shared" si="7"/>
        <v>45675.681134681268</v>
      </c>
      <c r="AQ88" s="34">
        <f t="shared" si="8"/>
        <v>93013.91769559629</v>
      </c>
      <c r="AR88" s="34"/>
      <c r="AS88" s="34"/>
      <c r="AT88" s="34">
        <v>45.474613686534212</v>
      </c>
      <c r="AU88" s="34"/>
      <c r="AV88" s="34"/>
      <c r="AW88" s="34">
        <v>119.63177316690755</v>
      </c>
      <c r="AX88" s="34">
        <v>3812.8970024599998</v>
      </c>
      <c r="AY88" s="34">
        <v>1615.34146246</v>
      </c>
      <c r="AZ88" s="34">
        <f t="shared" si="5"/>
        <v>84.0563763033838</v>
      </c>
      <c r="BA88" s="34">
        <f t="shared" si="6"/>
        <v>35.61065240928194</v>
      </c>
      <c r="BB88" s="34"/>
      <c r="BC88" s="34"/>
      <c r="BD88" s="34">
        <v>1137095</v>
      </c>
    </row>
    <row r="89" spans="1:56">
      <c r="A89" s="27">
        <v>36617</v>
      </c>
      <c r="B89" s="16">
        <v>2000</v>
      </c>
      <c r="C89" s="16">
        <v>4</v>
      </c>
      <c r="D89" s="34"/>
      <c r="E89" s="34"/>
      <c r="F89" s="34">
        <v>62.99</v>
      </c>
      <c r="G89" s="34"/>
      <c r="H89" s="34">
        <v>85.156636236404182</v>
      </c>
      <c r="I89" s="34">
        <v>26.19690012361432</v>
      </c>
      <c r="J89" s="34"/>
      <c r="K89" s="34"/>
      <c r="L89" s="34">
        <v>45.310184478759766</v>
      </c>
      <c r="M89" s="34"/>
      <c r="N89" s="34"/>
      <c r="O89" s="34">
        <v>5923</v>
      </c>
      <c r="P89" s="34"/>
      <c r="Q89" s="34">
        <v>2324.3684320000002</v>
      </c>
      <c r="R89" s="34">
        <v>654.22436100000004</v>
      </c>
      <c r="S89" s="34">
        <v>1905.387148</v>
      </c>
      <c r="T89" s="34">
        <v>411.47230400000001</v>
      </c>
      <c r="U89" s="34">
        <v>633.86676199999999</v>
      </c>
      <c r="V89" s="34">
        <v>345.68704100000002</v>
      </c>
      <c r="W89" s="34">
        <v>60.881740829370905</v>
      </c>
      <c r="X89" s="34">
        <v>70.253211150948715</v>
      </c>
      <c r="Y89" s="34">
        <f>100*W89/X89</f>
        <v>86.66043847954235</v>
      </c>
      <c r="Z89" s="34">
        <f t="shared" si="9"/>
        <v>38.178416062614716</v>
      </c>
      <c r="AA89" s="34">
        <f t="shared" si="9"/>
        <v>10.745822180636226</v>
      </c>
      <c r="AB89" s="34">
        <f>S89/$X89</f>
        <v>27.121708983608066</v>
      </c>
      <c r="AC89" s="34">
        <f>T89/$X89</f>
        <v>5.8569892715066789</v>
      </c>
      <c r="AD89" s="34">
        <f>U89/$X89</f>
        <v>9.022601979545815</v>
      </c>
      <c r="AE89" s="34">
        <f>V89/$X89</f>
        <v>4.9205870498537605</v>
      </c>
      <c r="AF89" s="34">
        <v>156.5</v>
      </c>
      <c r="AG89" s="34">
        <f t="shared" si="4"/>
        <v>3.4539696052962028</v>
      </c>
      <c r="AH89" s="34">
        <v>1229.452</v>
      </c>
      <c r="AI89" s="34">
        <f t="shared" si="3"/>
        <v>27.134120378087072</v>
      </c>
      <c r="AJ89" s="34">
        <v>455.15899999999999</v>
      </c>
      <c r="AK89" s="34">
        <v>6044.89</v>
      </c>
      <c r="AL89" s="34">
        <v>18819</v>
      </c>
      <c r="AM89" s="34">
        <v>44.232308086796017</v>
      </c>
      <c r="AN89" s="34">
        <v>20544.8570645</v>
      </c>
      <c r="AO89" s="34">
        <v>41685.185064500001</v>
      </c>
      <c r="AP89" s="34">
        <f t="shared" si="7"/>
        <v>45342.691275359728</v>
      </c>
      <c r="AQ89" s="34">
        <f t="shared" si="8"/>
        <v>91999.592462575238</v>
      </c>
      <c r="AR89" s="34"/>
      <c r="AS89" s="34"/>
      <c r="AT89" s="34">
        <v>45.764576457645767</v>
      </c>
      <c r="AU89" s="34"/>
      <c r="AV89" s="34"/>
      <c r="AW89" s="34">
        <v>114.68310632312658</v>
      </c>
      <c r="AX89" s="34">
        <v>3892.5721773100004</v>
      </c>
      <c r="AY89" s="34">
        <v>1559.60285232</v>
      </c>
      <c r="AZ89" s="34">
        <f t="shared" si="5"/>
        <v>85.909431225881164</v>
      </c>
      <c r="BA89" s="34">
        <f t="shared" si="6"/>
        <v>34.420580499977909</v>
      </c>
      <c r="BB89" s="34"/>
      <c r="BC89" s="34"/>
      <c r="BD89" s="34">
        <v>934731</v>
      </c>
    </row>
    <row r="90" spans="1:56">
      <c r="A90" s="27">
        <v>36647</v>
      </c>
      <c r="B90" s="16">
        <v>2000</v>
      </c>
      <c r="C90" s="16">
        <v>5</v>
      </c>
      <c r="D90" s="34"/>
      <c r="E90" s="34"/>
      <c r="F90" s="34">
        <v>66.09</v>
      </c>
      <c r="G90" s="34"/>
      <c r="H90" s="34">
        <v>84.272232025112132</v>
      </c>
      <c r="I90" s="34">
        <v>26.095073151781232</v>
      </c>
      <c r="J90" s="34"/>
      <c r="K90" s="34"/>
      <c r="L90" s="34">
        <v>45.134063720703125</v>
      </c>
      <c r="M90" s="34"/>
      <c r="N90" s="34"/>
      <c r="O90" s="34">
        <v>6349</v>
      </c>
      <c r="P90" s="34"/>
      <c r="Q90" s="34">
        <v>2600.3449220000002</v>
      </c>
      <c r="R90" s="34">
        <v>665.95685000000003</v>
      </c>
      <c r="S90" s="34">
        <v>2215.1310600000002</v>
      </c>
      <c r="T90" s="34">
        <v>486.77818000000002</v>
      </c>
      <c r="U90" s="34">
        <v>744.60678800000005</v>
      </c>
      <c r="V90" s="34">
        <v>392.65583900000001</v>
      </c>
      <c r="W90" s="34">
        <v>61.26361423198054</v>
      </c>
      <c r="X90" s="34">
        <v>70.806911580258927</v>
      </c>
      <c r="Y90" s="34">
        <f>100*W90/X90</f>
        <v>86.522082187610792</v>
      </c>
      <c r="Z90" s="34">
        <f t="shared" si="9"/>
        <v>42.44517654726581</v>
      </c>
      <c r="AA90" s="34">
        <f t="shared" si="9"/>
        <v>10.870348711035733</v>
      </c>
      <c r="AB90" s="34">
        <f>S90/$X90</f>
        <v>31.284107872565112</v>
      </c>
      <c r="AC90" s="34">
        <f>T90/$X90</f>
        <v>6.8747269035769456</v>
      </c>
      <c r="AD90" s="34">
        <f>U90/$X90</f>
        <v>10.516018442013188</v>
      </c>
      <c r="AE90" s="34">
        <f>V90/$X90</f>
        <v>5.5454450736059648</v>
      </c>
      <c r="AF90" s="34">
        <v>146.6</v>
      </c>
      <c r="AG90" s="34">
        <f t="shared" si="4"/>
        <v>3.2481010552735619</v>
      </c>
      <c r="AH90" s="34">
        <v>1124.847</v>
      </c>
      <c r="AI90" s="34">
        <f t="shared" si="3"/>
        <v>24.922351485138474</v>
      </c>
      <c r="AJ90" s="34">
        <v>458.899</v>
      </c>
      <c r="AK90" s="34">
        <v>6489.09</v>
      </c>
      <c r="AL90" s="34">
        <v>21329</v>
      </c>
      <c r="AM90" s="34">
        <v>43.684786701123521</v>
      </c>
      <c r="AN90" s="34">
        <v>21206.15864306</v>
      </c>
      <c r="AO90" s="34">
        <v>42228.841643060005</v>
      </c>
      <c r="AP90" s="34">
        <f t="shared" si="7"/>
        <v>46984.820100151264</v>
      </c>
      <c r="AQ90" s="34">
        <f t="shared" si="8"/>
        <v>93563.12762878809</v>
      </c>
      <c r="AR90" s="34"/>
      <c r="AS90" s="34"/>
      <c r="AT90" s="34">
        <v>44.388888888888886</v>
      </c>
      <c r="AU90" s="34"/>
      <c r="AV90" s="34"/>
      <c r="AW90" s="34">
        <v>112.07874650009497</v>
      </c>
      <c r="AX90" s="34">
        <v>4341.3225055700004</v>
      </c>
      <c r="AY90" s="34">
        <v>1547.77815037</v>
      </c>
      <c r="AZ90" s="34">
        <f t="shared" si="5"/>
        <v>96.187272930591959</v>
      </c>
      <c r="BA90" s="34">
        <f t="shared" si="6"/>
        <v>34.292904799087033</v>
      </c>
      <c r="BB90" s="34"/>
      <c r="BC90" s="34"/>
      <c r="BD90" s="34">
        <v>1079383</v>
      </c>
    </row>
    <row r="91" spans="1:56">
      <c r="A91" s="27">
        <v>36678</v>
      </c>
      <c r="B91" s="16">
        <v>2000</v>
      </c>
      <c r="C91" s="16">
        <v>6</v>
      </c>
      <c r="D91" s="34"/>
      <c r="E91" s="34"/>
      <c r="F91" s="34">
        <v>64.52</v>
      </c>
      <c r="G91" s="34"/>
      <c r="H91" s="34">
        <v>81.310118906918731</v>
      </c>
      <c r="I91" s="34">
        <v>26.04682634088201</v>
      </c>
      <c r="J91" s="34"/>
      <c r="K91" s="34"/>
      <c r="L91" s="34">
        <v>45.050613403320313</v>
      </c>
      <c r="M91" s="34"/>
      <c r="N91" s="34"/>
      <c r="O91" s="34">
        <v>6402</v>
      </c>
      <c r="P91" s="34"/>
      <c r="Q91" s="34">
        <v>2390.7072240000002</v>
      </c>
      <c r="R91" s="34">
        <v>700.96333600000003</v>
      </c>
      <c r="S91" s="34">
        <v>2178.2390019999998</v>
      </c>
      <c r="T91" s="34">
        <v>510.38078999999999</v>
      </c>
      <c r="U91" s="34">
        <v>723.34655599999996</v>
      </c>
      <c r="V91" s="34">
        <v>376.64980300000002</v>
      </c>
      <c r="W91" s="34">
        <v>60.768578238740304</v>
      </c>
      <c r="X91" s="34">
        <v>71.962433669193373</v>
      </c>
      <c r="Y91" s="34">
        <f>100*W91/X91</f>
        <v>84.444862604410389</v>
      </c>
      <c r="Z91" s="34">
        <f t="shared" si="9"/>
        <v>39.34117422671428</v>
      </c>
      <c r="AA91" s="34">
        <f t="shared" si="9"/>
        <v>11.534963566962835</v>
      </c>
      <c r="AB91" s="34">
        <f>S91/$X91</f>
        <v>30.269112520752465</v>
      </c>
      <c r="AC91" s="34">
        <f>T91/$X91</f>
        <v>7.0923225352020092</v>
      </c>
      <c r="AD91" s="34">
        <f>U91/$X91</f>
        <v>10.051724477873789</v>
      </c>
      <c r="AE91" s="34">
        <f>V91/$X91</f>
        <v>5.2339781160186254</v>
      </c>
      <c r="AF91" s="34">
        <v>165.3</v>
      </c>
      <c r="AG91" s="34">
        <f t="shared" si="4"/>
        <v>3.669206421678092</v>
      </c>
      <c r="AH91" s="34">
        <v>1135.386</v>
      </c>
      <c r="AI91" s="34">
        <f t="shared" si="3"/>
        <v>25.20245373432185</v>
      </c>
      <c r="AJ91" s="34">
        <v>441.62099999999998</v>
      </c>
      <c r="AK91" s="34">
        <v>6827.39</v>
      </c>
      <c r="AL91" s="34">
        <v>18571</v>
      </c>
      <c r="AM91" s="34">
        <v>44.626745686440167</v>
      </c>
      <c r="AN91" s="34">
        <v>21442.102229930002</v>
      </c>
      <c r="AO91" s="34">
        <v>43026.101229930006</v>
      </c>
      <c r="AP91" s="34">
        <f t="shared" si="7"/>
        <v>47595.583300869504</v>
      </c>
      <c r="AQ91" s="34">
        <f t="shared" si="8"/>
        <v>95506.138495239458</v>
      </c>
      <c r="AR91" s="34"/>
      <c r="AS91" s="34"/>
      <c r="AT91" s="34">
        <v>45.348837209302332</v>
      </c>
      <c r="AU91" s="34"/>
      <c r="AV91" s="34"/>
      <c r="AW91" s="34">
        <v>113.67647791443599</v>
      </c>
      <c r="AX91" s="34">
        <v>4824.2751005199998</v>
      </c>
      <c r="AY91" s="34">
        <v>1709.94685396</v>
      </c>
      <c r="AZ91" s="34">
        <f t="shared" si="5"/>
        <v>107.08566956303511</v>
      </c>
      <c r="BA91" s="34">
        <f t="shared" si="6"/>
        <v>37.95612811420618</v>
      </c>
      <c r="BB91" s="34"/>
      <c r="BC91" s="34"/>
      <c r="BD91" s="34">
        <v>1042738</v>
      </c>
    </row>
    <row r="92" spans="1:56">
      <c r="A92" s="27">
        <v>36708</v>
      </c>
      <c r="B92" s="16">
        <v>2000</v>
      </c>
      <c r="C92" s="16">
        <v>7</v>
      </c>
      <c r="D92" s="34"/>
      <c r="E92" s="34"/>
      <c r="F92" s="34">
        <v>67.42</v>
      </c>
      <c r="G92" s="34"/>
      <c r="H92" s="34">
        <v>83.114292139101138</v>
      </c>
      <c r="I92" s="34">
        <v>26.159950367618901</v>
      </c>
      <c r="J92" s="34"/>
      <c r="K92" s="34"/>
      <c r="L92" s="34">
        <v>45.246273040771484</v>
      </c>
      <c r="M92" s="34"/>
      <c r="N92" s="34"/>
      <c r="O92" s="34">
        <v>6858</v>
      </c>
      <c r="P92" s="34"/>
      <c r="Q92" s="34">
        <v>2364.1060240000002</v>
      </c>
      <c r="R92" s="34">
        <v>775.50709099999995</v>
      </c>
      <c r="S92" s="34">
        <v>2201.5906180000002</v>
      </c>
      <c r="T92" s="34">
        <v>523.096273</v>
      </c>
      <c r="U92" s="34">
        <v>678.31022299999995</v>
      </c>
      <c r="V92" s="34">
        <v>395.614644</v>
      </c>
      <c r="W92" s="34">
        <v>59.78129384376399</v>
      </c>
      <c r="X92" s="34">
        <v>71.463640309009833</v>
      </c>
      <c r="Y92" s="34">
        <f>100*W92/X92</f>
        <v>83.652740869718912</v>
      </c>
      <c r="Z92" s="34">
        <f t="shared" si="9"/>
        <v>39.545915988009497</v>
      </c>
      <c r="AA92" s="34">
        <f t="shared" si="9"/>
        <v>12.972403926665699</v>
      </c>
      <c r="AB92" s="34">
        <f>S92/$X92</f>
        <v>30.807143443579001</v>
      </c>
      <c r="AC92" s="34">
        <f>T92/$X92</f>
        <v>7.3197540838687196</v>
      </c>
      <c r="AD92" s="34">
        <f>U92/$X92</f>
        <v>9.4916830442302764</v>
      </c>
      <c r="AE92" s="34">
        <f>V92/$X92</f>
        <v>5.5358870929238488</v>
      </c>
      <c r="AF92" s="34">
        <v>187.2</v>
      </c>
      <c r="AG92" s="34">
        <f t="shared" si="4"/>
        <v>4.1373573428095121</v>
      </c>
      <c r="AH92" s="34">
        <v>1235.796</v>
      </c>
      <c r="AI92" s="34">
        <f t="shared" si="3"/>
        <v>27.312658412471286</v>
      </c>
      <c r="AJ92" s="34">
        <v>460.59</v>
      </c>
      <c r="AK92" s="34">
        <v>6858.06</v>
      </c>
      <c r="AL92" s="34">
        <v>18421</v>
      </c>
      <c r="AM92" s="34">
        <v>44.284240078859121</v>
      </c>
      <c r="AN92" s="34">
        <v>21267.287981109999</v>
      </c>
      <c r="AO92" s="34">
        <v>43151.698981109999</v>
      </c>
      <c r="AP92" s="34">
        <f t="shared" si="7"/>
        <v>47003.402826009587</v>
      </c>
      <c r="AQ92" s="34">
        <f t="shared" si="8"/>
        <v>95370.725766133139</v>
      </c>
      <c r="AR92" s="34"/>
      <c r="AS92" s="34"/>
      <c r="AT92" s="34">
        <v>40.974529346622369</v>
      </c>
      <c r="AU92" s="34"/>
      <c r="AV92" s="34"/>
      <c r="AW92" s="34">
        <v>113.15695079084378</v>
      </c>
      <c r="AX92" s="34">
        <v>4225.8837778500001</v>
      </c>
      <c r="AY92" s="34">
        <v>1630.32382766</v>
      </c>
      <c r="AZ92" s="34">
        <f t="shared" si="5"/>
        <v>93.397389306342419</v>
      </c>
      <c r="BA92" s="34">
        <f t="shared" si="6"/>
        <v>36.032223608581262</v>
      </c>
      <c r="BB92" s="34"/>
      <c r="BC92" s="34"/>
      <c r="BD92" s="34">
        <v>1020005</v>
      </c>
    </row>
    <row r="93" spans="1:56">
      <c r="A93" s="27">
        <v>36739</v>
      </c>
      <c r="B93" s="16">
        <v>2000</v>
      </c>
      <c r="C93" s="16">
        <v>8</v>
      </c>
      <c r="D93" s="34"/>
      <c r="E93" s="34"/>
      <c r="F93" s="34">
        <v>68.2</v>
      </c>
      <c r="G93" s="34"/>
      <c r="H93" s="34">
        <v>98.173266337972237</v>
      </c>
      <c r="I93" s="34">
        <v>26.103667902916197</v>
      </c>
      <c r="J93" s="34"/>
      <c r="K93" s="34"/>
      <c r="L93" s="34">
        <v>45.148929595947266</v>
      </c>
      <c r="M93" s="34"/>
      <c r="N93" s="34"/>
      <c r="O93" s="34">
        <v>6499</v>
      </c>
      <c r="P93" s="34"/>
      <c r="Q93" s="34">
        <v>2216.324865</v>
      </c>
      <c r="R93" s="34">
        <v>690.07669599999997</v>
      </c>
      <c r="S93" s="34">
        <v>2319.5623850000002</v>
      </c>
      <c r="T93" s="34">
        <v>590.27706699999999</v>
      </c>
      <c r="U93" s="34">
        <v>728.82306800000003</v>
      </c>
      <c r="V93" s="34">
        <v>404.88018099999999</v>
      </c>
      <c r="W93" s="34">
        <v>60.38076776843323</v>
      </c>
      <c r="X93" s="34">
        <v>72.471098532323552</v>
      </c>
      <c r="Y93" s="34">
        <f>100*W93/X93</f>
        <v>83.317031190719717</v>
      </c>
      <c r="Z93" s="34">
        <f t="shared" si="9"/>
        <v>36.705807940366796</v>
      </c>
      <c r="AA93" s="34">
        <f t="shared" si="9"/>
        <v>11.428749939823863</v>
      </c>
      <c r="AB93" s="34">
        <f>S93/$X93</f>
        <v>32.006723121016705</v>
      </c>
      <c r="AC93" s="34">
        <f>T93/$X93</f>
        <v>8.1449995785109373</v>
      </c>
      <c r="AD93" s="34">
        <f>U93/$X93</f>
        <v>10.056741001034094</v>
      </c>
      <c r="AE93" s="34">
        <f>V93/$X93</f>
        <v>5.5867813404182822</v>
      </c>
      <c r="AF93" s="34">
        <v>144.1</v>
      </c>
      <c r="AG93" s="34">
        <f t="shared" si="4"/>
        <v>3.1916592771877133</v>
      </c>
      <c r="AH93" s="34">
        <v>1157.2660000000001</v>
      </c>
      <c r="AI93" s="34">
        <f t="shared" si="3"/>
        <v>25.632191291283249</v>
      </c>
      <c r="AJ93" s="34">
        <v>538.57000000000005</v>
      </c>
      <c r="AK93" s="34">
        <v>6498.6</v>
      </c>
      <c r="AL93" s="34">
        <v>18915</v>
      </c>
      <c r="AM93" s="34">
        <v>43.778973601896048</v>
      </c>
      <c r="AN93" s="34">
        <v>20962.457144700002</v>
      </c>
      <c r="AO93" s="34">
        <v>42697.3781447</v>
      </c>
      <c r="AP93" s="34">
        <f t="shared" si="7"/>
        <v>46429.577250889393</v>
      </c>
      <c r="AQ93" s="34">
        <f t="shared" si="8"/>
        <v>94570.078464346749</v>
      </c>
      <c r="AR93" s="34"/>
      <c r="AS93" s="34"/>
      <c r="AT93" s="34">
        <v>42</v>
      </c>
      <c r="AU93" s="34"/>
      <c r="AV93" s="34"/>
      <c r="AW93" s="34">
        <v>117.04456902488572</v>
      </c>
      <c r="AX93" s="34">
        <v>4208.7101236499993</v>
      </c>
      <c r="AY93" s="34">
        <v>1640.05486541</v>
      </c>
      <c r="AZ93" s="34">
        <f t="shared" si="5"/>
        <v>93.218381062743703</v>
      </c>
      <c r="BA93" s="34">
        <f t="shared" si="6"/>
        <v>36.325442930483504</v>
      </c>
      <c r="BB93" s="34"/>
      <c r="BC93" s="34"/>
      <c r="BD93" s="34">
        <v>1040549.5</v>
      </c>
    </row>
    <row r="94" spans="1:56">
      <c r="A94" s="27">
        <v>36770</v>
      </c>
      <c r="B94" s="16">
        <v>2000</v>
      </c>
      <c r="C94" s="16">
        <v>9</v>
      </c>
      <c r="D94" s="34"/>
      <c r="E94" s="34"/>
      <c r="F94" s="34">
        <v>68.31</v>
      </c>
      <c r="G94" s="34"/>
      <c r="H94" s="34">
        <v>100.67368901565239</v>
      </c>
      <c r="I94" s="34">
        <v>26.06358281678736</v>
      </c>
      <c r="J94" s="34"/>
      <c r="K94" s="34"/>
      <c r="L94" s="34">
        <v>45.079597473144531</v>
      </c>
      <c r="M94" s="34"/>
      <c r="N94" s="34"/>
      <c r="O94" s="34">
        <v>6068</v>
      </c>
      <c r="P94" s="34"/>
      <c r="Q94" s="34">
        <v>2158.0323480000002</v>
      </c>
      <c r="R94" s="34">
        <v>697.27180099999998</v>
      </c>
      <c r="S94" s="34">
        <v>2083.7551440000002</v>
      </c>
      <c r="T94" s="34">
        <v>471.39880799999997</v>
      </c>
      <c r="U94" s="34">
        <v>677.19597599999997</v>
      </c>
      <c r="V94" s="34">
        <v>427.67777100000001</v>
      </c>
      <c r="W94" s="34">
        <v>61.966128977082775</v>
      </c>
      <c r="X94" s="34">
        <v>73.946605200275911</v>
      </c>
      <c r="Y94" s="34">
        <f>100*W94/X94</f>
        <v>83.798477035226441</v>
      </c>
      <c r="Z94" s="34">
        <f t="shared" si="9"/>
        <v>34.825999035668588</v>
      </c>
      <c r="AA94" s="34">
        <f t="shared" si="9"/>
        <v>11.252466670265546</v>
      </c>
      <c r="AB94" s="34">
        <f>S94/$X94</f>
        <v>28.17918602694996</v>
      </c>
      <c r="AC94" s="34">
        <f>T94/$X94</f>
        <v>6.3748539466182432</v>
      </c>
      <c r="AD94" s="34">
        <f>U94/$X94</f>
        <v>9.1579048715744591</v>
      </c>
      <c r="AE94" s="34">
        <f>V94/$X94</f>
        <v>5.7836025040187273</v>
      </c>
      <c r="AF94" s="34">
        <v>135.19999999999999</v>
      </c>
      <c r="AG94" s="34">
        <f t="shared" si="4"/>
        <v>2.9991394683713244</v>
      </c>
      <c r="AH94" s="34">
        <v>1164.106</v>
      </c>
      <c r="AI94" s="34">
        <f t="shared" si="3"/>
        <v>25.823345044141046</v>
      </c>
      <c r="AJ94" s="34">
        <v>552.66999999999996</v>
      </c>
      <c r="AK94" s="34">
        <v>6067.94</v>
      </c>
      <c r="AL94" s="34">
        <v>18632</v>
      </c>
      <c r="AM94" s="34">
        <v>43.519345055825326</v>
      </c>
      <c r="AN94" s="34">
        <v>21302.28687489</v>
      </c>
      <c r="AO94" s="34">
        <v>42649.33987489</v>
      </c>
      <c r="AP94" s="34">
        <f t="shared" si="7"/>
        <v>47254.829388351362</v>
      </c>
      <c r="AQ94" s="34">
        <f t="shared" si="8"/>
        <v>94608.963401453802</v>
      </c>
      <c r="AR94" s="34"/>
      <c r="AS94" s="34"/>
      <c r="AT94" s="34">
        <v>40.642303433001111</v>
      </c>
      <c r="AU94" s="34"/>
      <c r="AV94" s="34"/>
      <c r="AW94" s="34">
        <v>117.05946127872051</v>
      </c>
      <c r="AX94" s="34">
        <v>4071.8653716900003</v>
      </c>
      <c r="AY94" s="34">
        <v>1666.9294999399999</v>
      </c>
      <c r="AZ94" s="34">
        <f t="shared" si="5"/>
        <v>90.32612534119788</v>
      </c>
      <c r="BA94" s="34">
        <f t="shared" si="6"/>
        <v>36.97747081555125</v>
      </c>
      <c r="BB94" s="34"/>
      <c r="BC94" s="34"/>
      <c r="BD94" s="34">
        <v>1003889</v>
      </c>
    </row>
    <row r="95" spans="1:56">
      <c r="A95" s="27">
        <v>36800</v>
      </c>
      <c r="B95" s="16">
        <v>2000</v>
      </c>
      <c r="C95" s="16">
        <v>10</v>
      </c>
      <c r="D95" s="34"/>
      <c r="E95" s="34"/>
      <c r="F95" s="34">
        <v>68.400000000000006</v>
      </c>
      <c r="G95" s="34"/>
      <c r="H95" s="34">
        <v>96.696294331719059</v>
      </c>
      <c r="I95" s="34">
        <v>26.110289369351815</v>
      </c>
      <c r="J95" s="34"/>
      <c r="K95" s="34"/>
      <c r="L95" s="34">
        <v>45.160381317138672</v>
      </c>
      <c r="M95" s="34"/>
      <c r="N95" s="34"/>
      <c r="O95" s="34">
        <v>6061</v>
      </c>
      <c r="P95" s="34"/>
      <c r="Q95" s="34">
        <v>2071.541729</v>
      </c>
      <c r="R95" s="34">
        <v>632.464877</v>
      </c>
      <c r="S95" s="34">
        <v>2251.365851</v>
      </c>
      <c r="T95" s="34">
        <v>506.74180999999999</v>
      </c>
      <c r="U95" s="34">
        <v>742.79437900000005</v>
      </c>
      <c r="V95" s="34">
        <v>450.14917600000001</v>
      </c>
      <c r="W95" s="34">
        <v>62.194865795331637</v>
      </c>
      <c r="X95" s="34">
        <v>74.333332688982807</v>
      </c>
      <c r="Y95" s="34">
        <f>100*W95/X95</f>
        <v>83.6702237683334</v>
      </c>
      <c r="Z95" s="34">
        <f t="shared" si="9"/>
        <v>33.307278703951965</v>
      </c>
      <c r="AA95" s="34">
        <f t="shared" si="9"/>
        <v>10.169085002631729</v>
      </c>
      <c r="AB95" s="34">
        <f>S95/$X95</f>
        <v>30.287433235637536</v>
      </c>
      <c r="AC95" s="34">
        <f>T95/$X95</f>
        <v>6.8171544537126056</v>
      </c>
      <c r="AD95" s="34">
        <f>U95/$X95</f>
        <v>9.9927495798946211</v>
      </c>
      <c r="AE95" s="34">
        <f>V95/$X95</f>
        <v>6.0558185637049764</v>
      </c>
      <c r="AF95" s="34">
        <v>145.19999999999999</v>
      </c>
      <c r="AG95" s="34">
        <f t="shared" si="4"/>
        <v>3.2152075727690015</v>
      </c>
      <c r="AH95" s="34">
        <v>1192.914</v>
      </c>
      <c r="AI95" s="34">
        <f t="shared" si="3"/>
        <v>26.415055967370254</v>
      </c>
      <c r="AJ95" s="34">
        <v>507.25</v>
      </c>
      <c r="AK95" s="34">
        <v>6060.46</v>
      </c>
      <c r="AL95" s="34">
        <v>20026</v>
      </c>
      <c r="AM95" s="34">
        <v>43.135131361864651</v>
      </c>
      <c r="AN95" s="34">
        <v>20563.248957299998</v>
      </c>
      <c r="AO95" s="34">
        <v>41372.4329573</v>
      </c>
      <c r="AP95" s="34">
        <f t="shared" si="7"/>
        <v>45533.824909259798</v>
      </c>
      <c r="AQ95" s="34">
        <f t="shared" si="8"/>
        <v>91612.23123153497</v>
      </c>
      <c r="AR95" s="34"/>
      <c r="AS95" s="34"/>
      <c r="AT95" s="34">
        <v>39.091915836101883</v>
      </c>
      <c r="AU95" s="34"/>
      <c r="AV95" s="34"/>
      <c r="AW95" s="34">
        <v>112.08628290622761</v>
      </c>
      <c r="AX95" s="34">
        <v>4022.8843122599997</v>
      </c>
      <c r="AY95" s="34">
        <v>1508.3728451699999</v>
      </c>
      <c r="AZ95" s="34">
        <f t="shared" si="5"/>
        <v>89.079945627768382</v>
      </c>
      <c r="BA95" s="34">
        <f t="shared" si="6"/>
        <v>33.400356710397439</v>
      </c>
      <c r="BB95" s="34"/>
      <c r="BC95" s="34"/>
      <c r="BD95" s="34">
        <v>998872.5</v>
      </c>
    </row>
    <row r="96" spans="1:56">
      <c r="A96" s="27">
        <v>36831</v>
      </c>
      <c r="B96" s="16">
        <v>2000</v>
      </c>
      <c r="C96" s="16">
        <v>11</v>
      </c>
      <c r="D96" s="34"/>
      <c r="E96" s="34"/>
      <c r="F96" s="34">
        <v>66.33</v>
      </c>
      <c r="G96" s="34"/>
      <c r="H96" s="34">
        <v>103.07329490636823</v>
      </c>
      <c r="I96" s="34">
        <v>25.981938162351561</v>
      </c>
      <c r="J96" s="34"/>
      <c r="K96" s="34"/>
      <c r="L96" s="34">
        <v>44.938385009765625</v>
      </c>
      <c r="M96" s="34"/>
      <c r="N96" s="34"/>
      <c r="O96" s="34">
        <v>6200</v>
      </c>
      <c r="P96" s="34"/>
      <c r="Q96" s="34">
        <v>2146.9404260000001</v>
      </c>
      <c r="R96" s="34">
        <v>685.37637400000006</v>
      </c>
      <c r="S96" s="34">
        <v>2184.621858</v>
      </c>
      <c r="T96" s="34">
        <v>453.44701900000001</v>
      </c>
      <c r="U96" s="34">
        <v>729.26923999999997</v>
      </c>
      <c r="V96" s="34">
        <v>434.73147299999999</v>
      </c>
      <c r="W96" s="34">
        <v>63.057458451041612</v>
      </c>
      <c r="X96" s="34">
        <v>75.346306553892532</v>
      </c>
      <c r="Y96" s="34">
        <f>100*W96/X96</f>
        <v>83.690178503891033</v>
      </c>
      <c r="Z96" s="34">
        <f t="shared" si="9"/>
        <v>34.047366937043684</v>
      </c>
      <c r="AA96" s="34">
        <f t="shared" si="9"/>
        <v>10.869077042363395</v>
      </c>
      <c r="AB96" s="34">
        <f>S96/$X96</f>
        <v>28.994412041118668</v>
      </c>
      <c r="AC96" s="34">
        <f>T96/$X96</f>
        <v>6.0181718220741915</v>
      </c>
      <c r="AD96" s="34">
        <f>U96/$X96</f>
        <v>9.6788983210262547</v>
      </c>
      <c r="AE96" s="34">
        <f>V96/$X96</f>
        <v>5.7697781468432305</v>
      </c>
      <c r="AF96" s="34">
        <v>126.9</v>
      </c>
      <c r="AG96" s="34">
        <f t="shared" si="4"/>
        <v>2.8238665001517784</v>
      </c>
      <c r="AH96" s="34">
        <v>1141.6179999999999</v>
      </c>
      <c r="AI96" s="34">
        <f t="shared" si="3"/>
        <v>25.404072704257469</v>
      </c>
      <c r="AJ96" s="34">
        <v>532.59299999999996</v>
      </c>
      <c r="AK96" s="34">
        <v>5946.77</v>
      </c>
      <c r="AL96" s="34">
        <v>12615</v>
      </c>
      <c r="AM96" s="34">
        <v>43.339681039827326</v>
      </c>
      <c r="AN96" s="34">
        <v>20275.357384020001</v>
      </c>
      <c r="AO96" s="34">
        <v>40583.750384020001</v>
      </c>
      <c r="AP96" s="34">
        <f t="shared" si="7"/>
        <v>45118.126473868462</v>
      </c>
      <c r="AQ96" s="34">
        <f t="shared" si="8"/>
        <v>90309.766083495633</v>
      </c>
      <c r="AR96" s="34"/>
      <c r="AS96" s="34"/>
      <c r="AT96" s="34">
        <v>34.559643255295434</v>
      </c>
      <c r="AU96" s="34"/>
      <c r="AV96" s="34"/>
      <c r="AW96" s="34">
        <v>109.19972177879924</v>
      </c>
      <c r="AX96" s="34">
        <v>3920.7999019700001</v>
      </c>
      <c r="AY96" s="34">
        <v>1557.9095529000001</v>
      </c>
      <c r="AZ96" s="34">
        <f t="shared" si="5"/>
        <v>87.248349069909068</v>
      </c>
      <c r="BA96" s="34">
        <f t="shared" si="6"/>
        <v>34.667680037042906</v>
      </c>
      <c r="BB96" s="34"/>
      <c r="BC96" s="34"/>
      <c r="BD96" s="34">
        <v>1053555.5</v>
      </c>
    </row>
    <row r="97" spans="1:56">
      <c r="A97" s="27">
        <v>36861</v>
      </c>
      <c r="B97" s="16">
        <v>2000</v>
      </c>
      <c r="C97" s="16">
        <v>12</v>
      </c>
      <c r="D97" s="34"/>
      <c r="E97" s="34"/>
      <c r="F97" s="34">
        <v>66.510000000000005</v>
      </c>
      <c r="G97" s="34"/>
      <c r="H97" s="34">
        <v>97.559398616702467</v>
      </c>
      <c r="I97" s="34">
        <v>25.952892507846336</v>
      </c>
      <c r="J97" s="34"/>
      <c r="K97" s="34"/>
      <c r="L97" s="34">
        <v>44.888145446777344</v>
      </c>
      <c r="M97" s="34"/>
      <c r="N97" s="34"/>
      <c r="O97" s="34">
        <v>6553</v>
      </c>
      <c r="P97" s="34"/>
      <c r="Q97" s="34">
        <v>2356.448472</v>
      </c>
      <c r="R97" s="34">
        <v>666.99278200000003</v>
      </c>
      <c r="S97" s="34">
        <v>2064.560923</v>
      </c>
      <c r="T97" s="34">
        <v>554.13640999999996</v>
      </c>
      <c r="U97" s="34">
        <v>631.58014600000001</v>
      </c>
      <c r="V97" s="34">
        <v>379.88563199999999</v>
      </c>
      <c r="W97" s="34">
        <v>64.446475206946431</v>
      </c>
      <c r="X97" s="34">
        <v>77.987980620544633</v>
      </c>
      <c r="Y97" s="34">
        <f>100*W97/X97</f>
        <v>82.636419989529884</v>
      </c>
      <c r="Z97" s="34">
        <f t="shared" si="9"/>
        <v>36.564427525836322</v>
      </c>
      <c r="AA97" s="34">
        <f t="shared" si="9"/>
        <v>10.349561862897779</v>
      </c>
      <c r="AB97" s="34">
        <f>S97/$X97</f>
        <v>26.472809099202728</v>
      </c>
      <c r="AC97" s="34">
        <f>T97/$X97</f>
        <v>7.1054078537587104</v>
      </c>
      <c r="AD97" s="34">
        <f>U97/$X97</f>
        <v>8.0984292832634353</v>
      </c>
      <c r="AE97" s="34">
        <f>V97/$X97</f>
        <v>4.8710792224298913</v>
      </c>
      <c r="AF97" s="34">
        <v>207</v>
      </c>
      <c r="AG97" s="34">
        <f t="shared" si="4"/>
        <v>4.6114625128684432</v>
      </c>
      <c r="AH97" s="34">
        <v>1523.8309999999999</v>
      </c>
      <c r="AI97" s="34">
        <f t="shared" si="3"/>
        <v>33.947292427279379</v>
      </c>
      <c r="AJ97" s="34">
        <v>491.02499999999998</v>
      </c>
      <c r="AK97" s="34">
        <v>6552.61</v>
      </c>
      <c r="AL97" s="34">
        <v>12475</v>
      </c>
      <c r="AM97" s="34">
        <v>44.133849807968453</v>
      </c>
      <c r="AN97" s="34">
        <v>22112.542371930002</v>
      </c>
      <c r="AO97" s="34">
        <v>41841.767371930007</v>
      </c>
      <c r="AP97" s="34">
        <f t="shared" si="7"/>
        <v>49261.430054285142</v>
      </c>
      <c r="AQ97" s="34">
        <f t="shared" si="8"/>
        <v>93213.401791216034</v>
      </c>
      <c r="AR97" s="34"/>
      <c r="AS97" s="34"/>
      <c r="AT97" s="34">
        <v>38.083333333333336</v>
      </c>
      <c r="AU97" s="34"/>
      <c r="AV97" s="34"/>
      <c r="AW97" s="34">
        <v>110.21116417331626</v>
      </c>
      <c r="AX97" s="34">
        <v>3931.3003258799999</v>
      </c>
      <c r="AY97" s="34">
        <v>1542.7499218400001</v>
      </c>
      <c r="AZ97" s="34">
        <f t="shared" si="5"/>
        <v>87.579923089966726</v>
      </c>
      <c r="BA97" s="34">
        <f t="shared" si="6"/>
        <v>34.368760537661259</v>
      </c>
      <c r="BB97" s="34"/>
      <c r="BC97" s="34"/>
      <c r="BD97" s="34">
        <v>1042395</v>
      </c>
    </row>
    <row r="98" spans="1:56">
      <c r="A98" s="27">
        <v>36892</v>
      </c>
      <c r="B98" s="16">
        <v>2001</v>
      </c>
      <c r="C98" s="16">
        <v>1</v>
      </c>
      <c r="D98" s="34"/>
      <c r="E98" s="34"/>
      <c r="F98" s="34">
        <v>60.23</v>
      </c>
      <c r="G98" s="34"/>
      <c r="H98" s="34">
        <v>95.640516593940134</v>
      </c>
      <c r="I98" s="34">
        <v>25.973765474888403</v>
      </c>
      <c r="J98" s="34"/>
      <c r="K98" s="34"/>
      <c r="L98" s="34">
        <v>44.924247741699219</v>
      </c>
      <c r="M98" s="34"/>
      <c r="N98" s="34"/>
      <c r="O98" s="34">
        <v>6866</v>
      </c>
      <c r="P98" s="34"/>
      <c r="Q98" s="34">
        <v>2041.3024660000001</v>
      </c>
      <c r="R98" s="34">
        <v>518.11511700000005</v>
      </c>
      <c r="S98" s="34">
        <v>1954.05538</v>
      </c>
      <c r="T98" s="34">
        <v>419.438762</v>
      </c>
      <c r="U98" s="34">
        <v>740.84648500000003</v>
      </c>
      <c r="V98" s="34">
        <v>338.36320699999999</v>
      </c>
      <c r="W98" s="34">
        <v>64.050930847664773</v>
      </c>
      <c r="X98" s="34">
        <v>77.771892161427701</v>
      </c>
      <c r="Y98" s="34">
        <f>100*W98/X98</f>
        <v>82.357428972818454</v>
      </c>
      <c r="Z98" s="34">
        <f t="shared" si="9"/>
        <v>31.869989069400447</v>
      </c>
      <c r="AA98" s="34">
        <f t="shared" si="9"/>
        <v>8.0891114327792781</v>
      </c>
      <c r="AB98" s="34">
        <f>S98/$X98</f>
        <v>25.125470471311836</v>
      </c>
      <c r="AC98" s="34">
        <f>T98/$X98</f>
        <v>5.393192197630853</v>
      </c>
      <c r="AD98" s="34">
        <f>U98/$X98</f>
        <v>9.5258899380030186</v>
      </c>
      <c r="AE98" s="34">
        <f>V98/$X98</f>
        <v>4.3507133180927928</v>
      </c>
      <c r="AF98" s="34">
        <v>123.6</v>
      </c>
      <c r="AG98" s="34">
        <f t="shared" si="4"/>
        <v>2.7512981566360879</v>
      </c>
      <c r="AH98" s="34">
        <v>1114.8209999999999</v>
      </c>
      <c r="AI98" s="34">
        <f t="shared" si="3"/>
        <v>24.815574128472491</v>
      </c>
      <c r="AJ98" s="34">
        <v>499.80399999999997</v>
      </c>
      <c r="AK98" s="34">
        <v>6866.26</v>
      </c>
      <c r="AL98" s="34">
        <v>13707</v>
      </c>
      <c r="AM98" s="34">
        <v>44.803196107295257</v>
      </c>
      <c r="AN98" s="34">
        <v>20531.075382280003</v>
      </c>
      <c r="AO98" s="34">
        <v>41417.117382280005</v>
      </c>
      <c r="AP98" s="34">
        <f t="shared" si="7"/>
        <v>45701.54518853037</v>
      </c>
      <c r="AQ98" s="34">
        <f t="shared" si="8"/>
        <v>92193.235199876581</v>
      </c>
      <c r="AR98" s="34"/>
      <c r="AS98" s="34"/>
      <c r="AT98" s="34">
        <v>44.888888888888886</v>
      </c>
      <c r="AU98" s="34"/>
      <c r="AV98" s="34"/>
      <c r="AW98" s="34">
        <v>109.84822421522213</v>
      </c>
      <c r="AX98" s="34">
        <v>4219.0572167600003</v>
      </c>
      <c r="AY98" s="34">
        <v>1630.6273519399999</v>
      </c>
      <c r="AZ98" s="34">
        <f t="shared" si="5"/>
        <v>93.914921870663207</v>
      </c>
      <c r="BA98" s="34">
        <f t="shared" si="6"/>
        <v>36.297265595088248</v>
      </c>
      <c r="BB98" s="34"/>
      <c r="BC98" s="34"/>
      <c r="BD98" s="34">
        <v>1047059.5</v>
      </c>
    </row>
    <row r="99" spans="1:56">
      <c r="A99" s="27">
        <v>36923</v>
      </c>
      <c r="B99" s="16">
        <v>2001</v>
      </c>
      <c r="C99" s="16">
        <v>2</v>
      </c>
      <c r="D99" s="34"/>
      <c r="E99" s="34"/>
      <c r="F99" s="34">
        <v>56.58</v>
      </c>
      <c r="G99" s="34"/>
      <c r="H99" s="34">
        <v>87.856349390962308</v>
      </c>
      <c r="I99" s="34">
        <v>25.914599821986084</v>
      </c>
      <c r="J99" s="34"/>
      <c r="K99" s="34"/>
      <c r="L99" s="34">
        <v>44.821914672851563</v>
      </c>
      <c r="M99" s="34"/>
      <c r="N99" s="34"/>
      <c r="O99" s="34">
        <v>6473</v>
      </c>
      <c r="P99" s="34"/>
      <c r="Q99" s="34">
        <v>1843.3809879999999</v>
      </c>
      <c r="R99" s="34">
        <v>455.84288900000001</v>
      </c>
      <c r="S99" s="34">
        <v>1753.8879999999999</v>
      </c>
      <c r="T99" s="34">
        <v>363.52364499999999</v>
      </c>
      <c r="U99" s="34">
        <v>633.72438699999998</v>
      </c>
      <c r="V99" s="34">
        <v>305.53557799999999</v>
      </c>
      <c r="W99" s="34">
        <v>62.161765230727028</v>
      </c>
      <c r="X99" s="34">
        <v>74.682307665275857</v>
      </c>
      <c r="Y99" s="34">
        <f>100*W99/X99</f>
        <v>83.234928290291222</v>
      </c>
      <c r="Z99" s="34">
        <f t="shared" si="9"/>
        <v>29.654579163862014</v>
      </c>
      <c r="AA99" s="34">
        <f t="shared" si="9"/>
        <v>7.3331715614580624</v>
      </c>
      <c r="AB99" s="34">
        <f>S99/$X99</f>
        <v>23.4846519186429</v>
      </c>
      <c r="AC99" s="34">
        <f>T99/$X99</f>
        <v>4.8676005919541669</v>
      </c>
      <c r="AD99" s="34">
        <f>U99/$X99</f>
        <v>8.4856026388517076</v>
      </c>
      <c r="AE99" s="34">
        <f>V99/$X99</f>
        <v>4.0911373463364633</v>
      </c>
      <c r="AF99" s="34">
        <v>106.2</v>
      </c>
      <c r="AG99" s="34">
        <f t="shared" si="4"/>
        <v>2.3693766938591954</v>
      </c>
      <c r="AH99" s="34">
        <v>1060.155</v>
      </c>
      <c r="AI99" s="34">
        <f t="shared" si="3"/>
        <v>23.652604038402028</v>
      </c>
      <c r="AJ99" s="34">
        <v>478.45699999999999</v>
      </c>
      <c r="AK99" s="34">
        <v>6473.1</v>
      </c>
      <c r="AL99" s="34">
        <v>11654</v>
      </c>
      <c r="AM99" s="34">
        <v>44.740053377734</v>
      </c>
      <c r="AN99" s="34">
        <v>20936.947</v>
      </c>
      <c r="AO99" s="34">
        <v>41815.824999999997</v>
      </c>
      <c r="AP99" s="34">
        <f t="shared" si="7"/>
        <v>46711.407026709232</v>
      </c>
      <c r="AQ99" s="34">
        <f t="shared" si="8"/>
        <v>93293.259123817974</v>
      </c>
      <c r="AR99" s="34"/>
      <c r="AS99" s="34"/>
      <c r="AT99" s="34">
        <v>46.63299663299663</v>
      </c>
      <c r="AU99" s="34"/>
      <c r="AV99" s="34"/>
      <c r="AW99" s="34">
        <v>107.8538332187002</v>
      </c>
      <c r="AX99" s="34">
        <v>3764.2977356199999</v>
      </c>
      <c r="AY99" s="34">
        <v>1348.2560668000001</v>
      </c>
      <c r="AZ99" s="34">
        <f t="shared" si="5"/>
        <v>83.983421125470542</v>
      </c>
      <c r="BA99" s="34">
        <f t="shared" si="6"/>
        <v>30.080287213090273</v>
      </c>
      <c r="BB99" s="34"/>
      <c r="BC99" s="34"/>
      <c r="BD99" s="34">
        <v>980606</v>
      </c>
    </row>
    <row r="100" spans="1:56">
      <c r="A100" s="27">
        <v>36951</v>
      </c>
      <c r="B100" s="16">
        <v>2001</v>
      </c>
      <c r="C100" s="16">
        <v>3</v>
      </c>
      <c r="D100" s="34"/>
      <c r="E100" s="34"/>
      <c r="F100" s="34">
        <v>63.04</v>
      </c>
      <c r="G100" s="34"/>
      <c r="H100" s="34">
        <v>92.940549064152151</v>
      </c>
      <c r="I100" s="34">
        <v>25.963975790241047</v>
      </c>
      <c r="J100" s="34"/>
      <c r="K100" s="34"/>
      <c r="L100" s="34">
        <v>44.907318115234375</v>
      </c>
      <c r="M100" s="34"/>
      <c r="N100" s="34"/>
      <c r="O100" s="34">
        <v>6952</v>
      </c>
      <c r="P100" s="34"/>
      <c r="Q100" s="34">
        <v>2023.5084400000001</v>
      </c>
      <c r="R100" s="34">
        <v>470.10678799999999</v>
      </c>
      <c r="S100" s="34">
        <v>2034.960501</v>
      </c>
      <c r="T100" s="34">
        <v>404.13415800000001</v>
      </c>
      <c r="U100" s="34">
        <v>730.48785999999996</v>
      </c>
      <c r="V100" s="34">
        <v>387.24656199999998</v>
      </c>
      <c r="W100" s="34">
        <v>62.62157166835398</v>
      </c>
      <c r="X100" s="34">
        <v>75.103146311137607</v>
      </c>
      <c r="Y100" s="34">
        <f>100*W100/X100</f>
        <v>83.380756658216541</v>
      </c>
      <c r="Z100" s="34">
        <f t="shared" si="9"/>
        <v>32.313280968362967</v>
      </c>
      <c r="AA100" s="34">
        <f t="shared" si="9"/>
        <v>7.5071061852248278</v>
      </c>
      <c r="AB100" s="34">
        <f>S100/$X100</f>
        <v>27.09554260975376</v>
      </c>
      <c r="AC100" s="34">
        <f>T100/$X100</f>
        <v>5.3810549604107321</v>
      </c>
      <c r="AD100" s="34">
        <f>U100/$X100</f>
        <v>9.7264614850319582</v>
      </c>
      <c r="AE100" s="34">
        <f>V100/$X100</f>
        <v>5.1561962583526579</v>
      </c>
      <c r="AF100" s="34">
        <v>136.4</v>
      </c>
      <c r="AG100" s="34">
        <f t="shared" si="4"/>
        <v>3.0373668641264868</v>
      </c>
      <c r="AH100" s="34">
        <v>1233.4639999999999</v>
      </c>
      <c r="AI100" s="34">
        <f t="shared" si="3"/>
        <v>27.466881830593202</v>
      </c>
      <c r="AJ100" s="34">
        <v>470.04700000000003</v>
      </c>
      <c r="AK100" s="34">
        <v>6952.3</v>
      </c>
      <c r="AL100" s="34">
        <v>12280</v>
      </c>
      <c r="AM100" s="34">
        <v>44.383989065284126</v>
      </c>
      <c r="AN100" s="34">
        <v>18398.004000000001</v>
      </c>
      <c r="AO100" s="34">
        <v>37682.002</v>
      </c>
      <c r="AP100" s="34">
        <f t="shared" si="7"/>
        <v>40968.832636119179</v>
      </c>
      <c r="AQ100" s="34">
        <f t="shared" si="8"/>
        <v>83910.604287938419</v>
      </c>
      <c r="AR100" s="34"/>
      <c r="AS100" s="34"/>
      <c r="AT100" s="34">
        <v>41.914191419141915</v>
      </c>
      <c r="AU100" s="34">
        <v>38.989879290429045</v>
      </c>
      <c r="AV100" s="34"/>
      <c r="AW100" s="34">
        <v>105.50313601448215</v>
      </c>
      <c r="AX100" s="34">
        <v>3321.5800322499995</v>
      </c>
      <c r="AY100" s="34">
        <v>1423.56479709</v>
      </c>
      <c r="AZ100" s="34">
        <f t="shared" si="5"/>
        <v>73.965228200149085</v>
      </c>
      <c r="BA100" s="34">
        <f t="shared" si="6"/>
        <v>31.700062636496419</v>
      </c>
      <c r="BB100" s="34"/>
      <c r="BC100" s="34"/>
      <c r="BD100" s="34">
        <v>1004051</v>
      </c>
    </row>
    <row r="101" spans="1:56">
      <c r="A101" s="27">
        <v>36982</v>
      </c>
      <c r="B101" s="16">
        <v>2001</v>
      </c>
      <c r="C101" s="16">
        <v>4</v>
      </c>
      <c r="D101" s="34"/>
      <c r="E101" s="34"/>
      <c r="F101" s="34">
        <v>62.05</v>
      </c>
      <c r="G101" s="34"/>
      <c r="H101" s="34">
        <v>83.590692061917821</v>
      </c>
      <c r="I101" s="34">
        <v>26.137531660895682</v>
      </c>
      <c r="J101" s="34"/>
      <c r="K101" s="34"/>
      <c r="L101" s="34">
        <v>45.207496643066406</v>
      </c>
      <c r="M101" s="34"/>
      <c r="N101" s="34"/>
      <c r="O101" s="34">
        <v>6183</v>
      </c>
      <c r="P101" s="34"/>
      <c r="Q101" s="34">
        <v>2392.0668110000001</v>
      </c>
      <c r="R101" s="34">
        <v>548.00473699999998</v>
      </c>
      <c r="S101" s="34">
        <v>1917.986285</v>
      </c>
      <c r="T101" s="34">
        <v>400.27291600000001</v>
      </c>
      <c r="U101" s="34">
        <v>669.21482200000003</v>
      </c>
      <c r="V101" s="34">
        <v>374.559439</v>
      </c>
      <c r="W101" s="34">
        <v>62.24343874992767</v>
      </c>
      <c r="X101" s="34">
        <v>75.208508121207345</v>
      </c>
      <c r="Y101" s="34">
        <f>100*W101/X101</f>
        <v>82.761166661642932</v>
      </c>
      <c r="Z101" s="34">
        <f t="shared" si="9"/>
        <v>38.430826751241788</v>
      </c>
      <c r="AA101" s="34">
        <f t="shared" si="9"/>
        <v>8.804216926408758</v>
      </c>
      <c r="AB101" s="34">
        <f>S101/$X101</f>
        <v>25.502251446191963</v>
      </c>
      <c r="AC101" s="34">
        <f>T101/$X101</f>
        <v>5.3221759877873547</v>
      </c>
      <c r="AD101" s="34">
        <f>U101/$X101</f>
        <v>8.8981265380438312</v>
      </c>
      <c r="AE101" s="34">
        <f>V101/$X101</f>
        <v>4.9802801352787567</v>
      </c>
      <c r="AF101" s="34">
        <v>137.6</v>
      </c>
      <c r="AG101" s="34">
        <f t="shared" si="4"/>
        <v>3.0437429678182384</v>
      </c>
      <c r="AH101" s="34">
        <v>1178.2619999999999</v>
      </c>
      <c r="AI101" s="34">
        <f t="shared" si="3"/>
        <v>26.06342061589719</v>
      </c>
      <c r="AJ101" s="34">
        <v>461.19900000000001</v>
      </c>
      <c r="AK101" s="34">
        <v>6183.35</v>
      </c>
      <c r="AL101" s="34">
        <v>11765</v>
      </c>
      <c r="AM101" s="34">
        <v>44.053746598649511</v>
      </c>
      <c r="AN101" s="34">
        <v>20113.237000000001</v>
      </c>
      <c r="AO101" s="34">
        <v>37923.182000000001</v>
      </c>
      <c r="AP101" s="34">
        <f t="shared" si="7"/>
        <v>44490.932906113085</v>
      </c>
      <c r="AQ101" s="34">
        <f t="shared" si="8"/>
        <v>83886.932071069197</v>
      </c>
      <c r="AR101" s="34"/>
      <c r="AS101" s="34"/>
      <c r="AT101" s="34">
        <v>42.940199335548165</v>
      </c>
      <c r="AU101" s="34">
        <v>40.693876209302317</v>
      </c>
      <c r="AV101" s="34"/>
      <c r="AW101" s="34">
        <v>105.57215907281778</v>
      </c>
      <c r="AX101" s="34">
        <v>3538.3006301099999</v>
      </c>
      <c r="AY101" s="34">
        <v>1413.4835044199999</v>
      </c>
      <c r="AZ101" s="34">
        <f t="shared" si="5"/>
        <v>78.268006256716234</v>
      </c>
      <c r="BA101" s="34">
        <f t="shared" si="6"/>
        <v>31.266573231871039</v>
      </c>
      <c r="BB101" s="34"/>
      <c r="BC101" s="34"/>
      <c r="BD101" s="34">
        <v>937680.5</v>
      </c>
    </row>
    <row r="102" spans="1:56">
      <c r="A102" s="27">
        <v>37012</v>
      </c>
      <c r="B102" s="16">
        <v>2001</v>
      </c>
      <c r="C102" s="16">
        <v>5</v>
      </c>
      <c r="D102" s="34"/>
      <c r="E102" s="34"/>
      <c r="F102" s="34">
        <v>63.99</v>
      </c>
      <c r="G102" s="34"/>
      <c r="H102" s="34">
        <v>85.968002005812622</v>
      </c>
      <c r="I102" s="34">
        <v>26.154447095846258</v>
      </c>
      <c r="J102" s="34"/>
      <c r="K102" s="34"/>
      <c r="L102" s="34">
        <v>45.23675537109375</v>
      </c>
      <c r="M102" s="34"/>
      <c r="N102" s="34"/>
      <c r="O102" s="34">
        <v>6669</v>
      </c>
      <c r="P102" s="34"/>
      <c r="Q102" s="34">
        <v>2567.3646100000001</v>
      </c>
      <c r="R102" s="34">
        <v>634.16494299999999</v>
      </c>
      <c r="S102" s="34">
        <v>2080.7795470000001</v>
      </c>
      <c r="T102" s="34">
        <v>465.94600300000002</v>
      </c>
      <c r="U102" s="34">
        <v>683.35653500000001</v>
      </c>
      <c r="V102" s="34">
        <v>403.98287199999999</v>
      </c>
      <c r="W102" s="34">
        <v>61.926848895989124</v>
      </c>
      <c r="X102" s="34">
        <v>74.497640044684857</v>
      </c>
      <c r="Y102" s="34">
        <f>100*W102/X102</f>
        <v>83.125920309481515</v>
      </c>
      <c r="Z102" s="34">
        <f t="shared" si="9"/>
        <v>41.458021129285704</v>
      </c>
      <c r="AA102" s="34">
        <f t="shared" si="9"/>
        <v>10.240549201286319</v>
      </c>
      <c r="AB102" s="34">
        <f>S102/$X102</f>
        <v>27.930811576741434</v>
      </c>
      <c r="AC102" s="34">
        <f>T102/$X102</f>
        <v>6.2545068906950378</v>
      </c>
      <c r="AD102" s="34">
        <f>U102/$X102</f>
        <v>9.1728615106480156</v>
      </c>
      <c r="AE102" s="34">
        <f>V102/$X102</f>
        <v>5.4227606640651258</v>
      </c>
      <c r="AF102" s="34">
        <v>130.4</v>
      </c>
      <c r="AG102" s="34">
        <f t="shared" si="4"/>
        <v>2.882611693307374</v>
      </c>
      <c r="AH102" s="34">
        <v>1089.3879999999999</v>
      </c>
      <c r="AI102" s="34">
        <f t="shared" ref="AI102:AI165" si="10">AH102/$L102</f>
        <v>24.081921682122189</v>
      </c>
      <c r="AJ102" s="34">
        <v>445.25900000000001</v>
      </c>
      <c r="AK102" s="34">
        <v>6668.94</v>
      </c>
      <c r="AL102" s="34">
        <v>7826</v>
      </c>
      <c r="AM102" s="34">
        <v>43.884507096926718</v>
      </c>
      <c r="AN102" s="34">
        <v>19614.446</v>
      </c>
      <c r="AO102" s="34">
        <v>37556.376000000004</v>
      </c>
      <c r="AP102" s="34">
        <f t="shared" si="7"/>
        <v>43359.533280173346</v>
      </c>
      <c r="AQ102" s="34">
        <f t="shared" si="8"/>
        <v>83021.816423196651</v>
      </c>
      <c r="AR102" s="34"/>
      <c r="AS102" s="34"/>
      <c r="AT102" s="34">
        <v>38.138888888888893</v>
      </c>
      <c r="AU102" s="34">
        <v>38.171113888888883</v>
      </c>
      <c r="AV102" s="34"/>
      <c r="AW102" s="34">
        <v>104.80838628923955</v>
      </c>
      <c r="AX102" s="34">
        <v>4690.5276148600005</v>
      </c>
      <c r="AY102" s="34">
        <v>1382.8512455600001</v>
      </c>
      <c r="AZ102" s="34">
        <f t="shared" si="5"/>
        <v>103.68841833110878</v>
      </c>
      <c r="BA102" s="34">
        <f t="shared" si="6"/>
        <v>30.569196093220267</v>
      </c>
      <c r="BB102" s="34"/>
      <c r="BC102" s="34"/>
      <c r="BD102" s="34">
        <v>981754</v>
      </c>
    </row>
    <row r="103" spans="1:56">
      <c r="A103" s="27">
        <v>37043</v>
      </c>
      <c r="B103" s="16">
        <v>2001</v>
      </c>
      <c r="C103" s="16">
        <v>6</v>
      </c>
      <c r="D103" s="34"/>
      <c r="E103" s="34"/>
      <c r="F103" s="34">
        <v>63.31</v>
      </c>
      <c r="G103" s="34"/>
      <c r="H103" s="34">
        <v>82.616563113494735</v>
      </c>
      <c r="I103" s="34">
        <v>25.965801078587951</v>
      </c>
      <c r="J103" s="34"/>
      <c r="K103" s="34"/>
      <c r="L103" s="34">
        <v>44.910472869873047</v>
      </c>
      <c r="M103" s="34"/>
      <c r="N103" s="34"/>
      <c r="O103" s="34">
        <v>6559</v>
      </c>
      <c r="P103" s="34"/>
      <c r="Q103" s="34">
        <v>2544.9339629999999</v>
      </c>
      <c r="R103" s="34">
        <v>706.57294999999999</v>
      </c>
      <c r="S103" s="34">
        <v>1777.331684</v>
      </c>
      <c r="T103" s="34">
        <v>362.883647</v>
      </c>
      <c r="U103" s="34">
        <v>635.80753800000002</v>
      </c>
      <c r="V103" s="34">
        <v>348.42415099999999</v>
      </c>
      <c r="W103" s="34">
        <v>61.949949985109512</v>
      </c>
      <c r="X103" s="34">
        <v>73.527414549618712</v>
      </c>
      <c r="Y103" s="34">
        <f>100*W103/X103</f>
        <v>84.254220503433658</v>
      </c>
      <c r="Z103" s="34">
        <f t="shared" si="9"/>
        <v>41.080484546181367</v>
      </c>
      <c r="AA103" s="34">
        <f t="shared" si="9"/>
        <v>11.405545124246817</v>
      </c>
      <c r="AB103" s="34">
        <f>S103/$X103</f>
        <v>24.172367475271393</v>
      </c>
      <c r="AC103" s="34">
        <f>T103/$X103</f>
        <v>4.9353516538394562</v>
      </c>
      <c r="AD103" s="34">
        <f>U103/$X103</f>
        <v>8.6472173936013519</v>
      </c>
      <c r="AE103" s="34">
        <f>V103/$X103</f>
        <v>4.7386971666856574</v>
      </c>
      <c r="AF103" s="34">
        <v>140.80000000000001</v>
      </c>
      <c r="AG103" s="34">
        <f t="shared" ref="AG103:AG166" si="11">AF103/$L103</f>
        <v>3.1351261966883412</v>
      </c>
      <c r="AH103" s="34">
        <v>1145.241</v>
      </c>
      <c r="AI103" s="34">
        <f t="shared" si="10"/>
        <v>25.500533101005342</v>
      </c>
      <c r="AJ103" s="34">
        <v>436.56400000000002</v>
      </c>
      <c r="AK103" s="34">
        <v>6559.16</v>
      </c>
      <c r="AL103" s="34">
        <v>10646</v>
      </c>
      <c r="AM103" s="34">
        <v>43.866399373692168</v>
      </c>
      <c r="AN103" s="34">
        <v>19207.039000000001</v>
      </c>
      <c r="AO103" s="34">
        <v>37356.141000000003</v>
      </c>
      <c r="AP103" s="34">
        <f t="shared" si="7"/>
        <v>42767.394268263233</v>
      </c>
      <c r="AQ103" s="34">
        <f t="shared" si="8"/>
        <v>83179.13086383765</v>
      </c>
      <c r="AR103" s="34"/>
      <c r="AS103" s="34"/>
      <c r="AT103" s="34">
        <v>42.03</v>
      </c>
      <c r="AU103" s="34">
        <v>40.569745000000005</v>
      </c>
      <c r="AV103" s="34"/>
      <c r="AW103" s="34">
        <v>103.63744031946705</v>
      </c>
      <c r="AX103" s="34">
        <v>4589.6432101500004</v>
      </c>
      <c r="AY103" s="34">
        <v>1393.4907076899999</v>
      </c>
      <c r="AZ103" s="34">
        <f t="shared" si="5"/>
        <v>102.19538822154857</v>
      </c>
      <c r="BA103" s="34">
        <f t="shared" si="6"/>
        <v>31.0281905008572</v>
      </c>
      <c r="BB103" s="34"/>
      <c r="BC103" s="34"/>
      <c r="BD103" s="34">
        <v>938215</v>
      </c>
    </row>
    <row r="104" spans="1:56">
      <c r="A104" s="27">
        <v>37073</v>
      </c>
      <c r="B104" s="16">
        <v>2001</v>
      </c>
      <c r="C104" s="16">
        <v>7</v>
      </c>
      <c r="D104" s="34"/>
      <c r="E104" s="34"/>
      <c r="F104" s="34">
        <v>64.41</v>
      </c>
      <c r="G104" s="34"/>
      <c r="H104" s="34">
        <v>86.46925831454503</v>
      </c>
      <c r="I104" s="34">
        <v>25.880873097666285</v>
      </c>
      <c r="J104" s="34"/>
      <c r="K104" s="34"/>
      <c r="L104" s="34">
        <v>44.763584136962891</v>
      </c>
      <c r="M104" s="34"/>
      <c r="N104" s="34"/>
      <c r="O104" s="34">
        <v>6870</v>
      </c>
      <c r="P104" s="34"/>
      <c r="Q104" s="34">
        <v>2353.0307520000001</v>
      </c>
      <c r="R104" s="34">
        <v>669.094289</v>
      </c>
      <c r="S104" s="34">
        <v>1769.34889</v>
      </c>
      <c r="T104" s="34">
        <v>344.37873200000001</v>
      </c>
      <c r="U104" s="34">
        <v>628.25356699999998</v>
      </c>
      <c r="V104" s="34">
        <v>337.21368899999999</v>
      </c>
      <c r="W104" s="34">
        <v>62.432219174450729</v>
      </c>
      <c r="X104" s="34">
        <v>72.257910136067323</v>
      </c>
      <c r="Y104" s="34">
        <f>100*W104/X104</f>
        <v>86.401916491752885</v>
      </c>
      <c r="Z104" s="34">
        <f t="shared" si="9"/>
        <v>37.689365893354882</v>
      </c>
      <c r="AA104" s="34">
        <f t="shared" si="9"/>
        <v>10.717131280090952</v>
      </c>
      <c r="AB104" s="34">
        <f>S104/$X104</f>
        <v>24.486577132775871</v>
      </c>
      <c r="AC104" s="34">
        <f>T104/$X104</f>
        <v>4.7659658486040879</v>
      </c>
      <c r="AD104" s="34">
        <f>U104/$X104</f>
        <v>8.6945991908283702</v>
      </c>
      <c r="AE104" s="34">
        <f>V104/$X104</f>
        <v>4.6668065595171537</v>
      </c>
      <c r="AF104" s="34">
        <v>146.6</v>
      </c>
      <c r="AG104" s="34">
        <f t="shared" si="11"/>
        <v>3.274983512299837</v>
      </c>
      <c r="AH104" s="34">
        <v>1144.4059999999999</v>
      </c>
      <c r="AI104" s="34">
        <f t="shared" si="10"/>
        <v>25.565557853867716</v>
      </c>
      <c r="AJ104" s="34">
        <v>450.97500000000002</v>
      </c>
      <c r="AK104" s="34">
        <v>6806.8</v>
      </c>
      <c r="AL104" s="34">
        <v>11292</v>
      </c>
      <c r="AM104" s="34">
        <v>44.01899516066976</v>
      </c>
      <c r="AN104" s="34">
        <v>17674.933000000001</v>
      </c>
      <c r="AO104" s="34">
        <v>33824.334000000003</v>
      </c>
      <c r="AP104" s="34">
        <f t="shared" si="7"/>
        <v>39485.07104775191</v>
      </c>
      <c r="AQ104" s="34">
        <f t="shared" si="8"/>
        <v>75562.166551516231</v>
      </c>
      <c r="AR104" s="34"/>
      <c r="AS104" s="34"/>
      <c r="AT104" s="34">
        <v>41.92</v>
      </c>
      <c r="AU104" s="34">
        <v>37.057460999999996</v>
      </c>
      <c r="AV104" s="34"/>
      <c r="AW104" s="34">
        <v>97.974597144114057</v>
      </c>
      <c r="AX104" s="34">
        <v>3858.2302433599998</v>
      </c>
      <c r="AY104" s="34">
        <v>1264.75558527</v>
      </c>
      <c r="AZ104" s="34">
        <f t="shared" si="5"/>
        <v>86.191271716647933</v>
      </c>
      <c r="BA104" s="34">
        <f t="shared" si="6"/>
        <v>28.254117932117193</v>
      </c>
      <c r="BB104" s="34"/>
      <c r="BC104" s="34"/>
      <c r="BD104" s="34">
        <v>963735</v>
      </c>
    </row>
    <row r="105" spans="1:56">
      <c r="A105" s="27">
        <v>37104</v>
      </c>
      <c r="B105" s="16">
        <v>2001</v>
      </c>
      <c r="C105" s="16">
        <v>8</v>
      </c>
      <c r="D105" s="34"/>
      <c r="E105" s="34"/>
      <c r="F105" s="34">
        <v>62.9</v>
      </c>
      <c r="G105" s="34"/>
      <c r="H105" s="34">
        <v>86.672047638896174</v>
      </c>
      <c r="I105" s="34">
        <v>25.78830960122739</v>
      </c>
      <c r="J105" s="34"/>
      <c r="K105" s="34"/>
      <c r="L105" s="34">
        <v>44.603485107421875</v>
      </c>
      <c r="M105" s="34"/>
      <c r="N105" s="34"/>
      <c r="O105" s="34">
        <v>6531</v>
      </c>
      <c r="P105" s="34"/>
      <c r="Q105" s="34">
        <v>2510.006543</v>
      </c>
      <c r="R105" s="34">
        <v>751.18110300000001</v>
      </c>
      <c r="S105" s="34">
        <v>1822.2609299999999</v>
      </c>
      <c r="T105" s="34">
        <v>381.724962</v>
      </c>
      <c r="U105" s="34">
        <v>632.84404900000004</v>
      </c>
      <c r="V105" s="34">
        <v>342.52274499999999</v>
      </c>
      <c r="W105" s="34">
        <v>61.956632654709324</v>
      </c>
      <c r="X105" s="34">
        <v>71.555966149008228</v>
      </c>
      <c r="Y105" s="34">
        <f>100*W105/X105</f>
        <v>86.584859361259632</v>
      </c>
      <c r="Z105" s="34">
        <f t="shared" si="9"/>
        <v>40.51231378226322</v>
      </c>
      <c r="AA105" s="34">
        <f t="shared" si="9"/>
        <v>12.124304869607899</v>
      </c>
      <c r="AB105" s="34">
        <f>S105/$X105</f>
        <v>25.466233328543446</v>
      </c>
      <c r="AC105" s="34">
        <f>T105/$X105</f>
        <v>5.334635007304569</v>
      </c>
      <c r="AD105" s="34">
        <f>U105/$X105</f>
        <v>8.8440431044165457</v>
      </c>
      <c r="AE105" s="34">
        <f>V105/$X105</f>
        <v>4.7867810810733831</v>
      </c>
      <c r="AF105" s="34">
        <v>122.2</v>
      </c>
      <c r="AG105" s="34">
        <f t="shared" si="11"/>
        <v>2.7396962301420325</v>
      </c>
      <c r="AH105" s="34">
        <v>1094.588</v>
      </c>
      <c r="AI105" s="34">
        <f t="shared" si="10"/>
        <v>24.540414215701368</v>
      </c>
      <c r="AJ105" s="34">
        <v>451.52100000000002</v>
      </c>
      <c r="AK105" s="34">
        <v>6531.18</v>
      </c>
      <c r="AL105" s="34">
        <v>10812</v>
      </c>
      <c r="AM105" s="34">
        <v>44.960942287447352</v>
      </c>
      <c r="AN105" s="34">
        <v>16088.433000000001</v>
      </c>
      <c r="AO105" s="34">
        <v>31163.244000000002</v>
      </c>
      <c r="AP105" s="34">
        <f t="shared" si="7"/>
        <v>36069.901177571744</v>
      </c>
      <c r="AQ105" s="34">
        <f t="shared" si="8"/>
        <v>69867.284865627109</v>
      </c>
      <c r="AR105" s="34"/>
      <c r="AS105" s="34"/>
      <c r="AT105" s="34">
        <v>39.44</v>
      </c>
      <c r="AU105" s="34">
        <v>37.034254000000004</v>
      </c>
      <c r="AV105" s="34"/>
      <c r="AW105" s="34">
        <v>93.397325852260252</v>
      </c>
      <c r="AX105" s="34">
        <v>4063.6194681799998</v>
      </c>
      <c r="AY105" s="34">
        <v>1356.6386740800001</v>
      </c>
      <c r="AZ105" s="34">
        <f t="shared" si="5"/>
        <v>91.105425022131882</v>
      </c>
      <c r="BA105" s="34">
        <f t="shared" si="6"/>
        <v>30.415530777756643</v>
      </c>
      <c r="BB105" s="34"/>
      <c r="BC105" s="34"/>
      <c r="BD105" s="34">
        <v>976874</v>
      </c>
    </row>
    <row r="106" spans="1:56">
      <c r="A106" s="27">
        <v>37135</v>
      </c>
      <c r="B106" s="16">
        <v>2001</v>
      </c>
      <c r="C106" s="16">
        <v>9</v>
      </c>
      <c r="D106" s="34"/>
      <c r="E106" s="34"/>
      <c r="F106" s="34">
        <v>60.15</v>
      </c>
      <c r="G106" s="34"/>
      <c r="H106" s="34">
        <v>80.667425208088545</v>
      </c>
      <c r="I106" s="34">
        <v>25.768785045396552</v>
      </c>
      <c r="J106" s="34"/>
      <c r="K106" s="34"/>
      <c r="L106" s="34">
        <v>44.569717407226563</v>
      </c>
      <c r="M106" s="34"/>
      <c r="N106" s="34"/>
      <c r="O106" s="34">
        <v>6211</v>
      </c>
      <c r="P106" s="34"/>
      <c r="Q106" s="34">
        <v>2192.2744640000001</v>
      </c>
      <c r="R106" s="34">
        <v>614.14201400000002</v>
      </c>
      <c r="S106" s="34">
        <v>1431.4927150000001</v>
      </c>
      <c r="T106" s="34">
        <v>287.688872</v>
      </c>
      <c r="U106" s="34">
        <v>517.687273</v>
      </c>
      <c r="V106" s="34">
        <v>311.69134200000002</v>
      </c>
      <c r="W106" s="34">
        <v>61.099928851488215</v>
      </c>
      <c r="X106" s="34">
        <v>70.898310046312318</v>
      </c>
      <c r="Y106" s="34">
        <f>100*W106/X106</f>
        <v>86.179668897010956</v>
      </c>
      <c r="Z106" s="34">
        <f t="shared" si="9"/>
        <v>35.880147574780729</v>
      </c>
      <c r="AA106" s="34">
        <f t="shared" si="9"/>
        <v>10.05143582888217</v>
      </c>
      <c r="AB106" s="34">
        <f>S106/$X106</f>
        <v>20.19078753872861</v>
      </c>
      <c r="AC106" s="34">
        <f>T106/$X106</f>
        <v>4.0577676930814768</v>
      </c>
      <c r="AD106" s="34">
        <f>U106/$X106</f>
        <v>7.3018281065068464</v>
      </c>
      <c r="AE106" s="34">
        <f>V106/$X106</f>
        <v>4.396315536948574</v>
      </c>
      <c r="AF106" s="34">
        <v>106.8</v>
      </c>
      <c r="AG106" s="34">
        <f t="shared" si="11"/>
        <v>2.3962458416369357</v>
      </c>
      <c r="AH106" s="34">
        <v>1066.211</v>
      </c>
      <c r="AI106" s="34">
        <f t="shared" si="10"/>
        <v>23.922319054846056</v>
      </c>
      <c r="AJ106" s="34">
        <v>425.77100000000002</v>
      </c>
      <c r="AK106" s="34">
        <v>6211.66</v>
      </c>
      <c r="AL106" s="34">
        <v>9815</v>
      </c>
      <c r="AM106" s="34">
        <v>45.371041661093223</v>
      </c>
      <c r="AN106" s="34">
        <v>16120.575000000001</v>
      </c>
      <c r="AO106" s="34">
        <v>30955.192000000003</v>
      </c>
      <c r="AP106" s="34">
        <f t="shared" si="7"/>
        <v>36169.345326354254</v>
      </c>
      <c r="AQ106" s="34">
        <f t="shared" si="8"/>
        <v>69453.41770325182</v>
      </c>
      <c r="AR106" s="34"/>
      <c r="AS106" s="34"/>
      <c r="AT106" s="34">
        <v>35.22</v>
      </c>
      <c r="AU106" s="34">
        <v>32.901763000000003</v>
      </c>
      <c r="AV106" s="34"/>
      <c r="AW106" s="34">
        <v>89.075479542930253</v>
      </c>
      <c r="AX106" s="34">
        <v>3502.63097711</v>
      </c>
      <c r="AY106" s="34">
        <v>1142.9052569200001</v>
      </c>
      <c r="AZ106" s="34">
        <f t="shared" si="5"/>
        <v>78.587686457757997</v>
      </c>
      <c r="BA106" s="34">
        <f t="shared" si="6"/>
        <v>25.643089599995729</v>
      </c>
      <c r="BB106" s="34"/>
      <c r="BC106" s="34"/>
      <c r="BD106" s="34">
        <v>866959</v>
      </c>
    </row>
    <row r="107" spans="1:56">
      <c r="A107" s="27">
        <v>37165</v>
      </c>
      <c r="B107" s="16">
        <v>2001</v>
      </c>
      <c r="C107" s="16">
        <v>10</v>
      </c>
      <c r="D107" s="34"/>
      <c r="E107" s="34"/>
      <c r="F107" s="34">
        <v>61.53</v>
      </c>
      <c r="G107" s="34"/>
      <c r="H107" s="34">
        <v>81.224889814218599</v>
      </c>
      <c r="I107" s="34">
        <v>25.655101921328175</v>
      </c>
      <c r="J107" s="34"/>
      <c r="K107" s="34"/>
      <c r="L107" s="34">
        <v>44.373088836669922</v>
      </c>
      <c r="M107" s="34">
        <v>14.30806963633365</v>
      </c>
      <c r="N107" s="34">
        <f t="shared" ref="N107:N138" si="12">M107/L107*100</f>
        <v>32.244925948246049</v>
      </c>
      <c r="O107" s="34">
        <v>6268</v>
      </c>
      <c r="P107" s="34"/>
      <c r="Q107" s="34">
        <v>2050.4853579999999</v>
      </c>
      <c r="R107" s="34">
        <v>725.00149899999997</v>
      </c>
      <c r="S107" s="34">
        <v>1511.8360869999999</v>
      </c>
      <c r="T107" s="34">
        <v>285.40138300000001</v>
      </c>
      <c r="U107" s="34">
        <v>543.25484800000004</v>
      </c>
      <c r="V107" s="34">
        <v>345.560316</v>
      </c>
      <c r="W107" s="34">
        <v>60.061584205334988</v>
      </c>
      <c r="X107" s="34">
        <v>70.521660813514359</v>
      </c>
      <c r="Y107" s="34">
        <f>100*W107/X107</f>
        <v>85.167569102151845</v>
      </c>
      <c r="Z107" s="34">
        <f t="shared" si="9"/>
        <v>34.13971484651357</v>
      </c>
      <c r="AA107" s="34">
        <f t="shared" si="9"/>
        <v>12.070968633151729</v>
      </c>
      <c r="AB107" s="34">
        <f>S107/$X107</f>
        <v>21.437896804470611</v>
      </c>
      <c r="AC107" s="34">
        <f>T107/$X107</f>
        <v>4.0470031435406488</v>
      </c>
      <c r="AD107" s="34">
        <f>U107/$X107</f>
        <v>7.7033756966752245</v>
      </c>
      <c r="AE107" s="34">
        <f>V107/$X107</f>
        <v>4.9000592444042219</v>
      </c>
      <c r="AF107" s="34">
        <v>118.4</v>
      </c>
      <c r="AG107" s="34">
        <f t="shared" si="11"/>
        <v>2.668283932989453</v>
      </c>
      <c r="AH107" s="34">
        <v>1060.9369999999999</v>
      </c>
      <c r="AI107" s="34">
        <f t="shared" si="10"/>
        <v>23.909469180861745</v>
      </c>
      <c r="AJ107" s="34">
        <v>404.19499999999999</v>
      </c>
      <c r="AK107" s="34">
        <v>6268.03</v>
      </c>
      <c r="AL107" s="34">
        <v>9718</v>
      </c>
      <c r="AM107" s="34">
        <v>45.345004880564453</v>
      </c>
      <c r="AN107" s="34">
        <v>14724.606</v>
      </c>
      <c r="AO107" s="34">
        <v>28256.356</v>
      </c>
      <c r="AP107" s="34">
        <f t="shared" si="7"/>
        <v>33183.639872804131</v>
      </c>
      <c r="AQ107" s="34">
        <f t="shared" si="8"/>
        <v>63679.037769957868</v>
      </c>
      <c r="AR107" s="34"/>
      <c r="AS107" s="34"/>
      <c r="AT107" s="34">
        <v>32.36</v>
      </c>
      <c r="AU107" s="34">
        <v>32.053954999999995</v>
      </c>
      <c r="AV107" s="34"/>
      <c r="AW107" s="34">
        <v>88.634362427393597</v>
      </c>
      <c r="AX107" s="34">
        <v>3569.25506954</v>
      </c>
      <c r="AY107" s="34">
        <v>1079.0261578699999</v>
      </c>
      <c r="AZ107" s="34">
        <f t="shared" si="5"/>
        <v>80.437381374955521</v>
      </c>
      <c r="BA107" s="34">
        <f t="shared" si="6"/>
        <v>24.317129732431262</v>
      </c>
      <c r="BB107" s="34"/>
      <c r="BC107" s="34"/>
      <c r="BD107" s="34">
        <v>995446</v>
      </c>
    </row>
    <row r="108" spans="1:56">
      <c r="A108" s="27">
        <v>37196</v>
      </c>
      <c r="B108" s="16">
        <v>2001</v>
      </c>
      <c r="C108" s="16">
        <v>11</v>
      </c>
      <c r="D108" s="34"/>
      <c r="E108" s="34"/>
      <c r="F108" s="34">
        <v>58.62</v>
      </c>
      <c r="G108" s="34"/>
      <c r="H108" s="34">
        <v>81.642211049029683</v>
      </c>
      <c r="I108" s="34">
        <v>25.570963254286248</v>
      </c>
      <c r="J108" s="34"/>
      <c r="K108" s="34"/>
      <c r="L108" s="34">
        <v>44.227561950683594</v>
      </c>
      <c r="M108" s="34">
        <v>14.335276734321074</v>
      </c>
      <c r="N108" s="34">
        <f t="shared" si="12"/>
        <v>32.412541189373663</v>
      </c>
      <c r="O108" s="34">
        <v>6133</v>
      </c>
      <c r="P108" s="34"/>
      <c r="Q108" s="34">
        <v>2070.3030610000001</v>
      </c>
      <c r="R108" s="34">
        <v>714.45451500000001</v>
      </c>
      <c r="S108" s="34">
        <v>1333.733876</v>
      </c>
      <c r="T108" s="34">
        <v>228.146117</v>
      </c>
      <c r="U108" s="34">
        <v>518.35878700000001</v>
      </c>
      <c r="V108" s="34">
        <v>304.82056399999999</v>
      </c>
      <c r="W108" s="34">
        <v>60.233875851920573</v>
      </c>
      <c r="X108" s="34">
        <v>70.510864381793539</v>
      </c>
      <c r="Y108" s="34">
        <f>100*W108/X108</f>
        <v>85.424957387805662</v>
      </c>
      <c r="Z108" s="34">
        <f t="shared" si="9"/>
        <v>34.371074942772225</v>
      </c>
      <c r="AA108" s="34">
        <f t="shared" si="9"/>
        <v>11.861340564509256</v>
      </c>
      <c r="AB108" s="34">
        <f>S108/$X108</f>
        <v>18.915296070946773</v>
      </c>
      <c r="AC108" s="34">
        <f>T108/$X108</f>
        <v>3.2356165110196708</v>
      </c>
      <c r="AD108" s="34">
        <f>U108/$X108</f>
        <v>7.3514740110581362</v>
      </c>
      <c r="AE108" s="34">
        <f>V108/$X108</f>
        <v>4.323029744033418</v>
      </c>
      <c r="AF108" s="34">
        <v>100</v>
      </c>
      <c r="AG108" s="34">
        <f t="shared" si="11"/>
        <v>2.2610335182279786</v>
      </c>
      <c r="AH108" s="34">
        <v>1028.5650000000001</v>
      </c>
      <c r="AI108" s="34">
        <f t="shared" si="10"/>
        <v>23.256199406761606</v>
      </c>
      <c r="AJ108" s="34">
        <v>441.476</v>
      </c>
      <c r="AK108" s="34">
        <v>6132.66</v>
      </c>
      <c r="AL108" s="34">
        <v>9644</v>
      </c>
      <c r="AM108" s="34">
        <v>45.123756290770302</v>
      </c>
      <c r="AN108" s="34">
        <v>13847.912</v>
      </c>
      <c r="AO108" s="34">
        <v>26259.49</v>
      </c>
      <c r="AP108" s="34">
        <f t="shared" si="7"/>
        <v>31310.593189471445</v>
      </c>
      <c r="AQ108" s="34">
        <f t="shared" si="8"/>
        <v>59373.587061572427</v>
      </c>
      <c r="AR108" s="34"/>
      <c r="AS108" s="34"/>
      <c r="AT108" s="34">
        <v>34.89</v>
      </c>
      <c r="AU108" s="34">
        <v>34.348934999999997</v>
      </c>
      <c r="AV108" s="34"/>
      <c r="AW108" s="34">
        <v>87.543913249384573</v>
      </c>
      <c r="AX108" s="34">
        <v>3467.6037612600003</v>
      </c>
      <c r="AY108" s="34">
        <v>1090.2238860499999</v>
      </c>
      <c r="AZ108" s="34">
        <f t="shared" si="5"/>
        <v>78.40368332142269</v>
      </c>
      <c r="BA108" s="34">
        <f t="shared" si="6"/>
        <v>24.650327487318101</v>
      </c>
      <c r="BB108" s="34"/>
      <c r="BC108" s="34"/>
      <c r="BD108" s="34">
        <v>974489</v>
      </c>
    </row>
    <row r="109" spans="1:56">
      <c r="A109" s="27">
        <v>37226</v>
      </c>
      <c r="B109" s="16">
        <v>2001</v>
      </c>
      <c r="C109" s="16">
        <v>12</v>
      </c>
      <c r="D109" s="34"/>
      <c r="E109" s="34"/>
      <c r="F109" s="34">
        <v>51.99</v>
      </c>
      <c r="G109" s="34"/>
      <c r="H109" s="34">
        <v>63.039220321923629</v>
      </c>
      <c r="I109" s="34">
        <v>25.55152091865121</v>
      </c>
      <c r="J109" s="34"/>
      <c r="K109" s="34"/>
      <c r="L109" s="34">
        <v>44.193935394287109</v>
      </c>
      <c r="M109" s="34">
        <v>14.31522939896192</v>
      </c>
      <c r="N109" s="34">
        <f t="shared" si="12"/>
        <v>32.391841258862932</v>
      </c>
      <c r="O109" s="34">
        <v>6449</v>
      </c>
      <c r="P109" s="34"/>
      <c r="Q109" s="34">
        <v>1954.0688829999999</v>
      </c>
      <c r="R109" s="34">
        <v>652.90609600000005</v>
      </c>
      <c r="S109" s="34">
        <v>931.90529000000004</v>
      </c>
      <c r="T109" s="34">
        <v>217.50809100000001</v>
      </c>
      <c r="U109" s="34">
        <v>333.31282800000002</v>
      </c>
      <c r="V109" s="34">
        <v>194.40176099999999</v>
      </c>
      <c r="W109" s="34">
        <v>59.337230400721452</v>
      </c>
      <c r="X109" s="34">
        <v>69.475189009606552</v>
      </c>
      <c r="Y109" s="34">
        <f>100*W109/X109</f>
        <v>85.407799887405432</v>
      </c>
      <c r="Z109" s="34">
        <f t="shared" si="9"/>
        <v>32.931582242777566</v>
      </c>
      <c r="AA109" s="34">
        <f t="shared" si="9"/>
        <v>11.00331261824552</v>
      </c>
      <c r="AB109" s="34">
        <f>S109/$X109</f>
        <v>13.413497728968288</v>
      </c>
      <c r="AC109" s="34">
        <f>T109/$X109</f>
        <v>3.1307304679649661</v>
      </c>
      <c r="AD109" s="34">
        <f>U109/$X109</f>
        <v>4.7975807299194511</v>
      </c>
      <c r="AE109" s="34">
        <f>V109/$X109</f>
        <v>2.7981465580916871</v>
      </c>
      <c r="AF109" s="34">
        <v>136.6</v>
      </c>
      <c r="AG109" s="34">
        <f t="shared" si="11"/>
        <v>3.0909218376071141</v>
      </c>
      <c r="AH109" s="34">
        <v>1292.0309999999999</v>
      </c>
      <c r="AI109" s="34">
        <f t="shared" si="10"/>
        <v>29.235481938252981</v>
      </c>
      <c r="AJ109" s="34">
        <v>321.03399999999999</v>
      </c>
      <c r="AK109" s="34">
        <v>6448.4140000000007</v>
      </c>
      <c r="AL109" s="34">
        <v>6345</v>
      </c>
      <c r="AM109" s="34">
        <v>45.095041546504142</v>
      </c>
      <c r="AN109" s="34">
        <v>15831.289000000001</v>
      </c>
      <c r="AO109" s="34">
        <v>24703.397000000001</v>
      </c>
      <c r="AP109" s="34">
        <f t="shared" si="7"/>
        <v>35822.311045072689</v>
      </c>
      <c r="AQ109" s="34">
        <f t="shared" si="8"/>
        <v>55897.708089588639</v>
      </c>
      <c r="AR109" s="34"/>
      <c r="AS109" s="34"/>
      <c r="AT109" s="34">
        <v>35.42</v>
      </c>
      <c r="AU109" s="34">
        <v>31.185400000000001</v>
      </c>
      <c r="AV109" s="34"/>
      <c r="AW109" s="34">
        <v>87.96671669740995</v>
      </c>
      <c r="AX109" s="34">
        <v>2818.6566092899998</v>
      </c>
      <c r="AY109" s="34">
        <v>825.18350612999996</v>
      </c>
      <c r="AZ109" s="34">
        <f t="shared" si="5"/>
        <v>63.779262564934726</v>
      </c>
      <c r="BA109" s="34">
        <f t="shared" si="6"/>
        <v>18.671872028773212</v>
      </c>
      <c r="BB109" s="34"/>
      <c r="BC109" s="34"/>
      <c r="BD109" s="34">
        <v>919863</v>
      </c>
    </row>
    <row r="110" spans="1:56">
      <c r="A110" s="27">
        <v>37257</v>
      </c>
      <c r="B110" s="16">
        <v>2002</v>
      </c>
      <c r="C110" s="16">
        <v>1</v>
      </c>
      <c r="D110" s="35"/>
      <c r="E110" s="34"/>
      <c r="F110" s="35">
        <v>58.72</v>
      </c>
      <c r="G110" s="34"/>
      <c r="H110" s="34">
        <v>54.273672464027356</v>
      </c>
      <c r="I110" s="34">
        <v>26.137317888386583</v>
      </c>
      <c r="J110" s="34"/>
      <c r="K110" s="34"/>
      <c r="L110" s="34">
        <v>45.207126617431641</v>
      </c>
      <c r="M110" s="34">
        <v>14.272270823192303</v>
      </c>
      <c r="N110" s="34">
        <f t="shared" si="12"/>
        <v>31.570842677023819</v>
      </c>
      <c r="O110" s="34">
        <v>6472</v>
      </c>
      <c r="P110" s="34">
        <v>48.161690777538631</v>
      </c>
      <c r="Q110" s="34">
        <v>1817.8217689999999</v>
      </c>
      <c r="R110" s="34">
        <v>535.26741700000002</v>
      </c>
      <c r="S110" s="34">
        <v>850.57991300000003</v>
      </c>
      <c r="T110" s="34">
        <v>157.204826</v>
      </c>
      <c r="U110" s="34">
        <v>378.99428699999999</v>
      </c>
      <c r="V110" s="34">
        <v>146.639816</v>
      </c>
      <c r="W110" s="34">
        <v>59.231943400873789</v>
      </c>
      <c r="X110" s="34">
        <v>68.938589878393302</v>
      </c>
      <c r="Y110" s="34">
        <f>100*W110/X110</f>
        <v>85.919865064484341</v>
      </c>
      <c r="Z110" s="34">
        <f t="shared" si="9"/>
        <v>30.689889013048717</v>
      </c>
      <c r="AA110" s="34">
        <f t="shared" si="9"/>
        <v>9.0368032225007795</v>
      </c>
      <c r="AB110" s="34">
        <f>S110/$X110</f>
        <v>12.338226158968597</v>
      </c>
      <c r="AC110" s="34">
        <f>T110/$X110</f>
        <v>2.2803603363124645</v>
      </c>
      <c r="AD110" s="34">
        <f>U110/$X110</f>
        <v>5.4975636674399713</v>
      </c>
      <c r="AE110" s="34">
        <f>V110/$X110</f>
        <v>2.1271078543769253</v>
      </c>
      <c r="AF110" s="34">
        <v>73.8</v>
      </c>
      <c r="AG110" s="34">
        <f t="shared" si="11"/>
        <v>1.6324859711730293</v>
      </c>
      <c r="AH110" s="34">
        <v>1034.4670000000001</v>
      </c>
      <c r="AI110" s="34">
        <f t="shared" si="10"/>
        <v>22.882830150968161</v>
      </c>
      <c r="AJ110" s="34">
        <v>305.00700000000001</v>
      </c>
      <c r="AK110" s="34">
        <v>6471.69</v>
      </c>
      <c r="AL110" s="34">
        <v>2893</v>
      </c>
      <c r="AM110" s="34">
        <v>57.440171400273464</v>
      </c>
      <c r="AN110" s="34">
        <v>20458.819</v>
      </c>
      <c r="AO110" s="34">
        <v>58344.508000000002</v>
      </c>
      <c r="AP110" s="34">
        <f t="shared" si="7"/>
        <v>45255.738488168325</v>
      </c>
      <c r="AQ110" s="34">
        <f t="shared" si="8"/>
        <v>129060.42114497641</v>
      </c>
      <c r="AR110" s="34"/>
      <c r="AS110" s="35">
        <v>72.400000000000006</v>
      </c>
      <c r="AT110" s="34">
        <v>35.35</v>
      </c>
      <c r="AU110" s="34">
        <v>34.190856000000004</v>
      </c>
      <c r="AV110" s="34"/>
      <c r="AW110" s="34">
        <v>88.373281944754709</v>
      </c>
      <c r="AX110" s="34">
        <v>3411.2210699400002</v>
      </c>
      <c r="AY110" s="34">
        <v>1008.82840513</v>
      </c>
      <c r="AZ110" s="34">
        <f t="shared" si="5"/>
        <v>75.457595409849617</v>
      </c>
      <c r="BA110" s="34">
        <f t="shared" si="6"/>
        <v>22.315694020265397</v>
      </c>
      <c r="BB110" s="34"/>
      <c r="BC110" s="34"/>
      <c r="BD110" s="34">
        <v>912176.5</v>
      </c>
    </row>
    <row r="111" spans="1:56">
      <c r="A111" s="27">
        <v>37288</v>
      </c>
      <c r="B111" s="16">
        <v>2002</v>
      </c>
      <c r="C111" s="16">
        <v>2</v>
      </c>
      <c r="D111" s="35"/>
      <c r="E111" s="34"/>
      <c r="F111" s="35">
        <v>57.29</v>
      </c>
      <c r="G111" s="34"/>
      <c r="H111" s="34">
        <v>48.789213716383237</v>
      </c>
      <c r="I111" s="34">
        <v>26.95815499120064</v>
      </c>
      <c r="J111" s="34"/>
      <c r="K111" s="34"/>
      <c r="L111" s="34">
        <v>46.626846313476563</v>
      </c>
      <c r="M111" s="34">
        <v>14.269406918140996</v>
      </c>
      <c r="N111" s="34">
        <f t="shared" si="12"/>
        <v>30.603414226659176</v>
      </c>
      <c r="O111" s="34">
        <v>5746</v>
      </c>
      <c r="P111" s="34">
        <v>51.117528037614719</v>
      </c>
      <c r="Q111" s="34">
        <v>1781.933597</v>
      </c>
      <c r="R111" s="34">
        <v>487.52029099999999</v>
      </c>
      <c r="S111" s="34">
        <v>627.75957800000003</v>
      </c>
      <c r="T111" s="34">
        <v>95.441462999999999</v>
      </c>
      <c r="U111" s="34">
        <v>275.91061000000002</v>
      </c>
      <c r="V111" s="34">
        <v>112.414694</v>
      </c>
      <c r="W111" s="34">
        <v>58.826978842096565</v>
      </c>
      <c r="X111" s="34">
        <v>68.861364944353937</v>
      </c>
      <c r="Y111" s="34">
        <f>100*W111/X111</f>
        <v>85.428133598040006</v>
      </c>
      <c r="Z111" s="34">
        <f t="shared" si="9"/>
        <v>30.291094869635714</v>
      </c>
      <c r="AA111" s="34">
        <f t="shared" si="9"/>
        <v>8.2873589736539497</v>
      </c>
      <c r="AB111" s="34">
        <f>S111/$X111</f>
        <v>9.1162813648449337</v>
      </c>
      <c r="AC111" s="34">
        <f>T111/$X111</f>
        <v>1.3859943536862089</v>
      </c>
      <c r="AD111" s="34">
        <f>U111/$X111</f>
        <v>4.0067548795026084</v>
      </c>
      <c r="AE111" s="34">
        <f>V111/$X111</f>
        <v>1.6324784455091907</v>
      </c>
      <c r="AF111" s="34">
        <v>77.400000000000006</v>
      </c>
      <c r="AG111" s="34">
        <f t="shared" si="11"/>
        <v>1.6599878850830423</v>
      </c>
      <c r="AH111" s="34">
        <v>1026.395</v>
      </c>
      <c r="AI111" s="34">
        <f t="shared" si="10"/>
        <v>22.012962084106061</v>
      </c>
      <c r="AJ111" s="34">
        <v>278.13299999999998</v>
      </c>
      <c r="AK111" s="34">
        <v>5745.32</v>
      </c>
      <c r="AL111" s="34">
        <v>6772</v>
      </c>
      <c r="AM111" s="34">
        <v>85.452041271081811</v>
      </c>
      <c r="AN111" s="34">
        <v>24089.962</v>
      </c>
      <c r="AO111" s="34">
        <v>74522.595000000001</v>
      </c>
      <c r="AP111" s="34">
        <f t="shared" si="7"/>
        <v>51665.432909703944</v>
      </c>
      <c r="AQ111" s="34">
        <f t="shared" si="8"/>
        <v>159827.65486427661</v>
      </c>
      <c r="AR111" s="34"/>
      <c r="AS111" s="35">
        <v>69.7</v>
      </c>
      <c r="AT111" s="34">
        <v>31.98</v>
      </c>
      <c r="AU111" s="34">
        <v>30.822414999999999</v>
      </c>
      <c r="AV111" s="34"/>
      <c r="AW111" s="34">
        <v>86.543080336126479</v>
      </c>
      <c r="AX111" s="34">
        <v>3001.2418706300004</v>
      </c>
      <c r="AY111" s="34">
        <v>1026.7456427100001</v>
      </c>
      <c r="AZ111" s="34">
        <f t="shared" si="5"/>
        <v>64.367249941211469</v>
      </c>
      <c r="BA111" s="34">
        <f t="shared" si="6"/>
        <v>22.020482273390204</v>
      </c>
      <c r="BB111" s="34"/>
      <c r="BC111" s="34"/>
      <c r="BD111" s="34">
        <v>905497.5</v>
      </c>
    </row>
    <row r="112" spans="1:56">
      <c r="A112" s="27">
        <v>37316</v>
      </c>
      <c r="B112" s="16">
        <v>2002</v>
      </c>
      <c r="C112" s="16">
        <v>3</v>
      </c>
      <c r="D112" s="35"/>
      <c r="E112" s="34"/>
      <c r="F112" s="35">
        <v>59.67</v>
      </c>
      <c r="G112" s="34"/>
      <c r="H112" s="34">
        <v>57.769686170773973</v>
      </c>
      <c r="I112" s="34">
        <v>28.024479673307191</v>
      </c>
      <c r="J112" s="34"/>
      <c r="K112" s="34"/>
      <c r="L112" s="34">
        <v>48.471164703369141</v>
      </c>
      <c r="M112" s="34">
        <v>14.272270823192303</v>
      </c>
      <c r="N112" s="34">
        <f t="shared" si="12"/>
        <v>29.444868739042828</v>
      </c>
      <c r="O112" s="34">
        <v>6554</v>
      </c>
      <c r="P112" s="34">
        <v>50.306787426455315</v>
      </c>
      <c r="Q112" s="34">
        <v>2112.3979880000002</v>
      </c>
      <c r="R112" s="34">
        <v>536.17141000000004</v>
      </c>
      <c r="S112" s="34">
        <v>592.89003000000002</v>
      </c>
      <c r="T112" s="34">
        <v>87.237558000000007</v>
      </c>
      <c r="U112" s="34">
        <v>246.76275000000001</v>
      </c>
      <c r="V112" s="34">
        <v>90.434019000000006</v>
      </c>
      <c r="W112" s="34">
        <v>59.776784806323462</v>
      </c>
      <c r="X112" s="34">
        <v>70.602909047340816</v>
      </c>
      <c r="Y112" s="34">
        <f>100*W112/X112</f>
        <v>84.666178225378516</v>
      </c>
      <c r="Z112" s="34">
        <f t="shared" si="9"/>
        <v>35.338099813232866</v>
      </c>
      <c r="AA112" s="34">
        <f t="shared" si="9"/>
        <v>8.9695591982270919</v>
      </c>
      <c r="AB112" s="34">
        <f>S112/$X112</f>
        <v>8.3975297618750258</v>
      </c>
      <c r="AC112" s="34">
        <f>T112/$X112</f>
        <v>1.2356085489551896</v>
      </c>
      <c r="AD112" s="34">
        <f>U112/$X112</f>
        <v>3.4950790743557056</v>
      </c>
      <c r="AE112" s="34">
        <f>V112/$X112</f>
        <v>1.2808823350233627</v>
      </c>
      <c r="AF112" s="34">
        <v>116.1</v>
      </c>
      <c r="AG112" s="34">
        <f t="shared" si="11"/>
        <v>2.3952385033555856</v>
      </c>
      <c r="AH112" s="34">
        <v>1253.4649999999999</v>
      </c>
      <c r="AI112" s="34">
        <f t="shared" si="10"/>
        <v>25.860014044863128</v>
      </c>
      <c r="AJ112" s="34">
        <v>317.899</v>
      </c>
      <c r="AK112" s="34">
        <v>6462.13</v>
      </c>
      <c r="AL112" s="34">
        <v>9082</v>
      </c>
      <c r="AM112" s="34">
        <v>100.46012223381152</v>
      </c>
      <c r="AN112" s="34">
        <v>23661.966</v>
      </c>
      <c r="AO112" s="34">
        <v>70551.315999999992</v>
      </c>
      <c r="AP112" s="34">
        <f t="shared" si="7"/>
        <v>48816.582281042858</v>
      </c>
      <c r="AQ112" s="34">
        <f t="shared" si="8"/>
        <v>145553.16842860205</v>
      </c>
      <c r="AR112" s="34"/>
      <c r="AS112" s="35">
        <v>77.400000000000006</v>
      </c>
      <c r="AT112" s="34">
        <v>31.94</v>
      </c>
      <c r="AU112" s="34">
        <v>32.760095999999997</v>
      </c>
      <c r="AV112" s="34"/>
      <c r="AW112" s="34">
        <v>87.711830718519835</v>
      </c>
      <c r="AX112" s="34">
        <v>3076.7019348399999</v>
      </c>
      <c r="AY112" s="34">
        <v>1036.1534037399999</v>
      </c>
      <c r="AZ112" s="34">
        <f t="shared" si="5"/>
        <v>63.474891797393596</v>
      </c>
      <c r="BA112" s="34">
        <f t="shared" si="6"/>
        <v>21.376697054444389</v>
      </c>
      <c r="BB112" s="34"/>
      <c r="BC112" s="34"/>
      <c r="BD112" s="34">
        <v>934541.5</v>
      </c>
    </row>
    <row r="113" spans="1:56">
      <c r="A113" s="27">
        <v>37347</v>
      </c>
      <c r="B113" s="16">
        <v>2002</v>
      </c>
      <c r="C113" s="16">
        <v>4</v>
      </c>
      <c r="D113" s="35"/>
      <c r="E113" s="34"/>
      <c r="F113" s="35">
        <v>64.209999999999994</v>
      </c>
      <c r="G113" s="34"/>
      <c r="H113" s="34">
        <v>55.783027865120424</v>
      </c>
      <c r="I113" s="34">
        <v>30.935841993349513</v>
      </c>
      <c r="J113" s="34"/>
      <c r="K113" s="34"/>
      <c r="L113" s="34">
        <v>53.506660461425781</v>
      </c>
      <c r="M113" s="34">
        <v>14.298045968654073</v>
      </c>
      <c r="N113" s="34">
        <f t="shared" si="12"/>
        <v>26.721992823607209</v>
      </c>
      <c r="O113" s="34">
        <v>5988</v>
      </c>
      <c r="P113" s="34">
        <v>55.09766765362302</v>
      </c>
      <c r="Q113" s="34">
        <v>2181.683896</v>
      </c>
      <c r="R113" s="34">
        <v>627.66229899999996</v>
      </c>
      <c r="S113" s="34">
        <v>612.00009699999998</v>
      </c>
      <c r="T113" s="34">
        <v>63.963777</v>
      </c>
      <c r="U113" s="34">
        <v>298.82780700000001</v>
      </c>
      <c r="V113" s="34">
        <v>87.234466999999995</v>
      </c>
      <c r="W113" s="34">
        <v>59.973595410245657</v>
      </c>
      <c r="X113" s="34">
        <v>71.396152953019822</v>
      </c>
      <c r="Y113" s="34">
        <f>100*W113/X113</f>
        <v>84.001158227264085</v>
      </c>
      <c r="Z113" s="34">
        <f t="shared" si="9"/>
        <v>36.377407108517119</v>
      </c>
      <c r="AA113" s="34">
        <f t="shared" si="9"/>
        <v>10.465644000605849</v>
      </c>
      <c r="AB113" s="34">
        <f>S113/$X113</f>
        <v>8.5718917852998189</v>
      </c>
      <c r="AC113" s="34">
        <f>T113/$X113</f>
        <v>0.89589948973986766</v>
      </c>
      <c r="AD113" s="34">
        <f>U113/$X113</f>
        <v>4.1854889183824096</v>
      </c>
      <c r="AE113" s="34">
        <f>V113/$X113</f>
        <v>1.2218370793367832</v>
      </c>
      <c r="AF113" s="34">
        <v>107.8</v>
      </c>
      <c r="AG113" s="34">
        <f t="shared" si="11"/>
        <v>2.0147024514399581</v>
      </c>
      <c r="AH113" s="34">
        <v>1148.9870000000001</v>
      </c>
      <c r="AI113" s="34">
        <f t="shared" si="10"/>
        <v>21.473719161156247</v>
      </c>
      <c r="AJ113" s="34">
        <v>283.41300000000001</v>
      </c>
      <c r="AK113" s="34">
        <v>5970.25</v>
      </c>
      <c r="AL113" s="34">
        <v>7196</v>
      </c>
      <c r="AM113" s="34">
        <v>109.56722477547416</v>
      </c>
      <c r="AN113" s="34">
        <v>24280.739999999998</v>
      </c>
      <c r="AO113" s="34">
        <v>63921.717000000004</v>
      </c>
      <c r="AP113" s="34">
        <f t="shared" si="7"/>
        <v>45378.911317974249</v>
      </c>
      <c r="AQ113" s="34">
        <f t="shared" si="8"/>
        <v>119464.97211516814</v>
      </c>
      <c r="AR113" s="34"/>
      <c r="AS113" s="35">
        <v>79.599999999999994</v>
      </c>
      <c r="AT113" s="34">
        <v>33.44</v>
      </c>
      <c r="AU113" s="34">
        <v>30.114207</v>
      </c>
      <c r="AV113" s="34"/>
      <c r="AW113" s="34">
        <v>84.488446461806902</v>
      </c>
      <c r="AX113" s="34">
        <v>2884.3089713100003</v>
      </c>
      <c r="AY113" s="34">
        <v>898.80855325000005</v>
      </c>
      <c r="AZ113" s="34">
        <f t="shared" si="5"/>
        <v>53.905606263529883</v>
      </c>
      <c r="BA113" s="34">
        <f t="shared" si="6"/>
        <v>16.798068604897747</v>
      </c>
      <c r="BB113" s="34"/>
      <c r="BC113" s="34"/>
      <c r="BD113" s="34">
        <v>1000300.5</v>
      </c>
    </row>
    <row r="114" spans="1:56">
      <c r="A114" s="27">
        <v>37377</v>
      </c>
      <c r="B114" s="16">
        <v>2002</v>
      </c>
      <c r="C114" s="16">
        <v>5</v>
      </c>
      <c r="D114" s="35"/>
      <c r="E114" s="34"/>
      <c r="F114" s="35">
        <v>66.540000000000006</v>
      </c>
      <c r="G114" s="34"/>
      <c r="H114" s="34">
        <v>55.863380793622888</v>
      </c>
      <c r="I114" s="34">
        <v>32.176599561532626</v>
      </c>
      <c r="J114" s="34"/>
      <c r="K114" s="34"/>
      <c r="L114" s="34">
        <v>55.652675628662109</v>
      </c>
      <c r="M114" s="34">
        <v>14.325253066641498</v>
      </c>
      <c r="N114" s="34">
        <f t="shared" si="12"/>
        <v>25.740457048688132</v>
      </c>
      <c r="O114" s="34">
        <v>6342</v>
      </c>
      <c r="P114" s="34">
        <v>55.182850953389917</v>
      </c>
      <c r="Q114" s="34">
        <v>2369.474217</v>
      </c>
      <c r="R114" s="34">
        <v>698.98551299999997</v>
      </c>
      <c r="S114" s="34">
        <v>861.77280099999996</v>
      </c>
      <c r="T114" s="34">
        <v>158.726257</v>
      </c>
      <c r="U114" s="34">
        <v>396.27342299999998</v>
      </c>
      <c r="V114" s="34">
        <v>96.308158000000006</v>
      </c>
      <c r="W114" s="34">
        <v>61.246521529015418</v>
      </c>
      <c r="X114" s="34">
        <v>72.683770874063498</v>
      </c>
      <c r="Y114" s="34">
        <f>100*W114/X114</f>
        <v>84.264369875821416</v>
      </c>
      <c r="Z114" s="34">
        <f t="shared" si="9"/>
        <v>38.687490454089975</v>
      </c>
      <c r="AA114" s="34">
        <f t="shared" si="9"/>
        <v>11.412656515829344</v>
      </c>
      <c r="AB114" s="34">
        <f>S114/$X114</f>
        <v>11.856467965774121</v>
      </c>
      <c r="AC114" s="34">
        <f>T114/$X114</f>
        <v>2.1837922701481625</v>
      </c>
      <c r="AD114" s="34">
        <f>U114/$X114</f>
        <v>5.4520206950545864</v>
      </c>
      <c r="AE114" s="34">
        <f>V114/$X114</f>
        <v>1.3250297396769579</v>
      </c>
      <c r="AF114" s="34">
        <v>118.3</v>
      </c>
      <c r="AG114" s="34">
        <f t="shared" si="11"/>
        <v>2.1256839615285883</v>
      </c>
      <c r="AH114" s="34">
        <v>1198.5730000000001</v>
      </c>
      <c r="AI114" s="34">
        <f t="shared" si="10"/>
        <v>21.536664436358453</v>
      </c>
      <c r="AJ114" s="34">
        <v>303.346</v>
      </c>
      <c r="AK114" s="34">
        <v>6320.57</v>
      </c>
      <c r="AL114" s="34">
        <v>4465</v>
      </c>
      <c r="AM114" s="34">
        <v>121.07121193617473</v>
      </c>
      <c r="AN114" s="34">
        <v>25447.472999999998</v>
      </c>
      <c r="AO114" s="34">
        <v>64780.59</v>
      </c>
      <c r="AP114" s="34">
        <f t="shared" si="7"/>
        <v>45725.515822089423</v>
      </c>
      <c r="AQ114" s="34">
        <f t="shared" si="8"/>
        <v>116401.57327249303</v>
      </c>
      <c r="AR114" s="34"/>
      <c r="AS114" s="35">
        <v>80.400000000000006</v>
      </c>
      <c r="AT114" s="34">
        <v>31.29</v>
      </c>
      <c r="AU114" s="34">
        <v>29.343189000000002</v>
      </c>
      <c r="AV114" s="34"/>
      <c r="AW114" s="34">
        <v>82.344714519994653</v>
      </c>
      <c r="AX114" s="34">
        <v>4826.6375898899996</v>
      </c>
      <c r="AY114" s="34">
        <v>1510.9073894000001</v>
      </c>
      <c r="AZ114" s="34">
        <f t="shared" si="5"/>
        <v>86.727862324092754</v>
      </c>
      <c r="BA114" s="34">
        <f t="shared" si="6"/>
        <v>27.148872400698306</v>
      </c>
      <c r="BB114" s="34"/>
      <c r="BC114" s="34"/>
      <c r="BD114" s="34">
        <v>1009796</v>
      </c>
    </row>
    <row r="115" spans="1:56">
      <c r="A115" s="27">
        <v>37408</v>
      </c>
      <c r="B115" s="16">
        <v>2002</v>
      </c>
      <c r="C115" s="16">
        <v>6</v>
      </c>
      <c r="D115" s="35"/>
      <c r="E115" s="34"/>
      <c r="F115" s="35">
        <v>64.989999999999995</v>
      </c>
      <c r="G115" s="34"/>
      <c r="H115" s="34">
        <v>53.143719014632985</v>
      </c>
      <c r="I115" s="34">
        <v>33.342043430357045</v>
      </c>
      <c r="J115" s="34"/>
      <c r="K115" s="34"/>
      <c r="L115" s="34">
        <v>57.668430328369141</v>
      </c>
      <c r="M115" s="34">
        <v>14.34816430705196</v>
      </c>
      <c r="N115" s="34">
        <f t="shared" si="12"/>
        <v>24.880448844111488</v>
      </c>
      <c r="O115" s="34">
        <v>6682</v>
      </c>
      <c r="P115" s="34">
        <v>55.37051615958346</v>
      </c>
      <c r="Q115" s="34">
        <v>2226.4524000000001</v>
      </c>
      <c r="R115" s="34">
        <v>684.44121600000005</v>
      </c>
      <c r="S115" s="34">
        <v>682.74186699999996</v>
      </c>
      <c r="T115" s="34">
        <v>69.675189000000003</v>
      </c>
      <c r="U115" s="34">
        <v>345.707267</v>
      </c>
      <c r="V115" s="34">
        <v>72.395778000000007</v>
      </c>
      <c r="W115" s="34">
        <v>61.487029943339458</v>
      </c>
      <c r="X115" s="34">
        <v>71.881309029535004</v>
      </c>
      <c r="Y115" s="34">
        <f>100*W115/X115</f>
        <v>85.539663611406013</v>
      </c>
      <c r="Z115" s="34">
        <f t="shared" si="9"/>
        <v>36.210114589234266</v>
      </c>
      <c r="AA115" s="34">
        <f t="shared" si="9"/>
        <v>11.131473037984033</v>
      </c>
      <c r="AB115" s="34">
        <f>S115/$X115</f>
        <v>9.4981835503228123</v>
      </c>
      <c r="AC115" s="34">
        <f>T115/$X115</f>
        <v>0.96930885011250234</v>
      </c>
      <c r="AD115" s="34">
        <f>U115/$X115</f>
        <v>4.8094180763730083</v>
      </c>
      <c r="AE115" s="34">
        <f>V115/$X115</f>
        <v>1.0071572009109298</v>
      </c>
      <c r="AF115" s="34">
        <v>143.9</v>
      </c>
      <c r="AG115" s="34">
        <f t="shared" si="11"/>
        <v>2.495299406982654</v>
      </c>
      <c r="AH115" s="34">
        <v>1279.2370000000001</v>
      </c>
      <c r="AI115" s="34">
        <f t="shared" si="10"/>
        <v>22.182622150731543</v>
      </c>
      <c r="AJ115" s="34">
        <v>299.94600000000003</v>
      </c>
      <c r="AK115" s="34">
        <v>6634.9</v>
      </c>
      <c r="AL115" s="34">
        <v>3097</v>
      </c>
      <c r="AM115" s="34">
        <v>130.12933980552884</v>
      </c>
      <c r="AN115" s="34">
        <v>25198.171999999999</v>
      </c>
      <c r="AO115" s="34">
        <v>63909.290999999997</v>
      </c>
      <c r="AP115" s="34">
        <f t="shared" si="7"/>
        <v>43694.915669664282</v>
      </c>
      <c r="AQ115" s="34">
        <f t="shared" si="8"/>
        <v>110821.9707664919</v>
      </c>
      <c r="AR115" s="34"/>
      <c r="AS115" s="35">
        <v>77.5</v>
      </c>
      <c r="AT115" s="34">
        <v>29.97</v>
      </c>
      <c r="AU115" s="34">
        <v>31.600621999999998</v>
      </c>
      <c r="AV115" s="34"/>
      <c r="AW115" s="34">
        <v>78.874705244978799</v>
      </c>
      <c r="AX115" s="34">
        <v>4614.8285459299996</v>
      </c>
      <c r="AY115" s="34">
        <v>1403.14487891</v>
      </c>
      <c r="AZ115" s="34">
        <f t="shared" ref="AZ115:AZ178" si="13">AX115/$L115</f>
        <v>80.023481125682764</v>
      </c>
      <c r="BA115" s="34">
        <f t="shared" ref="BA115:BA178" si="14">AY115/$L115</f>
        <v>24.331247979533497</v>
      </c>
      <c r="BB115" s="34"/>
      <c r="BC115" s="34"/>
      <c r="BD115" s="34">
        <v>1042875.5</v>
      </c>
    </row>
    <row r="116" spans="1:56">
      <c r="A116" s="27">
        <v>37438</v>
      </c>
      <c r="B116" s="16">
        <v>2002</v>
      </c>
      <c r="C116" s="16">
        <v>7</v>
      </c>
      <c r="D116" s="35"/>
      <c r="E116" s="34"/>
      <c r="F116" s="35">
        <v>68.900000000000006</v>
      </c>
      <c r="G116" s="34"/>
      <c r="H116" s="34">
        <v>56.195000839565068</v>
      </c>
      <c r="I116" s="34">
        <v>34.405205375598236</v>
      </c>
      <c r="J116" s="34"/>
      <c r="K116" s="34"/>
      <c r="L116" s="34">
        <v>59.507274627685547</v>
      </c>
      <c r="M116" s="34">
        <v>14.418329980809</v>
      </c>
      <c r="N116" s="34">
        <f t="shared" si="12"/>
        <v>24.229524996765562</v>
      </c>
      <c r="O116" s="34">
        <v>6905</v>
      </c>
      <c r="P116" s="34">
        <v>56.611092266197403</v>
      </c>
      <c r="Q116" s="34">
        <v>2244.5326169999998</v>
      </c>
      <c r="R116" s="34">
        <v>791.89391000000001</v>
      </c>
      <c r="S116" s="34">
        <v>811.04761900000005</v>
      </c>
      <c r="T116" s="34">
        <v>86.349360000000004</v>
      </c>
      <c r="U116" s="34">
        <v>440.43220400000001</v>
      </c>
      <c r="V116" s="34">
        <v>81.944303000000005</v>
      </c>
      <c r="W116" s="34">
        <v>62.811385227279757</v>
      </c>
      <c r="X116" s="34">
        <v>72.070661125980791</v>
      </c>
      <c r="Y116" s="34">
        <f>100*W116/X116</f>
        <v>87.152503176687034</v>
      </c>
      <c r="Z116" s="34">
        <f t="shared" si="9"/>
        <v>35.734486811240899</v>
      </c>
      <c r="AA116" s="34">
        <f t="shared" si="9"/>
        <v>12.607489981865115</v>
      </c>
      <c r="AB116" s="34">
        <f>S116/$X116</f>
        <v>11.2535060221284</v>
      </c>
      <c r="AC116" s="34">
        <f>T116/$X116</f>
        <v>1.1981208254640512</v>
      </c>
      <c r="AD116" s="34">
        <f>U116/$X116</f>
        <v>6.1111164670755098</v>
      </c>
      <c r="AE116" s="34">
        <f>V116/$X116</f>
        <v>1.1369994630236555</v>
      </c>
      <c r="AF116" s="34">
        <v>150.9</v>
      </c>
      <c r="AG116" s="34">
        <f t="shared" si="11"/>
        <v>2.5358244171678854</v>
      </c>
      <c r="AH116" s="34">
        <v>1274.664</v>
      </c>
      <c r="AI116" s="34">
        <f t="shared" si="10"/>
        <v>21.420305466433966</v>
      </c>
      <c r="AJ116" s="34">
        <v>314.19600000000003</v>
      </c>
      <c r="AK116" s="34">
        <v>6891.22</v>
      </c>
      <c r="AL116" s="34">
        <v>3445</v>
      </c>
      <c r="AM116" s="34">
        <v>127.57401910723576</v>
      </c>
      <c r="AN116" s="34">
        <v>25098.673999999999</v>
      </c>
      <c r="AO116" s="34">
        <v>60561.788</v>
      </c>
      <c r="AP116" s="34">
        <f t="shared" si="7"/>
        <v>42177.488646611506</v>
      </c>
      <c r="AQ116" s="34">
        <f t="shared" si="8"/>
        <v>101772.07472348909</v>
      </c>
      <c r="AR116" s="34"/>
      <c r="AS116" s="35">
        <v>83.3</v>
      </c>
      <c r="AT116" s="34">
        <v>32.83</v>
      </c>
      <c r="AU116" s="34">
        <v>31.753371999999999</v>
      </c>
      <c r="AV116" s="34"/>
      <c r="AW116" s="34">
        <v>77.608038905411703</v>
      </c>
      <c r="AX116" s="34">
        <v>4986.7785192499996</v>
      </c>
      <c r="AY116" s="34">
        <v>1412.87673591</v>
      </c>
      <c r="AZ116" s="34">
        <f t="shared" si="13"/>
        <v>83.801157933217098</v>
      </c>
      <c r="BA116" s="34">
        <f t="shared" si="14"/>
        <v>23.742924621398544</v>
      </c>
      <c r="BB116" s="34"/>
      <c r="BC116" s="34"/>
      <c r="BD116" s="34">
        <v>1063835</v>
      </c>
    </row>
    <row r="117" spans="1:56">
      <c r="A117" s="27">
        <v>37469</v>
      </c>
      <c r="B117" s="16">
        <v>2002</v>
      </c>
      <c r="C117" s="16">
        <v>8</v>
      </c>
      <c r="D117" s="35"/>
      <c r="E117" s="34"/>
      <c r="F117" s="35">
        <v>70.150000000000006</v>
      </c>
      <c r="G117" s="34"/>
      <c r="H117" s="34">
        <v>63.516253829177316</v>
      </c>
      <c r="I117" s="34">
        <v>35.21096329450139</v>
      </c>
      <c r="J117" s="34"/>
      <c r="K117" s="34"/>
      <c r="L117" s="34">
        <v>60.900913238525391</v>
      </c>
      <c r="M117" s="34">
        <v>14.458424651527308</v>
      </c>
      <c r="N117" s="34">
        <f t="shared" si="12"/>
        <v>23.740899573868841</v>
      </c>
      <c r="O117" s="34">
        <v>6515</v>
      </c>
      <c r="P117" s="34">
        <v>56.859821717115921</v>
      </c>
      <c r="Q117" s="34">
        <v>2176.7728699999998</v>
      </c>
      <c r="R117" s="34">
        <v>709.57159000000001</v>
      </c>
      <c r="S117" s="34">
        <v>762.01744199999996</v>
      </c>
      <c r="T117" s="34">
        <v>85.612915000000001</v>
      </c>
      <c r="U117" s="34">
        <v>382.89755200000002</v>
      </c>
      <c r="V117" s="34">
        <v>84.840649999999997</v>
      </c>
      <c r="W117" s="34">
        <v>63.825186978981478</v>
      </c>
      <c r="X117" s="34">
        <v>72.774128360357437</v>
      </c>
      <c r="Y117" s="34">
        <f>100*W117/X117</f>
        <v>87.703128044264204</v>
      </c>
      <c r="Z117" s="34">
        <f t="shared" si="9"/>
        <v>34.10523295007097</v>
      </c>
      <c r="AA117" s="34">
        <f t="shared" si="9"/>
        <v>11.117422816695733</v>
      </c>
      <c r="AB117" s="34">
        <f>S117/$X117</f>
        <v>10.47099373319457</v>
      </c>
      <c r="AC117" s="34">
        <f>T117/$X117</f>
        <v>1.1764196552938213</v>
      </c>
      <c r="AD117" s="34">
        <f>U117/$X117</f>
        <v>5.261451571140733</v>
      </c>
      <c r="AE117" s="34">
        <f>V117/$X117</f>
        <v>1.1658078483591376</v>
      </c>
      <c r="AF117" s="34">
        <v>142</v>
      </c>
      <c r="AG117" s="34">
        <f t="shared" si="11"/>
        <v>2.331656332374537</v>
      </c>
      <c r="AH117" s="34">
        <v>1331.6890000000001</v>
      </c>
      <c r="AI117" s="34">
        <f t="shared" si="10"/>
        <v>21.866486546503626</v>
      </c>
      <c r="AJ117" s="34">
        <v>352.19799999999998</v>
      </c>
      <c r="AK117" s="34">
        <v>6514.58</v>
      </c>
      <c r="AL117" s="34">
        <v>3574</v>
      </c>
      <c r="AM117" s="34">
        <v>124.6009650496936</v>
      </c>
      <c r="AN117" s="34">
        <v>24951.690000000002</v>
      </c>
      <c r="AO117" s="34">
        <v>62284.104000000007</v>
      </c>
      <c r="AP117" s="34">
        <f t="shared" si="7"/>
        <v>40970.961966159448</v>
      </c>
      <c r="AQ117" s="34">
        <f t="shared" si="8"/>
        <v>102271.21513934806</v>
      </c>
      <c r="AR117" s="34"/>
      <c r="AS117" s="35">
        <v>83.6</v>
      </c>
      <c r="AT117" s="34">
        <v>33.75</v>
      </c>
      <c r="AU117" s="34">
        <v>32.92</v>
      </c>
      <c r="AV117" s="34"/>
      <c r="AW117" s="34">
        <v>77.994672586629889</v>
      </c>
      <c r="AX117" s="34">
        <v>4731.3790083900003</v>
      </c>
      <c r="AY117" s="34">
        <v>1364.21937824</v>
      </c>
      <c r="AZ117" s="34">
        <f t="shared" si="13"/>
        <v>77.689787505468317</v>
      </c>
      <c r="BA117" s="34">
        <f t="shared" si="14"/>
        <v>22.400639098741898</v>
      </c>
      <c r="BB117" s="34"/>
      <c r="BC117" s="34"/>
      <c r="BD117" s="34">
        <v>916480.5</v>
      </c>
    </row>
    <row r="118" spans="1:56">
      <c r="A118" s="27">
        <v>37500</v>
      </c>
      <c r="B118" s="16">
        <v>2002</v>
      </c>
      <c r="C118" s="16">
        <v>9</v>
      </c>
      <c r="D118" s="35"/>
      <c r="E118" s="34"/>
      <c r="F118" s="35">
        <v>69.930000000000007</v>
      </c>
      <c r="G118" s="34"/>
      <c r="H118" s="34">
        <v>64.409502365465158</v>
      </c>
      <c r="I118" s="34">
        <v>35.686579720509741</v>
      </c>
      <c r="J118" s="34"/>
      <c r="K118" s="34"/>
      <c r="L118" s="34">
        <v>61.723541259765625</v>
      </c>
      <c r="M118" s="34">
        <v>14.508542989925195</v>
      </c>
      <c r="N118" s="34">
        <f t="shared" si="12"/>
        <v>23.505687933337292</v>
      </c>
      <c r="O118" s="34">
        <v>6136</v>
      </c>
      <c r="P118" s="34">
        <v>58.64497089334089</v>
      </c>
      <c r="Q118" s="34">
        <v>2296.6524239999999</v>
      </c>
      <c r="R118" s="34">
        <v>835.08608400000003</v>
      </c>
      <c r="S118" s="34">
        <v>719.03624000000002</v>
      </c>
      <c r="T118" s="34">
        <v>91.840248000000003</v>
      </c>
      <c r="U118" s="34">
        <v>365.7269</v>
      </c>
      <c r="V118" s="34">
        <v>85.819488000000007</v>
      </c>
      <c r="W118" s="34">
        <v>64.890362609196444</v>
      </c>
      <c r="X118" s="34">
        <v>73.441582204646167</v>
      </c>
      <c r="Y118" s="34">
        <f>100*W118/X118</f>
        <v>88.356433319176588</v>
      </c>
      <c r="Z118" s="34">
        <f t="shared" si="9"/>
        <v>35.392812301445083</v>
      </c>
      <c r="AA118" s="34">
        <f t="shared" si="9"/>
        <v>12.869185044153989</v>
      </c>
      <c r="AB118" s="34">
        <f>S118/$X118</f>
        <v>9.7905875447562369</v>
      </c>
      <c r="AC118" s="34">
        <f>T118/$X118</f>
        <v>1.250521097762922</v>
      </c>
      <c r="AD118" s="34">
        <f>U118/$X118</f>
        <v>4.9798341623536384</v>
      </c>
      <c r="AE118" s="34">
        <f>V118/$X118</f>
        <v>1.1685408378166826</v>
      </c>
      <c r="AF118" s="34">
        <v>130.30000000000001</v>
      </c>
      <c r="AG118" s="34">
        <f t="shared" si="11"/>
        <v>2.1110259933341808</v>
      </c>
      <c r="AH118" s="34">
        <v>1265.3420000000001</v>
      </c>
      <c r="AI118" s="34">
        <f t="shared" si="10"/>
        <v>20.500152359612116</v>
      </c>
      <c r="AJ118" s="34">
        <v>348.78399999999999</v>
      </c>
      <c r="AK118" s="34">
        <v>6136.42</v>
      </c>
      <c r="AL118" s="34">
        <v>4251</v>
      </c>
      <c r="AM118" s="34">
        <v>124.2802662131927</v>
      </c>
      <c r="AN118" s="34">
        <v>25064.612999999998</v>
      </c>
      <c r="AO118" s="34">
        <v>63896.341</v>
      </c>
      <c r="AP118" s="34">
        <f t="shared" si="7"/>
        <v>40607.866121152576</v>
      </c>
      <c r="AQ118" s="34">
        <f t="shared" si="8"/>
        <v>103520.21237908253</v>
      </c>
      <c r="AR118" s="34"/>
      <c r="AS118" s="35">
        <v>82.1</v>
      </c>
      <c r="AT118" s="34">
        <v>31.08</v>
      </c>
      <c r="AU118" s="34">
        <v>28.438477999999996</v>
      </c>
      <c r="AV118" s="34"/>
      <c r="AW118" s="34">
        <v>76.610433426408264</v>
      </c>
      <c r="AX118" s="34">
        <v>4343.7621559199997</v>
      </c>
      <c r="AY118" s="34">
        <v>1340.2626817400001</v>
      </c>
      <c r="AZ118" s="34">
        <f t="shared" si="13"/>
        <v>70.374480583334147</v>
      </c>
      <c r="BA118" s="34">
        <f t="shared" si="14"/>
        <v>21.713962847650929</v>
      </c>
      <c r="BB118" s="34"/>
      <c r="BC118" s="34"/>
      <c r="BD118" s="34">
        <v>891494.5</v>
      </c>
    </row>
    <row r="119" spans="1:56">
      <c r="A119" s="27">
        <v>37530</v>
      </c>
      <c r="B119" s="16">
        <v>2002</v>
      </c>
      <c r="C119" s="16">
        <v>10</v>
      </c>
      <c r="D119" s="35"/>
      <c r="E119" s="34"/>
      <c r="F119" s="35">
        <v>71.819999999999993</v>
      </c>
      <c r="G119" s="34"/>
      <c r="H119" s="34">
        <v>70.06227558972077</v>
      </c>
      <c r="I119" s="34">
        <v>35.764579279598109</v>
      </c>
      <c r="J119" s="34"/>
      <c r="K119" s="34"/>
      <c r="L119" s="34">
        <v>61.858451843261719</v>
      </c>
      <c r="M119" s="34">
        <v>14.557229375797426</v>
      </c>
      <c r="N119" s="34">
        <f t="shared" si="12"/>
        <v>23.533129171552577</v>
      </c>
      <c r="O119" s="34">
        <v>6345</v>
      </c>
      <c r="P119" s="34">
        <v>59.741126261355014</v>
      </c>
      <c r="Q119" s="34">
        <v>2258.078685</v>
      </c>
      <c r="R119" s="34">
        <v>787.05369099999996</v>
      </c>
      <c r="S119" s="34">
        <v>875.88799400000005</v>
      </c>
      <c r="T119" s="34">
        <v>161.30118100000001</v>
      </c>
      <c r="U119" s="34">
        <v>428.59743700000001</v>
      </c>
      <c r="V119" s="34">
        <v>86.867582999999996</v>
      </c>
      <c r="W119" s="34">
        <v>64.744034115770589</v>
      </c>
      <c r="X119" s="34">
        <v>74.241401035502804</v>
      </c>
      <c r="Y119" s="34">
        <f>100*W119/X119</f>
        <v>87.20745192404101</v>
      </c>
      <c r="Z119" s="34">
        <f t="shared" si="9"/>
        <v>34.877015555784915</v>
      </c>
      <c r="AA119" s="34">
        <f t="shared" si="9"/>
        <v>12.156389414855546</v>
      </c>
      <c r="AB119" s="34">
        <f>S119/$X119</f>
        <v>11.797837618677802</v>
      </c>
      <c r="AC119" s="34">
        <f>T119/$X119</f>
        <v>2.1726580957552857</v>
      </c>
      <c r="AD119" s="34">
        <f>U119/$X119</f>
        <v>5.7730246334527209</v>
      </c>
      <c r="AE119" s="34">
        <f>V119/$X119</f>
        <v>1.1700692846362</v>
      </c>
      <c r="AF119" s="34">
        <v>156.5</v>
      </c>
      <c r="AG119" s="34">
        <f t="shared" si="11"/>
        <v>2.5299695568932612</v>
      </c>
      <c r="AH119" s="34">
        <v>1300.079</v>
      </c>
      <c r="AI119" s="34">
        <f t="shared" si="10"/>
        <v>21.016998668090952</v>
      </c>
      <c r="AJ119" s="34">
        <v>356.98899999999998</v>
      </c>
      <c r="AK119" s="34">
        <v>6344.78</v>
      </c>
      <c r="AL119" s="34">
        <v>4204</v>
      </c>
      <c r="AM119" s="34">
        <v>124.29810269211229</v>
      </c>
      <c r="AN119" s="34">
        <v>25966.241999999998</v>
      </c>
      <c r="AO119" s="34">
        <v>66695.062999999995</v>
      </c>
      <c r="AP119" s="34">
        <f t="shared" si="7"/>
        <v>41976.870138609069</v>
      </c>
      <c r="AQ119" s="34">
        <f t="shared" si="8"/>
        <v>107818.83641219052</v>
      </c>
      <c r="AR119" s="34"/>
      <c r="AS119" s="35">
        <v>89.2</v>
      </c>
      <c r="AT119" s="34">
        <v>38.04</v>
      </c>
      <c r="AU119" s="34">
        <v>36.444470999999993</v>
      </c>
      <c r="AV119" s="34"/>
      <c r="AW119" s="34">
        <v>78.782231890908861</v>
      </c>
      <c r="AX119" s="34">
        <v>4763.7006423900002</v>
      </c>
      <c r="AY119" s="34">
        <v>1424.0962553300001</v>
      </c>
      <c r="AZ119" s="34">
        <f t="shared" si="13"/>
        <v>77.009697146323148</v>
      </c>
      <c r="BA119" s="34">
        <f t="shared" si="14"/>
        <v>23.021854134636378</v>
      </c>
      <c r="BB119" s="34"/>
      <c r="BC119" s="34"/>
      <c r="BD119" s="34">
        <v>954068</v>
      </c>
    </row>
    <row r="120" spans="1:56">
      <c r="A120" s="27">
        <v>37561</v>
      </c>
      <c r="B120" s="16">
        <v>2002</v>
      </c>
      <c r="C120" s="16">
        <v>11</v>
      </c>
      <c r="D120" s="35"/>
      <c r="E120" s="34"/>
      <c r="F120" s="35">
        <v>71.88</v>
      </c>
      <c r="G120" s="34"/>
      <c r="H120" s="34">
        <v>71.943372181780433</v>
      </c>
      <c r="I120" s="34">
        <v>35.946669606577451</v>
      </c>
      <c r="J120" s="34"/>
      <c r="K120" s="34"/>
      <c r="L120" s="34">
        <v>62.173393249511719</v>
      </c>
      <c r="M120" s="34">
        <v>14.687107469874233</v>
      </c>
      <c r="N120" s="34">
        <f t="shared" si="12"/>
        <v>23.622817900468345</v>
      </c>
      <c r="O120" s="34">
        <v>6384</v>
      </c>
      <c r="P120" s="34">
        <v>61.194995138338278</v>
      </c>
      <c r="Q120" s="34">
        <v>2160.4590189999999</v>
      </c>
      <c r="R120" s="34">
        <v>741.79981499999997</v>
      </c>
      <c r="S120" s="34">
        <v>808.92585099999997</v>
      </c>
      <c r="T120" s="34">
        <v>104.667699</v>
      </c>
      <c r="U120" s="34">
        <v>415.16226899999998</v>
      </c>
      <c r="V120" s="34">
        <v>90.835831999999996</v>
      </c>
      <c r="W120" s="34">
        <v>64.826225363034666</v>
      </c>
      <c r="X120" s="34">
        <v>73.47261019713109</v>
      </c>
      <c r="Y120" s="34">
        <f>100*W120/X120</f>
        <v>88.23182569545618</v>
      </c>
      <c r="Z120" s="34">
        <f t="shared" si="9"/>
        <v>33.326929138649817</v>
      </c>
      <c r="AA120" s="34">
        <f t="shared" si="9"/>
        <v>11.442896927066657</v>
      </c>
      <c r="AB120" s="34">
        <f>S120/$X120</f>
        <v>11.009896733348754</v>
      </c>
      <c r="AC120" s="34">
        <f>T120/$X120</f>
        <v>1.4245811972539257</v>
      </c>
      <c r="AD120" s="34">
        <f>U120/$X120</f>
        <v>5.6505719326711894</v>
      </c>
      <c r="AE120" s="34">
        <f>V120/$X120</f>
        <v>1.2363223758660871</v>
      </c>
      <c r="AF120" s="34">
        <v>150.4</v>
      </c>
      <c r="AG120" s="34">
        <f t="shared" si="11"/>
        <v>2.4190412029856705</v>
      </c>
      <c r="AH120" s="34">
        <v>1323.366</v>
      </c>
      <c r="AI120" s="34">
        <f t="shared" si="10"/>
        <v>21.28508564248893</v>
      </c>
      <c r="AJ120" s="34">
        <v>343.33100000000002</v>
      </c>
      <c r="AK120" s="34">
        <v>6384.03</v>
      </c>
      <c r="AL120" s="34">
        <v>5271</v>
      </c>
      <c r="AM120" s="34">
        <v>120.4746908742764</v>
      </c>
      <c r="AN120" s="34">
        <v>27938.005000000001</v>
      </c>
      <c r="AO120" s="34">
        <v>69600.491000000009</v>
      </c>
      <c r="AP120" s="34">
        <f t="shared" si="7"/>
        <v>44935.628473550321</v>
      </c>
      <c r="AQ120" s="34">
        <f t="shared" si="8"/>
        <v>111945.78156717644</v>
      </c>
      <c r="AR120" s="34"/>
      <c r="AS120" s="35">
        <v>83.9</v>
      </c>
      <c r="AT120" s="34">
        <v>40.19</v>
      </c>
      <c r="AU120" s="34">
        <v>39.173386999999998</v>
      </c>
      <c r="AV120" s="34"/>
      <c r="AW120" s="34">
        <v>79.877355746142598</v>
      </c>
      <c r="AX120" s="34">
        <v>5020.7681204</v>
      </c>
      <c r="AY120" s="34">
        <v>1501.7470616000001</v>
      </c>
      <c r="AZ120" s="34">
        <f t="shared" si="13"/>
        <v>80.754288257210902</v>
      </c>
      <c r="BA120" s="34">
        <f t="shared" si="14"/>
        <v>24.154175654741092</v>
      </c>
      <c r="BB120" s="34"/>
      <c r="BC120" s="34"/>
      <c r="BD120" s="34">
        <v>912140.5</v>
      </c>
    </row>
    <row r="121" spans="1:56">
      <c r="A121" s="27">
        <v>37591</v>
      </c>
      <c r="B121" s="16">
        <v>2002</v>
      </c>
      <c r="C121" s="16">
        <v>12</v>
      </c>
      <c r="D121" s="35"/>
      <c r="E121" s="34"/>
      <c r="F121" s="35">
        <v>70.150000000000006</v>
      </c>
      <c r="G121" s="34"/>
      <c r="H121" s="34">
        <v>71.107259993627821</v>
      </c>
      <c r="I121" s="34">
        <v>36.013980540210994</v>
      </c>
      <c r="J121" s="34"/>
      <c r="K121" s="34"/>
      <c r="L121" s="34">
        <v>62.289813995361328</v>
      </c>
      <c r="M121" s="34">
        <v>14.76486249201724</v>
      </c>
      <c r="N121" s="34">
        <f t="shared" si="12"/>
        <v>23.703494271337476</v>
      </c>
      <c r="O121" s="34">
        <v>6597</v>
      </c>
      <c r="P121" s="34">
        <v>59.979705505174742</v>
      </c>
      <c r="Q121" s="34">
        <v>2024.3392289999999</v>
      </c>
      <c r="R121" s="34">
        <v>702.40356699999995</v>
      </c>
      <c r="S121" s="34">
        <v>784.88592100000005</v>
      </c>
      <c r="T121" s="34">
        <v>117.771339</v>
      </c>
      <c r="U121" s="34">
        <v>369.81149499999998</v>
      </c>
      <c r="V121" s="34">
        <v>99.197012000000001</v>
      </c>
      <c r="W121" s="34">
        <v>64.916491656840947</v>
      </c>
      <c r="X121" s="34">
        <v>74.380276997779617</v>
      </c>
      <c r="Y121" s="34">
        <f>100*W121/X121</f>
        <v>87.276485483885494</v>
      </c>
      <c r="Z121" s="34">
        <f t="shared" si="9"/>
        <v>31.183743565517741</v>
      </c>
      <c r="AA121" s="34">
        <f t="shared" si="9"/>
        <v>10.820109791407376</v>
      </c>
      <c r="AB121" s="34">
        <f>S121/$X121</f>
        <v>10.552339311984953</v>
      </c>
      <c r="AC121" s="34">
        <f>T121/$X121</f>
        <v>1.5833678463380243</v>
      </c>
      <c r="AD121" s="34">
        <f>U121/$X121</f>
        <v>4.9719026323475441</v>
      </c>
      <c r="AE121" s="34">
        <f>V121/$X121</f>
        <v>1.3336467139395194</v>
      </c>
      <c r="AF121" s="34">
        <v>226.3</v>
      </c>
      <c r="AG121" s="34">
        <f t="shared" si="11"/>
        <v>3.6330177517764364</v>
      </c>
      <c r="AH121" s="34">
        <v>1665.403</v>
      </c>
      <c r="AI121" s="34">
        <f t="shared" si="10"/>
        <v>26.736361744859622</v>
      </c>
      <c r="AJ121" s="34">
        <v>333.97899999999998</v>
      </c>
      <c r="AK121" s="34">
        <v>6597</v>
      </c>
      <c r="AL121" s="34">
        <v>4830</v>
      </c>
      <c r="AM121" s="34">
        <v>120.05761805692372</v>
      </c>
      <c r="AN121" s="34">
        <v>30833.125999999997</v>
      </c>
      <c r="AO121" s="34">
        <v>72710.078999999998</v>
      </c>
      <c r="AP121" s="34">
        <f t="shared" si="7"/>
        <v>49499.467123623319</v>
      </c>
      <c r="AQ121" s="34">
        <f t="shared" si="8"/>
        <v>116728.68216529698</v>
      </c>
      <c r="AR121" s="34"/>
      <c r="AS121" s="35">
        <v>74.599999999999994</v>
      </c>
      <c r="AT121" s="34">
        <v>40.28</v>
      </c>
      <c r="AU121" s="34">
        <v>37.059353999999999</v>
      </c>
      <c r="AV121" s="34"/>
      <c r="AW121" s="34">
        <v>79.219611264452539</v>
      </c>
      <c r="AX121" s="34">
        <v>4814.1221530500006</v>
      </c>
      <c r="AY121" s="34">
        <v>1314.38383006</v>
      </c>
      <c r="AZ121" s="34">
        <f t="shared" si="13"/>
        <v>77.285864963547724</v>
      </c>
      <c r="BA121" s="34">
        <f t="shared" si="14"/>
        <v>21.10110378813912</v>
      </c>
      <c r="BB121" s="34"/>
      <c r="BC121" s="34"/>
      <c r="BD121" s="34">
        <v>956632</v>
      </c>
    </row>
    <row r="122" spans="1:56">
      <c r="A122" s="27">
        <v>37622</v>
      </c>
      <c r="B122" s="16">
        <v>2003</v>
      </c>
      <c r="C122" s="16">
        <v>1</v>
      </c>
      <c r="D122" s="35"/>
      <c r="E122" s="34"/>
      <c r="F122" s="35">
        <v>56.91</v>
      </c>
      <c r="G122" s="34"/>
      <c r="H122" s="34">
        <v>74.928936598811006</v>
      </c>
      <c r="I122" s="34">
        <v>36.489103645044501</v>
      </c>
      <c r="J122" s="34"/>
      <c r="K122" s="34"/>
      <c r="L122" s="34">
        <v>63.111587524414063</v>
      </c>
      <c r="M122" s="34">
        <v>14.840755975876897</v>
      </c>
      <c r="N122" s="34">
        <f t="shared" si="12"/>
        <v>23.515104845264595</v>
      </c>
      <c r="O122" s="34">
        <v>7009</v>
      </c>
      <c r="P122" s="34">
        <v>58.817579862715341</v>
      </c>
      <c r="Q122" s="34">
        <v>2194.6001150000002</v>
      </c>
      <c r="R122" s="34">
        <v>753.61550399999999</v>
      </c>
      <c r="S122" s="34">
        <v>798.96511299999997</v>
      </c>
      <c r="T122" s="34">
        <v>96.300775000000002</v>
      </c>
      <c r="U122" s="34">
        <v>423.97357499999998</v>
      </c>
      <c r="V122" s="34">
        <v>88.500220999999996</v>
      </c>
      <c r="W122" s="34">
        <v>65.854938584176665</v>
      </c>
      <c r="X122" s="34">
        <v>75.74589507774354</v>
      </c>
      <c r="Y122" s="34">
        <f>100*W122/X122</f>
        <v>86.941924069396677</v>
      </c>
      <c r="Z122" s="34">
        <f t="shared" si="9"/>
        <v>33.324761394998994</v>
      </c>
      <c r="AA122" s="34">
        <f t="shared" si="9"/>
        <v>11.443568549330868</v>
      </c>
      <c r="AB122" s="34">
        <f>S122/$X122</f>
        <v>10.547965829434899</v>
      </c>
      <c r="AC122" s="34">
        <f>T122/$X122</f>
        <v>1.2713662555727869</v>
      </c>
      <c r="AD122" s="34">
        <f>U122/$X122</f>
        <v>5.5973142117450054</v>
      </c>
      <c r="AE122" s="34">
        <f>V122/$X122</f>
        <v>1.168383064312142</v>
      </c>
      <c r="AF122" s="34">
        <v>127.1</v>
      </c>
      <c r="AG122" s="34">
        <f t="shared" si="11"/>
        <v>2.0138932482221694</v>
      </c>
      <c r="AH122" s="34">
        <v>1273.759</v>
      </c>
      <c r="AI122" s="34">
        <f t="shared" si="10"/>
        <v>20.182648701512374</v>
      </c>
      <c r="AJ122" s="34">
        <v>381.49200000000002</v>
      </c>
      <c r="AK122" s="34">
        <v>7009.41</v>
      </c>
      <c r="AL122" s="34">
        <v>4556</v>
      </c>
      <c r="AM122" s="34">
        <v>113.13156409998317</v>
      </c>
      <c r="AN122" s="34">
        <v>30203.359</v>
      </c>
      <c r="AO122" s="34">
        <v>74198.883000000002</v>
      </c>
      <c r="AP122" s="34">
        <f>AN122/$L122*100</f>
        <v>47857.073771621006</v>
      </c>
      <c r="AQ122" s="34">
        <f>AO122/$L122*100</f>
        <v>117567.76514502497</v>
      </c>
      <c r="AR122" s="35">
        <v>96.15</v>
      </c>
      <c r="AS122" s="35">
        <v>74</v>
      </c>
      <c r="AT122" s="34">
        <v>43.44</v>
      </c>
      <c r="AU122" s="34">
        <v>41.509624700000003</v>
      </c>
      <c r="AV122" s="34"/>
      <c r="AW122" s="34">
        <v>80.625731916186311</v>
      </c>
      <c r="AX122" s="34">
        <v>5596.3201367599995</v>
      </c>
      <c r="AY122" s="34">
        <v>1686.3525315700001</v>
      </c>
      <c r="AZ122" s="34">
        <f t="shared" si="13"/>
        <v>88.67341729591449</v>
      </c>
      <c r="BA122" s="34">
        <f t="shared" si="14"/>
        <v>26.720172914643481</v>
      </c>
      <c r="BB122" s="34">
        <v>33934.390990322587</v>
      </c>
      <c r="BC122" s="34">
        <f>BB122/$L122</f>
        <v>537.68875608136807</v>
      </c>
      <c r="BD122" s="34">
        <v>948290.83333333337</v>
      </c>
    </row>
    <row r="123" spans="1:56">
      <c r="A123" s="27">
        <v>37653</v>
      </c>
      <c r="B123" s="16">
        <v>2003</v>
      </c>
      <c r="C123" s="16">
        <v>2</v>
      </c>
      <c r="D123" s="35"/>
      <c r="E123" s="34"/>
      <c r="F123" s="35">
        <v>55.08</v>
      </c>
      <c r="G123" s="34"/>
      <c r="H123" s="34">
        <v>68.613923642484437</v>
      </c>
      <c r="I123" s="34">
        <v>36.695640776910288</v>
      </c>
      <c r="J123" s="34"/>
      <c r="K123" s="34"/>
      <c r="L123" s="34">
        <v>63.46881103515625</v>
      </c>
      <c r="M123" s="34">
        <v>14.844335857191032</v>
      </c>
      <c r="N123" s="34">
        <f t="shared" si="12"/>
        <v>23.388394417800814</v>
      </c>
      <c r="O123" s="34">
        <v>6358</v>
      </c>
      <c r="P123" s="34">
        <v>61.109429047128621</v>
      </c>
      <c r="Q123" s="34">
        <v>2128.3480989999998</v>
      </c>
      <c r="R123" s="34">
        <v>706.27156300000001</v>
      </c>
      <c r="S123" s="34">
        <v>776.89723600000002</v>
      </c>
      <c r="T123" s="34">
        <v>114.511506</v>
      </c>
      <c r="U123" s="34">
        <v>390.45552400000003</v>
      </c>
      <c r="V123" s="34">
        <v>88.108936999999997</v>
      </c>
      <c r="W123" s="34">
        <v>67.792156152028653</v>
      </c>
      <c r="X123" s="34">
        <v>80.386093752435812</v>
      </c>
      <c r="Y123" s="34">
        <f>100*W123/X123</f>
        <v>84.333188723919619</v>
      </c>
      <c r="Z123" s="34">
        <f t="shared" si="9"/>
        <v>31.395197022897904</v>
      </c>
      <c r="AA123" s="34">
        <f t="shared" si="9"/>
        <v>10.418189995552533</v>
      </c>
      <c r="AB123" s="34">
        <f>S123/$X123</f>
        <v>9.6645725614258868</v>
      </c>
      <c r="AC123" s="34">
        <f>T123/$X123</f>
        <v>1.4245188521370358</v>
      </c>
      <c r="AD123" s="34">
        <f>U123/$X123</f>
        <v>4.8572521162986435</v>
      </c>
      <c r="AE123" s="34">
        <f>V123/$X123</f>
        <v>1.0960718811806947</v>
      </c>
      <c r="AF123" s="34">
        <v>124.3</v>
      </c>
      <c r="AG123" s="34">
        <f t="shared" si="11"/>
        <v>1.9584422328495883</v>
      </c>
      <c r="AH123" s="34">
        <v>1238.1020000000001</v>
      </c>
      <c r="AI123" s="34">
        <f t="shared" si="10"/>
        <v>19.50725056617491</v>
      </c>
      <c r="AJ123" s="34">
        <v>342.76499999999999</v>
      </c>
      <c r="AK123" s="34">
        <v>6364.91</v>
      </c>
      <c r="AL123" s="34">
        <v>4413</v>
      </c>
      <c r="AM123" s="34">
        <v>110.10919026825887</v>
      </c>
      <c r="AN123" s="34">
        <v>30599.667000000001</v>
      </c>
      <c r="AO123" s="34">
        <v>75835.106999999989</v>
      </c>
      <c r="AP123" s="34">
        <f t="shared" ref="AP123:AP186" si="15">AN123/$L123*100</f>
        <v>48212.132070743261</v>
      </c>
      <c r="AQ123" s="34">
        <f t="shared" ref="AQ123:AQ186" si="16">AO123/$L123*100</f>
        <v>119484.05171477668</v>
      </c>
      <c r="AR123" s="35">
        <v>98.67</v>
      </c>
      <c r="AS123" s="35">
        <v>71.8</v>
      </c>
      <c r="AT123" s="34">
        <v>44.97</v>
      </c>
      <c r="AU123" s="34">
        <v>39.501099400000001</v>
      </c>
      <c r="AV123" s="34"/>
      <c r="AW123" s="34">
        <v>80.476818531705689</v>
      </c>
      <c r="AX123" s="34">
        <v>4649.0418702799998</v>
      </c>
      <c r="AY123" s="34">
        <v>1354.2370430599999</v>
      </c>
      <c r="AZ123" s="34">
        <f t="shared" si="13"/>
        <v>73.249235245715113</v>
      </c>
      <c r="BA123" s="34">
        <f t="shared" si="14"/>
        <v>21.337047613982705</v>
      </c>
      <c r="BB123" s="34">
        <v>33364.557567857148</v>
      </c>
      <c r="BC123" s="34">
        <f t="shared" ref="BC123:BC186" si="17">BB123/$L123</f>
        <v>525.68430105577465</v>
      </c>
      <c r="BD123" s="34">
        <v>865925.33333333337</v>
      </c>
    </row>
    <row r="124" spans="1:56">
      <c r="A124" s="27">
        <v>37681</v>
      </c>
      <c r="B124" s="16">
        <v>2003</v>
      </c>
      <c r="C124" s="16">
        <v>3</v>
      </c>
      <c r="D124" s="35"/>
      <c r="E124" s="34"/>
      <c r="F124" s="35">
        <v>61.02</v>
      </c>
      <c r="G124" s="34"/>
      <c r="H124" s="34">
        <v>75.481745708723082</v>
      </c>
      <c r="I124" s="34">
        <v>36.909851793718012</v>
      </c>
      <c r="J124" s="34"/>
      <c r="K124" s="34"/>
      <c r="L124" s="34">
        <v>63.839313507080078</v>
      </c>
      <c r="M124" s="34">
        <v>14.538613992963926</v>
      </c>
      <c r="N124" s="34">
        <f t="shared" si="12"/>
        <v>22.773763053312791</v>
      </c>
      <c r="O124" s="34">
        <v>6874</v>
      </c>
      <c r="P124" s="34">
        <v>61.804461970214646</v>
      </c>
      <c r="Q124" s="34">
        <v>2252.1406539999998</v>
      </c>
      <c r="R124" s="34">
        <v>678.49597200000005</v>
      </c>
      <c r="S124" s="34">
        <v>933.67129199999999</v>
      </c>
      <c r="T124" s="34">
        <v>201.05768</v>
      </c>
      <c r="U124" s="34">
        <v>426.986108</v>
      </c>
      <c r="V124" s="34">
        <v>97.027439000000001</v>
      </c>
      <c r="W124" s="34">
        <v>67.278150688115559</v>
      </c>
      <c r="X124" s="34">
        <v>78.606382826229321</v>
      </c>
      <c r="Y124" s="34">
        <f>100*W124/X124</f>
        <v>85.588661211957245</v>
      </c>
      <c r="Z124" s="34">
        <f t="shared" si="9"/>
        <v>33.475067774088387</v>
      </c>
      <c r="AA124" s="34">
        <f t="shared" si="9"/>
        <v>10.084937904214033</v>
      </c>
      <c r="AB124" s="34">
        <f>S124/$X124</f>
        <v>11.877805064049497</v>
      </c>
      <c r="AC124" s="34">
        <f>T124/$X124</f>
        <v>2.5577780425855092</v>
      </c>
      <c r="AD124" s="34">
        <f>U124/$X124</f>
        <v>5.4319521220549483</v>
      </c>
      <c r="AE124" s="34">
        <f>V124/$X124</f>
        <v>1.2343455519953521</v>
      </c>
      <c r="AF124" s="34">
        <v>167.7</v>
      </c>
      <c r="AG124" s="34">
        <f t="shared" si="11"/>
        <v>2.6269079472698476</v>
      </c>
      <c r="AH124" s="34">
        <v>1432.972</v>
      </c>
      <c r="AI124" s="34">
        <f t="shared" si="10"/>
        <v>22.446544633364152</v>
      </c>
      <c r="AJ124" s="34">
        <v>375.56099999999998</v>
      </c>
      <c r="AK124" s="34">
        <v>6874.26</v>
      </c>
      <c r="AL124" s="34">
        <v>4775</v>
      </c>
      <c r="AM124" s="34">
        <v>106.29538217096355</v>
      </c>
      <c r="AN124" s="34">
        <v>30589.201999999997</v>
      </c>
      <c r="AO124" s="34">
        <v>76537.588000000003</v>
      </c>
      <c r="AP124" s="34">
        <f t="shared" si="15"/>
        <v>47915.93192274461</v>
      </c>
      <c r="AQ124" s="34">
        <f t="shared" si="16"/>
        <v>119890.99474183981</v>
      </c>
      <c r="AR124" s="35">
        <v>103.41</v>
      </c>
      <c r="AS124" s="35">
        <v>77.400000000000006</v>
      </c>
      <c r="AT124" s="34">
        <v>40.39</v>
      </c>
      <c r="AU124" s="34">
        <v>38.362725999999995</v>
      </c>
      <c r="AV124" s="34"/>
      <c r="AW124" s="34">
        <v>79.609175104052071</v>
      </c>
      <c r="AX124" s="34">
        <v>4820.9221338400002</v>
      </c>
      <c r="AY124" s="34">
        <v>1498.9199722599999</v>
      </c>
      <c r="AZ124" s="34">
        <f t="shared" si="13"/>
        <v>75.51650963955521</v>
      </c>
      <c r="BA124" s="34">
        <f t="shared" si="14"/>
        <v>23.479575357491317</v>
      </c>
      <c r="BB124" s="34">
        <v>32282.004767741935</v>
      </c>
      <c r="BC124" s="34">
        <f t="shared" si="17"/>
        <v>505.67593845071201</v>
      </c>
      <c r="BD124" s="34">
        <v>940911.83333333337</v>
      </c>
    </row>
    <row r="125" spans="1:56">
      <c r="A125" s="27">
        <v>37712</v>
      </c>
      <c r="B125" s="16">
        <v>2003</v>
      </c>
      <c r="C125" s="16">
        <v>4</v>
      </c>
      <c r="D125" s="35"/>
      <c r="E125" s="34"/>
      <c r="F125" s="35">
        <v>60.71</v>
      </c>
      <c r="G125" s="34"/>
      <c r="H125" s="34">
        <v>78.643260068092644</v>
      </c>
      <c r="I125" s="34">
        <v>36.930242402278004</v>
      </c>
      <c r="J125" s="34"/>
      <c r="K125" s="34"/>
      <c r="L125" s="34">
        <v>63.874584197998047</v>
      </c>
      <c r="M125" s="34">
        <v>14.597324046515736</v>
      </c>
      <c r="N125" s="34">
        <f t="shared" si="12"/>
        <v>22.853102262500901</v>
      </c>
      <c r="O125" s="34">
        <v>6280.38</v>
      </c>
      <c r="P125" s="34">
        <v>63.190907964713929</v>
      </c>
      <c r="Q125" s="34">
        <v>2458.7715859999998</v>
      </c>
      <c r="R125" s="34">
        <v>662.05544199999997</v>
      </c>
      <c r="S125" s="34">
        <v>1109.9003130000001</v>
      </c>
      <c r="T125" s="34">
        <v>180.06336999999999</v>
      </c>
      <c r="U125" s="34">
        <v>525.55222200000003</v>
      </c>
      <c r="V125" s="34">
        <v>128.41786400000001</v>
      </c>
      <c r="W125" s="34">
        <v>65.772518834129883</v>
      </c>
      <c r="X125" s="34">
        <v>75.436477278642172</v>
      </c>
      <c r="Y125" s="34">
        <f>100*W125/X125</f>
        <v>87.189276603126359</v>
      </c>
      <c r="Z125" s="34">
        <f t="shared" si="9"/>
        <v>37.38296220950145</v>
      </c>
      <c r="AA125" s="34">
        <f t="shared" si="9"/>
        <v>10.065836822664821</v>
      </c>
      <c r="AB125" s="34">
        <f>S125/$X125</f>
        <v>14.713045373265842</v>
      </c>
      <c r="AC125" s="34">
        <f>T125/$X125</f>
        <v>2.3869535865903977</v>
      </c>
      <c r="AD125" s="34">
        <f>U125/$X125</f>
        <v>6.966818188749067</v>
      </c>
      <c r="AE125" s="34">
        <f>V125/$X125</f>
        <v>1.7023311351835633</v>
      </c>
      <c r="AF125" s="34">
        <v>167.3</v>
      </c>
      <c r="AG125" s="34">
        <f t="shared" si="11"/>
        <v>2.6191951321577998</v>
      </c>
      <c r="AH125" s="34">
        <v>1317.154</v>
      </c>
      <c r="AI125" s="34">
        <f t="shared" si="10"/>
        <v>20.620940496725492</v>
      </c>
      <c r="AJ125" s="34">
        <v>363.48899999999998</v>
      </c>
      <c r="AK125" s="34">
        <v>6280.38</v>
      </c>
      <c r="AL125" s="34">
        <v>6280</v>
      </c>
      <c r="AM125" s="34">
        <v>101.19860312067495</v>
      </c>
      <c r="AN125" s="34">
        <v>31332.952000000001</v>
      </c>
      <c r="AO125" s="34">
        <v>79798.592999999993</v>
      </c>
      <c r="AP125" s="34">
        <f t="shared" si="15"/>
        <v>49053.864527515841</v>
      </c>
      <c r="AQ125" s="34">
        <f t="shared" si="16"/>
        <v>124930.11735722741</v>
      </c>
      <c r="AR125" s="35">
        <v>102.19</v>
      </c>
      <c r="AS125" s="35">
        <v>76.5</v>
      </c>
      <c r="AT125" s="34">
        <v>43.44</v>
      </c>
      <c r="AU125" s="34">
        <v>40.127056400000001</v>
      </c>
      <c r="AV125" s="34"/>
      <c r="AW125" s="34">
        <v>82.108345332979908</v>
      </c>
      <c r="AX125" s="34">
        <v>5453.1399466399998</v>
      </c>
      <c r="AY125" s="34">
        <v>1695.6068880099999</v>
      </c>
      <c r="AZ125" s="34">
        <f t="shared" si="13"/>
        <v>85.372609702419197</v>
      </c>
      <c r="BA125" s="34">
        <f t="shared" si="14"/>
        <v>26.545877508242842</v>
      </c>
      <c r="BB125" s="34">
        <v>31385.932906666669</v>
      </c>
      <c r="BC125" s="34">
        <f t="shared" si="17"/>
        <v>491.36809735428955</v>
      </c>
      <c r="BD125" s="34">
        <v>994561.33333333337</v>
      </c>
    </row>
    <row r="126" spans="1:56">
      <c r="A126" s="27">
        <v>37742</v>
      </c>
      <c r="B126" s="16">
        <v>2003</v>
      </c>
      <c r="C126" s="16">
        <v>5</v>
      </c>
      <c r="D126" s="35"/>
      <c r="E126" s="34"/>
      <c r="F126" s="35">
        <v>61.8</v>
      </c>
      <c r="G126" s="34"/>
      <c r="H126" s="34">
        <v>75.645321870314149</v>
      </c>
      <c r="I126" s="34">
        <v>36.788604411635447</v>
      </c>
      <c r="J126" s="34"/>
      <c r="K126" s="34"/>
      <c r="L126" s="34">
        <v>63.629604339599609</v>
      </c>
      <c r="M126" s="34">
        <v>14.630002606464632</v>
      </c>
      <c r="N126" s="34">
        <f t="shared" si="12"/>
        <v>22.992446296510622</v>
      </c>
      <c r="O126" s="34">
        <v>6773.8</v>
      </c>
      <c r="P126" s="34">
        <v>64.165113525798418</v>
      </c>
      <c r="Q126" s="34">
        <v>3122.970139</v>
      </c>
      <c r="R126" s="34">
        <v>864.31082200000003</v>
      </c>
      <c r="S126" s="34">
        <v>1085.0734950000001</v>
      </c>
      <c r="T126" s="34">
        <v>152.683301</v>
      </c>
      <c r="U126" s="34">
        <v>536.80349200000001</v>
      </c>
      <c r="V126" s="34">
        <v>125.404555</v>
      </c>
      <c r="W126" s="34">
        <v>65.781827821941548</v>
      </c>
      <c r="X126" s="34">
        <v>74.69846168493649</v>
      </c>
      <c r="Y126" s="34">
        <f>100*W126/X126</f>
        <v>88.06316266511142</v>
      </c>
      <c r="Z126" s="34">
        <f t="shared" si="9"/>
        <v>47.474663480821256</v>
      </c>
      <c r="AA126" s="34">
        <f t="shared" si="9"/>
        <v>13.139051476944655</v>
      </c>
      <c r="AB126" s="34">
        <f>S126/$X126</f>
        <v>14.52604873680837</v>
      </c>
      <c r="AC126" s="34">
        <f>T126/$X126</f>
        <v>2.0439952517896329</v>
      </c>
      <c r="AD126" s="34">
        <f>U126/$X126</f>
        <v>7.1862723795321539</v>
      </c>
      <c r="AE126" s="34">
        <f>V126/$X126</f>
        <v>1.678810408826515</v>
      </c>
      <c r="AF126" s="34">
        <v>173.2</v>
      </c>
      <c r="AG126" s="34">
        <f t="shared" si="11"/>
        <v>2.7220034101675172</v>
      </c>
      <c r="AH126" s="34">
        <v>1337.991</v>
      </c>
      <c r="AI126" s="34">
        <f t="shared" si="10"/>
        <v>21.027806378599578</v>
      </c>
      <c r="AJ126" s="34">
        <v>361.98</v>
      </c>
      <c r="AK126" s="34">
        <v>6773.8</v>
      </c>
      <c r="AL126" s="34">
        <v>7887</v>
      </c>
      <c r="AM126" s="34">
        <v>101.29801115402977</v>
      </c>
      <c r="AN126" s="34">
        <v>34096.775999999998</v>
      </c>
      <c r="AO126" s="34">
        <v>84325.03</v>
      </c>
      <c r="AP126" s="34">
        <f t="shared" si="15"/>
        <v>53586.339808151242</v>
      </c>
      <c r="AQ126" s="34">
        <f t="shared" si="16"/>
        <v>132524.83788826686</v>
      </c>
      <c r="AR126" s="35">
        <v>100.3</v>
      </c>
      <c r="AS126" s="35">
        <v>79.7</v>
      </c>
      <c r="AT126" s="34">
        <v>47.18</v>
      </c>
      <c r="AU126" s="34">
        <v>44.515388199999997</v>
      </c>
      <c r="AV126" s="34"/>
      <c r="AW126" s="34">
        <v>84.742205965789296</v>
      </c>
      <c r="AX126" s="34">
        <v>7147.3246827599996</v>
      </c>
      <c r="AY126" s="34">
        <v>1377.4919204099999</v>
      </c>
      <c r="AZ126" s="34">
        <f t="shared" si="13"/>
        <v>112.32703325662349</v>
      </c>
      <c r="BA126" s="34">
        <f t="shared" si="14"/>
        <v>21.648601067172184</v>
      </c>
      <c r="BB126" s="34">
        <v>30990.112416129028</v>
      </c>
      <c r="BC126" s="34">
        <f t="shared" si="17"/>
        <v>487.03921292250538</v>
      </c>
      <c r="BD126" s="34">
        <v>1011823.8333333334</v>
      </c>
    </row>
    <row r="127" spans="1:56">
      <c r="A127" s="27">
        <v>37773</v>
      </c>
      <c r="B127" s="16">
        <v>2003</v>
      </c>
      <c r="C127" s="16">
        <v>6</v>
      </c>
      <c r="D127" s="35"/>
      <c r="E127" s="34"/>
      <c r="F127" s="35">
        <v>61.85</v>
      </c>
      <c r="G127" s="34"/>
      <c r="H127" s="34">
        <v>72.353804881524141</v>
      </c>
      <c r="I127" s="34">
        <v>36.75708666990964</v>
      </c>
      <c r="J127" s="34"/>
      <c r="K127" s="34"/>
      <c r="L127" s="34">
        <v>63.575092315673828</v>
      </c>
      <c r="M127" s="34">
        <v>14.773265862455466</v>
      </c>
      <c r="N127" s="34">
        <f t="shared" si="12"/>
        <v>23.237505954534431</v>
      </c>
      <c r="O127" s="34">
        <v>6814.53</v>
      </c>
      <c r="P127" s="34">
        <v>64.268923452852931</v>
      </c>
      <c r="Q127" s="34">
        <v>2874.3022470000001</v>
      </c>
      <c r="R127" s="34">
        <v>886.38804400000004</v>
      </c>
      <c r="S127" s="34">
        <v>1149.080471</v>
      </c>
      <c r="T127" s="34">
        <v>179.687443</v>
      </c>
      <c r="U127" s="34">
        <v>534.58596</v>
      </c>
      <c r="V127" s="34">
        <v>147.34939600000001</v>
      </c>
      <c r="W127" s="34">
        <v>66.143804577050076</v>
      </c>
      <c r="X127" s="34">
        <v>74.872693399815304</v>
      </c>
      <c r="Y127" s="34">
        <f>100*W127/X127</f>
        <v>88.341692509773182</v>
      </c>
      <c r="Z127" s="34">
        <f t="shared" si="9"/>
        <v>43.455351039744954</v>
      </c>
      <c r="AA127" s="34">
        <f t="shared" si="9"/>
        <v>13.400923180453853</v>
      </c>
      <c r="AB127" s="34">
        <f>S127/$X127</f>
        <v>15.347123481507271</v>
      </c>
      <c r="AC127" s="34">
        <f>T127/$X127</f>
        <v>2.3999062253641759</v>
      </c>
      <c r="AD127" s="34">
        <f>U127/$X127</f>
        <v>7.1399322733769681</v>
      </c>
      <c r="AE127" s="34">
        <f>V127/$X127</f>
        <v>1.9679991370574028</v>
      </c>
      <c r="AF127" s="34">
        <v>183.4</v>
      </c>
      <c r="AG127" s="34">
        <f t="shared" si="11"/>
        <v>2.8847775649204128</v>
      </c>
      <c r="AH127" s="34">
        <v>1314.2840000000001</v>
      </c>
      <c r="AI127" s="34">
        <f t="shared" si="10"/>
        <v>20.672938915669903</v>
      </c>
      <c r="AJ127" s="34">
        <v>369.44499999999999</v>
      </c>
      <c r="AK127" s="34">
        <v>6814.53</v>
      </c>
      <c r="AL127" s="34">
        <v>8427</v>
      </c>
      <c r="AM127" s="34">
        <v>100.92480661109474</v>
      </c>
      <c r="AN127" s="34">
        <v>36029.012000000002</v>
      </c>
      <c r="AO127" s="34">
        <v>88085.907999999996</v>
      </c>
      <c r="AP127" s="34">
        <f t="shared" si="15"/>
        <v>56671.584244192112</v>
      </c>
      <c r="AQ127" s="34">
        <f t="shared" si="16"/>
        <v>138554.11733044902</v>
      </c>
      <c r="AR127" s="35">
        <v>98.58</v>
      </c>
      <c r="AS127" s="35">
        <v>76.3</v>
      </c>
      <c r="AT127" s="34">
        <v>54.67</v>
      </c>
      <c r="AU127" s="34">
        <v>54.418687000000006</v>
      </c>
      <c r="AV127" s="34"/>
      <c r="AW127" s="34">
        <v>87.672444454824998</v>
      </c>
      <c r="AX127" s="34">
        <v>6479.5745976300004</v>
      </c>
      <c r="AY127" s="34">
        <v>1629.30628452</v>
      </c>
      <c r="AZ127" s="34">
        <f t="shared" si="13"/>
        <v>101.92001869940697</v>
      </c>
      <c r="BA127" s="34">
        <f t="shared" si="14"/>
        <v>25.628060065251532</v>
      </c>
      <c r="BB127" s="34">
        <v>30650.659463333322</v>
      </c>
      <c r="BC127" s="34">
        <f t="shared" si="17"/>
        <v>482.11741968287629</v>
      </c>
      <c r="BD127" s="34">
        <v>1022114.0833333334</v>
      </c>
    </row>
    <row r="128" spans="1:56">
      <c r="A128" s="27">
        <v>37803</v>
      </c>
      <c r="B128" s="16">
        <v>2003</v>
      </c>
      <c r="C128" s="16">
        <v>7</v>
      </c>
      <c r="D128" s="35"/>
      <c r="E128" s="34"/>
      <c r="F128" s="35">
        <v>66.11</v>
      </c>
      <c r="G128" s="34"/>
      <c r="H128" s="34">
        <v>80.630805456911389</v>
      </c>
      <c r="I128" s="34">
        <v>36.920321165317368</v>
      </c>
      <c r="J128" s="34"/>
      <c r="K128" s="34"/>
      <c r="L128" s="34">
        <v>63.857421875</v>
      </c>
      <c r="M128" s="34">
        <v>15.388229702525388</v>
      </c>
      <c r="N128" s="34">
        <f t="shared" si="12"/>
        <v>24.097793569943413</v>
      </c>
      <c r="O128" s="34">
        <v>7728.89</v>
      </c>
      <c r="P128" s="34">
        <v>65.980137120603672</v>
      </c>
      <c r="Q128" s="34">
        <v>2835.561342</v>
      </c>
      <c r="R128" s="34">
        <v>917.47846000000004</v>
      </c>
      <c r="S128" s="34">
        <v>1259.782508</v>
      </c>
      <c r="T128" s="34">
        <v>210.56951100000001</v>
      </c>
      <c r="U128" s="34">
        <v>575.72733000000005</v>
      </c>
      <c r="V128" s="34">
        <v>168.87643199999999</v>
      </c>
      <c r="W128" s="34">
        <v>65.425293141307719</v>
      </c>
      <c r="X128" s="34">
        <v>74.203182127019858</v>
      </c>
      <c r="Y128" s="34">
        <f>100*W128/X128</f>
        <v>88.170468254735653</v>
      </c>
      <c r="Z128" s="34">
        <f t="shared" si="9"/>
        <v>43.340445351550208</v>
      </c>
      <c r="AA128" s="34">
        <f t="shared" si="9"/>
        <v>14.023299185200433</v>
      </c>
      <c r="AB128" s="34">
        <f>S128/$X128</f>
        <v>16.977472823787043</v>
      </c>
      <c r="AC128" s="34">
        <f>T128/$X128</f>
        <v>2.8377423307743106</v>
      </c>
      <c r="AD128" s="34">
        <f>U128/$X128</f>
        <v>7.7587956944282919</v>
      </c>
      <c r="AE128" s="34">
        <f>V128/$X128</f>
        <v>2.2758650931023405</v>
      </c>
      <c r="AF128" s="34">
        <v>204.3</v>
      </c>
      <c r="AG128" s="34">
        <f t="shared" si="11"/>
        <v>3.1993148799510629</v>
      </c>
      <c r="AH128" s="34">
        <v>1360.037</v>
      </c>
      <c r="AI128" s="34">
        <f t="shared" si="10"/>
        <v>21.298025508487537</v>
      </c>
      <c r="AJ128" s="34">
        <v>418.505</v>
      </c>
      <c r="AK128" s="34">
        <v>7321.71</v>
      </c>
      <c r="AL128" s="34">
        <v>9460</v>
      </c>
      <c r="AM128" s="34">
        <v>99.287027440393373</v>
      </c>
      <c r="AN128" s="34">
        <v>38267.350999999995</v>
      </c>
      <c r="AO128" s="34">
        <v>91185.141000000003</v>
      </c>
      <c r="AP128" s="34">
        <f t="shared" si="15"/>
        <v>59926.238605291328</v>
      </c>
      <c r="AQ128" s="34">
        <f t="shared" si="16"/>
        <v>142794.89888973848</v>
      </c>
      <c r="AR128" s="35">
        <v>103.05</v>
      </c>
      <c r="AS128" s="35">
        <v>81.3</v>
      </c>
      <c r="AT128" s="34">
        <v>57.42</v>
      </c>
      <c r="AU128" s="34">
        <v>53.865733399999996</v>
      </c>
      <c r="AV128" s="34"/>
      <c r="AW128" s="34">
        <v>91.463609903460906</v>
      </c>
      <c r="AX128" s="34">
        <v>6505.428272000001</v>
      </c>
      <c r="AY128" s="34">
        <v>1830.7533754000001</v>
      </c>
      <c r="AZ128" s="34">
        <f t="shared" si="13"/>
        <v>101.87427053873682</v>
      </c>
      <c r="BA128" s="34">
        <f t="shared" si="14"/>
        <v>28.669390677620434</v>
      </c>
      <c r="BB128" s="34">
        <v>30262.384309677418</v>
      </c>
      <c r="BC128" s="34">
        <f t="shared" si="17"/>
        <v>473.90551358173536</v>
      </c>
      <c r="BD128" s="34">
        <v>1111491.25</v>
      </c>
    </row>
    <row r="129" spans="1:56">
      <c r="A129" s="27">
        <v>37834</v>
      </c>
      <c r="B129" s="16">
        <v>2003</v>
      </c>
      <c r="C129" s="16">
        <v>8</v>
      </c>
      <c r="D129" s="35"/>
      <c r="E129" s="34"/>
      <c r="F129" s="35">
        <v>66.22</v>
      </c>
      <c r="G129" s="34"/>
      <c r="H129" s="34">
        <v>82.192283859664059</v>
      </c>
      <c r="I129" s="34">
        <v>36.9293105733922</v>
      </c>
      <c r="J129" s="34"/>
      <c r="K129" s="34"/>
      <c r="L129" s="34">
        <v>63.872970581054688</v>
      </c>
      <c r="M129" s="34">
        <v>15.983454091348699</v>
      </c>
      <c r="N129" s="34">
        <f t="shared" si="12"/>
        <v>25.023815153650521</v>
      </c>
      <c r="O129" s="34">
        <v>7273.23</v>
      </c>
      <c r="P129" s="34">
        <v>66.222465384065984</v>
      </c>
      <c r="Q129" s="34">
        <v>2346.896698</v>
      </c>
      <c r="R129" s="34">
        <v>840.28083200000003</v>
      </c>
      <c r="S129" s="34">
        <v>1135.068814</v>
      </c>
      <c r="T129" s="34">
        <v>176.78206700000001</v>
      </c>
      <c r="U129" s="34">
        <v>524.54843700000004</v>
      </c>
      <c r="V129" s="34">
        <v>151.30249900000001</v>
      </c>
      <c r="W129" s="34">
        <v>65.790021845853914</v>
      </c>
      <c r="X129" s="34">
        <v>74.683566213862676</v>
      </c>
      <c r="Y129" s="34">
        <f>100*W129/X129</f>
        <v>88.091698322839392</v>
      </c>
      <c r="Z129" s="34">
        <f t="shared" si="9"/>
        <v>35.672532584025909</v>
      </c>
      <c r="AA129" s="34">
        <f t="shared" si="9"/>
        <v>12.772162228016565</v>
      </c>
      <c r="AB129" s="34">
        <f>S129/$X129</f>
        <v>15.198374576136803</v>
      </c>
      <c r="AC129" s="34">
        <f>T129/$X129</f>
        <v>2.3670812196323041</v>
      </c>
      <c r="AD129" s="34">
        <f>U129/$X129</f>
        <v>7.0236126043835592</v>
      </c>
      <c r="AE129" s="34">
        <f>V129/$X129</f>
        <v>2.0259142227720162</v>
      </c>
      <c r="AF129" s="34">
        <v>199.1</v>
      </c>
      <c r="AG129" s="34">
        <f t="shared" si="11"/>
        <v>3.1171244767353108</v>
      </c>
      <c r="AH129" s="34">
        <v>1423.336</v>
      </c>
      <c r="AI129" s="34">
        <f t="shared" si="10"/>
        <v>22.283854767546611</v>
      </c>
      <c r="AJ129" s="34">
        <v>425.71800000000002</v>
      </c>
      <c r="AK129" s="34">
        <v>7188.13</v>
      </c>
      <c r="AL129" s="34">
        <v>10144</v>
      </c>
      <c r="AM129" s="34">
        <v>103.36092308456364</v>
      </c>
      <c r="AN129" s="34">
        <v>40253.531000000003</v>
      </c>
      <c r="AO129" s="34">
        <v>92718.896000000008</v>
      </c>
      <c r="AP129" s="34">
        <f t="shared" si="15"/>
        <v>63021.228907646218</v>
      </c>
      <c r="AQ129" s="34">
        <f t="shared" si="16"/>
        <v>145161.39637241373</v>
      </c>
      <c r="AR129" s="35">
        <v>101.47</v>
      </c>
      <c r="AS129" s="35">
        <v>81.599999999999994</v>
      </c>
      <c r="AT129" s="34">
        <v>52.33</v>
      </c>
      <c r="AU129" s="34">
        <v>54.799883899999998</v>
      </c>
      <c r="AV129" s="34"/>
      <c r="AW129" s="34">
        <v>90.089551725914205</v>
      </c>
      <c r="AX129" s="34">
        <v>6053.6109965699998</v>
      </c>
      <c r="AY129" s="34">
        <v>1820.2769656400001</v>
      </c>
      <c r="AZ129" s="34">
        <f t="shared" si="13"/>
        <v>94.77578608760615</v>
      </c>
      <c r="BA129" s="34">
        <f t="shared" si="14"/>
        <v>28.498392185002132</v>
      </c>
      <c r="BB129" s="34">
        <v>30150.834809677417</v>
      </c>
      <c r="BC129" s="34">
        <f t="shared" si="17"/>
        <v>472.0437226481593</v>
      </c>
      <c r="BD129" s="34">
        <v>1042236</v>
      </c>
    </row>
    <row r="130" spans="1:56">
      <c r="A130" s="27">
        <v>37865</v>
      </c>
      <c r="B130" s="16">
        <v>2003</v>
      </c>
      <c r="C130" s="16">
        <v>9</v>
      </c>
      <c r="D130" s="35"/>
      <c r="E130" s="34"/>
      <c r="F130" s="35">
        <v>66.14</v>
      </c>
      <c r="G130" s="34"/>
      <c r="H130" s="34">
        <v>93.647948523115645</v>
      </c>
      <c r="I130" s="34">
        <v>36.943945768245747</v>
      </c>
      <c r="J130" s="34"/>
      <c r="K130" s="34"/>
      <c r="L130" s="34">
        <v>63.898281097412109</v>
      </c>
      <c r="M130" s="34">
        <v>16.503252858161062</v>
      </c>
      <c r="N130" s="34">
        <f t="shared" si="12"/>
        <v>25.827381542552086</v>
      </c>
      <c r="O130" s="34">
        <v>6871.75</v>
      </c>
      <c r="P130" s="34">
        <v>67.421242128469359</v>
      </c>
      <c r="Q130" s="34">
        <v>2368.509313</v>
      </c>
      <c r="R130" s="34">
        <v>867.260403</v>
      </c>
      <c r="S130" s="34">
        <v>1318.2235499999999</v>
      </c>
      <c r="T130" s="34">
        <v>245.849931</v>
      </c>
      <c r="U130" s="34">
        <v>575.61959200000001</v>
      </c>
      <c r="V130" s="34">
        <v>171.785933</v>
      </c>
      <c r="W130" s="34">
        <v>66.395021262982752</v>
      </c>
      <c r="X130" s="34">
        <v>74.333794290760579</v>
      </c>
      <c r="Y130" s="34">
        <f>100*W130/X130</f>
        <v>89.320102513905198</v>
      </c>
      <c r="Z130" s="34">
        <f t="shared" si="9"/>
        <v>35.672995775068998</v>
      </c>
      <c r="AA130" s="34">
        <f t="shared" si="9"/>
        <v>13.062130058892294</v>
      </c>
      <c r="AB130" s="34">
        <f>S130/$X130</f>
        <v>17.733839131683478</v>
      </c>
      <c r="AC130" s="34">
        <f>T130/$X130</f>
        <v>3.3073776651080791</v>
      </c>
      <c r="AD130" s="34">
        <f>U130/$X130</f>
        <v>7.7437133068767272</v>
      </c>
      <c r="AE130" s="34">
        <f>V130/$X130</f>
        <v>2.3110071891130728</v>
      </c>
      <c r="AF130" s="34">
        <v>168.2</v>
      </c>
      <c r="AG130" s="34">
        <f t="shared" si="11"/>
        <v>2.6323086804726601</v>
      </c>
      <c r="AH130" s="34">
        <v>1279.17</v>
      </c>
      <c r="AI130" s="34">
        <f t="shared" si="10"/>
        <v>20.018848363853824</v>
      </c>
      <c r="AJ130" s="34">
        <v>485.12299999999999</v>
      </c>
      <c r="AK130" s="34">
        <v>6737.75</v>
      </c>
      <c r="AL130" s="34">
        <v>13036</v>
      </c>
      <c r="AM130" s="34">
        <v>104.02029880398118</v>
      </c>
      <c r="AN130" s="34">
        <v>40024.468999999997</v>
      </c>
      <c r="AO130" s="34">
        <v>93041.150999999998</v>
      </c>
      <c r="AP130" s="34">
        <f t="shared" si="15"/>
        <v>62637.786670635491</v>
      </c>
      <c r="AQ130" s="34">
        <f t="shared" si="16"/>
        <v>145608.22200860138</v>
      </c>
      <c r="AR130" s="35">
        <v>102.87</v>
      </c>
      <c r="AS130" s="35">
        <v>85.7</v>
      </c>
      <c r="AT130" s="34">
        <v>52.96</v>
      </c>
      <c r="AU130" s="34">
        <v>50.329072600000003</v>
      </c>
      <c r="AV130" s="34"/>
      <c r="AW130" s="34">
        <v>91.857927793952427</v>
      </c>
      <c r="AX130" s="34">
        <v>6114.01031607</v>
      </c>
      <c r="AY130" s="34">
        <v>2049.4876617999998</v>
      </c>
      <c r="AZ130" s="34">
        <f t="shared" si="13"/>
        <v>95.683486489241702</v>
      </c>
      <c r="BA130" s="34">
        <f t="shared" si="14"/>
        <v>32.074222132448014</v>
      </c>
      <c r="BB130" s="34">
        <v>30306.151666666672</v>
      </c>
      <c r="BC130" s="34">
        <f t="shared" si="17"/>
        <v>474.28743224665675</v>
      </c>
      <c r="BD130" s="34">
        <v>1113897.5</v>
      </c>
    </row>
    <row r="131" spans="1:56">
      <c r="A131" s="27">
        <v>37895</v>
      </c>
      <c r="B131" s="16">
        <v>2003</v>
      </c>
      <c r="C131" s="16">
        <v>10</v>
      </c>
      <c r="D131" s="35"/>
      <c r="E131" s="34"/>
      <c r="F131" s="35">
        <v>69.12</v>
      </c>
      <c r="G131" s="34"/>
      <c r="H131" s="34">
        <v>100.51840448742703</v>
      </c>
      <c r="I131" s="34">
        <v>37.161719660205087</v>
      </c>
      <c r="J131" s="34"/>
      <c r="K131" s="34"/>
      <c r="L131" s="34">
        <v>64.274940490722656</v>
      </c>
      <c r="M131" s="34">
        <v>17.143335637128349</v>
      </c>
      <c r="N131" s="34">
        <f t="shared" si="12"/>
        <v>26.671880994744431</v>
      </c>
      <c r="O131" s="34">
        <v>7043.96</v>
      </c>
      <c r="P131" s="34">
        <v>69.541686990459382</v>
      </c>
      <c r="Q131" s="34">
        <v>2441.1941980000001</v>
      </c>
      <c r="R131" s="34">
        <v>947.32760499999995</v>
      </c>
      <c r="S131" s="34">
        <v>1439.5991059999999</v>
      </c>
      <c r="T131" s="34">
        <v>264.288139</v>
      </c>
      <c r="U131" s="34">
        <v>607.070695</v>
      </c>
      <c r="V131" s="34">
        <v>208.62120999999999</v>
      </c>
      <c r="W131" s="34">
        <v>68.412401905560728</v>
      </c>
      <c r="X131" s="34">
        <v>74.527018342002194</v>
      </c>
      <c r="Y131" s="34">
        <f>100*W131/X131</f>
        <v>91.795436645027607</v>
      </c>
      <c r="Z131" s="34">
        <f t="shared" ref="Z131:AA194" si="18">Q131/$W131</f>
        <v>35.683503721590192</v>
      </c>
      <c r="AA131" s="34">
        <f t="shared" si="18"/>
        <v>13.847308070073751</v>
      </c>
      <c r="AB131" s="34">
        <f>S131/$X131</f>
        <v>19.316472576344378</v>
      </c>
      <c r="AC131" s="34">
        <f>T131/$X131</f>
        <v>3.5462057235027151</v>
      </c>
      <c r="AD131" s="34">
        <f>U131/$X131</f>
        <v>8.1456458141686454</v>
      </c>
      <c r="AE131" s="34">
        <f>V131/$X131</f>
        <v>2.7992695084438193</v>
      </c>
      <c r="AF131" s="34">
        <v>205.3</v>
      </c>
      <c r="AG131" s="34">
        <f t="shared" si="11"/>
        <v>3.1940908608018499</v>
      </c>
      <c r="AH131" s="34">
        <v>1397.585</v>
      </c>
      <c r="AI131" s="34">
        <f t="shared" si="10"/>
        <v>21.743855215264265</v>
      </c>
      <c r="AJ131" s="34">
        <v>509.63</v>
      </c>
      <c r="AK131" s="34">
        <v>6906.96</v>
      </c>
      <c r="AL131" s="34">
        <v>11676</v>
      </c>
      <c r="AM131" s="34">
        <v>102.94004123312828</v>
      </c>
      <c r="AN131" s="34">
        <v>43304.093999999997</v>
      </c>
      <c r="AO131" s="34">
        <v>97169.050999999992</v>
      </c>
      <c r="AP131" s="34">
        <f t="shared" si="15"/>
        <v>67373.215236582662</v>
      </c>
      <c r="AQ131" s="34">
        <f t="shared" si="16"/>
        <v>151177.19325469501</v>
      </c>
      <c r="AR131" s="35">
        <v>105.06</v>
      </c>
      <c r="AS131" s="35">
        <v>90</v>
      </c>
      <c r="AT131" s="34">
        <v>50.97</v>
      </c>
      <c r="AU131" s="34">
        <v>50.370892699999999</v>
      </c>
      <c r="AV131" s="34"/>
      <c r="AW131" s="34">
        <v>94.014269866571439</v>
      </c>
      <c r="AX131" s="34">
        <v>6281.7831848900005</v>
      </c>
      <c r="AY131" s="34">
        <v>1920.79105308</v>
      </c>
      <c r="AZ131" s="34">
        <f t="shared" si="13"/>
        <v>97.733006626380359</v>
      </c>
      <c r="BA131" s="34">
        <f t="shared" si="14"/>
        <v>29.883980263773935</v>
      </c>
      <c r="BB131" s="34">
        <v>30206.1845483871</v>
      </c>
      <c r="BC131" s="34">
        <f t="shared" si="17"/>
        <v>469.95274235605109</v>
      </c>
      <c r="BD131" s="34">
        <v>1174286</v>
      </c>
    </row>
    <row r="132" spans="1:56">
      <c r="A132" s="27">
        <v>37926</v>
      </c>
      <c r="B132" s="16">
        <v>2003</v>
      </c>
      <c r="C132" s="16">
        <v>11</v>
      </c>
      <c r="D132" s="35"/>
      <c r="E132" s="34"/>
      <c r="F132" s="35">
        <v>67.44</v>
      </c>
      <c r="G132" s="34"/>
      <c r="H132" s="34">
        <v>99.649938179174569</v>
      </c>
      <c r="I132" s="34">
        <v>37.253367771797336</v>
      </c>
      <c r="J132" s="34"/>
      <c r="K132" s="34"/>
      <c r="L132" s="34">
        <v>64.433464050292969</v>
      </c>
      <c r="M132" s="34">
        <v>17.729004220120789</v>
      </c>
      <c r="N132" s="34">
        <f t="shared" si="12"/>
        <v>27.5152119809709</v>
      </c>
      <c r="O132" s="34">
        <v>6892</v>
      </c>
      <c r="P132" s="34">
        <v>69.865373909694384</v>
      </c>
      <c r="Q132" s="34">
        <v>2453.730904</v>
      </c>
      <c r="R132" s="34">
        <v>981.53450299999997</v>
      </c>
      <c r="S132" s="34">
        <v>1336.2258019999999</v>
      </c>
      <c r="T132" s="34">
        <v>252.81601000000001</v>
      </c>
      <c r="U132" s="34">
        <v>515.97605699999997</v>
      </c>
      <c r="V132" s="34">
        <v>194.97810200000001</v>
      </c>
      <c r="W132" s="34">
        <v>69.981719686287732</v>
      </c>
      <c r="X132" s="34">
        <v>74.285738235859867</v>
      </c>
      <c r="Y132" s="34">
        <f>100*W132/X132</f>
        <v>94.206130743553061</v>
      </c>
      <c r="Z132" s="34">
        <f t="shared" si="18"/>
        <v>35.062455095409518</v>
      </c>
      <c r="AA132" s="34">
        <f t="shared" si="18"/>
        <v>14.025584215420796</v>
      </c>
      <c r="AB132" s="34">
        <f>S132/$X132</f>
        <v>17.987649227600532</v>
      </c>
      <c r="AC132" s="34">
        <f>T132/$X132</f>
        <v>3.4032913450668034</v>
      </c>
      <c r="AD132" s="34">
        <f>U132/$X132</f>
        <v>6.9458292971627689</v>
      </c>
      <c r="AE132" s="34">
        <f>V132/$X132</f>
        <v>2.6247043730108408</v>
      </c>
      <c r="AF132" s="34">
        <v>203</v>
      </c>
      <c r="AG132" s="34">
        <f t="shared" si="11"/>
        <v>3.1505368055572824</v>
      </c>
      <c r="AH132" s="34">
        <v>1402.05</v>
      </c>
      <c r="AI132" s="34">
        <f t="shared" si="10"/>
        <v>21.759655804096489</v>
      </c>
      <c r="AJ132" s="34">
        <v>464.31799999999998</v>
      </c>
      <c r="AK132" s="34">
        <v>6833.97</v>
      </c>
      <c r="AL132" s="34">
        <v>12241</v>
      </c>
      <c r="AM132" s="34">
        <v>103.73069119266989</v>
      </c>
      <c r="AN132" s="34">
        <v>45564.645000000004</v>
      </c>
      <c r="AO132" s="34">
        <v>99081.239000000001</v>
      </c>
      <c r="AP132" s="34">
        <f t="shared" si="15"/>
        <v>70715.808425936761</v>
      </c>
      <c r="AQ132" s="34">
        <f t="shared" si="16"/>
        <v>153772.95084222543</v>
      </c>
      <c r="AR132" s="35">
        <v>101.95</v>
      </c>
      <c r="AS132" s="35">
        <v>84.6</v>
      </c>
      <c r="AT132" s="34">
        <v>49.72</v>
      </c>
      <c r="AU132" s="34">
        <v>49.317727699999999</v>
      </c>
      <c r="AV132" s="34"/>
      <c r="AW132" s="34">
        <v>92.547130457177772</v>
      </c>
      <c r="AX132" s="34">
        <v>6392.0017183399996</v>
      </c>
      <c r="AY132" s="34">
        <v>2003.15505115</v>
      </c>
      <c r="AZ132" s="34">
        <f t="shared" si="13"/>
        <v>99.203136329140705</v>
      </c>
      <c r="BA132" s="34">
        <f t="shared" si="14"/>
        <v>31.088737516680077</v>
      </c>
      <c r="BB132" s="34">
        <v>30343.507193333335</v>
      </c>
      <c r="BC132" s="34">
        <f t="shared" si="17"/>
        <v>470.92776464181685</v>
      </c>
      <c r="BD132" s="34">
        <v>1088776</v>
      </c>
    </row>
    <row r="133" spans="1:56">
      <c r="A133" s="27">
        <v>37956</v>
      </c>
      <c r="B133" s="16">
        <v>2003</v>
      </c>
      <c r="C133" s="16">
        <v>12</v>
      </c>
      <c r="D133" s="35"/>
      <c r="E133" s="34"/>
      <c r="F133" s="35">
        <v>64.81</v>
      </c>
      <c r="G133" s="34"/>
      <c r="H133" s="34">
        <v>93.455076846640537</v>
      </c>
      <c r="I133" s="34">
        <v>37.332463600163138</v>
      </c>
      <c r="J133" s="34"/>
      <c r="K133" s="34"/>
      <c r="L133" s="34">
        <v>64.570266723632812</v>
      </c>
      <c r="M133" s="34">
        <v>18.341879901100654</v>
      </c>
      <c r="N133" s="34">
        <f t="shared" si="12"/>
        <v>28.406077335262886</v>
      </c>
      <c r="O133" s="34">
        <v>7107.56</v>
      </c>
      <c r="P133" s="34">
        <v>66.601366877273364</v>
      </c>
      <c r="Q133" s="34">
        <v>2461.72732</v>
      </c>
      <c r="R133" s="34">
        <v>899.06723799999997</v>
      </c>
      <c r="S133" s="34">
        <v>1508.2864360000001</v>
      </c>
      <c r="T133" s="34">
        <v>375.04597000000001</v>
      </c>
      <c r="U133" s="34">
        <v>571.91420300000004</v>
      </c>
      <c r="V133" s="34">
        <v>216.002646</v>
      </c>
      <c r="W133" s="34">
        <v>72.217048275745285</v>
      </c>
      <c r="X133" s="34">
        <v>77.494124939063852</v>
      </c>
      <c r="Y133" s="34">
        <f>100*W133/X133</f>
        <v>93.190352600964133</v>
      </c>
      <c r="Z133" s="34">
        <f t="shared" si="18"/>
        <v>34.087897231695528</v>
      </c>
      <c r="AA133" s="34">
        <f t="shared" si="18"/>
        <v>12.44951516942516</v>
      </c>
      <c r="AB133" s="34">
        <f>S133/$X133</f>
        <v>19.463235918671444</v>
      </c>
      <c r="AC133" s="34">
        <f>T133/$X133</f>
        <v>4.8396697207034833</v>
      </c>
      <c r="AD133" s="34">
        <f>U133/$X133</f>
        <v>7.3800975680377672</v>
      </c>
      <c r="AE133" s="34">
        <f>V133/$X133</f>
        <v>2.7873422168435336</v>
      </c>
      <c r="AF133" s="34">
        <v>304.3</v>
      </c>
      <c r="AG133" s="34">
        <f t="shared" si="11"/>
        <v>4.7126954160253725</v>
      </c>
      <c r="AH133" s="34">
        <v>1776.9469999999999</v>
      </c>
      <c r="AI133" s="34">
        <f t="shared" si="10"/>
        <v>27.519585873874586</v>
      </c>
      <c r="AJ133" s="34">
        <v>442.87</v>
      </c>
      <c r="AK133" s="34">
        <v>7107.56</v>
      </c>
      <c r="AL133" s="34">
        <v>12655</v>
      </c>
      <c r="AM133" s="34">
        <v>108.1349037298432</v>
      </c>
      <c r="AN133" s="34">
        <v>48951.595000000001</v>
      </c>
      <c r="AO133" s="34">
        <v>101907.399</v>
      </c>
      <c r="AP133" s="34">
        <f t="shared" si="15"/>
        <v>75811.356346904548</v>
      </c>
      <c r="AQ133" s="34">
        <f t="shared" si="16"/>
        <v>157824.0329038346</v>
      </c>
      <c r="AR133" s="35">
        <v>99.74</v>
      </c>
      <c r="AS133" s="35">
        <v>77.900000000000006</v>
      </c>
      <c r="AT133" s="34">
        <v>49.41</v>
      </c>
      <c r="AU133" s="34">
        <v>50.180939600000002</v>
      </c>
      <c r="AV133" s="34"/>
      <c r="AW133" s="34">
        <v>93.403036405899812</v>
      </c>
      <c r="AX133" s="34">
        <v>6750.3656637200002</v>
      </c>
      <c r="AY133" s="34">
        <v>2081.194027</v>
      </c>
      <c r="AZ133" s="34">
        <f t="shared" si="13"/>
        <v>104.54294222776312</v>
      </c>
      <c r="BA133" s="34">
        <f t="shared" si="14"/>
        <v>32.231460896819868</v>
      </c>
      <c r="BB133" s="34">
        <v>30725.041545161279</v>
      </c>
      <c r="BC133" s="34">
        <f t="shared" si="17"/>
        <v>475.83885128843474</v>
      </c>
      <c r="BD133" s="34">
        <v>1217320</v>
      </c>
    </row>
    <row r="134" spans="1:56">
      <c r="A134" s="27">
        <v>37987</v>
      </c>
      <c r="B134" s="16">
        <v>2004</v>
      </c>
      <c r="C134" s="16">
        <v>1</v>
      </c>
      <c r="D134" s="34">
        <v>92.627506026910524</v>
      </c>
      <c r="E134" s="34"/>
      <c r="F134" s="34">
        <v>63.9</v>
      </c>
      <c r="G134" s="34"/>
      <c r="H134" s="34">
        <v>95.189362851426907</v>
      </c>
      <c r="I134" s="34">
        <v>37.4893945472257</v>
      </c>
      <c r="J134" s="34"/>
      <c r="K134" s="34"/>
      <c r="L134" s="34">
        <v>64.841690063476562</v>
      </c>
      <c r="M134" s="34">
        <v>19.006305873004056</v>
      </c>
      <c r="N134" s="34">
        <f t="shared" si="12"/>
        <v>29.311860709364446</v>
      </c>
      <c r="O134" s="34">
        <v>7639.26</v>
      </c>
      <c r="P134" s="34">
        <v>65.669840267304039</v>
      </c>
      <c r="Q134" s="34">
        <v>2322.450679</v>
      </c>
      <c r="R134" s="34">
        <v>858.53825700000004</v>
      </c>
      <c r="S134" s="34">
        <v>1608.575067</v>
      </c>
      <c r="T134" s="34">
        <v>507.07097900000002</v>
      </c>
      <c r="U134" s="34">
        <v>592.40438500000005</v>
      </c>
      <c r="V134" s="34">
        <v>163.01275000000001</v>
      </c>
      <c r="W134" s="34">
        <v>73.227385940948778</v>
      </c>
      <c r="X134" s="34">
        <v>78.603961375408034</v>
      </c>
      <c r="Y134" s="34">
        <f>100*W134/X134</f>
        <v>93.15991797311456</v>
      </c>
      <c r="Z134" s="34">
        <f t="shared" si="18"/>
        <v>31.715602696412585</v>
      </c>
      <c r="AA134" s="34">
        <f t="shared" si="18"/>
        <v>11.724278368919697</v>
      </c>
      <c r="AB134" s="34">
        <f>S134/$X134</f>
        <v>20.464300257305574</v>
      </c>
      <c r="AC134" s="34">
        <f>T134/$X134</f>
        <v>6.4509595970393647</v>
      </c>
      <c r="AD134" s="34">
        <f>U134/$X134</f>
        <v>7.5365716260877811</v>
      </c>
      <c r="AE134" s="34">
        <f>V134/$X134</f>
        <v>2.0738490420534967</v>
      </c>
      <c r="AF134" s="34">
        <v>182.4</v>
      </c>
      <c r="AG134" s="34">
        <f t="shared" si="11"/>
        <v>2.8130050253384837</v>
      </c>
      <c r="AH134" s="34">
        <v>1387.048</v>
      </c>
      <c r="AI134" s="34">
        <f t="shared" si="10"/>
        <v>21.391299311325074</v>
      </c>
      <c r="AJ134" s="34">
        <v>465.08600000000001</v>
      </c>
      <c r="AK134" s="34">
        <v>7620.56</v>
      </c>
      <c r="AL134" s="34">
        <v>16205</v>
      </c>
      <c r="AM134" s="34">
        <v>106.80542937435821</v>
      </c>
      <c r="AN134" s="34">
        <v>49733.817999999999</v>
      </c>
      <c r="AO134" s="34">
        <v>104838.243</v>
      </c>
      <c r="AP134" s="34">
        <f t="shared" si="15"/>
        <v>76700.372786880238</v>
      </c>
      <c r="AQ134" s="34">
        <f t="shared" si="16"/>
        <v>161683.39057382519</v>
      </c>
      <c r="AR134" s="35">
        <v>98.59</v>
      </c>
      <c r="AS134" s="35">
        <v>76.8</v>
      </c>
      <c r="AT134" s="34">
        <v>55.980725623582764</v>
      </c>
      <c r="AU134" s="34">
        <v>57.728057315759635</v>
      </c>
      <c r="AV134" s="34"/>
      <c r="AW134" s="34">
        <v>95.462393092052054</v>
      </c>
      <c r="AX134" s="34">
        <v>7157.8774711800006</v>
      </c>
      <c r="AY134" s="34">
        <v>2489.7223128700002</v>
      </c>
      <c r="AZ134" s="34">
        <f t="shared" si="13"/>
        <v>110.390050971417</v>
      </c>
      <c r="BA134" s="34">
        <f t="shared" si="14"/>
        <v>38.39693737829311</v>
      </c>
      <c r="BB134" s="34">
        <v>30378.876190322582</v>
      </c>
      <c r="BC134" s="34">
        <f t="shared" si="17"/>
        <v>468.50839576487408</v>
      </c>
      <c r="BD134" s="34">
        <v>1113413.75</v>
      </c>
    </row>
    <row r="135" spans="1:56">
      <c r="A135" s="27">
        <v>38018</v>
      </c>
      <c r="B135" s="16">
        <v>2004</v>
      </c>
      <c r="C135" s="16">
        <v>2</v>
      </c>
      <c r="D135" s="34">
        <v>90.186179316559588</v>
      </c>
      <c r="E135" s="34"/>
      <c r="F135" s="34">
        <v>62.75</v>
      </c>
      <c r="G135" s="34"/>
      <c r="H135" s="34">
        <v>90.878380635084696</v>
      </c>
      <c r="I135" s="34">
        <v>37.527106210368927</v>
      </c>
      <c r="J135" s="34"/>
      <c r="K135" s="34"/>
      <c r="L135" s="34">
        <v>64.90692138671875</v>
      </c>
      <c r="M135" s="34">
        <v>19.622045459035231</v>
      </c>
      <c r="N135" s="34">
        <f t="shared" si="12"/>
        <v>30.231052466848773</v>
      </c>
      <c r="O135" s="34">
        <v>7027.54</v>
      </c>
      <c r="P135" s="34">
        <v>67.104843171392588</v>
      </c>
      <c r="Q135" s="34">
        <v>2395.0351390000001</v>
      </c>
      <c r="R135" s="34">
        <v>940.540346</v>
      </c>
      <c r="S135" s="34">
        <v>1363.7314309999999</v>
      </c>
      <c r="T135" s="34">
        <v>303.02973700000001</v>
      </c>
      <c r="U135" s="34">
        <v>556.00362900000005</v>
      </c>
      <c r="V135" s="34">
        <v>155.900925</v>
      </c>
      <c r="W135" s="34">
        <v>74.675722643082906</v>
      </c>
      <c r="X135" s="34">
        <v>78.035290805871</v>
      </c>
      <c r="Y135" s="34">
        <f>100*W135/X135</f>
        <v>95.694809197103254</v>
      </c>
      <c r="Z135" s="34">
        <f t="shared" si="18"/>
        <v>32.072473546017278</v>
      </c>
      <c r="AA135" s="34">
        <f t="shared" si="18"/>
        <v>12.594994902096481</v>
      </c>
      <c r="AB135" s="34">
        <f>S135/$X135</f>
        <v>17.47582942174926</v>
      </c>
      <c r="AC135" s="34">
        <f>T135/$X135</f>
        <v>3.8832396710592065</v>
      </c>
      <c r="AD135" s="34">
        <f>U135/$X135</f>
        <v>7.1250279618124903</v>
      </c>
      <c r="AE135" s="34">
        <f>V135/$X135</f>
        <v>1.9978258988979223</v>
      </c>
      <c r="AF135" s="34">
        <v>176.7</v>
      </c>
      <c r="AG135" s="34">
        <f t="shared" si="11"/>
        <v>2.7223598997588003</v>
      </c>
      <c r="AH135" s="34">
        <v>1396.4860000000001</v>
      </c>
      <c r="AI135" s="34">
        <f t="shared" si="10"/>
        <v>21.515209320738929</v>
      </c>
      <c r="AJ135" s="34">
        <v>444.54700000000003</v>
      </c>
      <c r="AK135" s="34">
        <v>6846.54</v>
      </c>
      <c r="AL135" s="34">
        <v>14022</v>
      </c>
      <c r="AM135" s="34">
        <v>108.47463533837653</v>
      </c>
      <c r="AN135" s="34">
        <v>50338.248999999996</v>
      </c>
      <c r="AO135" s="34">
        <v>105712.855</v>
      </c>
      <c r="AP135" s="34">
        <f t="shared" si="15"/>
        <v>77554.516412944839</v>
      </c>
      <c r="AQ135" s="34">
        <f t="shared" si="16"/>
        <v>162868.38559197317</v>
      </c>
      <c r="AR135" s="35">
        <v>99.45</v>
      </c>
      <c r="AS135" s="35">
        <v>74</v>
      </c>
      <c r="AT135" s="34">
        <v>59.961368653421637</v>
      </c>
      <c r="AU135" s="34">
        <v>59.834223973509928</v>
      </c>
      <c r="AV135" s="34"/>
      <c r="AW135" s="34">
        <v>96.347535572661926</v>
      </c>
      <c r="AX135" s="34">
        <v>6354.0326320700005</v>
      </c>
      <c r="AY135" s="34">
        <v>2153.59351057</v>
      </c>
      <c r="AZ135" s="34">
        <f t="shared" si="13"/>
        <v>97.894531065683267</v>
      </c>
      <c r="BA135" s="34">
        <f t="shared" si="14"/>
        <v>33.179720506828232</v>
      </c>
      <c r="BB135" s="34">
        <v>30484.79650344827</v>
      </c>
      <c r="BC135" s="34">
        <f t="shared" si="17"/>
        <v>469.66942588169138</v>
      </c>
      <c r="BD135" s="34">
        <v>1084766.75</v>
      </c>
    </row>
    <row r="136" spans="1:56">
      <c r="A136" s="27">
        <v>38047</v>
      </c>
      <c r="B136" s="16">
        <v>2004</v>
      </c>
      <c r="C136" s="16">
        <v>3</v>
      </c>
      <c r="D136" s="34">
        <v>101.88329804238073</v>
      </c>
      <c r="E136" s="34"/>
      <c r="F136" s="34">
        <v>70.63</v>
      </c>
      <c r="G136" s="34"/>
      <c r="H136" s="34">
        <v>107.14413402465563</v>
      </c>
      <c r="I136" s="34">
        <v>37.749758500612778</v>
      </c>
      <c r="J136" s="34"/>
      <c r="K136" s="34"/>
      <c r="L136" s="34">
        <v>65.292015075683594</v>
      </c>
      <c r="M136" s="34">
        <v>19.785288046959771</v>
      </c>
      <c r="N136" s="34">
        <f t="shared" si="12"/>
        <v>30.302768300266958</v>
      </c>
      <c r="O136" s="34">
        <v>7688.99</v>
      </c>
      <c r="P136" s="34">
        <v>71.039879533712707</v>
      </c>
      <c r="Q136" s="34">
        <v>2657.5737429999999</v>
      </c>
      <c r="R136" s="34">
        <v>883.87464599999998</v>
      </c>
      <c r="S136" s="34">
        <v>1690.0581629999999</v>
      </c>
      <c r="T136" s="34">
        <v>340.167822</v>
      </c>
      <c r="U136" s="34">
        <v>710.416246</v>
      </c>
      <c r="V136" s="34">
        <v>197.97370000000001</v>
      </c>
      <c r="W136" s="34">
        <v>76.475363829770089</v>
      </c>
      <c r="X136" s="34">
        <v>78.918222074353295</v>
      </c>
      <c r="Y136" s="34">
        <f>100*W136/X136</f>
        <v>96.904570097535071</v>
      </c>
      <c r="Z136" s="34">
        <f t="shared" si="18"/>
        <v>34.750717223334973</v>
      </c>
      <c r="AA136" s="34">
        <f t="shared" si="18"/>
        <v>11.557638979887116</v>
      </c>
      <c r="AB136" s="34">
        <f>S136/$X136</f>
        <v>21.415309653171114</v>
      </c>
      <c r="AC136" s="34">
        <f>T136/$X136</f>
        <v>4.3103837498963014</v>
      </c>
      <c r="AD136" s="34">
        <f>U136/$X136</f>
        <v>9.0019291784180968</v>
      </c>
      <c r="AE136" s="34">
        <f>V136/$X136</f>
        <v>2.5085930067390247</v>
      </c>
      <c r="AF136" s="34">
        <v>206.4</v>
      </c>
      <c r="AG136" s="34">
        <f t="shared" si="11"/>
        <v>3.1611828760492431</v>
      </c>
      <c r="AH136" s="34">
        <v>1451.252</v>
      </c>
      <c r="AI136" s="34">
        <f t="shared" si="10"/>
        <v>22.227097728838256</v>
      </c>
      <c r="AJ136" s="34">
        <v>517.96500000000003</v>
      </c>
      <c r="AK136" s="34">
        <v>7544.99</v>
      </c>
      <c r="AL136" s="34">
        <v>17259</v>
      </c>
      <c r="AM136" s="34">
        <v>105.87699547836962</v>
      </c>
      <c r="AN136" s="34">
        <v>50116.149999999994</v>
      </c>
      <c r="AO136" s="34">
        <v>105130.791</v>
      </c>
      <c r="AP136" s="34">
        <f t="shared" si="15"/>
        <v>76756.93565577289</v>
      </c>
      <c r="AQ136" s="34">
        <f t="shared" si="16"/>
        <v>161016.30632495732</v>
      </c>
      <c r="AR136" s="35">
        <v>111.98</v>
      </c>
      <c r="AS136" s="35">
        <v>86.9</v>
      </c>
      <c r="AT136" s="34">
        <v>57.004429678848282</v>
      </c>
      <c r="AU136" s="34">
        <v>56.723583192137312</v>
      </c>
      <c r="AV136" s="34"/>
      <c r="AW136" s="34">
        <v>97.277832595893685</v>
      </c>
      <c r="AX136" s="34">
        <v>6610.0828371400003</v>
      </c>
      <c r="AY136" s="34">
        <v>2301.8862339399998</v>
      </c>
      <c r="AZ136" s="34">
        <f t="shared" si="13"/>
        <v>101.23876295559093</v>
      </c>
      <c r="BA136" s="34">
        <f t="shared" si="14"/>
        <v>35.255248766204502</v>
      </c>
      <c r="BB136" s="34">
        <v>30816.393158064515</v>
      </c>
      <c r="BC136" s="34">
        <f t="shared" si="17"/>
        <v>471.97797651586529</v>
      </c>
      <c r="BD136" s="34">
        <v>1239671</v>
      </c>
    </row>
    <row r="137" spans="1:56">
      <c r="A137" s="27">
        <v>38078</v>
      </c>
      <c r="B137" s="16">
        <v>2004</v>
      </c>
      <c r="C137" s="16">
        <v>4</v>
      </c>
      <c r="D137" s="34">
        <v>102.5674302511826</v>
      </c>
      <c r="E137" s="34"/>
      <c r="F137" s="34">
        <v>66.069999999999993</v>
      </c>
      <c r="G137" s="34"/>
      <c r="H137" s="34">
        <v>91.757400748277632</v>
      </c>
      <c r="I137" s="34">
        <v>38.073651258626299</v>
      </c>
      <c r="J137" s="34"/>
      <c r="K137" s="34"/>
      <c r="L137" s="34">
        <v>65.852226257324219</v>
      </c>
      <c r="M137" s="34">
        <v>19.832542480306351</v>
      </c>
      <c r="N137" s="34">
        <f t="shared" si="12"/>
        <v>30.116738047410408</v>
      </c>
      <c r="O137" s="34">
        <v>7093.91</v>
      </c>
      <c r="P137" s="34">
        <v>68.392055548120055</v>
      </c>
      <c r="Q137" s="34">
        <v>3039.7478639999999</v>
      </c>
      <c r="R137" s="34">
        <v>1015.6805869999999</v>
      </c>
      <c r="S137" s="34">
        <v>1650.8768689999999</v>
      </c>
      <c r="T137" s="34">
        <v>372.90236099999998</v>
      </c>
      <c r="U137" s="34">
        <v>628.98888099999999</v>
      </c>
      <c r="V137" s="34">
        <v>178.64831000000001</v>
      </c>
      <c r="W137" s="34">
        <v>78.268406588568013</v>
      </c>
      <c r="X137" s="34">
        <v>80.387461501311122</v>
      </c>
      <c r="Y137" s="34">
        <f>100*W137/X137</f>
        <v>97.363948465136517</v>
      </c>
      <c r="Z137" s="34">
        <f t="shared" si="18"/>
        <v>38.837482408182687</v>
      </c>
      <c r="AA137" s="34">
        <f t="shared" si="18"/>
        <v>12.976891076103133</v>
      </c>
      <c r="AB137" s="34">
        <f>S137/$X137</f>
        <v>20.53649708758466</v>
      </c>
      <c r="AC137" s="34">
        <f>T137/$X137</f>
        <v>4.6388124968210116</v>
      </c>
      <c r="AD137" s="34">
        <f>U137/$X137</f>
        <v>7.8244650254286379</v>
      </c>
      <c r="AE137" s="34">
        <f>V137/$X137</f>
        <v>2.2223404827516071</v>
      </c>
      <c r="AF137" s="34">
        <v>233.1</v>
      </c>
      <c r="AG137" s="34">
        <f t="shared" si="11"/>
        <v>3.5397436540586833</v>
      </c>
      <c r="AH137" s="34">
        <v>1468.2860000000001</v>
      </c>
      <c r="AI137" s="34">
        <f t="shared" si="10"/>
        <v>22.296679754797118</v>
      </c>
      <c r="AJ137" s="34">
        <v>413.57900000000001</v>
      </c>
      <c r="AK137" s="34">
        <v>7011.91</v>
      </c>
      <c r="AL137" s="34">
        <v>17805</v>
      </c>
      <c r="AM137" s="34">
        <v>102.85809140928473</v>
      </c>
      <c r="AN137" s="34">
        <v>51651.482000000004</v>
      </c>
      <c r="AO137" s="34">
        <v>107904.25599999999</v>
      </c>
      <c r="AP137" s="34">
        <f t="shared" si="15"/>
        <v>78435.437851662951</v>
      </c>
      <c r="AQ137" s="34">
        <f t="shared" si="16"/>
        <v>163858.17478418001</v>
      </c>
      <c r="AR137" s="35">
        <v>107.36</v>
      </c>
      <c r="AS137" s="35">
        <v>82.2</v>
      </c>
      <c r="AT137" s="34">
        <v>51.361111111111107</v>
      </c>
      <c r="AU137" s="34">
        <v>49.95964569444444</v>
      </c>
      <c r="AV137" s="34"/>
      <c r="AW137" s="34">
        <v>94.644485902988308</v>
      </c>
      <c r="AX137" s="34">
        <v>7044.4708566699992</v>
      </c>
      <c r="AY137" s="34">
        <v>2298.4529828099999</v>
      </c>
      <c r="AZ137" s="34">
        <f t="shared" si="13"/>
        <v>106.97392111153567</v>
      </c>
      <c r="BA137" s="34">
        <f t="shared" si="14"/>
        <v>34.90319330782475</v>
      </c>
      <c r="BB137" s="34">
        <v>31165.90492666667</v>
      </c>
      <c r="BC137" s="34">
        <f t="shared" si="17"/>
        <v>473.27033113326723</v>
      </c>
      <c r="BD137" s="34">
        <v>1110502</v>
      </c>
    </row>
    <row r="138" spans="1:56">
      <c r="A138" s="27">
        <v>38108</v>
      </c>
      <c r="B138" s="16">
        <v>2004</v>
      </c>
      <c r="C138" s="16">
        <v>5</v>
      </c>
      <c r="D138" s="34">
        <v>109.87750394051662</v>
      </c>
      <c r="E138" s="34"/>
      <c r="F138" s="34">
        <v>68.75</v>
      </c>
      <c r="G138" s="34"/>
      <c r="H138" s="34">
        <v>93.295423724847836</v>
      </c>
      <c r="I138" s="34">
        <v>38.351829587771434</v>
      </c>
      <c r="J138" s="34"/>
      <c r="K138" s="34"/>
      <c r="L138" s="34">
        <v>66.333358764648438</v>
      </c>
      <c r="M138" s="34">
        <v>19.924187441948199</v>
      </c>
      <c r="N138" s="34">
        <f t="shared" si="12"/>
        <v>30.036451964748924</v>
      </c>
      <c r="O138" s="34">
        <v>7543.25</v>
      </c>
      <c r="P138" s="34">
        <v>68.917114461902372</v>
      </c>
      <c r="Q138" s="34">
        <v>3394.3957730000002</v>
      </c>
      <c r="R138" s="34">
        <v>1199.5567169999999</v>
      </c>
      <c r="S138" s="34">
        <v>1792.15734</v>
      </c>
      <c r="T138" s="34">
        <v>336.76489600000002</v>
      </c>
      <c r="U138" s="34">
        <v>695.37678200000005</v>
      </c>
      <c r="V138" s="34">
        <v>201.907342</v>
      </c>
      <c r="W138" s="34">
        <v>78.292210992369675</v>
      </c>
      <c r="X138" s="34">
        <v>81.743309161877278</v>
      </c>
      <c r="Y138" s="34">
        <f>100*W138/X138</f>
        <v>95.778127647519938</v>
      </c>
      <c r="Z138" s="34">
        <f t="shared" si="18"/>
        <v>43.355472146914032</v>
      </c>
      <c r="AA138" s="34">
        <f t="shared" si="18"/>
        <v>15.321533289140451</v>
      </c>
      <c r="AB138" s="34">
        <f>S138/$X138</f>
        <v>21.924208334298882</v>
      </c>
      <c r="AC138" s="34">
        <f>T138/$X138</f>
        <v>4.1197854534259237</v>
      </c>
      <c r="AD138" s="34">
        <f>U138/$X138</f>
        <v>8.5068342489406312</v>
      </c>
      <c r="AE138" s="34">
        <f>V138/$X138</f>
        <v>2.4700167398430177</v>
      </c>
      <c r="AF138" s="34">
        <v>246.8</v>
      </c>
      <c r="AG138" s="34">
        <f t="shared" si="11"/>
        <v>3.7206015886463613</v>
      </c>
      <c r="AH138" s="34">
        <v>1461.202</v>
      </c>
      <c r="AI138" s="34">
        <f t="shared" si="10"/>
        <v>22.028162408967749</v>
      </c>
      <c r="AJ138" s="34">
        <v>446.04300000000001</v>
      </c>
      <c r="AK138" s="34">
        <v>7325.25</v>
      </c>
      <c r="AL138" s="34">
        <v>20053</v>
      </c>
      <c r="AM138" s="34">
        <v>105.15998811950205</v>
      </c>
      <c r="AN138" s="34">
        <v>54149.680999999997</v>
      </c>
      <c r="AO138" s="34">
        <v>110286.44499999999</v>
      </c>
      <c r="AP138" s="34">
        <f t="shared" si="15"/>
        <v>81632.653627752705</v>
      </c>
      <c r="AQ138" s="34">
        <f t="shared" si="16"/>
        <v>166260.90861959461</v>
      </c>
      <c r="AR138" s="35">
        <v>106.03</v>
      </c>
      <c r="AS138" s="35">
        <v>86.3</v>
      </c>
      <c r="AT138" s="34">
        <v>49.472222222222221</v>
      </c>
      <c r="AU138" s="34">
        <v>51.024628472222219</v>
      </c>
      <c r="AV138" s="34"/>
      <c r="AW138" s="34">
        <v>95.403278859071364</v>
      </c>
      <c r="AX138" s="34">
        <v>12365.48914166</v>
      </c>
      <c r="AY138" s="34">
        <v>2472.1635747800001</v>
      </c>
      <c r="AZ138" s="34">
        <f t="shared" si="13"/>
        <v>186.4143377019835</v>
      </c>
      <c r="BA138" s="34">
        <f t="shared" si="14"/>
        <v>37.268783321394388</v>
      </c>
      <c r="BB138" s="34">
        <v>31902.361825806453</v>
      </c>
      <c r="BC138" s="34">
        <f t="shared" si="17"/>
        <v>480.93994364127434</v>
      </c>
      <c r="BD138" s="34">
        <v>1192916</v>
      </c>
    </row>
    <row r="139" spans="1:56">
      <c r="A139" s="27">
        <v>38139</v>
      </c>
      <c r="B139" s="16">
        <v>2004</v>
      </c>
      <c r="C139" s="16">
        <v>6</v>
      </c>
      <c r="D139" s="34">
        <v>105.66240620209851</v>
      </c>
      <c r="E139" s="34"/>
      <c r="F139" s="34">
        <v>68.98</v>
      </c>
      <c r="G139" s="34"/>
      <c r="H139" s="34">
        <v>95.542475737822329</v>
      </c>
      <c r="I139" s="34">
        <v>38.568890904700446</v>
      </c>
      <c r="J139" s="34"/>
      <c r="K139" s="34"/>
      <c r="L139" s="34">
        <v>66.708793640136719</v>
      </c>
      <c r="M139" s="34">
        <v>19.955690397512587</v>
      </c>
      <c r="N139" s="34">
        <f t="shared" ref="N139:N170" si="19">M139/L139*100</f>
        <v>29.914632402385156</v>
      </c>
      <c r="O139" s="34">
        <v>7356.35</v>
      </c>
      <c r="P139" s="34">
        <v>70.844509150540915</v>
      </c>
      <c r="Q139" s="34">
        <v>2950.6950350000002</v>
      </c>
      <c r="R139" s="34">
        <v>1046.9484110000001</v>
      </c>
      <c r="S139" s="34">
        <v>2039.3397990000001</v>
      </c>
      <c r="T139" s="34">
        <v>416.38833099999999</v>
      </c>
      <c r="U139" s="34">
        <v>739.85631899999998</v>
      </c>
      <c r="V139" s="34">
        <v>215.550862</v>
      </c>
      <c r="W139" s="34">
        <v>76.630421633782873</v>
      </c>
      <c r="X139" s="34">
        <v>81.473587787312326</v>
      </c>
      <c r="Y139" s="34">
        <f>100*W139/X139</f>
        <v>94.055538383589308</v>
      </c>
      <c r="Z139" s="34">
        <f t="shared" si="18"/>
        <v>38.505530468061167</v>
      </c>
      <c r="AA139" s="34">
        <f t="shared" si="18"/>
        <v>13.662307849529672</v>
      </c>
      <c r="AB139" s="34">
        <f>S139/$X139</f>
        <v>25.030686071217563</v>
      </c>
      <c r="AC139" s="34">
        <f>T139/$X139</f>
        <v>5.1107155374940181</v>
      </c>
      <c r="AD139" s="34">
        <f>U139/$X139</f>
        <v>9.0809345592022144</v>
      </c>
      <c r="AE139" s="34">
        <f>V139/$X139</f>
        <v>2.645653246088755</v>
      </c>
      <c r="AF139" s="34">
        <v>256.39999999999998</v>
      </c>
      <c r="AG139" s="34">
        <f t="shared" si="11"/>
        <v>3.8435712296516726</v>
      </c>
      <c r="AH139" s="34">
        <v>1423.4380000000001</v>
      </c>
      <c r="AI139" s="34">
        <f t="shared" si="10"/>
        <v>21.338086365026985</v>
      </c>
      <c r="AJ139" s="34">
        <v>482.959</v>
      </c>
      <c r="AK139" s="34">
        <v>7259.35</v>
      </c>
      <c r="AL139" s="34">
        <v>19818</v>
      </c>
      <c r="AM139" s="34">
        <v>106.63300458863945</v>
      </c>
      <c r="AN139" s="34">
        <v>56089.129000000001</v>
      </c>
      <c r="AO139" s="34">
        <v>113984.834</v>
      </c>
      <c r="AP139" s="34">
        <f t="shared" si="15"/>
        <v>84080.56260554654</v>
      </c>
      <c r="AQ139" s="34">
        <f t="shared" si="16"/>
        <v>170869.27791693519</v>
      </c>
      <c r="AR139" s="35">
        <v>107</v>
      </c>
      <c r="AS139" s="35">
        <v>86.1</v>
      </c>
      <c r="AT139" s="34">
        <v>51.805555555555564</v>
      </c>
      <c r="AU139" s="34">
        <v>50.822638094705439</v>
      </c>
      <c r="AV139" s="34"/>
      <c r="AW139" s="34">
        <v>97.534949820739143</v>
      </c>
      <c r="AX139" s="34">
        <v>9467.9166672299998</v>
      </c>
      <c r="AY139" s="34">
        <v>2899.4439407999998</v>
      </c>
      <c r="AZ139" s="34">
        <f t="shared" si="13"/>
        <v>141.92906437950381</v>
      </c>
      <c r="BA139" s="34">
        <f t="shared" si="14"/>
        <v>43.464193887857832</v>
      </c>
      <c r="BB139" s="34">
        <v>33088.479503333336</v>
      </c>
      <c r="BC139" s="34">
        <f t="shared" si="17"/>
        <v>496.01375917289818</v>
      </c>
      <c r="BD139" s="34">
        <v>1256293</v>
      </c>
    </row>
    <row r="140" spans="1:56">
      <c r="A140" s="27">
        <v>38169</v>
      </c>
      <c r="B140" s="16">
        <v>2004</v>
      </c>
      <c r="C140" s="16">
        <v>7</v>
      </c>
      <c r="D140" s="34">
        <v>101.1069972900212</v>
      </c>
      <c r="E140" s="34"/>
      <c r="F140" s="34">
        <v>72.42</v>
      </c>
      <c r="G140" s="34"/>
      <c r="H140" s="34">
        <v>95.930414766772543</v>
      </c>
      <c r="I140" s="34">
        <v>38.746650968033975</v>
      </c>
      <c r="J140" s="34"/>
      <c r="K140" s="34"/>
      <c r="L140" s="34">
        <v>67.016242980957031</v>
      </c>
      <c r="M140" s="34">
        <v>20.020128261167009</v>
      </c>
      <c r="N140" s="34">
        <f t="shared" si="19"/>
        <v>29.873546129489565</v>
      </c>
      <c r="O140" s="34">
        <v>7677.6</v>
      </c>
      <c r="P140" s="34">
        <v>71.456338038665024</v>
      </c>
      <c r="Q140" s="34">
        <v>3034.2881120000002</v>
      </c>
      <c r="R140" s="34">
        <v>1090.8078009999999</v>
      </c>
      <c r="S140" s="34">
        <v>1969.8274690000001</v>
      </c>
      <c r="T140" s="34">
        <v>439.09088000000003</v>
      </c>
      <c r="U140" s="34">
        <v>741.48995300000001</v>
      </c>
      <c r="V140" s="34">
        <v>214.73984999999999</v>
      </c>
      <c r="W140" s="34">
        <v>75.419427236986877</v>
      </c>
      <c r="X140" s="34">
        <v>81.436057321799893</v>
      </c>
      <c r="Y140" s="34">
        <f>100*W140/X140</f>
        <v>92.611835245120091</v>
      </c>
      <c r="Z140" s="34">
        <f t="shared" si="18"/>
        <v>40.232181855021267</v>
      </c>
      <c r="AA140" s="34">
        <f t="shared" si="18"/>
        <v>14.463220432215779</v>
      </c>
      <c r="AB140" s="34">
        <f>S140/$X140</f>
        <v>24.188639943803988</v>
      </c>
      <c r="AC140" s="34">
        <f>T140/$X140</f>
        <v>5.3918484568193641</v>
      </c>
      <c r="AD140" s="34">
        <f>U140/$X140</f>
        <v>9.1051799090660062</v>
      </c>
      <c r="AE140" s="34">
        <f>V140/$X140</f>
        <v>2.6369136358289236</v>
      </c>
      <c r="AF140" s="34">
        <v>273.39999999999998</v>
      </c>
      <c r="AG140" s="34">
        <f t="shared" si="11"/>
        <v>4.0796079851520153</v>
      </c>
      <c r="AH140" s="34">
        <v>1553.3109999999999</v>
      </c>
      <c r="AI140" s="34">
        <f t="shared" si="10"/>
        <v>23.178127136153847</v>
      </c>
      <c r="AJ140" s="34">
        <v>500.702</v>
      </c>
      <c r="AK140" s="34">
        <v>7576.6</v>
      </c>
      <c r="AL140" s="34">
        <v>19153</v>
      </c>
      <c r="AM140" s="34">
        <v>106.28889734050104</v>
      </c>
      <c r="AN140" s="34">
        <v>57341.157999999996</v>
      </c>
      <c r="AO140" s="34">
        <v>116596.796</v>
      </c>
      <c r="AP140" s="34">
        <f t="shared" si="15"/>
        <v>85563.07463594123</v>
      </c>
      <c r="AQ140" s="34">
        <f t="shared" si="16"/>
        <v>173982.88954087073</v>
      </c>
      <c r="AR140" s="35">
        <v>111.47</v>
      </c>
      <c r="AS140" s="35">
        <v>90.1</v>
      </c>
      <c r="AT140" s="34">
        <v>48.861111111111114</v>
      </c>
      <c r="AU140" s="34">
        <v>49.091654027777778</v>
      </c>
      <c r="AV140" s="34"/>
      <c r="AW140" s="34">
        <v>99.595352511868597</v>
      </c>
      <c r="AX140" s="34">
        <v>8702.4375813099996</v>
      </c>
      <c r="AY140" s="34">
        <v>2818.1588053400001</v>
      </c>
      <c r="AZ140" s="34">
        <f t="shared" si="13"/>
        <v>129.85564684345013</v>
      </c>
      <c r="BA140" s="34">
        <f t="shared" si="14"/>
        <v>42.051876977657379</v>
      </c>
      <c r="BB140" s="34">
        <v>33961.893467741938</v>
      </c>
      <c r="BC140" s="34">
        <f t="shared" si="17"/>
        <v>506.77107454967842</v>
      </c>
      <c r="BD140" s="34">
        <v>1230684</v>
      </c>
    </row>
    <row r="141" spans="1:56">
      <c r="A141" s="27">
        <v>38200</v>
      </c>
      <c r="B141" s="16">
        <v>2004</v>
      </c>
      <c r="C141" s="16">
        <v>8</v>
      </c>
      <c r="D141" s="34">
        <v>98.355736942437574</v>
      </c>
      <c r="E141" s="34"/>
      <c r="F141" s="34">
        <v>73.3</v>
      </c>
      <c r="G141" s="34"/>
      <c r="H141" s="34">
        <v>96.267283652215127</v>
      </c>
      <c r="I141" s="34">
        <v>38.879738058312675</v>
      </c>
      <c r="J141" s="34"/>
      <c r="K141" s="34"/>
      <c r="L141" s="34">
        <v>67.246429443359375</v>
      </c>
      <c r="M141" s="34">
        <v>20.070246599564896</v>
      </c>
      <c r="N141" s="34">
        <f t="shared" si="19"/>
        <v>29.84581748904565</v>
      </c>
      <c r="O141" s="34">
        <v>7373.59</v>
      </c>
      <c r="P141" s="34">
        <v>71.479216363106545</v>
      </c>
      <c r="Q141" s="34">
        <v>2944.9535169999999</v>
      </c>
      <c r="R141" s="34">
        <v>994.95496400000002</v>
      </c>
      <c r="S141" s="34">
        <v>2031.629332</v>
      </c>
      <c r="T141" s="34">
        <v>440.43404099999998</v>
      </c>
      <c r="U141" s="34">
        <v>817.72079599999995</v>
      </c>
      <c r="V141" s="34">
        <v>215.826403</v>
      </c>
      <c r="W141" s="34">
        <v>74.728043058317866</v>
      </c>
      <c r="X141" s="34">
        <v>81.301445007111852</v>
      </c>
      <c r="Y141" s="34">
        <f>100*W141/X141</f>
        <v>91.914778454160341</v>
      </c>
      <c r="Z141" s="34">
        <f t="shared" si="18"/>
        <v>39.40894738407313</v>
      </c>
      <c r="AA141" s="34">
        <f t="shared" si="18"/>
        <v>13.314345234807444</v>
      </c>
      <c r="AB141" s="34">
        <f>S141/$X141</f>
        <v>24.988846530615575</v>
      </c>
      <c r="AC141" s="34">
        <f>T141/$X141</f>
        <v>5.4172965924710557</v>
      </c>
      <c r="AD141" s="34">
        <f>U141/$X141</f>
        <v>10.057887604930881</v>
      </c>
      <c r="AE141" s="34">
        <f>V141/$X141</f>
        <v>2.6546441207917097</v>
      </c>
      <c r="AF141" s="34">
        <v>241.5</v>
      </c>
      <c r="AG141" s="34">
        <f t="shared" si="11"/>
        <v>3.5912687409435131</v>
      </c>
      <c r="AH141" s="34">
        <v>1516.8050000000001</v>
      </c>
      <c r="AI141" s="34">
        <f t="shared" si="10"/>
        <v>22.555918768558282</v>
      </c>
      <c r="AJ141" s="34">
        <v>505.92399999999998</v>
      </c>
      <c r="AK141" s="34">
        <v>7076.07</v>
      </c>
      <c r="AL141" s="34">
        <v>19672</v>
      </c>
      <c r="AM141" s="34">
        <v>107.90012187993683</v>
      </c>
      <c r="AN141" s="34">
        <v>56344.137999999999</v>
      </c>
      <c r="AO141" s="34">
        <v>117541.85800000001</v>
      </c>
      <c r="AP141" s="34">
        <f t="shared" si="15"/>
        <v>83787.553430562126</v>
      </c>
      <c r="AQ141" s="34">
        <f t="shared" si="16"/>
        <v>174792.71237590941</v>
      </c>
      <c r="AR141" s="35">
        <v>110.65</v>
      </c>
      <c r="AS141" s="35">
        <v>92.1</v>
      </c>
      <c r="AT141" s="34">
        <v>45.182724252491688</v>
      </c>
      <c r="AU141" s="34">
        <v>46.676826898508565</v>
      </c>
      <c r="AV141" s="34"/>
      <c r="AW141" s="34">
        <v>99.957577259179558</v>
      </c>
      <c r="AX141" s="34">
        <v>8467.3480339400012</v>
      </c>
      <c r="AY141" s="34">
        <v>2866.4698781400002</v>
      </c>
      <c r="AZ141" s="34">
        <f t="shared" si="13"/>
        <v>125.91520626492024</v>
      </c>
      <c r="BA141" s="34">
        <f t="shared" si="14"/>
        <v>42.626350601326472</v>
      </c>
      <c r="BB141" s="34">
        <v>34894.923493548384</v>
      </c>
      <c r="BC141" s="34">
        <f t="shared" si="17"/>
        <v>518.91117167700088</v>
      </c>
      <c r="BD141" s="34">
        <v>1231635</v>
      </c>
    </row>
    <row r="142" spans="1:56">
      <c r="A142" s="27">
        <v>38231</v>
      </c>
      <c r="B142" s="16">
        <v>2004</v>
      </c>
      <c r="C142" s="16">
        <v>9</v>
      </c>
      <c r="D142" s="34">
        <v>98.086374534696375</v>
      </c>
      <c r="E142" s="34"/>
      <c r="F142" s="34">
        <v>73.099999999999994</v>
      </c>
      <c r="G142" s="34"/>
      <c r="H142" s="34">
        <v>107.01538862869721</v>
      </c>
      <c r="I142" s="34">
        <v>39.124425361032657</v>
      </c>
      <c r="J142" s="34"/>
      <c r="K142" s="34"/>
      <c r="L142" s="34">
        <v>67.669639587402344</v>
      </c>
      <c r="M142" s="34">
        <v>20.141844225847588</v>
      </c>
      <c r="N142" s="34">
        <f t="shared" si="19"/>
        <v>29.764964537504756</v>
      </c>
      <c r="O142" s="34">
        <v>7062.97</v>
      </c>
      <c r="P142" s="34">
        <v>71.810514222884024</v>
      </c>
      <c r="Q142" s="34">
        <v>3001.937097</v>
      </c>
      <c r="R142" s="34">
        <v>967.86352099999999</v>
      </c>
      <c r="S142" s="34">
        <v>2025.2212979999999</v>
      </c>
      <c r="T142" s="34">
        <v>519.375224</v>
      </c>
      <c r="U142" s="34">
        <v>747.60093099999995</v>
      </c>
      <c r="V142" s="34">
        <v>244.041043</v>
      </c>
      <c r="W142" s="34">
        <v>71.9697216636429</v>
      </c>
      <c r="X142" s="34">
        <v>82.050160302998833</v>
      </c>
      <c r="Y142" s="34">
        <f>100*W142/X142</f>
        <v>87.714297446671168</v>
      </c>
      <c r="Z142" s="34">
        <f t="shared" si="18"/>
        <v>41.711111667623619</v>
      </c>
      <c r="AA142" s="34">
        <f t="shared" si="18"/>
        <v>13.448204309075962</v>
      </c>
      <c r="AB142" s="34">
        <f>S142/$X142</f>
        <v>24.682722014450235</v>
      </c>
      <c r="AC142" s="34">
        <f>T142/$X142</f>
        <v>6.3299720814929046</v>
      </c>
      <c r="AD142" s="34">
        <f>U142/$X142</f>
        <v>9.11151091282726</v>
      </c>
      <c r="AE142" s="34">
        <f>V142/$X142</f>
        <v>2.974290874006746</v>
      </c>
      <c r="AF142" s="34">
        <v>226.4</v>
      </c>
      <c r="AG142" s="34">
        <f t="shared" si="11"/>
        <v>3.3456658167593898</v>
      </c>
      <c r="AH142" s="34">
        <v>1437.883</v>
      </c>
      <c r="AI142" s="34">
        <f t="shared" si="10"/>
        <v>21.24856891165831</v>
      </c>
      <c r="AJ142" s="34">
        <v>572.52499999999998</v>
      </c>
      <c r="AK142" s="34">
        <v>6956.97</v>
      </c>
      <c r="AL142" s="34">
        <v>19548</v>
      </c>
      <c r="AM142" s="34">
        <v>107.08362286801704</v>
      </c>
      <c r="AN142" s="34">
        <v>56192.944000000003</v>
      </c>
      <c r="AO142" s="34">
        <v>118610.799</v>
      </c>
      <c r="AP142" s="34">
        <f t="shared" si="15"/>
        <v>83040.111256128381</v>
      </c>
      <c r="AQ142" s="34">
        <f t="shared" si="16"/>
        <v>175279.19421944293</v>
      </c>
      <c r="AR142" s="35">
        <v>109.21</v>
      </c>
      <c r="AS142" s="35">
        <v>92.1</v>
      </c>
      <c r="AT142" s="34">
        <v>47.333333333333336</v>
      </c>
      <c r="AU142" s="34">
        <v>47.339525833333333</v>
      </c>
      <c r="AV142" s="34"/>
      <c r="AW142" s="34">
        <v>103.98968476319503</v>
      </c>
      <c r="AX142" s="34">
        <v>7975.6864566000004</v>
      </c>
      <c r="AY142" s="34">
        <v>2758.9633826300001</v>
      </c>
      <c r="AZ142" s="34">
        <f t="shared" si="13"/>
        <v>117.86210928903465</v>
      </c>
      <c r="BA142" s="34">
        <f t="shared" si="14"/>
        <v>40.771066603162758</v>
      </c>
      <c r="BB142" s="34">
        <v>35615.611776666665</v>
      </c>
      <c r="BC142" s="34">
        <f t="shared" si="17"/>
        <v>526.3159667145178</v>
      </c>
      <c r="BD142" s="34">
        <v>1215847</v>
      </c>
    </row>
    <row r="143" spans="1:56">
      <c r="A143" s="27">
        <v>38261</v>
      </c>
      <c r="B143" s="16">
        <v>2004</v>
      </c>
      <c r="C143" s="16">
        <v>10</v>
      </c>
      <c r="D143" s="34">
        <v>97.835665980979897</v>
      </c>
      <c r="E143" s="34"/>
      <c r="F143" s="34">
        <v>74.459999999999994</v>
      </c>
      <c r="G143" s="34"/>
      <c r="H143" s="34">
        <v>107.09278172573526</v>
      </c>
      <c r="I143" s="34">
        <v>39.27927339646812</v>
      </c>
      <c r="J143" s="34"/>
      <c r="K143" s="34"/>
      <c r="L143" s="34">
        <v>67.937469482421875</v>
      </c>
      <c r="M143" s="34">
        <v>20.257832380425555</v>
      </c>
      <c r="N143" s="34">
        <f t="shared" si="19"/>
        <v>29.818349924951299</v>
      </c>
      <c r="O143" s="34">
        <v>7159.33</v>
      </c>
      <c r="P143" s="34">
        <v>70.628199762880016</v>
      </c>
      <c r="Q143" s="34">
        <v>2830.652208</v>
      </c>
      <c r="R143" s="34">
        <v>947.98362799999995</v>
      </c>
      <c r="S143" s="34">
        <v>1972.50071</v>
      </c>
      <c r="T143" s="34">
        <v>462.37293299999999</v>
      </c>
      <c r="U143" s="34">
        <v>723.16242599999998</v>
      </c>
      <c r="V143" s="34">
        <v>254.674329</v>
      </c>
      <c r="W143" s="34">
        <v>71.390051777720601</v>
      </c>
      <c r="X143" s="34">
        <v>84.374954234724015</v>
      </c>
      <c r="Y143" s="34">
        <f>100*W143/X143</f>
        <v>84.610477629557565</v>
      </c>
      <c r="Z143" s="34">
        <f t="shared" si="18"/>
        <v>39.650513447076527</v>
      </c>
      <c r="AA143" s="34">
        <f t="shared" si="18"/>
        <v>13.278931789426808</v>
      </c>
      <c r="AB143" s="34">
        <f>S143/$X143</f>
        <v>23.377798872787167</v>
      </c>
      <c r="AC143" s="34">
        <f>T143/$X143</f>
        <v>5.4799784745804709</v>
      </c>
      <c r="AD143" s="34">
        <f>U143/$X143</f>
        <v>8.570818586617813</v>
      </c>
      <c r="AE143" s="34">
        <f>V143/$X143</f>
        <v>3.0183640549483139</v>
      </c>
      <c r="AF143" s="34">
        <v>283.39999999999998</v>
      </c>
      <c r="AG143" s="34">
        <f t="shared" si="11"/>
        <v>4.1714830145878015</v>
      </c>
      <c r="AH143" s="34">
        <v>1627.7850000000001</v>
      </c>
      <c r="AI143" s="34">
        <f t="shared" si="10"/>
        <v>23.96004756140016</v>
      </c>
      <c r="AJ143" s="34">
        <v>551.78399999999999</v>
      </c>
      <c r="AK143" s="34">
        <v>7087.33</v>
      </c>
      <c r="AL143" s="34">
        <v>19244</v>
      </c>
      <c r="AM143" s="34">
        <v>107.04786954714977</v>
      </c>
      <c r="AN143" s="34">
        <v>56626.256999999998</v>
      </c>
      <c r="AO143" s="34">
        <v>120554.89000000001</v>
      </c>
      <c r="AP143" s="34">
        <f t="shared" si="15"/>
        <v>83350.553724482568</v>
      </c>
      <c r="AQ143" s="34">
        <f t="shared" si="16"/>
        <v>177449.7798025762</v>
      </c>
      <c r="AR143" s="35">
        <v>108.89</v>
      </c>
      <c r="AS143" s="35">
        <v>93.5</v>
      </c>
      <c r="AT143" s="34">
        <v>47.361111111111107</v>
      </c>
      <c r="AU143" s="34">
        <v>49.445926944444444</v>
      </c>
      <c r="AV143" s="34"/>
      <c r="AW143" s="34">
        <v>104.65380875064193</v>
      </c>
      <c r="AX143" s="34">
        <v>8043.6943832100005</v>
      </c>
      <c r="AY143" s="34">
        <v>2569.6552049299999</v>
      </c>
      <c r="AZ143" s="34">
        <f t="shared" si="13"/>
        <v>118.39849856773402</v>
      </c>
      <c r="BA143" s="34">
        <f t="shared" si="14"/>
        <v>37.82382865459644</v>
      </c>
      <c r="BB143" s="34">
        <v>36685.721306451611</v>
      </c>
      <c r="BC143" s="34">
        <f t="shared" si="17"/>
        <v>539.9924605072855</v>
      </c>
      <c r="BD143" s="34">
        <v>1181224</v>
      </c>
    </row>
    <row r="144" spans="1:56">
      <c r="A144" s="27">
        <v>38292</v>
      </c>
      <c r="B144" s="16">
        <v>2004</v>
      </c>
      <c r="C144" s="16">
        <v>11</v>
      </c>
      <c r="D144" s="34">
        <v>100.13194668122139</v>
      </c>
      <c r="E144" s="34"/>
      <c r="F144" s="34">
        <v>72.97</v>
      </c>
      <c r="G144" s="34"/>
      <c r="H144" s="34">
        <v>112.01522198748712</v>
      </c>
      <c r="I144" s="34">
        <v>39.280150411890062</v>
      </c>
      <c r="J144" s="34"/>
      <c r="K144" s="34"/>
      <c r="L144" s="34">
        <v>67.938987731933594</v>
      </c>
      <c r="M144" s="34">
        <v>20.315110481451711</v>
      </c>
      <c r="N144" s="34">
        <f t="shared" si="19"/>
        <v>29.901991712930588</v>
      </c>
      <c r="O144" s="34">
        <v>7161.92</v>
      </c>
      <c r="P144" s="34">
        <v>70.425364025325877</v>
      </c>
      <c r="Q144" s="34">
        <v>3041.8617730000001</v>
      </c>
      <c r="R144" s="34">
        <v>1047.9494529999999</v>
      </c>
      <c r="S144" s="34">
        <v>2192.6179219999999</v>
      </c>
      <c r="T144" s="34">
        <v>526.324522</v>
      </c>
      <c r="U144" s="34">
        <v>833.96943699999997</v>
      </c>
      <c r="V144" s="34">
        <v>290.025981</v>
      </c>
      <c r="W144" s="34">
        <v>71.344474755416712</v>
      </c>
      <c r="X144" s="34">
        <v>84.520014114556901</v>
      </c>
      <c r="Y144" s="34">
        <f>100*W144/X144</f>
        <v>84.4113379568509</v>
      </c>
      <c r="Z144" s="34">
        <f t="shared" si="18"/>
        <v>42.636262771968219</v>
      </c>
      <c r="AA144" s="34">
        <f t="shared" si="18"/>
        <v>14.688585999022106</v>
      </c>
      <c r="AB144" s="34">
        <f>S144/$X144</f>
        <v>25.941996637958024</v>
      </c>
      <c r="AC144" s="34">
        <f>T144/$X144</f>
        <v>6.2272176302127598</v>
      </c>
      <c r="AD144" s="34">
        <f>U144/$X144</f>
        <v>9.8671237308320006</v>
      </c>
      <c r="AE144" s="34">
        <f>V144/$X144</f>
        <v>3.4314473801069654</v>
      </c>
      <c r="AF144" s="34">
        <v>252.7</v>
      </c>
      <c r="AG144" s="34">
        <f t="shared" si="11"/>
        <v>3.7195137642773934</v>
      </c>
      <c r="AH144" s="34">
        <v>1476.8989999999999</v>
      </c>
      <c r="AI144" s="34">
        <f t="shared" si="10"/>
        <v>21.738607672922509</v>
      </c>
      <c r="AJ144" s="34">
        <v>570.85900000000004</v>
      </c>
      <c r="AK144" s="34">
        <v>7127.32</v>
      </c>
      <c r="AL144" s="34">
        <v>19692</v>
      </c>
      <c r="AM144" s="34">
        <v>108.36572544363341</v>
      </c>
      <c r="AN144" s="34">
        <v>58835.402000000002</v>
      </c>
      <c r="AO144" s="34">
        <v>123590.16500000001</v>
      </c>
      <c r="AP144" s="34">
        <f t="shared" si="15"/>
        <v>86600.351233001071</v>
      </c>
      <c r="AQ144" s="34">
        <f t="shared" si="16"/>
        <v>181913.4625432585</v>
      </c>
      <c r="AR144" s="35">
        <v>109.59</v>
      </c>
      <c r="AS144" s="35">
        <v>91.8</v>
      </c>
      <c r="AT144" s="34">
        <v>51.21816168327797</v>
      </c>
      <c r="AU144" s="34">
        <v>54.129663671096353</v>
      </c>
      <c r="AV144" s="34"/>
      <c r="AW144" s="34">
        <v>106.99408871881685</v>
      </c>
      <c r="AX144" s="34">
        <v>8102.694156810001</v>
      </c>
      <c r="AY144" s="34">
        <v>2686.2014932400002</v>
      </c>
      <c r="AZ144" s="34">
        <f t="shared" si="13"/>
        <v>119.26427559946502</v>
      </c>
      <c r="BA144" s="34">
        <f t="shared" si="14"/>
        <v>39.53843857431211</v>
      </c>
      <c r="BB144" s="34">
        <v>37513.190736666664</v>
      </c>
      <c r="BC144" s="34">
        <f t="shared" si="17"/>
        <v>552.15998926392911</v>
      </c>
      <c r="BD144" s="34">
        <v>1226590</v>
      </c>
    </row>
    <row r="145" spans="1:56">
      <c r="A145" s="27">
        <v>38322</v>
      </c>
      <c r="B145" s="16">
        <v>2004</v>
      </c>
      <c r="C145" s="16">
        <v>12</v>
      </c>
      <c r="D145" s="34">
        <v>101.67895479099535</v>
      </c>
      <c r="E145" s="34"/>
      <c r="F145" s="34">
        <v>71.08</v>
      </c>
      <c r="G145" s="34"/>
      <c r="H145" s="34">
        <v>107.87173151697729</v>
      </c>
      <c r="I145" s="34">
        <v>39.608537873940996</v>
      </c>
      <c r="J145" s="34"/>
      <c r="K145" s="34"/>
      <c r="L145" s="34">
        <v>68.506965637207031</v>
      </c>
      <c r="M145" s="34">
        <v>20.396731775413983</v>
      </c>
      <c r="N145" s="34">
        <f t="shared" si="19"/>
        <v>29.773223183506829</v>
      </c>
      <c r="O145" s="34">
        <v>7739.52</v>
      </c>
      <c r="P145" s="34">
        <v>68.517193491133852</v>
      </c>
      <c r="Q145" s="34">
        <v>2962.1427619999999</v>
      </c>
      <c r="R145" s="34">
        <v>931.63365699999997</v>
      </c>
      <c r="S145" s="34">
        <v>2108.7459950000002</v>
      </c>
      <c r="T145" s="34">
        <v>584.24519699999996</v>
      </c>
      <c r="U145" s="34">
        <v>725.150803</v>
      </c>
      <c r="V145" s="34">
        <v>265.87385999999998</v>
      </c>
      <c r="W145" s="34">
        <v>71.418913695472611</v>
      </c>
      <c r="X145" s="34">
        <v>85.153923577581295</v>
      </c>
      <c r="Y145" s="34">
        <f>100*W145/X145</f>
        <v>83.870373430773142</v>
      </c>
      <c r="Z145" s="34">
        <f t="shared" si="18"/>
        <v>41.475606512729364</v>
      </c>
      <c r="AA145" s="34">
        <f t="shared" si="18"/>
        <v>13.044634940436767</v>
      </c>
      <c r="AB145" s="34">
        <f>S145/$X145</f>
        <v>24.763932258256805</v>
      </c>
      <c r="AC145" s="34">
        <f>T145/$X145</f>
        <v>6.8610484691020837</v>
      </c>
      <c r="AD145" s="34">
        <f>U145/$X145</f>
        <v>8.5157650115714976</v>
      </c>
      <c r="AE145" s="34">
        <f>V145/$X145</f>
        <v>3.122273746526429</v>
      </c>
      <c r="AF145" s="34">
        <v>393.5</v>
      </c>
      <c r="AG145" s="34">
        <f t="shared" si="11"/>
        <v>5.7439414567543627</v>
      </c>
      <c r="AH145" s="34">
        <v>2054.252</v>
      </c>
      <c r="AI145" s="34">
        <f t="shared" si="10"/>
        <v>29.986031068413119</v>
      </c>
      <c r="AJ145" s="34">
        <v>544.02800000000002</v>
      </c>
      <c r="AK145" s="34">
        <v>7739.52</v>
      </c>
      <c r="AL145" s="34">
        <v>20995</v>
      </c>
      <c r="AM145" s="34">
        <v>109.05099989901117</v>
      </c>
      <c r="AN145" s="34">
        <v>64042.680999999997</v>
      </c>
      <c r="AO145" s="34">
        <v>128095.848</v>
      </c>
      <c r="AP145" s="34">
        <f t="shared" si="15"/>
        <v>93483.458804979644</v>
      </c>
      <c r="AQ145" s="34">
        <f t="shared" si="16"/>
        <v>186982.22408266971</v>
      </c>
      <c r="AR145" s="35">
        <v>107.56</v>
      </c>
      <c r="AS145" s="35">
        <v>84.7</v>
      </c>
      <c r="AT145" s="34">
        <v>51.402373247033438</v>
      </c>
      <c r="AU145" s="34">
        <v>52.025235545440047</v>
      </c>
      <c r="AV145" s="34"/>
      <c r="AW145" s="34">
        <v>108.13901215289162</v>
      </c>
      <c r="AX145" s="34">
        <v>7992.936999739999</v>
      </c>
      <c r="AY145" s="34">
        <v>2662.2378036999999</v>
      </c>
      <c r="AZ145" s="34">
        <f t="shared" si="13"/>
        <v>116.67334738000613</v>
      </c>
      <c r="BA145" s="34">
        <f t="shared" si="14"/>
        <v>38.860833769786815</v>
      </c>
      <c r="BB145" s="34">
        <v>38632.652874193547</v>
      </c>
      <c r="BC145" s="34">
        <f t="shared" si="17"/>
        <v>563.92298965306452</v>
      </c>
      <c r="BD145" s="34">
        <v>1248437</v>
      </c>
    </row>
    <row r="146" spans="1:56">
      <c r="A146" s="27">
        <v>38353</v>
      </c>
      <c r="B146" s="16">
        <v>2005</v>
      </c>
      <c r="C146" s="16">
        <v>1</v>
      </c>
      <c r="D146" s="34">
        <v>98.473359529179007</v>
      </c>
      <c r="E146" s="34"/>
      <c r="F146" s="34">
        <v>68.89</v>
      </c>
      <c r="G146" s="34"/>
      <c r="H146" s="34">
        <v>101.48699919781741</v>
      </c>
      <c r="I146" s="34">
        <v>40.197070035523531</v>
      </c>
      <c r="J146" s="34"/>
      <c r="K146" s="34"/>
      <c r="L146" s="34">
        <v>69.524887084960937</v>
      </c>
      <c r="M146" s="34">
        <v>21.071181414996964</v>
      </c>
      <c r="N146" s="34">
        <f t="shared" si="19"/>
        <v>30.307393939737747</v>
      </c>
      <c r="O146" s="34">
        <v>8202.94</v>
      </c>
      <c r="P146" s="34">
        <v>68.318735992250225</v>
      </c>
      <c r="Q146" s="34">
        <v>2781.105834</v>
      </c>
      <c r="R146" s="34">
        <v>902.55474700000002</v>
      </c>
      <c r="S146" s="34">
        <v>1901.0133679999999</v>
      </c>
      <c r="T146" s="34">
        <v>414.775397</v>
      </c>
      <c r="U146" s="34">
        <v>766.87887699999999</v>
      </c>
      <c r="V146" s="34">
        <v>215.25944699999999</v>
      </c>
      <c r="W146" s="34">
        <v>71.56638856330224</v>
      </c>
      <c r="X146" s="34">
        <v>84.935057404412561</v>
      </c>
      <c r="Y146" s="34">
        <f>100*W146/X146</f>
        <v>84.260128562159792</v>
      </c>
      <c r="Z146" s="34">
        <f t="shared" si="18"/>
        <v>38.860502672145358</v>
      </c>
      <c r="AA146" s="34">
        <f t="shared" si="18"/>
        <v>12.611433455268852</v>
      </c>
      <c r="AB146" s="34">
        <f>S146/$X146</f>
        <v>22.381963656637716</v>
      </c>
      <c r="AC146" s="34">
        <f>T146/$X146</f>
        <v>4.8834416514852617</v>
      </c>
      <c r="AD146" s="34">
        <f>U146/$X146</f>
        <v>9.029002869198731</v>
      </c>
      <c r="AE146" s="34">
        <f>V146/$X146</f>
        <v>2.5344004416816559</v>
      </c>
      <c r="AF146" s="34">
        <v>245.8</v>
      </c>
      <c r="AG146" s="34">
        <f t="shared" si="11"/>
        <v>3.5354246559167657</v>
      </c>
      <c r="AH146" s="34">
        <v>1590.4059999999999</v>
      </c>
      <c r="AI146" s="34">
        <f t="shared" si="10"/>
        <v>22.875348190878597</v>
      </c>
      <c r="AJ146" s="34">
        <v>532.92700000000002</v>
      </c>
      <c r="AK146" s="34">
        <v>7983.28</v>
      </c>
      <c r="AL146" s="34">
        <v>23729</v>
      </c>
      <c r="AM146" s="34">
        <v>105.61232985076674</v>
      </c>
      <c r="AN146" s="34">
        <v>62549.684999999998</v>
      </c>
      <c r="AO146" s="34">
        <v>129352.715</v>
      </c>
      <c r="AP146" s="34">
        <f t="shared" si="15"/>
        <v>89967.330581296614</v>
      </c>
      <c r="AQ146" s="34">
        <f t="shared" si="16"/>
        <v>186052.39134286999</v>
      </c>
      <c r="AR146" s="35">
        <v>103.52</v>
      </c>
      <c r="AS146" s="35">
        <v>81</v>
      </c>
      <c r="AT146" s="34">
        <v>54.083333333333336</v>
      </c>
      <c r="AU146" s="34">
        <v>56.812555416666662</v>
      </c>
      <c r="AV146" s="34"/>
      <c r="AW146" s="34">
        <v>106.9289622889584</v>
      </c>
      <c r="AX146" s="34">
        <v>8802.4747960700006</v>
      </c>
      <c r="AY146" s="34">
        <v>2970.0050241700001</v>
      </c>
      <c r="AZ146" s="34">
        <f t="shared" si="13"/>
        <v>126.60897651388032</v>
      </c>
      <c r="BA146" s="34">
        <f t="shared" si="14"/>
        <v>42.718588245106943</v>
      </c>
      <c r="BB146" s="34">
        <v>39047.633661290318</v>
      </c>
      <c r="BC146" s="34">
        <f t="shared" si="17"/>
        <v>561.63534093299927</v>
      </c>
      <c r="BD146" s="34">
        <v>1128533</v>
      </c>
    </row>
    <row r="147" spans="1:56">
      <c r="A147" s="27">
        <v>38384</v>
      </c>
      <c r="B147" s="16">
        <v>2005</v>
      </c>
      <c r="C147" s="16">
        <v>2</v>
      </c>
      <c r="D147" s="34">
        <v>96.118866133434054</v>
      </c>
      <c r="E147" s="34"/>
      <c r="F147" s="34">
        <v>66.5</v>
      </c>
      <c r="G147" s="34"/>
      <c r="H147" s="34">
        <v>97.849897477888987</v>
      </c>
      <c r="I147" s="34">
        <v>40.577311034396402</v>
      </c>
      <c r="J147" s="34"/>
      <c r="K147" s="34"/>
      <c r="L147" s="34">
        <v>70.18255615234375</v>
      </c>
      <c r="M147" s="34">
        <v>21.310317486781162</v>
      </c>
      <c r="N147" s="34">
        <f t="shared" si="19"/>
        <v>30.36412273232585</v>
      </c>
      <c r="O147" s="34">
        <v>7542.88</v>
      </c>
      <c r="P147" s="34">
        <v>72.308496459725376</v>
      </c>
      <c r="Q147" s="34">
        <v>2606.2562680000001</v>
      </c>
      <c r="R147" s="34">
        <v>838.73501299999998</v>
      </c>
      <c r="S147" s="34">
        <v>1867.2871439999999</v>
      </c>
      <c r="T147" s="34">
        <v>395.33659299999999</v>
      </c>
      <c r="U147" s="34">
        <v>739.57782299999997</v>
      </c>
      <c r="V147" s="34">
        <v>216.62151499999999</v>
      </c>
      <c r="W147" s="34">
        <v>72.023054524019187</v>
      </c>
      <c r="X147" s="34">
        <v>85.959875561576979</v>
      </c>
      <c r="Y147" s="34">
        <f>100*W147/X147</f>
        <v>83.786829673137191</v>
      </c>
      <c r="Z147" s="34">
        <f t="shared" si="18"/>
        <v>36.186416769242015</v>
      </c>
      <c r="AA147" s="34">
        <f t="shared" si="18"/>
        <v>11.645368535713626</v>
      </c>
      <c r="AB147" s="34">
        <f>S147/$X147</f>
        <v>21.722776258120302</v>
      </c>
      <c r="AC147" s="34">
        <f>T147/$X147</f>
        <v>4.599082890909985</v>
      </c>
      <c r="AD147" s="34">
        <f>U147/$X147</f>
        <v>8.6037563243121102</v>
      </c>
      <c r="AE147" s="34">
        <f>V147/$X147</f>
        <v>2.520030579206971</v>
      </c>
      <c r="AF147" s="34">
        <v>210.3</v>
      </c>
      <c r="AG147" s="34">
        <f t="shared" si="11"/>
        <v>2.9964710824083745</v>
      </c>
      <c r="AH147" s="34">
        <v>1495.2560000000001</v>
      </c>
      <c r="AI147" s="34">
        <f t="shared" si="10"/>
        <v>21.305237112684814</v>
      </c>
      <c r="AJ147" s="34">
        <v>506.27100000000002</v>
      </c>
      <c r="AK147" s="34">
        <v>7248.88</v>
      </c>
      <c r="AL147" s="34">
        <v>20002</v>
      </c>
      <c r="AM147" s="34">
        <v>104.04828109816313</v>
      </c>
      <c r="AN147" s="34">
        <v>61525.505000000005</v>
      </c>
      <c r="AO147" s="34">
        <v>129223.693</v>
      </c>
      <c r="AP147" s="34">
        <f t="shared" si="15"/>
        <v>87664.953192140689</v>
      </c>
      <c r="AQ147" s="34">
        <f t="shared" si="16"/>
        <v>184125.08760652281</v>
      </c>
      <c r="AR147" s="35">
        <v>104</v>
      </c>
      <c r="AS147" s="35">
        <v>76.400000000000006</v>
      </c>
      <c r="AT147" s="34">
        <v>54.966887417218544</v>
      </c>
      <c r="AU147" s="34">
        <v>55.971431917770417</v>
      </c>
      <c r="AV147" s="34"/>
      <c r="AW147" s="34">
        <v>109.56966145984686</v>
      </c>
      <c r="AX147" s="34">
        <v>8250.2755202400003</v>
      </c>
      <c r="AY147" s="34">
        <v>2545.1361262700002</v>
      </c>
      <c r="AZ147" s="34">
        <f t="shared" si="13"/>
        <v>117.55450317784531</v>
      </c>
      <c r="BA147" s="34">
        <f t="shared" si="14"/>
        <v>36.264511665054329</v>
      </c>
      <c r="BB147" s="34">
        <v>39583.532346428576</v>
      </c>
      <c r="BC147" s="34">
        <f t="shared" si="17"/>
        <v>564.00813131550046</v>
      </c>
      <c r="BD147" s="34">
        <v>1092710</v>
      </c>
    </row>
    <row r="148" spans="1:56">
      <c r="A148" s="27">
        <v>38412</v>
      </c>
      <c r="B148" s="16">
        <v>2005</v>
      </c>
      <c r="C148" s="16">
        <v>3</v>
      </c>
      <c r="D148" s="34">
        <v>110.65642586719524</v>
      </c>
      <c r="E148" s="34"/>
      <c r="F148" s="34">
        <v>75.86</v>
      </c>
      <c r="G148" s="34"/>
      <c r="H148" s="34">
        <v>107.38179620760017</v>
      </c>
      <c r="I148" s="34">
        <v>41.20454150147183</v>
      </c>
      <c r="J148" s="34"/>
      <c r="K148" s="34"/>
      <c r="L148" s="34">
        <v>71.267417907714844</v>
      </c>
      <c r="M148" s="34">
        <v>21.462104454500476</v>
      </c>
      <c r="N148" s="34">
        <f t="shared" si="19"/>
        <v>30.114889923880856</v>
      </c>
      <c r="O148" s="34">
        <v>8002.9</v>
      </c>
      <c r="P148" s="34">
        <v>73.160305765733469</v>
      </c>
      <c r="Q148" s="34">
        <v>3054.4345929999999</v>
      </c>
      <c r="R148" s="34">
        <v>972.02043100000003</v>
      </c>
      <c r="S148" s="34">
        <v>2197.5680860000002</v>
      </c>
      <c r="T148" s="34">
        <v>469.99116500000002</v>
      </c>
      <c r="U148" s="34">
        <v>881.839474</v>
      </c>
      <c r="V148" s="34">
        <v>233.05833200000001</v>
      </c>
      <c r="W148" s="34">
        <v>74.373843838491098</v>
      </c>
      <c r="X148" s="34">
        <v>88.417939175468746</v>
      </c>
      <c r="Y148" s="34">
        <f>100*W148/X148</f>
        <v>84.116237645952594</v>
      </c>
      <c r="Z148" s="34">
        <f t="shared" si="18"/>
        <v>41.068666554776371</v>
      </c>
      <c r="AA148" s="34">
        <f t="shared" si="18"/>
        <v>13.069385429517697</v>
      </c>
      <c r="AB148" s="34">
        <f>S148/$X148</f>
        <v>24.854323754807758</v>
      </c>
      <c r="AC148" s="34">
        <f>T148/$X148</f>
        <v>5.3155634408904824</v>
      </c>
      <c r="AD148" s="34">
        <f>U148/$X148</f>
        <v>9.9735357125883262</v>
      </c>
      <c r="AE148" s="34">
        <f>V148/$X148</f>
        <v>2.6358715682966434</v>
      </c>
      <c r="AF148" s="34">
        <v>271.5</v>
      </c>
      <c r="AG148" s="34">
        <f t="shared" si="11"/>
        <v>3.809595015096086</v>
      </c>
      <c r="AH148" s="34">
        <v>1687.7819999999999</v>
      </c>
      <c r="AI148" s="34">
        <f t="shared" si="10"/>
        <v>23.682378982574225</v>
      </c>
      <c r="AJ148" s="34">
        <v>550.59100000000001</v>
      </c>
      <c r="AK148" s="34">
        <v>7689.91</v>
      </c>
      <c r="AL148" s="34">
        <v>25990</v>
      </c>
      <c r="AM148" s="34">
        <v>103.57734797964602</v>
      </c>
      <c r="AN148" s="34">
        <v>62179.351999999999</v>
      </c>
      <c r="AO148" s="34">
        <v>130965.83100000001</v>
      </c>
      <c r="AP148" s="34">
        <f t="shared" si="15"/>
        <v>87247.937171677651</v>
      </c>
      <c r="AQ148" s="34">
        <f t="shared" si="16"/>
        <v>183766.76866501526</v>
      </c>
      <c r="AR148" s="35">
        <v>115.42</v>
      </c>
      <c r="AS148" s="35">
        <v>88</v>
      </c>
      <c r="AT148" s="34">
        <v>59.750000000000007</v>
      </c>
      <c r="AU148" s="34">
        <v>58.408043899501664</v>
      </c>
      <c r="AV148" s="34"/>
      <c r="AW148" s="34">
        <v>110.63817008898397</v>
      </c>
      <c r="AX148" s="34">
        <v>8357.5048864100027</v>
      </c>
      <c r="AY148" s="34">
        <v>2736.3915322500002</v>
      </c>
      <c r="AZ148" s="34">
        <f t="shared" si="13"/>
        <v>117.2696462390745</v>
      </c>
      <c r="BA148" s="34">
        <f t="shared" si="14"/>
        <v>38.3961088051961</v>
      </c>
      <c r="BB148" s="34">
        <v>40306.030829032257</v>
      </c>
      <c r="BC148" s="34">
        <f t="shared" si="17"/>
        <v>565.56042034839948</v>
      </c>
      <c r="BD148" s="34">
        <v>1136206</v>
      </c>
    </row>
    <row r="149" spans="1:56">
      <c r="A149" s="27">
        <v>38443</v>
      </c>
      <c r="B149" s="16">
        <v>2005</v>
      </c>
      <c r="C149" s="16">
        <v>4</v>
      </c>
      <c r="D149" s="34">
        <v>116.54519048214907</v>
      </c>
      <c r="E149" s="34"/>
      <c r="F149" s="34">
        <v>74.92</v>
      </c>
      <c r="G149" s="34"/>
      <c r="H149" s="34">
        <v>110.15290131484956</v>
      </c>
      <c r="I149" s="34">
        <v>41.40658392930019</v>
      </c>
      <c r="J149" s="34"/>
      <c r="K149" s="34"/>
      <c r="L149" s="34">
        <v>71.616867065429687</v>
      </c>
      <c r="M149" s="34">
        <v>22.36709845071373</v>
      </c>
      <c r="N149" s="34">
        <f t="shared" si="19"/>
        <v>31.231606976438925</v>
      </c>
      <c r="O149" s="34">
        <v>7623.14</v>
      </c>
      <c r="P149" s="34">
        <v>72.86632626804068</v>
      </c>
      <c r="Q149" s="34">
        <v>3560.8572410000002</v>
      </c>
      <c r="R149" s="34">
        <v>1039.671591</v>
      </c>
      <c r="S149" s="34">
        <v>2379.9146759999999</v>
      </c>
      <c r="T149" s="34">
        <v>517.10752300000001</v>
      </c>
      <c r="U149" s="34">
        <v>875.86361199999999</v>
      </c>
      <c r="V149" s="34">
        <v>243.40266</v>
      </c>
      <c r="W149" s="34">
        <v>75.429624634166714</v>
      </c>
      <c r="X149" s="34">
        <v>89.277248823140297</v>
      </c>
      <c r="Y149" s="34">
        <f>100*W149/X149</f>
        <v>84.489190279142719</v>
      </c>
      <c r="Z149" s="34">
        <f t="shared" si="18"/>
        <v>47.207675475917313</v>
      </c>
      <c r="AA149" s="34">
        <f t="shared" si="18"/>
        <v>13.783332424659434</v>
      </c>
      <c r="AB149" s="34">
        <f>S149/$X149</f>
        <v>26.65757186038125</v>
      </c>
      <c r="AC149" s="34">
        <f>T149/$X149</f>
        <v>5.7921534300905551</v>
      </c>
      <c r="AD149" s="34">
        <f>U149/$X149</f>
        <v>9.810602628841087</v>
      </c>
      <c r="AE149" s="34">
        <f>V149/$X149</f>
        <v>2.7263682876494624</v>
      </c>
      <c r="AF149" s="34">
        <v>298.89999999999998</v>
      </c>
      <c r="AG149" s="34">
        <f t="shared" si="11"/>
        <v>4.1735978163764518</v>
      </c>
      <c r="AH149" s="34">
        <v>1680.171</v>
      </c>
      <c r="AI149" s="34">
        <f t="shared" si="10"/>
        <v>23.46054873448993</v>
      </c>
      <c r="AJ149" s="34">
        <v>571.51</v>
      </c>
      <c r="AK149" s="34">
        <v>7213.14</v>
      </c>
      <c r="AL149" s="34">
        <v>24210</v>
      </c>
      <c r="AM149" s="34">
        <v>102.36402640517504</v>
      </c>
      <c r="AN149" s="34">
        <v>63564.932999999997</v>
      </c>
      <c r="AO149" s="34">
        <v>133805.96400000001</v>
      </c>
      <c r="AP149" s="34">
        <f t="shared" si="15"/>
        <v>88756.930601176136</v>
      </c>
      <c r="AQ149" s="34">
        <f t="shared" si="16"/>
        <v>186835.82441236073</v>
      </c>
      <c r="AR149" s="35">
        <v>112.35</v>
      </c>
      <c r="AS149" s="35">
        <v>87</v>
      </c>
      <c r="AT149" s="34">
        <v>50.166666666666664</v>
      </c>
      <c r="AU149" s="34">
        <v>52.269222916666664</v>
      </c>
      <c r="AV149" s="34"/>
      <c r="AW149" s="34">
        <v>112.29823183073233</v>
      </c>
      <c r="AX149" s="34">
        <v>9282.2809791599993</v>
      </c>
      <c r="AY149" s="34">
        <v>3000.8513036499999</v>
      </c>
      <c r="AZ149" s="34">
        <f t="shared" si="13"/>
        <v>129.61026304989912</v>
      </c>
      <c r="BA149" s="34">
        <f t="shared" si="14"/>
        <v>41.901460181278253</v>
      </c>
      <c r="BB149" s="34">
        <v>41393.121356666663</v>
      </c>
      <c r="BC149" s="34">
        <f t="shared" si="17"/>
        <v>577.98006325590325</v>
      </c>
      <c r="BD149" s="34">
        <v>1211311</v>
      </c>
    </row>
    <row r="150" spans="1:56">
      <c r="A150" s="27">
        <v>38473</v>
      </c>
      <c r="B150" s="16">
        <v>2005</v>
      </c>
      <c r="C150" s="16">
        <v>5</v>
      </c>
      <c r="D150" s="34">
        <v>126.66194335502726</v>
      </c>
      <c r="E150" s="34"/>
      <c r="F150" s="34">
        <v>76.28</v>
      </c>
      <c r="G150" s="34"/>
      <c r="H150" s="34">
        <v>109.53194941505389</v>
      </c>
      <c r="I150" s="34">
        <v>41.655327428346624</v>
      </c>
      <c r="J150" s="34"/>
      <c r="K150" s="34"/>
      <c r="L150" s="34">
        <v>72.047096252441406</v>
      </c>
      <c r="M150" s="34">
        <v>22.938447508449634</v>
      </c>
      <c r="N150" s="34">
        <f t="shared" si="19"/>
        <v>31.838129087225131</v>
      </c>
      <c r="O150" s="34">
        <v>7857.15</v>
      </c>
      <c r="P150" s="34">
        <v>72.520698762256202</v>
      </c>
      <c r="Q150" s="34">
        <v>3695.2896040000001</v>
      </c>
      <c r="R150" s="34">
        <v>1121.7126969999999</v>
      </c>
      <c r="S150" s="34">
        <v>2475.9669739999999</v>
      </c>
      <c r="T150" s="34">
        <v>504.22474199999999</v>
      </c>
      <c r="U150" s="34">
        <v>921.80085299999996</v>
      </c>
      <c r="V150" s="34">
        <v>247.43267700000001</v>
      </c>
      <c r="W150" s="34">
        <v>75.138369319110396</v>
      </c>
      <c r="X150" s="34">
        <v>88.486784277191333</v>
      </c>
      <c r="Y150" s="34">
        <f>100*W150/X150</f>
        <v>84.914792568044916</v>
      </c>
      <c r="Z150" s="34">
        <f t="shared" si="18"/>
        <v>49.179795056587082</v>
      </c>
      <c r="AA150" s="34">
        <f t="shared" si="18"/>
        <v>14.928627107092513</v>
      </c>
      <c r="AB150" s="34">
        <f>S150/$X150</f>
        <v>27.981206393983673</v>
      </c>
      <c r="AC150" s="34">
        <f>T150/$X150</f>
        <v>5.6983056409924338</v>
      </c>
      <c r="AD150" s="34">
        <f>U150/$X150</f>
        <v>10.417384477577931</v>
      </c>
      <c r="AE150" s="34">
        <f>V150/$X150</f>
        <v>2.7962670247446106</v>
      </c>
      <c r="AF150" s="34">
        <v>296.89999999999998</v>
      </c>
      <c r="AG150" s="34">
        <f t="shared" si="11"/>
        <v>4.1209155600068916</v>
      </c>
      <c r="AH150" s="34">
        <v>1630.5920000000001</v>
      </c>
      <c r="AI150" s="34">
        <f t="shared" si="10"/>
        <v>22.632306988288171</v>
      </c>
      <c r="AJ150" s="34">
        <v>577.46699999999998</v>
      </c>
      <c r="AK150" s="34">
        <v>7668.55</v>
      </c>
      <c r="AL150" s="34">
        <v>24961</v>
      </c>
      <c r="AM150" s="34">
        <v>100.55463982761709</v>
      </c>
      <c r="AN150" s="34">
        <v>65327.082999999999</v>
      </c>
      <c r="AO150" s="34">
        <v>137144.62599999999</v>
      </c>
      <c r="AP150" s="34">
        <f t="shared" si="15"/>
        <v>90672.749351485909</v>
      </c>
      <c r="AQ150" s="34">
        <f t="shared" si="16"/>
        <v>190354.13380085069</v>
      </c>
      <c r="AR150" s="35">
        <v>110.86</v>
      </c>
      <c r="AS150" s="35">
        <v>91.1</v>
      </c>
      <c r="AT150" s="34">
        <v>50.722222222222221</v>
      </c>
      <c r="AU150" s="34">
        <v>51.411767222222224</v>
      </c>
      <c r="AV150" s="34"/>
      <c r="AW150" s="34">
        <v>114.49046663392663</v>
      </c>
      <c r="AX150" s="34">
        <v>12045.634481000001</v>
      </c>
      <c r="AY150" s="34">
        <v>3172.8040919700002</v>
      </c>
      <c r="AZ150" s="34">
        <f t="shared" si="13"/>
        <v>167.191116749439</v>
      </c>
      <c r="BA150" s="34">
        <f t="shared" si="14"/>
        <v>44.037917653933008</v>
      </c>
      <c r="BB150" s="34">
        <v>42600.606948387096</v>
      </c>
      <c r="BC150" s="34">
        <f t="shared" si="17"/>
        <v>591.28832616822524</v>
      </c>
      <c r="BD150" s="34">
        <v>1270277</v>
      </c>
    </row>
    <row r="151" spans="1:56">
      <c r="A151" s="27">
        <v>38504</v>
      </c>
      <c r="B151" s="16">
        <v>2005</v>
      </c>
      <c r="C151" s="16">
        <v>6</v>
      </c>
      <c r="D151" s="34">
        <v>116.50222321492875</v>
      </c>
      <c r="E151" s="34"/>
      <c r="F151" s="34">
        <v>74.62</v>
      </c>
      <c r="G151" s="34"/>
      <c r="H151" s="34">
        <v>109.19840707825936</v>
      </c>
      <c r="I151" s="34">
        <v>42.036829136888528</v>
      </c>
      <c r="J151" s="34"/>
      <c r="K151" s="34"/>
      <c r="L151" s="34">
        <v>72.706939697265625</v>
      </c>
      <c r="M151" s="34">
        <v>23.347985930786649</v>
      </c>
      <c r="N151" s="34">
        <f t="shared" si="19"/>
        <v>32.112458629124127</v>
      </c>
      <c r="O151" s="34">
        <v>7723.71</v>
      </c>
      <c r="P151" s="34">
        <v>73.070211282229153</v>
      </c>
      <c r="Q151" s="34">
        <v>3450.1940610000001</v>
      </c>
      <c r="R151" s="34">
        <v>1132.2882340000001</v>
      </c>
      <c r="S151" s="34">
        <v>2723.6160249999998</v>
      </c>
      <c r="T151" s="34">
        <v>735.48256600000002</v>
      </c>
      <c r="U151" s="34">
        <v>911.89148399999999</v>
      </c>
      <c r="V151" s="34">
        <v>254.952021</v>
      </c>
      <c r="W151" s="34">
        <v>76.690735492369328</v>
      </c>
      <c r="X151" s="34">
        <v>89.854135152165028</v>
      </c>
      <c r="Y151" s="34">
        <f>100*W151/X151</f>
        <v>85.350257239131054</v>
      </c>
      <c r="Z151" s="34">
        <f t="shared" si="18"/>
        <v>44.988407515576533</v>
      </c>
      <c r="AA151" s="34">
        <f t="shared" si="18"/>
        <v>14.764341829954962</v>
      </c>
      <c r="AB151" s="34">
        <f>S151/$X151</f>
        <v>30.311526791590008</v>
      </c>
      <c r="AC151" s="34">
        <f>T151/$X151</f>
        <v>8.1852945861031827</v>
      </c>
      <c r="AD151" s="34">
        <f>U151/$X151</f>
        <v>10.148575604848254</v>
      </c>
      <c r="AE151" s="34">
        <f>V151/$X151</f>
        <v>2.8373988639281555</v>
      </c>
      <c r="AF151" s="34">
        <v>317.39999999999998</v>
      </c>
      <c r="AG151" s="34">
        <f t="shared" si="11"/>
        <v>4.365470494585221</v>
      </c>
      <c r="AH151" s="34">
        <v>1644.6579999999999</v>
      </c>
      <c r="AI151" s="34">
        <f t="shared" si="10"/>
        <v>22.620371684573218</v>
      </c>
      <c r="AJ151" s="34">
        <v>525.55700000000002</v>
      </c>
      <c r="AK151" s="34">
        <v>7719.71</v>
      </c>
      <c r="AL151" s="34">
        <v>25125</v>
      </c>
      <c r="AM151" s="34">
        <v>97.999288847521342</v>
      </c>
      <c r="AN151" s="34">
        <v>66310.2</v>
      </c>
      <c r="AO151" s="34">
        <v>139686.39600000001</v>
      </c>
      <c r="AP151" s="34">
        <f t="shared" si="15"/>
        <v>91202.02318526934</v>
      </c>
      <c r="AQ151" s="34">
        <f t="shared" si="16"/>
        <v>192122.50794988882</v>
      </c>
      <c r="AR151" s="35">
        <v>111.5</v>
      </c>
      <c r="AS151" s="35">
        <v>91.4</v>
      </c>
      <c r="AT151" s="34">
        <v>52.555555555555564</v>
      </c>
      <c r="AU151" s="34">
        <v>50.626453055555551</v>
      </c>
      <c r="AV151" s="34"/>
      <c r="AW151" s="34">
        <v>113.40036106678559</v>
      </c>
      <c r="AX151" s="34">
        <v>11054.18932899</v>
      </c>
      <c r="AY151" s="34">
        <v>3003.9702861000001</v>
      </c>
      <c r="AZ151" s="34">
        <f t="shared" si="13"/>
        <v>152.03760982124967</v>
      </c>
      <c r="BA151" s="34">
        <f t="shared" si="14"/>
        <v>41.316142566415486</v>
      </c>
      <c r="BB151" s="34">
        <v>43936.487016666659</v>
      </c>
      <c r="BC151" s="34">
        <f t="shared" si="17"/>
        <v>604.29564494954298</v>
      </c>
      <c r="BD151" s="34">
        <v>1218348</v>
      </c>
    </row>
    <row r="152" spans="1:56">
      <c r="A152" s="27">
        <v>38534</v>
      </c>
      <c r="B152" s="16">
        <v>2005</v>
      </c>
      <c r="C152" s="16">
        <v>7</v>
      </c>
      <c r="D152" s="34">
        <v>107.58113926245956</v>
      </c>
      <c r="E152" s="34"/>
      <c r="F152" s="34">
        <v>76.36</v>
      </c>
      <c r="G152" s="34"/>
      <c r="H152" s="34">
        <v>112.20386795212434</v>
      </c>
      <c r="I152" s="34">
        <v>42.458947622158817</v>
      </c>
      <c r="J152" s="34"/>
      <c r="K152" s="34"/>
      <c r="L152" s="34">
        <v>73.437034606933594</v>
      </c>
      <c r="M152" s="34">
        <v>24.184246205768513</v>
      </c>
      <c r="N152" s="34">
        <f t="shared" si="19"/>
        <v>32.931948212796094</v>
      </c>
      <c r="O152" s="34">
        <v>8118.72</v>
      </c>
      <c r="P152" s="34">
        <v>72.116858062621048</v>
      </c>
      <c r="Q152" s="34">
        <v>3601.0020909999998</v>
      </c>
      <c r="R152" s="34">
        <v>1167.9409949999999</v>
      </c>
      <c r="S152" s="34">
        <v>2349.0352130000001</v>
      </c>
      <c r="T152" s="34">
        <v>539.64848500000005</v>
      </c>
      <c r="U152" s="34">
        <v>857.85674200000005</v>
      </c>
      <c r="V152" s="34">
        <v>257.28910400000001</v>
      </c>
      <c r="W152" s="34">
        <v>78.341920142263461</v>
      </c>
      <c r="X152" s="34">
        <v>91.189621473189518</v>
      </c>
      <c r="Y152" s="34">
        <f>100*W152/X152</f>
        <v>85.91100486725523</v>
      </c>
      <c r="Z152" s="34">
        <f t="shared" si="18"/>
        <v>45.965200807700796</v>
      </c>
      <c r="AA152" s="34">
        <f t="shared" si="18"/>
        <v>14.908250817430828</v>
      </c>
      <c r="AB152" s="34">
        <f>S152/$X152</f>
        <v>25.759896521674182</v>
      </c>
      <c r="AC152" s="34">
        <f>T152/$X152</f>
        <v>5.9178717520903517</v>
      </c>
      <c r="AD152" s="34">
        <f>U152/$X152</f>
        <v>9.4073944835072805</v>
      </c>
      <c r="AE152" s="34">
        <f>V152/$X152</f>
        <v>2.8214735388022754</v>
      </c>
      <c r="AF152" s="34">
        <v>368.8</v>
      </c>
      <c r="AG152" s="34">
        <f t="shared" si="11"/>
        <v>5.0219892724968442</v>
      </c>
      <c r="AH152" s="34">
        <v>1819.5070000000001</v>
      </c>
      <c r="AI152" s="34">
        <f t="shared" si="10"/>
        <v>24.776422546726995</v>
      </c>
      <c r="AJ152" s="34">
        <v>600.26</v>
      </c>
      <c r="AK152" s="34">
        <v>8061.62</v>
      </c>
      <c r="AL152" s="34">
        <v>23222</v>
      </c>
      <c r="AM152" s="34">
        <v>96.471957183938727</v>
      </c>
      <c r="AN152" s="34">
        <v>67698.349000000002</v>
      </c>
      <c r="AO152" s="34">
        <v>142279.11000000002</v>
      </c>
      <c r="AP152" s="34">
        <f t="shared" si="15"/>
        <v>92185.570076938035</v>
      </c>
      <c r="AQ152" s="34">
        <f t="shared" si="16"/>
        <v>193742.99460965252</v>
      </c>
      <c r="AR152" s="35">
        <v>113.15</v>
      </c>
      <c r="AS152" s="35">
        <v>90.5</v>
      </c>
      <c r="AT152" s="34">
        <v>51.273532668881501</v>
      </c>
      <c r="AU152" s="34">
        <v>50.509771596740237</v>
      </c>
      <c r="AV152" s="34"/>
      <c r="AW152" s="34">
        <v>115.13199438579495</v>
      </c>
      <c r="AX152" s="34">
        <v>10011.61001995</v>
      </c>
      <c r="AY152" s="34">
        <v>3013.7142419299998</v>
      </c>
      <c r="AZ152" s="34">
        <f t="shared" si="13"/>
        <v>136.32917060903148</v>
      </c>
      <c r="BA152" s="34">
        <f t="shared" si="14"/>
        <v>41.03807102316545</v>
      </c>
      <c r="BB152" s="34">
        <v>45428.697116129035</v>
      </c>
      <c r="BC152" s="34">
        <f t="shared" si="17"/>
        <v>618.60745547914405</v>
      </c>
      <c r="BD152" s="34">
        <v>1201097</v>
      </c>
    </row>
    <row r="153" spans="1:56">
      <c r="A153" s="27">
        <v>38565</v>
      </c>
      <c r="B153" s="16">
        <v>2005</v>
      </c>
      <c r="C153" s="16">
        <v>8</v>
      </c>
      <c r="D153" s="34">
        <v>105.82089279310111</v>
      </c>
      <c r="E153" s="34"/>
      <c r="F153" s="34">
        <v>78.98</v>
      </c>
      <c r="G153" s="34"/>
      <c r="H153" s="34">
        <v>126.28056504029442</v>
      </c>
      <c r="I153" s="34">
        <v>42.644436383898146</v>
      </c>
      <c r="J153" s="34"/>
      <c r="K153" s="34"/>
      <c r="L153" s="34">
        <v>73.757858276367188</v>
      </c>
      <c r="M153" s="34">
        <v>24.956068617095962</v>
      </c>
      <c r="N153" s="34">
        <f t="shared" si="19"/>
        <v>33.835131876506992</v>
      </c>
      <c r="O153" s="34">
        <v>8067.69</v>
      </c>
      <c r="P153" s="34">
        <v>74.314661902584731</v>
      </c>
      <c r="Q153" s="34">
        <v>3837.3654019999999</v>
      </c>
      <c r="R153" s="34">
        <v>1291.226105</v>
      </c>
      <c r="S153" s="34">
        <v>2625.6687649999999</v>
      </c>
      <c r="T153" s="34">
        <v>624.33187499999997</v>
      </c>
      <c r="U153" s="34">
        <v>912.02214900000001</v>
      </c>
      <c r="V153" s="34">
        <v>294.51304399999998</v>
      </c>
      <c r="W153" s="34">
        <v>78.766977163520906</v>
      </c>
      <c r="X153" s="34">
        <v>93.973851399562392</v>
      </c>
      <c r="Y153" s="34">
        <f>100*W153/X153</f>
        <v>83.817972755650729</v>
      </c>
      <c r="Z153" s="34">
        <f t="shared" si="18"/>
        <v>48.717946786679363</v>
      </c>
      <c r="AA153" s="34">
        <f t="shared" si="18"/>
        <v>16.392987918266861</v>
      </c>
      <c r="AB153" s="34">
        <f>S153/$X153</f>
        <v>27.940418806887667</v>
      </c>
      <c r="AC153" s="34">
        <f>T153/$X153</f>
        <v>6.6436765728099898</v>
      </c>
      <c r="AD153" s="34">
        <f>U153/$X153</f>
        <v>9.7050630086684624</v>
      </c>
      <c r="AE153" s="34">
        <f>V153/$X153</f>
        <v>3.1339892918485988</v>
      </c>
      <c r="AF153" s="34">
        <v>306.60000000000002</v>
      </c>
      <c r="AG153" s="34">
        <f t="shared" si="11"/>
        <v>4.1568452116815049</v>
      </c>
      <c r="AH153" s="34">
        <v>1712.953</v>
      </c>
      <c r="AI153" s="34">
        <f t="shared" si="10"/>
        <v>23.224006770663628</v>
      </c>
      <c r="AJ153" s="34">
        <v>670.32899999999995</v>
      </c>
      <c r="AK153" s="34">
        <v>7953.5</v>
      </c>
      <c r="AL153" s="34">
        <v>29124</v>
      </c>
      <c r="AM153" s="34">
        <v>97.91085617281982</v>
      </c>
      <c r="AN153" s="34">
        <v>68261.025999999998</v>
      </c>
      <c r="AO153" s="34">
        <v>143488.413</v>
      </c>
      <c r="AP153" s="34">
        <f t="shared" si="15"/>
        <v>92547.462189356389</v>
      </c>
      <c r="AQ153" s="34">
        <f t="shared" si="16"/>
        <v>194539.83121683894</v>
      </c>
      <c r="AR153" s="35">
        <v>115.15</v>
      </c>
      <c r="AS153" s="35">
        <v>95.6</v>
      </c>
      <c r="AT153" s="34">
        <v>48.166666666666664</v>
      </c>
      <c r="AU153" s="34">
        <v>52.060969150055371</v>
      </c>
      <c r="AV153" s="34"/>
      <c r="AW153" s="34">
        <v>119.04730776938497</v>
      </c>
      <c r="AX153" s="34">
        <v>10258.20615498</v>
      </c>
      <c r="AY153" s="34">
        <v>3288.0491915399998</v>
      </c>
      <c r="AZ153" s="34">
        <f t="shared" si="13"/>
        <v>139.07950142129926</v>
      </c>
      <c r="BA153" s="34">
        <f t="shared" si="14"/>
        <v>44.578967833092925</v>
      </c>
      <c r="BB153" s="34">
        <v>46544.737196774193</v>
      </c>
      <c r="BC153" s="34">
        <f t="shared" si="17"/>
        <v>631.04784065683248</v>
      </c>
      <c r="BD153" s="34">
        <v>1279725</v>
      </c>
    </row>
    <row r="154" spans="1:56">
      <c r="A154" s="27">
        <v>38596</v>
      </c>
      <c r="B154" s="16">
        <v>2005</v>
      </c>
      <c r="C154" s="16">
        <v>9</v>
      </c>
      <c r="D154" s="34">
        <v>104.89213472672316</v>
      </c>
      <c r="E154" s="34"/>
      <c r="F154" s="34">
        <v>79.2</v>
      </c>
      <c r="G154" s="34"/>
      <c r="H154" s="34">
        <v>135.10295487185087</v>
      </c>
      <c r="I154" s="34">
        <v>43.14038860500262</v>
      </c>
      <c r="J154" s="34"/>
      <c r="K154" s="34"/>
      <c r="L154" s="34">
        <v>74.615653991699219</v>
      </c>
      <c r="M154" s="34">
        <v>25.527417674831867</v>
      </c>
      <c r="N154" s="34">
        <f t="shared" si="19"/>
        <v>34.211879557702083</v>
      </c>
      <c r="O154" s="34">
        <v>7573.59</v>
      </c>
      <c r="P154" s="34">
        <v>75.747818819954148</v>
      </c>
      <c r="Q154" s="34">
        <v>3482.9295910000001</v>
      </c>
      <c r="R154" s="34">
        <v>1131.642619</v>
      </c>
      <c r="S154" s="34">
        <v>2468.0842670000002</v>
      </c>
      <c r="T154" s="34">
        <v>652.35661700000003</v>
      </c>
      <c r="U154" s="34">
        <v>814.53492500000004</v>
      </c>
      <c r="V154" s="34">
        <v>307.07189599999998</v>
      </c>
      <c r="W154" s="34">
        <v>78.999260420051201</v>
      </c>
      <c r="X154" s="34">
        <v>98.456540784851626</v>
      </c>
      <c r="Y154" s="34">
        <f>100*W154/X154</f>
        <v>80.237696541341322</v>
      </c>
      <c r="Z154" s="34">
        <f t="shared" si="18"/>
        <v>44.088129084762677</v>
      </c>
      <c r="AA154" s="34">
        <f t="shared" si="18"/>
        <v>14.324724218719041</v>
      </c>
      <c r="AB154" s="34">
        <f>S154/$X154</f>
        <v>25.067753217059359</v>
      </c>
      <c r="AC154" s="34">
        <f>T154/$X154</f>
        <v>6.625833203154448</v>
      </c>
      <c r="AD154" s="34">
        <f>U154/$X154</f>
        <v>8.2730402521446607</v>
      </c>
      <c r="AE154" s="34">
        <f>V154/$X154</f>
        <v>3.1188572496266862</v>
      </c>
      <c r="AF154" s="34">
        <v>290.89999999999998</v>
      </c>
      <c r="AG154" s="34">
        <f t="shared" si="11"/>
        <v>3.8986457189313355</v>
      </c>
      <c r="AH154" s="34">
        <v>1681.3610000000001</v>
      </c>
      <c r="AI154" s="34">
        <f t="shared" si="10"/>
        <v>22.533622772870782</v>
      </c>
      <c r="AJ154" s="34">
        <v>716.98500000000001</v>
      </c>
      <c r="AK154" s="34">
        <v>7508.4</v>
      </c>
      <c r="AL154" s="34">
        <v>26376</v>
      </c>
      <c r="AM154" s="34">
        <v>98.334047369157787</v>
      </c>
      <c r="AN154" s="34">
        <v>68389.934000000008</v>
      </c>
      <c r="AO154" s="34">
        <v>144717.951</v>
      </c>
      <c r="AP154" s="34">
        <f t="shared" si="15"/>
        <v>91656.281679991967</v>
      </c>
      <c r="AQ154" s="34">
        <f t="shared" si="16"/>
        <v>193951.19289056887</v>
      </c>
      <c r="AR154" s="35">
        <v>110.95</v>
      </c>
      <c r="AS154" s="35">
        <v>92</v>
      </c>
      <c r="AT154" s="34">
        <v>46.888888888888893</v>
      </c>
      <c r="AU154" s="34">
        <v>49.929923472222214</v>
      </c>
      <c r="AV154" s="34"/>
      <c r="AW154" s="34">
        <v>119.86267318006372</v>
      </c>
      <c r="AX154" s="34">
        <v>9886.8725794599995</v>
      </c>
      <c r="AY154" s="34">
        <v>3404.9985441700001</v>
      </c>
      <c r="AZ154" s="34">
        <f t="shared" si="13"/>
        <v>132.50399950337348</v>
      </c>
      <c r="BA154" s="34">
        <f t="shared" si="14"/>
        <v>45.633836360246825</v>
      </c>
      <c r="BB154" s="34">
        <v>47690.299816666673</v>
      </c>
      <c r="BC154" s="34">
        <f t="shared" si="17"/>
        <v>639.14604061464217</v>
      </c>
      <c r="BD154" s="34">
        <v>1246835</v>
      </c>
    </row>
    <row r="155" spans="1:56">
      <c r="A155" s="27">
        <v>38626</v>
      </c>
      <c r="B155" s="16">
        <v>2005</v>
      </c>
      <c r="C155" s="16">
        <v>10</v>
      </c>
      <c r="D155" s="34">
        <v>104.46066538498441</v>
      </c>
      <c r="E155" s="34"/>
      <c r="F155" s="34">
        <v>80.31</v>
      </c>
      <c r="G155" s="34"/>
      <c r="H155" s="34">
        <v>136.06707463660481</v>
      </c>
      <c r="I155" s="34">
        <v>43.477491407809048</v>
      </c>
      <c r="J155" s="34"/>
      <c r="K155" s="34"/>
      <c r="L155" s="34">
        <v>75.198707580566406</v>
      </c>
      <c r="M155" s="34">
        <v>25.812376227436985</v>
      </c>
      <c r="N155" s="34">
        <f t="shared" si="19"/>
        <v>34.325558321307739</v>
      </c>
      <c r="O155" s="34">
        <v>7403.31</v>
      </c>
      <c r="P155" s="34">
        <v>74.000191245929599</v>
      </c>
      <c r="Q155" s="34">
        <v>3398.857098</v>
      </c>
      <c r="R155" s="34">
        <v>1192.601218</v>
      </c>
      <c r="S155" s="34">
        <v>2502.6772879999999</v>
      </c>
      <c r="T155" s="34">
        <v>660.95310900000004</v>
      </c>
      <c r="U155" s="34">
        <v>831.58287299999995</v>
      </c>
      <c r="V155" s="34">
        <v>306.16173500000002</v>
      </c>
      <c r="W155" s="34">
        <v>79.880231195023057</v>
      </c>
      <c r="X155" s="34">
        <v>101.55490580935005</v>
      </c>
      <c r="Y155" s="34">
        <f>100*W155/X155</f>
        <v>78.657186039818654</v>
      </c>
      <c r="Z155" s="34">
        <f t="shared" si="18"/>
        <v>42.549414882161308</v>
      </c>
      <c r="AA155" s="34">
        <f t="shared" si="18"/>
        <v>14.929866878931932</v>
      </c>
      <c r="AB155" s="34">
        <f>S155/$X155</f>
        <v>24.643588293984525</v>
      </c>
      <c r="AC155" s="34">
        <f>T155/$X155</f>
        <v>6.5083326475710921</v>
      </c>
      <c r="AD155" s="34">
        <f>U155/$X155</f>
        <v>8.1885051871461343</v>
      </c>
      <c r="AE155" s="34">
        <f>V155/$X155</f>
        <v>3.0147409675585761</v>
      </c>
      <c r="AF155" s="34">
        <v>362.6</v>
      </c>
      <c r="AG155" s="34">
        <f t="shared" si="11"/>
        <v>4.8218913817304312</v>
      </c>
      <c r="AH155" s="34">
        <v>1874.5150000000001</v>
      </c>
      <c r="AI155" s="34">
        <f t="shared" si="10"/>
        <v>24.927489584733646</v>
      </c>
      <c r="AJ155" s="34">
        <v>701.26099999999997</v>
      </c>
      <c r="AK155" s="34">
        <v>7403.31</v>
      </c>
      <c r="AL155" s="34">
        <v>21723</v>
      </c>
      <c r="AM155" s="34">
        <v>98.920668561919982</v>
      </c>
      <c r="AN155" s="34">
        <v>71346.958000000013</v>
      </c>
      <c r="AO155" s="34">
        <v>147452.96300000002</v>
      </c>
      <c r="AP155" s="34">
        <f t="shared" si="15"/>
        <v>94877.904548506092</v>
      </c>
      <c r="AQ155" s="34">
        <f t="shared" si="16"/>
        <v>196084.43781034646</v>
      </c>
      <c r="AR155" s="35">
        <v>111.33</v>
      </c>
      <c r="AS155" s="35">
        <v>93.7</v>
      </c>
      <c r="AT155" s="34">
        <v>49.361111111111107</v>
      </c>
      <c r="AU155" s="34">
        <v>50.122578194444444</v>
      </c>
      <c r="AV155" s="34"/>
      <c r="AW155" s="34">
        <v>119.79119358281744</v>
      </c>
      <c r="AX155" s="34">
        <v>9890.5629296999996</v>
      </c>
      <c r="AY155" s="34">
        <v>3048.2207982700002</v>
      </c>
      <c r="AZ155" s="34">
        <f t="shared" si="13"/>
        <v>131.52570367121598</v>
      </c>
      <c r="BA155" s="34">
        <f t="shared" si="14"/>
        <v>40.535547702122365</v>
      </c>
      <c r="BB155" s="34">
        <v>48740.997548387095</v>
      </c>
      <c r="BC155" s="34">
        <f t="shared" si="17"/>
        <v>648.16270274548208</v>
      </c>
      <c r="BD155" s="34">
        <v>1234561</v>
      </c>
    </row>
    <row r="156" spans="1:56">
      <c r="A156" s="27">
        <v>38657</v>
      </c>
      <c r="B156" s="16">
        <v>2005</v>
      </c>
      <c r="C156" s="16">
        <v>11</v>
      </c>
      <c r="D156" s="34">
        <v>108.00375438454834</v>
      </c>
      <c r="E156" s="34"/>
      <c r="F156" s="34">
        <v>80.06</v>
      </c>
      <c r="G156" s="34"/>
      <c r="H156" s="34">
        <v>143.87131931644532</v>
      </c>
      <c r="I156" s="34">
        <v>44.002001443590281</v>
      </c>
      <c r="J156" s="34"/>
      <c r="K156" s="34"/>
      <c r="L156" s="34">
        <v>76.105903625488281</v>
      </c>
      <c r="M156" s="34">
        <v>26.188979741683958</v>
      </c>
      <c r="N156" s="34">
        <f t="shared" si="19"/>
        <v>34.411232892730709</v>
      </c>
      <c r="O156" s="34">
        <v>7845.44</v>
      </c>
      <c r="P156" s="34">
        <v>74.776075799346458</v>
      </c>
      <c r="Q156" s="34">
        <v>3273.9072160000001</v>
      </c>
      <c r="R156" s="34">
        <v>1148.271045</v>
      </c>
      <c r="S156" s="34">
        <v>2701.1270989999998</v>
      </c>
      <c r="T156" s="34">
        <v>742.89444600000002</v>
      </c>
      <c r="U156" s="34">
        <v>917.39709500000004</v>
      </c>
      <c r="V156" s="34">
        <v>323.142293</v>
      </c>
      <c r="W156" s="34">
        <v>77.599497234031915</v>
      </c>
      <c r="X156" s="34">
        <v>96.418610291058428</v>
      </c>
      <c r="Y156" s="34">
        <f>100*W156/X156</f>
        <v>80.481866519111463</v>
      </c>
      <c r="Z156" s="34">
        <f t="shared" si="18"/>
        <v>42.189799324681715</v>
      </c>
      <c r="AA156" s="34">
        <f t="shared" si="18"/>
        <v>14.797403152457745</v>
      </c>
      <c r="AB156" s="34">
        <f>S156/$X156</f>
        <v>28.014582359630776</v>
      </c>
      <c r="AC156" s="34">
        <f>T156/$X156</f>
        <v>7.7048864711638956</v>
      </c>
      <c r="AD156" s="34">
        <f>U156/$X156</f>
        <v>9.5147305300362408</v>
      </c>
      <c r="AE156" s="34">
        <f>V156/$X156</f>
        <v>3.3514514679741993</v>
      </c>
      <c r="AF156" s="34">
        <v>345</v>
      </c>
      <c r="AG156" s="34">
        <f t="shared" si="11"/>
        <v>4.5331568717417818</v>
      </c>
      <c r="AH156" s="34">
        <v>1775.1469999999999</v>
      </c>
      <c r="AI156" s="34">
        <f t="shared" si="10"/>
        <v>23.324695134497997</v>
      </c>
      <c r="AJ156" s="34">
        <v>732.67899999999997</v>
      </c>
      <c r="AK156" s="34">
        <v>7784.34</v>
      </c>
      <c r="AL156" s="34">
        <v>23733</v>
      </c>
      <c r="AM156" s="34">
        <v>96.644715867263713</v>
      </c>
      <c r="AN156" s="34">
        <v>73765.966</v>
      </c>
      <c r="AO156" s="34">
        <v>149286.78399999999</v>
      </c>
      <c r="AP156" s="34">
        <f t="shared" si="15"/>
        <v>96925.419035817584</v>
      </c>
      <c r="AQ156" s="34">
        <f t="shared" si="16"/>
        <v>196156.64079705247</v>
      </c>
      <c r="AR156" s="35">
        <v>111.73</v>
      </c>
      <c r="AS156" s="35">
        <v>92.4</v>
      </c>
      <c r="AT156" s="34">
        <v>52.666666666666664</v>
      </c>
      <c r="AU156" s="34">
        <v>53.367251250000002</v>
      </c>
      <c r="AV156" s="34"/>
      <c r="AW156" s="34">
        <v>122.10165222245637</v>
      </c>
      <c r="AX156" s="34">
        <v>10112.798513260001</v>
      </c>
      <c r="AY156" s="34">
        <v>3244.61256108</v>
      </c>
      <c r="AZ156" s="34">
        <f t="shared" si="13"/>
        <v>132.87797702296999</v>
      </c>
      <c r="BA156" s="34">
        <f t="shared" si="14"/>
        <v>42.63286297796958</v>
      </c>
      <c r="BB156" s="34">
        <v>50480.007546666675</v>
      </c>
      <c r="BC156" s="34">
        <f t="shared" si="17"/>
        <v>663.28635679927265</v>
      </c>
      <c r="BD156" s="34">
        <v>1186146</v>
      </c>
    </row>
    <row r="157" spans="1:56">
      <c r="A157" s="27">
        <v>38687</v>
      </c>
      <c r="B157" s="16">
        <v>2005</v>
      </c>
      <c r="C157" s="16">
        <v>12</v>
      </c>
      <c r="D157" s="34">
        <v>110.50332389924424</v>
      </c>
      <c r="E157" s="34"/>
      <c r="F157" s="34">
        <v>76.7</v>
      </c>
      <c r="G157" s="34"/>
      <c r="H157" s="34">
        <v>135.66939426424918</v>
      </c>
      <c r="I157" s="34">
        <v>44.491869370205087</v>
      </c>
      <c r="J157" s="34"/>
      <c r="K157" s="34"/>
      <c r="L157" s="34">
        <v>76.953178405761719</v>
      </c>
      <c r="M157" s="34">
        <v>26.718802176175899</v>
      </c>
      <c r="N157" s="34">
        <f t="shared" si="19"/>
        <v>34.720855888878241</v>
      </c>
      <c r="O157" s="34">
        <v>7791.74</v>
      </c>
      <c r="P157" s="34">
        <v>70.975469603590412</v>
      </c>
      <c r="Q157" s="34">
        <v>3644.568092</v>
      </c>
      <c r="R157" s="34">
        <v>1202.6183590000001</v>
      </c>
      <c r="S157" s="34">
        <v>2494.934538</v>
      </c>
      <c r="T157" s="34">
        <v>679.07082300000002</v>
      </c>
      <c r="U157" s="34">
        <v>842.14104199999997</v>
      </c>
      <c r="V157" s="34">
        <v>299.86412100000001</v>
      </c>
      <c r="W157" s="34">
        <v>79.087110434760319</v>
      </c>
      <c r="X157" s="34">
        <v>99.246238338119923</v>
      </c>
      <c r="Y157" s="34">
        <f>100*W157/X157</f>
        <v>79.687766266082647</v>
      </c>
      <c r="Z157" s="34">
        <f t="shared" si="18"/>
        <v>46.082959308602348</v>
      </c>
      <c r="AA157" s="34">
        <f t="shared" si="18"/>
        <v>15.20624982236582</v>
      </c>
      <c r="AB157" s="34">
        <f>S157/$X157</f>
        <v>25.138832259818855</v>
      </c>
      <c r="AC157" s="34">
        <f>T157/$X157</f>
        <v>6.8422827340466839</v>
      </c>
      <c r="AD157" s="34">
        <f>U157/$X157</f>
        <v>8.4853698850623172</v>
      </c>
      <c r="AE157" s="34">
        <f>V157/$X157</f>
        <v>3.0214154815460033</v>
      </c>
      <c r="AF157" s="34">
        <v>499.3</v>
      </c>
      <c r="AG157" s="34">
        <f t="shared" si="11"/>
        <v>6.4883609792862815</v>
      </c>
      <c r="AH157" s="34">
        <v>2325.308</v>
      </c>
      <c r="AI157" s="34">
        <f t="shared" si="10"/>
        <v>30.217179435253801</v>
      </c>
      <c r="AJ157" s="34">
        <v>688.64</v>
      </c>
      <c r="AK157" s="34">
        <v>8098.31</v>
      </c>
      <c r="AL157" s="34">
        <v>22453</v>
      </c>
      <c r="AM157" s="34">
        <v>97.56184083601083</v>
      </c>
      <c r="AN157" s="34">
        <v>81612.676000000007</v>
      </c>
      <c r="AO157" s="34">
        <v>156227.30100000001</v>
      </c>
      <c r="AP157" s="34">
        <f t="shared" si="15"/>
        <v>106054.97744312718</v>
      </c>
      <c r="AQ157" s="34">
        <f t="shared" si="16"/>
        <v>203016.04720761318</v>
      </c>
      <c r="AR157" s="35">
        <v>111.25</v>
      </c>
      <c r="AS157" s="35">
        <v>86.6</v>
      </c>
      <c r="AT157" s="34">
        <v>50.083333333333336</v>
      </c>
      <c r="AU157" s="34">
        <v>51.007583333333329</v>
      </c>
      <c r="AV157" s="34"/>
      <c r="AW157" s="34">
        <v>122.66792027621726</v>
      </c>
      <c r="AX157" s="34">
        <v>11300.001293059999</v>
      </c>
      <c r="AY157" s="34">
        <v>3424.3751952699999</v>
      </c>
      <c r="AZ157" s="34">
        <f t="shared" si="13"/>
        <v>146.84255448783298</v>
      </c>
      <c r="BA157" s="34">
        <f t="shared" si="14"/>
        <v>44.499464040508123</v>
      </c>
      <c r="BB157" s="34">
        <v>52486.43615806452</v>
      </c>
      <c r="BC157" s="34">
        <f t="shared" si="17"/>
        <v>682.05676809490558</v>
      </c>
      <c r="BD157" s="34">
        <v>1144571</v>
      </c>
    </row>
    <row r="158" spans="1:56">
      <c r="A158" s="27">
        <v>38718</v>
      </c>
      <c r="B158" s="16">
        <v>2006</v>
      </c>
      <c r="C158" s="16">
        <v>1</v>
      </c>
      <c r="D158" s="34">
        <v>106.53094787692405</v>
      </c>
      <c r="E158" s="34"/>
      <c r="F158" s="34">
        <v>71.05</v>
      </c>
      <c r="G158" s="34"/>
      <c r="H158" s="34">
        <v>123.40283021583076</v>
      </c>
      <c r="I158" s="34">
        <v>45.059517602052772</v>
      </c>
      <c r="J158" s="34"/>
      <c r="K158" s="34"/>
      <c r="L158" s="34">
        <v>77.934982299804688</v>
      </c>
      <c r="M158" s="34">
        <v>27.202802129846912</v>
      </c>
      <c r="N158" s="34">
        <f t="shared" si="19"/>
        <v>34.904482335290254</v>
      </c>
      <c r="O158" s="34">
        <v>8486.09</v>
      </c>
      <c r="P158" s="34">
        <v>67.517537544902069</v>
      </c>
      <c r="Q158" s="34">
        <v>3187.5311769999998</v>
      </c>
      <c r="R158" s="34">
        <v>1116.5746160000001</v>
      </c>
      <c r="S158" s="34">
        <v>2323.6381120000001</v>
      </c>
      <c r="T158" s="34">
        <v>521.71706400000005</v>
      </c>
      <c r="U158" s="34">
        <v>891.95877399999995</v>
      </c>
      <c r="V158" s="34">
        <v>261.26851099999999</v>
      </c>
      <c r="W158" s="34">
        <v>79.248443990167544</v>
      </c>
      <c r="X158" s="34">
        <v>95.360413140232311</v>
      </c>
      <c r="Y158" s="34">
        <f>100*W158/X158</f>
        <v>83.10413239677213</v>
      </c>
      <c r="Z158" s="34">
        <f t="shared" si="18"/>
        <v>40.222003316500206</v>
      </c>
      <c r="AA158" s="34">
        <f t="shared" si="18"/>
        <v>14.089546239400422</v>
      </c>
      <c r="AB158" s="34">
        <f>S158/$X158</f>
        <v>24.366904834849791</v>
      </c>
      <c r="AC158" s="34">
        <f>T158/$X158</f>
        <v>5.4710025556704407</v>
      </c>
      <c r="AD158" s="34">
        <f>U158/$X158</f>
        <v>9.3535540024174342</v>
      </c>
      <c r="AE158" s="34">
        <f>V158/$X158</f>
        <v>2.7398005356351742</v>
      </c>
      <c r="AF158" s="34">
        <v>303.89999999999998</v>
      </c>
      <c r="AG158" s="34">
        <f t="shared" si="11"/>
        <v>3.8994042345572146</v>
      </c>
      <c r="AH158" s="34">
        <v>1816.569</v>
      </c>
      <c r="AI158" s="34">
        <f t="shared" si="10"/>
        <v>23.308775422722491</v>
      </c>
      <c r="AJ158" s="34">
        <v>644.77599999999995</v>
      </c>
      <c r="AK158" s="34">
        <v>7957.9</v>
      </c>
      <c r="AL158" s="34">
        <v>29458</v>
      </c>
      <c r="AM158" s="34">
        <v>98.377394481375873</v>
      </c>
      <c r="AN158" s="34">
        <v>79442.282000000007</v>
      </c>
      <c r="AO158" s="34">
        <v>157207.101</v>
      </c>
      <c r="AP158" s="34">
        <f t="shared" si="15"/>
        <v>101934.04765833776</v>
      </c>
      <c r="AQ158" s="34">
        <f t="shared" si="16"/>
        <v>201715.70758205454</v>
      </c>
      <c r="AR158" s="35">
        <v>108.55</v>
      </c>
      <c r="AS158" s="35">
        <v>83.7</v>
      </c>
      <c r="AT158" s="34">
        <v>58.416666666666664</v>
      </c>
      <c r="AU158" s="34">
        <v>57.066068019801989</v>
      </c>
      <c r="AV158" s="34"/>
      <c r="AW158" s="34">
        <v>124.30768144385813</v>
      </c>
      <c r="AX158" s="34">
        <v>11164.759582300001</v>
      </c>
      <c r="AY158" s="34">
        <v>3624.1336345899999</v>
      </c>
      <c r="AZ158" s="34">
        <f t="shared" si="13"/>
        <v>143.25735700241484</v>
      </c>
      <c r="BA158" s="34">
        <f t="shared" si="14"/>
        <v>46.502013956306271</v>
      </c>
      <c r="BB158" s="34">
        <v>53920.932341935477</v>
      </c>
      <c r="BC158" s="34">
        <f t="shared" si="17"/>
        <v>691.8707203205538</v>
      </c>
      <c r="BD158" s="34">
        <v>1138254</v>
      </c>
    </row>
    <row r="159" spans="1:56">
      <c r="A159" s="27">
        <v>38749</v>
      </c>
      <c r="B159" s="16">
        <v>2006</v>
      </c>
      <c r="C159" s="16">
        <v>2</v>
      </c>
      <c r="D159" s="34">
        <v>104.0901370432872</v>
      </c>
      <c r="E159" s="34"/>
      <c r="F159" s="34">
        <v>73.38</v>
      </c>
      <c r="G159" s="34"/>
      <c r="H159" s="34">
        <v>122.7284013759535</v>
      </c>
      <c r="I159" s="34">
        <v>45.238099867344374</v>
      </c>
      <c r="J159" s="34"/>
      <c r="K159" s="34"/>
      <c r="L159" s="34">
        <v>78.243858337402344</v>
      </c>
      <c r="M159" s="34">
        <v>27.619500314812193</v>
      </c>
      <c r="N159" s="34">
        <f t="shared" si="19"/>
        <v>35.299256582812767</v>
      </c>
      <c r="O159" s="34">
        <v>7894.8</v>
      </c>
      <c r="P159" s="34">
        <v>73.521538114939688</v>
      </c>
      <c r="Q159" s="34">
        <v>3089.9479489999999</v>
      </c>
      <c r="R159" s="34">
        <v>1040.095413</v>
      </c>
      <c r="S159" s="34">
        <v>2326.038661</v>
      </c>
      <c r="T159" s="34">
        <v>546.42943000000002</v>
      </c>
      <c r="U159" s="34">
        <v>827.44797200000005</v>
      </c>
      <c r="V159" s="34">
        <v>261.61794900000001</v>
      </c>
      <c r="W159" s="34">
        <v>79.292143349934989</v>
      </c>
      <c r="X159" s="34">
        <v>94.644669804843716</v>
      </c>
      <c r="Y159" s="34">
        <f>100*W159/X159</f>
        <v>83.778773293239368</v>
      </c>
      <c r="Z159" s="34">
        <f t="shared" si="18"/>
        <v>38.96915657032158</v>
      </c>
      <c r="AA159" s="34">
        <f t="shared" si="18"/>
        <v>13.117256881426611</v>
      </c>
      <c r="AB159" s="34">
        <f>S159/$X159</f>
        <v>24.576541561149366</v>
      </c>
      <c r="AC159" s="34">
        <f>T159/$X159</f>
        <v>5.7734833998230606</v>
      </c>
      <c r="AD159" s="34">
        <f>U159/$X159</f>
        <v>8.7426790510885493</v>
      </c>
      <c r="AE159" s="34">
        <f>V159/$X159</f>
        <v>2.7642121795073447</v>
      </c>
      <c r="AF159" s="34">
        <v>272.2</v>
      </c>
      <c r="AG159" s="34">
        <f t="shared" si="11"/>
        <v>3.4788672974972936</v>
      </c>
      <c r="AH159" s="34">
        <v>1747.6279999999999</v>
      </c>
      <c r="AI159" s="34">
        <f t="shared" si="10"/>
        <v>22.335657227739166</v>
      </c>
      <c r="AJ159" s="34">
        <v>645.76499999999999</v>
      </c>
      <c r="AK159" s="34">
        <v>7395.7</v>
      </c>
      <c r="AL159" s="34">
        <v>26522</v>
      </c>
      <c r="AM159" s="34">
        <v>98.493494647261912</v>
      </c>
      <c r="AN159" s="34">
        <v>78072.141999999993</v>
      </c>
      <c r="AO159" s="34">
        <v>157318.75899999999</v>
      </c>
      <c r="AP159" s="34">
        <f t="shared" si="15"/>
        <v>99780.536976254574</v>
      </c>
      <c r="AQ159" s="34">
        <f t="shared" si="16"/>
        <v>201062.11828359959</v>
      </c>
      <c r="AR159" s="35">
        <v>107.8</v>
      </c>
      <c r="AS159" s="35">
        <v>80.2</v>
      </c>
      <c r="AT159" s="34">
        <v>53.44444444444445</v>
      </c>
      <c r="AU159" s="34">
        <v>56.223231111111112</v>
      </c>
      <c r="AV159" s="34"/>
      <c r="AW159" s="34">
        <v>124.19455353468439</v>
      </c>
      <c r="AX159" s="34">
        <v>10481.303445149999</v>
      </c>
      <c r="AY159" s="34">
        <v>3325.1104759</v>
      </c>
      <c r="AZ159" s="34">
        <f t="shared" si="13"/>
        <v>133.95688387390908</v>
      </c>
      <c r="BA159" s="34">
        <f t="shared" si="14"/>
        <v>42.496760085136565</v>
      </c>
      <c r="BB159" s="34">
        <v>54835.670007142857</v>
      </c>
      <c r="BC159" s="34">
        <f t="shared" si="17"/>
        <v>700.83034211683503</v>
      </c>
      <c r="BD159" s="34">
        <v>1007948</v>
      </c>
    </row>
    <row r="160" spans="1:56">
      <c r="A160" s="27">
        <v>38777</v>
      </c>
      <c r="B160" s="16">
        <v>2006</v>
      </c>
      <c r="C160" s="16">
        <v>3</v>
      </c>
      <c r="D160" s="34">
        <v>118.58827645043104</v>
      </c>
      <c r="E160" s="34"/>
      <c r="F160" s="34">
        <v>82.03</v>
      </c>
      <c r="G160" s="34"/>
      <c r="H160" s="34">
        <v>134.76057733315028</v>
      </c>
      <c r="I160" s="34">
        <v>45.783384205932705</v>
      </c>
      <c r="J160" s="34"/>
      <c r="K160" s="34"/>
      <c r="L160" s="34">
        <v>79.186981201171875</v>
      </c>
      <c r="M160" s="34">
        <v>27.977488446225667</v>
      </c>
      <c r="N160" s="34">
        <f t="shared" si="19"/>
        <v>35.330919327698318</v>
      </c>
      <c r="O160" s="34">
        <v>8146.28</v>
      </c>
      <c r="P160" s="34">
        <v>74.018181576553346</v>
      </c>
      <c r="Q160" s="34">
        <v>3647.9907410000001</v>
      </c>
      <c r="R160" s="34">
        <v>1134.0647240000001</v>
      </c>
      <c r="S160" s="34">
        <v>2722.1056709999998</v>
      </c>
      <c r="T160" s="34">
        <v>634.38188200000002</v>
      </c>
      <c r="U160" s="34">
        <v>971.39283399999999</v>
      </c>
      <c r="V160" s="34">
        <v>307.085216</v>
      </c>
      <c r="W160" s="34">
        <v>78.94630118280854</v>
      </c>
      <c r="X160" s="34">
        <v>93.799680960052001</v>
      </c>
      <c r="Y160" s="34">
        <f>100*W160/X160</f>
        <v>84.164786462792648</v>
      </c>
      <c r="Z160" s="34">
        <f t="shared" si="18"/>
        <v>46.208507382159553</v>
      </c>
      <c r="AA160" s="34">
        <f t="shared" si="18"/>
        <v>14.365014028636413</v>
      </c>
      <c r="AB160" s="34">
        <f>S160/$X160</f>
        <v>29.020415028482958</v>
      </c>
      <c r="AC160" s="34">
        <f>T160/$X160</f>
        <v>6.7631560737415999</v>
      </c>
      <c r="AD160" s="34">
        <f>U160/$X160</f>
        <v>10.35603558623726</v>
      </c>
      <c r="AE160" s="34">
        <f>V160/$X160</f>
        <v>3.2738407301276791</v>
      </c>
      <c r="AF160" s="34">
        <v>341.6</v>
      </c>
      <c r="AG160" s="34">
        <f t="shared" si="11"/>
        <v>4.3138404169263209</v>
      </c>
      <c r="AH160" s="34">
        <v>1925.252</v>
      </c>
      <c r="AI160" s="34">
        <f t="shared" si="10"/>
        <v>24.312733871101383</v>
      </c>
      <c r="AJ160" s="34">
        <v>709.07100000000003</v>
      </c>
      <c r="AK160" s="34">
        <v>8037.6</v>
      </c>
      <c r="AL160" s="34">
        <v>27602</v>
      </c>
      <c r="AM160" s="34">
        <v>97.930229683504265</v>
      </c>
      <c r="AN160" s="34">
        <v>77971.624000000011</v>
      </c>
      <c r="AO160" s="34">
        <v>158209.856</v>
      </c>
      <c r="AP160" s="34">
        <f t="shared" si="15"/>
        <v>98465.205791739558</v>
      </c>
      <c r="AQ160" s="34">
        <f t="shared" si="16"/>
        <v>199792.76088082351</v>
      </c>
      <c r="AR160" s="35">
        <v>119.09</v>
      </c>
      <c r="AS160" s="35">
        <v>92.4</v>
      </c>
      <c r="AT160" s="34">
        <v>54.944444444444436</v>
      </c>
      <c r="AU160" s="34">
        <v>59.861643611111113</v>
      </c>
      <c r="AV160" s="34"/>
      <c r="AW160" s="34">
        <v>128.12269728096908</v>
      </c>
      <c r="AX160" s="34">
        <v>10440.449629209999</v>
      </c>
      <c r="AY160" s="34">
        <v>3552.5446296</v>
      </c>
      <c r="AZ160" s="34">
        <f t="shared" si="13"/>
        <v>131.84553156138617</v>
      </c>
      <c r="BA160" s="34">
        <f t="shared" si="14"/>
        <v>44.862735966343749</v>
      </c>
      <c r="BB160" s="34">
        <v>56017.318835483871</v>
      </c>
      <c r="BC160" s="34">
        <f t="shared" si="17"/>
        <v>707.40566171065097</v>
      </c>
      <c r="BD160" s="34">
        <v>1114299</v>
      </c>
    </row>
    <row r="161" spans="1:56">
      <c r="A161" s="27">
        <v>38808</v>
      </c>
      <c r="B161" s="16">
        <v>2006</v>
      </c>
      <c r="C161" s="16">
        <v>4</v>
      </c>
      <c r="D161" s="34">
        <v>122.08710730131627</v>
      </c>
      <c r="E161" s="34"/>
      <c r="F161" s="34">
        <v>80.760000000000005</v>
      </c>
      <c r="G161" s="34"/>
      <c r="H161" s="34">
        <v>129.04235928614796</v>
      </c>
      <c r="I161" s="34">
        <v>46.228633972956537</v>
      </c>
      <c r="J161" s="34"/>
      <c r="K161" s="34"/>
      <c r="L161" s="34">
        <v>79.957084655761719</v>
      </c>
      <c r="M161" s="34">
        <v>28.547405551435915</v>
      </c>
      <c r="N161" s="34">
        <f t="shared" si="19"/>
        <v>35.703409740788722</v>
      </c>
      <c r="O161" s="34">
        <v>7658.34</v>
      </c>
      <c r="P161" s="34">
        <v>73.488354619557711</v>
      </c>
      <c r="Q161" s="34">
        <v>3925.3413409999998</v>
      </c>
      <c r="R161" s="34">
        <v>1124.5687780000001</v>
      </c>
      <c r="S161" s="34">
        <v>2545.4669739999999</v>
      </c>
      <c r="T161" s="34">
        <v>629.99817800000005</v>
      </c>
      <c r="U161" s="34">
        <v>842.83519799999999</v>
      </c>
      <c r="V161" s="34">
        <v>287.87867899999998</v>
      </c>
      <c r="W161" s="34">
        <v>80.925049063988865</v>
      </c>
      <c r="X161" s="34">
        <v>96.227350099676784</v>
      </c>
      <c r="Y161" s="34">
        <f>100*W161/X161</f>
        <v>84.097763245234248</v>
      </c>
      <c r="Z161" s="34">
        <f t="shared" si="18"/>
        <v>48.505887687459577</v>
      </c>
      <c r="AA161" s="34">
        <f t="shared" si="18"/>
        <v>13.896423802113283</v>
      </c>
      <c r="AB161" s="34">
        <f>S161/$X161</f>
        <v>26.452635049840676</v>
      </c>
      <c r="AC161" s="34">
        <f>T161/$X161</f>
        <v>6.5469762738703547</v>
      </c>
      <c r="AD161" s="34">
        <f>U161/$X161</f>
        <v>8.7587904803255192</v>
      </c>
      <c r="AE161" s="34">
        <f>V161/$X161</f>
        <v>2.9916513205632471</v>
      </c>
      <c r="AF161" s="34">
        <v>388.5</v>
      </c>
      <c r="AG161" s="34">
        <f t="shared" si="11"/>
        <v>4.8588564937379148</v>
      </c>
      <c r="AH161" s="34">
        <v>2022.68</v>
      </c>
      <c r="AI161" s="34">
        <f t="shared" si="10"/>
        <v>25.297070406058701</v>
      </c>
      <c r="AJ161" s="34">
        <v>687.15700000000004</v>
      </c>
      <c r="AK161" s="34">
        <v>7555.6</v>
      </c>
      <c r="AL161" s="34">
        <v>26997</v>
      </c>
      <c r="AM161" s="34">
        <v>98.40886975684306</v>
      </c>
      <c r="AN161" s="34">
        <v>79408.074999999997</v>
      </c>
      <c r="AO161" s="34">
        <v>161115.73499999999</v>
      </c>
      <c r="AP161" s="34">
        <f t="shared" si="15"/>
        <v>99313.369593044365</v>
      </c>
      <c r="AQ161" s="34">
        <f t="shared" si="16"/>
        <v>201502.76325562596</v>
      </c>
      <c r="AR161" s="35">
        <v>112.61</v>
      </c>
      <c r="AS161" s="35">
        <v>85.7</v>
      </c>
      <c r="AT161" s="34">
        <v>53.062913907284774</v>
      </c>
      <c r="AU161" s="34">
        <v>54.024704481236199</v>
      </c>
      <c r="AV161" s="34"/>
      <c r="AW161" s="34">
        <v>129.05037502017845</v>
      </c>
      <c r="AX161" s="34">
        <v>10012.780096300001</v>
      </c>
      <c r="AY161" s="34">
        <v>3588.2650161199999</v>
      </c>
      <c r="AZ161" s="34">
        <f t="shared" si="13"/>
        <v>125.22692816287517</v>
      </c>
      <c r="BA161" s="34">
        <f t="shared" si="14"/>
        <v>44.877386807792135</v>
      </c>
      <c r="BB161" s="34">
        <v>57404.859483333341</v>
      </c>
      <c r="BC161" s="34">
        <f t="shared" si="17"/>
        <v>717.94587972382681</v>
      </c>
      <c r="BD161" s="34">
        <v>878694</v>
      </c>
    </row>
    <row r="162" spans="1:56">
      <c r="A162" s="27">
        <v>38838</v>
      </c>
      <c r="B162" s="16">
        <v>2006</v>
      </c>
      <c r="C162" s="16">
        <v>5</v>
      </c>
      <c r="D162" s="34">
        <v>133.37101567477424</v>
      </c>
      <c r="E162" s="34"/>
      <c r="F162" s="34">
        <v>82.14</v>
      </c>
      <c r="G162" s="34"/>
      <c r="H162" s="34">
        <v>138.37023588479246</v>
      </c>
      <c r="I162" s="34">
        <v>46.444982714855229</v>
      </c>
      <c r="J162" s="34"/>
      <c r="K162" s="34"/>
      <c r="L162" s="34">
        <v>80.331283569335938</v>
      </c>
      <c r="M162" s="34">
        <v>29.018517932376042</v>
      </c>
      <c r="N162" s="34">
        <f t="shared" si="19"/>
        <v>36.123558149459214</v>
      </c>
      <c r="O162" s="34">
        <v>8223.69</v>
      </c>
      <c r="P162" s="34">
        <v>72.885808895912291</v>
      </c>
      <c r="Q162" s="34">
        <v>4181.2852499999999</v>
      </c>
      <c r="R162" s="34">
        <v>1332.8898549999999</v>
      </c>
      <c r="S162" s="34">
        <v>2825.9275280000002</v>
      </c>
      <c r="T162" s="34">
        <v>649.90922999999998</v>
      </c>
      <c r="U162" s="34">
        <v>984.37237100000004</v>
      </c>
      <c r="V162" s="34">
        <v>340.712605</v>
      </c>
      <c r="W162" s="34">
        <v>83.038297093773195</v>
      </c>
      <c r="X162" s="34">
        <v>97.689758036997432</v>
      </c>
      <c r="Y162" s="34">
        <f>100*W162/X162</f>
        <v>85.002050125177533</v>
      </c>
      <c r="Z162" s="34">
        <f t="shared" si="18"/>
        <v>50.353696984876422</v>
      </c>
      <c r="AA162" s="34">
        <f t="shared" si="18"/>
        <v>16.051507577218242</v>
      </c>
      <c r="AB162" s="34">
        <f>S162/$X162</f>
        <v>28.927572191649347</v>
      </c>
      <c r="AC162" s="34">
        <f>T162/$X162</f>
        <v>6.6527877953578711</v>
      </c>
      <c r="AD162" s="34">
        <f>U162/$X162</f>
        <v>10.076515601842262</v>
      </c>
      <c r="AE162" s="34">
        <f>V162/$X162</f>
        <v>3.4877003674322138</v>
      </c>
      <c r="AF162" s="34">
        <v>389.6</v>
      </c>
      <c r="AG162" s="34">
        <f t="shared" si="11"/>
        <v>4.8499162802960383</v>
      </c>
      <c r="AH162" s="34">
        <v>1903.9880000000001</v>
      </c>
      <c r="AI162" s="34">
        <f t="shared" si="10"/>
        <v>23.701700201972006</v>
      </c>
      <c r="AJ162" s="34">
        <v>741.46799999999996</v>
      </c>
      <c r="AK162" s="34">
        <v>8116.1</v>
      </c>
      <c r="AL162" s="34">
        <v>27457</v>
      </c>
      <c r="AM162" s="34">
        <v>99.21436262285215</v>
      </c>
      <c r="AN162" s="34">
        <v>81234.439000000013</v>
      </c>
      <c r="AO162" s="34">
        <v>165741.65900000001</v>
      </c>
      <c r="AP162" s="34">
        <f t="shared" si="15"/>
        <v>101124.28855924422</v>
      </c>
      <c r="AQ162" s="34">
        <f t="shared" si="16"/>
        <v>206322.68231708789</v>
      </c>
      <c r="AR162" s="35">
        <v>117.19</v>
      </c>
      <c r="AS162" s="35">
        <v>95.4</v>
      </c>
      <c r="AT162" s="34">
        <v>52.740863787375417</v>
      </c>
      <c r="AU162" s="34">
        <v>56.764642843300109</v>
      </c>
      <c r="AV162" s="34"/>
      <c r="AW162" s="34">
        <v>130.42649396759512</v>
      </c>
      <c r="AX162" s="34">
        <v>14358.048168820002</v>
      </c>
      <c r="AY162" s="34">
        <v>3769.5327950800001</v>
      </c>
      <c r="AZ162" s="34">
        <f t="shared" si="13"/>
        <v>178.73545063458636</v>
      </c>
      <c r="BA162" s="34">
        <f t="shared" si="14"/>
        <v>46.924842073840665</v>
      </c>
      <c r="BB162" s="34">
        <v>59326.108503225805</v>
      </c>
      <c r="BC162" s="34">
        <f t="shared" si="17"/>
        <v>738.51811980596528</v>
      </c>
      <c r="BD162" s="34">
        <v>1009348</v>
      </c>
    </row>
    <row r="163" spans="1:56">
      <c r="A163" s="27">
        <v>38869</v>
      </c>
      <c r="B163" s="16">
        <v>2006</v>
      </c>
      <c r="C163" s="16">
        <v>6</v>
      </c>
      <c r="D163" s="34">
        <v>124.29274775102324</v>
      </c>
      <c r="E163" s="34"/>
      <c r="F163" s="34">
        <v>81.89</v>
      </c>
      <c r="G163" s="34"/>
      <c r="H163" s="34">
        <v>134.99287878905017</v>
      </c>
      <c r="I163" s="34">
        <v>46.6698823571178</v>
      </c>
      <c r="J163" s="34"/>
      <c r="K163" s="34"/>
      <c r="L163" s="34">
        <v>80.720268249511719</v>
      </c>
      <c r="M163" s="34">
        <v>29.433784164815673</v>
      </c>
      <c r="N163" s="34">
        <f t="shared" si="19"/>
        <v>36.463932545211428</v>
      </c>
      <c r="O163" s="34">
        <v>8354.16</v>
      </c>
      <c r="P163" s="34">
        <v>74.758492584040269</v>
      </c>
      <c r="Q163" s="34">
        <v>3847.778902</v>
      </c>
      <c r="R163" s="34">
        <v>1167.743369</v>
      </c>
      <c r="S163" s="34">
        <v>2859.1793739999998</v>
      </c>
      <c r="T163" s="34">
        <v>638.28662899999995</v>
      </c>
      <c r="U163" s="34">
        <v>988.65624100000002</v>
      </c>
      <c r="V163" s="34">
        <v>306.08055100000001</v>
      </c>
      <c r="W163" s="34">
        <v>82.930309255076907</v>
      </c>
      <c r="X163" s="34">
        <v>97.996615440424122</v>
      </c>
      <c r="Y163" s="34">
        <f>100*W163/X163</f>
        <v>84.625687205996826</v>
      </c>
      <c r="Z163" s="34">
        <f t="shared" si="18"/>
        <v>46.39773969930593</v>
      </c>
      <c r="AA163" s="34">
        <f t="shared" si="18"/>
        <v>14.081020310779946</v>
      </c>
      <c r="AB163" s="34">
        <f>S163/$X163</f>
        <v>29.17630737704614</v>
      </c>
      <c r="AC163" s="34">
        <f>T163/$X163</f>
        <v>6.5133538146329011</v>
      </c>
      <c r="AD163" s="34">
        <f>U163/$X163</f>
        <v>10.088677415609745</v>
      </c>
      <c r="AE163" s="34">
        <f>V163/$X163</f>
        <v>3.1233787985879782</v>
      </c>
      <c r="AF163" s="34">
        <v>385.6</v>
      </c>
      <c r="AG163" s="34">
        <f t="shared" si="11"/>
        <v>4.7769910626174426</v>
      </c>
      <c r="AH163" s="34">
        <v>1972.3589999999999</v>
      </c>
      <c r="AI163" s="34">
        <f t="shared" si="10"/>
        <v>24.434495112222709</v>
      </c>
      <c r="AJ163" s="34">
        <v>685.11500000000001</v>
      </c>
      <c r="AK163" s="34">
        <v>8248.9</v>
      </c>
      <c r="AL163" s="34">
        <v>27649</v>
      </c>
      <c r="AM163" s="34">
        <v>99.259590597598091</v>
      </c>
      <c r="AN163" s="34">
        <v>84553.660999999993</v>
      </c>
      <c r="AO163" s="34">
        <v>170306.101</v>
      </c>
      <c r="AP163" s="34">
        <f t="shared" si="15"/>
        <v>104748.98415679071</v>
      </c>
      <c r="AQ163" s="34">
        <f t="shared" si="16"/>
        <v>210983.07115825295</v>
      </c>
      <c r="AR163" s="35">
        <v>114.4</v>
      </c>
      <c r="AS163" s="35">
        <v>91.1</v>
      </c>
      <c r="AT163" s="34">
        <v>56.533776301218161</v>
      </c>
      <c r="AU163" s="34">
        <v>58.525712569213724</v>
      </c>
      <c r="AV163" s="34"/>
      <c r="AW163" s="34">
        <v>133.12351236449663</v>
      </c>
      <c r="AX163" s="34">
        <v>13832.436550349999</v>
      </c>
      <c r="AY163" s="34">
        <v>3795.65042954</v>
      </c>
      <c r="AZ163" s="34">
        <f t="shared" si="13"/>
        <v>171.36261871173443</v>
      </c>
      <c r="BA163" s="34">
        <f t="shared" si="14"/>
        <v>47.022272247750614</v>
      </c>
      <c r="BB163" s="34">
        <v>61672.567976666665</v>
      </c>
      <c r="BC163" s="34">
        <f t="shared" si="17"/>
        <v>764.02828328112901</v>
      </c>
      <c r="BD163" s="34">
        <v>1041743</v>
      </c>
    </row>
    <row r="164" spans="1:56">
      <c r="A164" s="27">
        <v>38899</v>
      </c>
      <c r="B164" s="16">
        <v>2006</v>
      </c>
      <c r="C164" s="16">
        <v>7</v>
      </c>
      <c r="D164" s="34">
        <v>117.04563185352679</v>
      </c>
      <c r="E164" s="34"/>
      <c r="F164" s="34">
        <v>83.78</v>
      </c>
      <c r="G164" s="34"/>
      <c r="H164" s="34">
        <v>137.36365506712119</v>
      </c>
      <c r="I164" s="34">
        <v>46.957872296295832</v>
      </c>
      <c r="J164" s="34"/>
      <c r="K164" s="34"/>
      <c r="L164" s="34">
        <v>81.218376159667969</v>
      </c>
      <c r="M164" s="34">
        <v>30.162648000373498</v>
      </c>
      <c r="N164" s="34">
        <f t="shared" si="19"/>
        <v>37.137713688188576</v>
      </c>
      <c r="O164" s="34">
        <v>8423.36</v>
      </c>
      <c r="P164" s="34">
        <v>73.713858166517639</v>
      </c>
      <c r="Q164" s="34">
        <v>3816.8632870000001</v>
      </c>
      <c r="R164" s="34">
        <v>1305.835687</v>
      </c>
      <c r="S164" s="34">
        <v>2852.3663529999999</v>
      </c>
      <c r="T164" s="34">
        <v>653.70924600000001</v>
      </c>
      <c r="U164" s="34">
        <v>989.63888299999996</v>
      </c>
      <c r="V164" s="34">
        <v>303.86021699999998</v>
      </c>
      <c r="W164" s="34">
        <v>84.29385796198909</v>
      </c>
      <c r="X164" s="34">
        <v>98.721142387366157</v>
      </c>
      <c r="Y164" s="34">
        <f>100*W164/X164</f>
        <v>85.385821034397381</v>
      </c>
      <c r="Z164" s="34">
        <f t="shared" si="18"/>
        <v>45.280443667925972</v>
      </c>
      <c r="AA164" s="34">
        <f t="shared" si="18"/>
        <v>15.491468993966853</v>
      </c>
      <c r="AB164" s="34">
        <f>S164/$X164</f>
        <v>28.893165982700697</v>
      </c>
      <c r="AC164" s="34">
        <f>T164/$X164</f>
        <v>6.6217755405923917</v>
      </c>
      <c r="AD164" s="34">
        <f>U164/$X164</f>
        <v>10.02458905020379</v>
      </c>
      <c r="AE164" s="34">
        <f>V164/$X164</f>
        <v>3.0779649591948655</v>
      </c>
      <c r="AF164" s="34">
        <v>431.8</v>
      </c>
      <c r="AG164" s="34">
        <f t="shared" si="11"/>
        <v>5.3165308199602554</v>
      </c>
      <c r="AH164" s="34">
        <v>2096.5459999999998</v>
      </c>
      <c r="AI164" s="34">
        <f t="shared" si="10"/>
        <v>25.813690190978214</v>
      </c>
      <c r="AJ164" s="34">
        <v>727.43100000000004</v>
      </c>
      <c r="AK164" s="34">
        <v>8313.5</v>
      </c>
      <c r="AL164" s="34">
        <v>25957</v>
      </c>
      <c r="AM164" s="34">
        <v>98.807570251643838</v>
      </c>
      <c r="AN164" s="34">
        <v>85662.676000000007</v>
      </c>
      <c r="AO164" s="34">
        <v>173702.49800000002</v>
      </c>
      <c r="AP164" s="34">
        <f t="shared" si="15"/>
        <v>105472.03730298049</v>
      </c>
      <c r="AQ164" s="34">
        <f t="shared" si="16"/>
        <v>213870.93194096451</v>
      </c>
      <c r="AR164" s="35">
        <v>119.41</v>
      </c>
      <c r="AS164" s="35">
        <v>93.8</v>
      </c>
      <c r="AT164" s="34">
        <v>56.333333333333336</v>
      </c>
      <c r="AU164" s="34">
        <v>57.736081666666671</v>
      </c>
      <c r="AV164" s="34"/>
      <c r="AW164" s="34">
        <v>132.26007220300676</v>
      </c>
      <c r="AX164" s="34">
        <v>12688.975861509996</v>
      </c>
      <c r="AY164" s="34">
        <v>3782.5801284300001</v>
      </c>
      <c r="AZ164" s="34">
        <f t="shared" si="13"/>
        <v>156.23281899363045</v>
      </c>
      <c r="BA164" s="34">
        <f t="shared" si="14"/>
        <v>46.572959313958584</v>
      </c>
      <c r="BB164" s="34">
        <v>63593.250138709685</v>
      </c>
      <c r="BC164" s="34">
        <f t="shared" si="17"/>
        <v>782.99090853147709</v>
      </c>
      <c r="BD164" s="34">
        <v>1081878</v>
      </c>
    </row>
    <row r="165" spans="1:56">
      <c r="A165" s="27">
        <v>38930</v>
      </c>
      <c r="B165" s="16">
        <v>2006</v>
      </c>
      <c r="C165" s="16">
        <v>8</v>
      </c>
      <c r="D165" s="34">
        <v>116.30360797574892</v>
      </c>
      <c r="E165" s="34"/>
      <c r="F165" s="34">
        <v>85.48</v>
      </c>
      <c r="G165" s="34"/>
      <c r="H165" s="34">
        <v>149.26009479099409</v>
      </c>
      <c r="I165" s="34">
        <v>47.222018378690002</v>
      </c>
      <c r="J165" s="34"/>
      <c r="K165" s="34"/>
      <c r="L165" s="34">
        <v>81.675247192382812</v>
      </c>
      <c r="M165" s="34">
        <v>30.689606529814128</v>
      </c>
      <c r="N165" s="34">
        <f t="shared" si="19"/>
        <v>37.575162102082132</v>
      </c>
      <c r="O165" s="34">
        <v>8602.7000000000007</v>
      </c>
      <c r="P165" s="34">
        <v>74.558799451799686</v>
      </c>
      <c r="Q165" s="34">
        <v>4246.1649049999996</v>
      </c>
      <c r="R165" s="34">
        <v>1389.329301</v>
      </c>
      <c r="S165" s="34">
        <v>3280.7936500000001</v>
      </c>
      <c r="T165" s="34">
        <v>780.56615399999998</v>
      </c>
      <c r="U165" s="34">
        <v>1119.0466750000001</v>
      </c>
      <c r="V165" s="34">
        <v>369.97995600000002</v>
      </c>
      <c r="W165" s="34">
        <v>83.477597249689836</v>
      </c>
      <c r="X165" s="34">
        <v>98.770624536300161</v>
      </c>
      <c r="Y165" s="34">
        <f>100*W165/X165</f>
        <v>84.516623886497925</v>
      </c>
      <c r="Z165" s="34">
        <f t="shared" si="18"/>
        <v>50.865921455540892</v>
      </c>
      <c r="AA165" s="34">
        <f t="shared" si="18"/>
        <v>16.643139558082598</v>
      </c>
      <c r="AB165" s="34">
        <f>S165/$X165</f>
        <v>33.216289411982437</v>
      </c>
      <c r="AC165" s="34">
        <f>T165/$X165</f>
        <v>7.9028168310622195</v>
      </c>
      <c r="AD165" s="34">
        <f>U165/$X165</f>
        <v>11.329751940453999</v>
      </c>
      <c r="AE165" s="34">
        <f>V165/$X165</f>
        <v>3.7458501223106579</v>
      </c>
      <c r="AF165" s="34">
        <v>396.8</v>
      </c>
      <c r="AG165" s="34">
        <f t="shared" si="11"/>
        <v>4.8582650636532918</v>
      </c>
      <c r="AH165" s="34">
        <v>2026.7280000000001</v>
      </c>
      <c r="AI165" s="34">
        <f t="shared" si="10"/>
        <v>24.8144703526409</v>
      </c>
      <c r="AJ165" s="34">
        <v>817.49099999999999</v>
      </c>
      <c r="AK165" s="34">
        <v>8497</v>
      </c>
      <c r="AL165" s="34">
        <v>28517</v>
      </c>
      <c r="AM165" s="34">
        <v>98.724155673976085</v>
      </c>
      <c r="AN165" s="34">
        <v>85132.733000000007</v>
      </c>
      <c r="AO165" s="34">
        <v>174708.90100000001</v>
      </c>
      <c r="AP165" s="34">
        <f t="shared" si="15"/>
        <v>104233.2113173447</v>
      </c>
      <c r="AQ165" s="34">
        <f t="shared" si="16"/>
        <v>213906.79184414356</v>
      </c>
      <c r="AR165" s="35">
        <v>121.06</v>
      </c>
      <c r="AS165" s="35">
        <v>98.6</v>
      </c>
      <c r="AT165" s="34">
        <v>55.14950166112957</v>
      </c>
      <c r="AU165" s="34">
        <v>55.858915026301219</v>
      </c>
      <c r="AV165" s="34">
        <v>13.7323154157</v>
      </c>
      <c r="AW165" s="34">
        <v>133.71874457084638</v>
      </c>
      <c r="AX165" s="34">
        <v>13012.848670240001</v>
      </c>
      <c r="AY165" s="34">
        <v>4176.4340895400001</v>
      </c>
      <c r="AZ165" s="34">
        <f t="shared" si="13"/>
        <v>159.32426429746519</v>
      </c>
      <c r="BA165" s="34">
        <f t="shared" si="14"/>
        <v>51.134636662960745</v>
      </c>
      <c r="BB165" s="34">
        <v>65356.605732258067</v>
      </c>
      <c r="BC165" s="34">
        <f t="shared" si="17"/>
        <v>800.20089291328577</v>
      </c>
      <c r="BD165" s="34">
        <v>1277126</v>
      </c>
    </row>
    <row r="166" spans="1:56">
      <c r="A166" s="27">
        <v>38961</v>
      </c>
      <c r="B166" s="16">
        <v>2006</v>
      </c>
      <c r="C166" s="16">
        <v>9</v>
      </c>
      <c r="D166" s="34">
        <v>114.80248033323909</v>
      </c>
      <c r="E166" s="34"/>
      <c r="F166" s="34">
        <v>86.3</v>
      </c>
      <c r="G166" s="34"/>
      <c r="H166" s="34">
        <v>149.45450818795678</v>
      </c>
      <c r="I166" s="34">
        <v>47.64671309676222</v>
      </c>
      <c r="J166" s="34"/>
      <c r="K166" s="34"/>
      <c r="L166" s="34">
        <v>82.409805297851563</v>
      </c>
      <c r="M166" s="34">
        <v>31.016091705663218</v>
      </c>
      <c r="N166" s="34">
        <f t="shared" si="19"/>
        <v>37.636409397598477</v>
      </c>
      <c r="O166" s="34">
        <v>8033.9</v>
      </c>
      <c r="P166" s="34">
        <v>76.040316486755216</v>
      </c>
      <c r="Q166" s="34">
        <v>4048.1082449999999</v>
      </c>
      <c r="R166" s="34">
        <v>1367.560121</v>
      </c>
      <c r="S166" s="34">
        <v>3169.427338</v>
      </c>
      <c r="T166" s="34">
        <v>816.09341199999994</v>
      </c>
      <c r="U166" s="34">
        <v>1069.911157</v>
      </c>
      <c r="V166" s="34">
        <v>354.72659199999998</v>
      </c>
      <c r="W166" s="34">
        <v>81.478741268537874</v>
      </c>
      <c r="X166" s="34">
        <v>95.155351932690024</v>
      </c>
      <c r="Y166" s="34">
        <f>100*W166/X166</f>
        <v>85.62707153473977</v>
      </c>
      <c r="Z166" s="34">
        <f t="shared" si="18"/>
        <v>49.682999294972326</v>
      </c>
      <c r="AA166" s="34">
        <f t="shared" si="18"/>
        <v>16.784256846737375</v>
      </c>
      <c r="AB166" s="34">
        <f>S166/$X166</f>
        <v>33.307925131126154</v>
      </c>
      <c r="AC166" s="34">
        <f>T166/$X166</f>
        <v>8.5764320705500552</v>
      </c>
      <c r="AD166" s="34">
        <f>U166/$X166</f>
        <v>11.243835846004988</v>
      </c>
      <c r="AE166" s="34">
        <f>V166/$X166</f>
        <v>3.727868005269138</v>
      </c>
      <c r="AF166" s="34">
        <v>368.8</v>
      </c>
      <c r="AG166" s="34">
        <f t="shared" si="11"/>
        <v>4.4751956234704835</v>
      </c>
      <c r="AH166" s="34">
        <v>2036.5909999999999</v>
      </c>
      <c r="AI166" s="34">
        <f t="shared" ref="AI166:AI229" si="20">AH166/$L166</f>
        <v>24.712969441429976</v>
      </c>
      <c r="AJ166" s="34">
        <v>813.72900000000004</v>
      </c>
      <c r="AK166" s="34">
        <v>7828.4</v>
      </c>
      <c r="AL166" s="34">
        <v>28471</v>
      </c>
      <c r="AM166" s="34">
        <v>98.372784323087018</v>
      </c>
      <c r="AN166" s="34">
        <v>86633.37</v>
      </c>
      <c r="AO166" s="34">
        <v>179084.03</v>
      </c>
      <c r="AP166" s="34">
        <f t="shared" si="15"/>
        <v>105125.07545295528</v>
      </c>
      <c r="AQ166" s="34">
        <f t="shared" si="16"/>
        <v>217309.12887458157</v>
      </c>
      <c r="AR166" s="35">
        <v>116.21</v>
      </c>
      <c r="AS166" s="35">
        <v>93.2</v>
      </c>
      <c r="AT166" s="34">
        <v>55.132450331125824</v>
      </c>
      <c r="AU166" s="34">
        <v>58.948618162251648</v>
      </c>
      <c r="AV166" s="34">
        <v>11.8859146675</v>
      </c>
      <c r="AW166" s="34">
        <v>134.22297112893153</v>
      </c>
      <c r="AX166" s="34">
        <v>12753.183284139999</v>
      </c>
      <c r="AY166" s="34">
        <v>4181.4980538700001</v>
      </c>
      <c r="AZ166" s="34">
        <f t="shared" si="13"/>
        <v>154.75322673129136</v>
      </c>
      <c r="BA166" s="34">
        <f t="shared" si="14"/>
        <v>50.740297695849698</v>
      </c>
      <c r="BB166" s="34">
        <v>67490.70239333334</v>
      </c>
      <c r="BC166" s="34">
        <f t="shared" si="17"/>
        <v>818.96446848046173</v>
      </c>
      <c r="BD166" s="34">
        <v>1217509</v>
      </c>
    </row>
    <row r="167" spans="1:56">
      <c r="A167" s="27">
        <v>38991</v>
      </c>
      <c r="B167" s="16">
        <v>2006</v>
      </c>
      <c r="C167" s="16">
        <v>10</v>
      </c>
      <c r="D167" s="34">
        <v>116.47750825324563</v>
      </c>
      <c r="E167" s="34"/>
      <c r="F167" s="34">
        <v>87.31</v>
      </c>
      <c r="G167" s="34"/>
      <c r="H167" s="34">
        <v>145.61359705807791</v>
      </c>
      <c r="I167" s="34">
        <v>48.054525267962191</v>
      </c>
      <c r="J167" s="34"/>
      <c r="K167" s="34"/>
      <c r="L167" s="34">
        <v>83.115158081054688</v>
      </c>
      <c r="M167" s="34">
        <v>31.475748466398116</v>
      </c>
      <c r="N167" s="34">
        <f t="shared" si="19"/>
        <v>37.870045841340598</v>
      </c>
      <c r="O167" s="34">
        <v>8136.08</v>
      </c>
      <c r="P167" s="34">
        <v>75.24691490772517</v>
      </c>
      <c r="Q167" s="34">
        <v>4203.7348769999999</v>
      </c>
      <c r="R167" s="34">
        <v>1471.3446510000001</v>
      </c>
      <c r="S167" s="34">
        <v>3255.1140479999999</v>
      </c>
      <c r="T167" s="34">
        <v>815.24187199999994</v>
      </c>
      <c r="U167" s="34">
        <v>1094.0311389999999</v>
      </c>
      <c r="V167" s="34">
        <v>379.92040100000003</v>
      </c>
      <c r="W167" s="34">
        <v>82.379853711200468</v>
      </c>
      <c r="X167" s="34">
        <v>95.476079047713981</v>
      </c>
      <c r="Y167" s="34">
        <f>100*W167/X167</f>
        <v>86.283239249939555</v>
      </c>
      <c r="Z167" s="34">
        <f t="shared" si="18"/>
        <v>51.028676158336694</v>
      </c>
      <c r="AA167" s="34">
        <f t="shared" si="18"/>
        <v>17.860491184629943</v>
      </c>
      <c r="AB167" s="34">
        <f>S167/$X167</f>
        <v>34.093503634279571</v>
      </c>
      <c r="AC167" s="34">
        <f>T167/$X167</f>
        <v>8.5387028890512404</v>
      </c>
      <c r="AD167" s="34">
        <f>U167/$X167</f>
        <v>11.458693632079926</v>
      </c>
      <c r="AE167" s="34">
        <f>V167/$X167</f>
        <v>3.9792208141490137</v>
      </c>
      <c r="AF167" s="34">
        <v>436.3</v>
      </c>
      <c r="AG167" s="34">
        <f t="shared" ref="AG167:AG230" si="21">AF167/$L167</f>
        <v>5.249343321641958</v>
      </c>
      <c r="AH167" s="34">
        <v>2141.6260000000002</v>
      </c>
      <c r="AI167" s="34">
        <f t="shared" si="20"/>
        <v>25.76697258894059</v>
      </c>
      <c r="AJ167" s="34">
        <v>762.92200000000003</v>
      </c>
      <c r="AK167" s="34">
        <v>8025.1</v>
      </c>
      <c r="AL167" s="34">
        <v>30136</v>
      </c>
      <c r="AM167" s="34">
        <v>97.107351037390714</v>
      </c>
      <c r="AN167" s="34">
        <v>87971.197</v>
      </c>
      <c r="AO167" s="34">
        <v>181618.59100000001</v>
      </c>
      <c r="AP167" s="34">
        <f t="shared" si="15"/>
        <v>105842.54308246596</v>
      </c>
      <c r="AQ167" s="34">
        <f t="shared" si="16"/>
        <v>218514.40241849009</v>
      </c>
      <c r="AR167" s="35">
        <v>119.33</v>
      </c>
      <c r="AS167" s="35">
        <v>97.5</v>
      </c>
      <c r="AT167" s="34">
        <v>53.972222222222221</v>
      </c>
      <c r="AU167" s="34">
        <v>59.725017142200144</v>
      </c>
      <c r="AV167" s="34">
        <v>11.7282029256</v>
      </c>
      <c r="AW167" s="34">
        <v>136.10297980456266</v>
      </c>
      <c r="AX167" s="34">
        <v>13360.54773953</v>
      </c>
      <c r="AY167" s="34">
        <v>4352.4156087299998</v>
      </c>
      <c r="AZ167" s="34">
        <f t="shared" si="13"/>
        <v>160.74742619752547</v>
      </c>
      <c r="BA167" s="34">
        <f t="shared" si="14"/>
        <v>52.366087115968462</v>
      </c>
      <c r="BB167" s="34">
        <v>69964.919280645147</v>
      </c>
      <c r="BC167" s="34">
        <f t="shared" si="17"/>
        <v>841.78290574163009</v>
      </c>
      <c r="BD167" s="34">
        <v>1253146</v>
      </c>
    </row>
    <row r="168" spans="1:56">
      <c r="A168" s="27">
        <v>39022</v>
      </c>
      <c r="B168" s="16">
        <v>2006</v>
      </c>
      <c r="C168" s="16">
        <v>11</v>
      </c>
      <c r="D168" s="34">
        <v>118.14078229406633</v>
      </c>
      <c r="E168" s="34"/>
      <c r="F168" s="34">
        <v>87.12</v>
      </c>
      <c r="G168" s="34"/>
      <c r="H168" s="34">
        <v>155.89535720654953</v>
      </c>
      <c r="I168" s="34">
        <v>48.394587997817638</v>
      </c>
      <c r="J168" s="34"/>
      <c r="K168" s="34"/>
      <c r="L168" s="34">
        <v>83.703323364257813</v>
      </c>
      <c r="M168" s="34">
        <v>31.726340158387547</v>
      </c>
      <c r="N168" s="34">
        <f t="shared" si="19"/>
        <v>37.903321974829765</v>
      </c>
      <c r="O168" s="34">
        <v>8097.64</v>
      </c>
      <c r="P168" s="34">
        <v>76.18269216542609</v>
      </c>
      <c r="Q168" s="34">
        <v>4110.0816629999999</v>
      </c>
      <c r="R168" s="34">
        <v>1338.815844</v>
      </c>
      <c r="S168" s="34">
        <v>3237.230204</v>
      </c>
      <c r="T168" s="34">
        <v>738.36032999999998</v>
      </c>
      <c r="U168" s="34">
        <v>1135.5977379999999</v>
      </c>
      <c r="V168" s="34">
        <v>394.35182900000001</v>
      </c>
      <c r="W168" s="34">
        <v>84.647225683078958</v>
      </c>
      <c r="X168" s="34">
        <v>96.536092343498467</v>
      </c>
      <c r="Y168" s="34">
        <f>100*W168/X168</f>
        <v>87.684537076437607</v>
      </c>
      <c r="Z168" s="34">
        <f t="shared" si="18"/>
        <v>48.55542080479087</v>
      </c>
      <c r="AA168" s="34">
        <f t="shared" si="18"/>
        <v>15.816417291838428</v>
      </c>
      <c r="AB168" s="34">
        <f>S168/$X168</f>
        <v>33.533884844656463</v>
      </c>
      <c r="AC168" s="34">
        <f>T168/$X168</f>
        <v>7.6485417223305205</v>
      </c>
      <c r="AD168" s="34">
        <f>U168/$X168</f>
        <v>11.763452512240416</v>
      </c>
      <c r="AE168" s="34">
        <f>V168/$X168</f>
        <v>4.0850195965753624</v>
      </c>
      <c r="AF168" s="34">
        <v>398.5</v>
      </c>
      <c r="AG168" s="34">
        <f t="shared" si="21"/>
        <v>4.7608623407438522</v>
      </c>
      <c r="AH168" s="34">
        <v>2082.643</v>
      </c>
      <c r="AI168" s="34">
        <f t="shared" si="20"/>
        <v>24.881246243196482</v>
      </c>
      <c r="AJ168" s="34">
        <v>833.19899999999996</v>
      </c>
      <c r="AK168" s="34">
        <v>7998.1</v>
      </c>
      <c r="AL168" s="34">
        <v>26803</v>
      </c>
      <c r="AM168" s="34">
        <v>96.659413288830109</v>
      </c>
      <c r="AN168" s="34">
        <v>93097.209999999992</v>
      </c>
      <c r="AO168" s="34">
        <v>187912.296</v>
      </c>
      <c r="AP168" s="34">
        <f t="shared" si="15"/>
        <v>111222.83591400801</v>
      </c>
      <c r="AQ168" s="34">
        <f t="shared" si="16"/>
        <v>224498.01088810831</v>
      </c>
      <c r="AR168" s="35">
        <v>118.67</v>
      </c>
      <c r="AS168" s="35">
        <v>95.9</v>
      </c>
      <c r="AT168" s="34">
        <v>54.515050167224082</v>
      </c>
      <c r="AU168" s="34">
        <v>57.588158058807139</v>
      </c>
      <c r="AV168" s="34">
        <v>12.7266854551</v>
      </c>
      <c r="AW168" s="34">
        <v>136.81234027643299</v>
      </c>
      <c r="AX168" s="34">
        <v>13785.078734229999</v>
      </c>
      <c r="AY168" s="34">
        <v>4292.1459602900004</v>
      </c>
      <c r="AZ168" s="34">
        <f t="shared" si="13"/>
        <v>164.68974205767762</v>
      </c>
      <c r="BA168" s="34">
        <f t="shared" si="14"/>
        <v>51.278082969436689</v>
      </c>
      <c r="BB168" s="34">
        <v>72150.690919999994</v>
      </c>
      <c r="BC168" s="34">
        <f t="shared" si="17"/>
        <v>861.9811976403447</v>
      </c>
      <c r="BD168" s="34">
        <v>1270595</v>
      </c>
    </row>
    <row r="169" spans="1:56">
      <c r="A169" s="27">
        <v>39052</v>
      </c>
      <c r="B169" s="16">
        <v>2006</v>
      </c>
      <c r="C169" s="16">
        <v>12</v>
      </c>
      <c r="D169" s="34">
        <v>119.60317208093002</v>
      </c>
      <c r="E169" s="34"/>
      <c r="F169" s="34">
        <v>83.66</v>
      </c>
      <c r="G169" s="34"/>
      <c r="H169" s="34">
        <v>134.40737419975903</v>
      </c>
      <c r="I169" s="34">
        <v>48.869437035331792</v>
      </c>
      <c r="J169" s="34"/>
      <c r="K169" s="34"/>
      <c r="L169" s="34">
        <v>84.524620056152344</v>
      </c>
      <c r="M169" s="34">
        <v>32.160221773660673</v>
      </c>
      <c r="N169" s="34">
        <f t="shared" si="19"/>
        <v>38.048348223624821</v>
      </c>
      <c r="O169" s="34">
        <v>8945.11</v>
      </c>
      <c r="P169" s="34">
        <v>72.178499760311908</v>
      </c>
      <c r="Q169" s="34">
        <v>4241.3744280000001</v>
      </c>
      <c r="R169" s="34">
        <v>1476.122879</v>
      </c>
      <c r="S169" s="34">
        <v>2756.394597</v>
      </c>
      <c r="T169" s="34">
        <v>723.27049099999999</v>
      </c>
      <c r="U169" s="34">
        <v>940.97971399999994</v>
      </c>
      <c r="V169" s="34">
        <v>340.093729</v>
      </c>
      <c r="W169" s="34">
        <v>84.89132981830096</v>
      </c>
      <c r="X169" s="34">
        <v>95.176695845851071</v>
      </c>
      <c r="Y169" s="34">
        <f>100*W169/X169</f>
        <v>89.19339872419151</v>
      </c>
      <c r="Z169" s="34">
        <f t="shared" si="18"/>
        <v>49.962398245829341</v>
      </c>
      <c r="AA169" s="34">
        <f t="shared" si="18"/>
        <v>17.388382089896016</v>
      </c>
      <c r="AB169" s="34">
        <f>S169/$X169</f>
        <v>28.96081412055193</v>
      </c>
      <c r="AC169" s="34">
        <f>T169/$X169</f>
        <v>7.5992393366062485</v>
      </c>
      <c r="AD169" s="34">
        <f>U169/$X169</f>
        <v>9.8866608641680322</v>
      </c>
      <c r="AE169" s="34">
        <f>V169/$X169</f>
        <v>3.5732878303615254</v>
      </c>
      <c r="AF169" s="34">
        <v>638.4</v>
      </c>
      <c r="AG169" s="34">
        <f t="shared" si="21"/>
        <v>7.5528289813771528</v>
      </c>
      <c r="AH169" s="34">
        <v>2860.346</v>
      </c>
      <c r="AI169" s="34">
        <f t="shared" si="20"/>
        <v>33.840388730523522</v>
      </c>
      <c r="AJ169" s="34">
        <v>704.30100000000004</v>
      </c>
      <c r="AK169" s="34">
        <v>8838.9</v>
      </c>
      <c r="AL169" s="34">
        <v>30727</v>
      </c>
      <c r="AM169" s="34">
        <v>96.074507322318269</v>
      </c>
      <c r="AN169" s="34">
        <v>97968.87</v>
      </c>
      <c r="AO169" s="34">
        <v>193941.52499999999</v>
      </c>
      <c r="AP169" s="34">
        <f t="shared" si="15"/>
        <v>115905.72064673727</v>
      </c>
      <c r="AQ169" s="34">
        <f t="shared" si="16"/>
        <v>229449.74478578975</v>
      </c>
      <c r="AR169" s="35">
        <v>116.3</v>
      </c>
      <c r="AS169" s="35">
        <v>87</v>
      </c>
      <c r="AT169" s="34">
        <v>56.284606866002228</v>
      </c>
      <c r="AU169" s="34">
        <v>57.110603808545875</v>
      </c>
      <c r="AV169" s="34">
        <v>13.8634469293</v>
      </c>
      <c r="AW169" s="34">
        <v>137.3341071647074</v>
      </c>
      <c r="AX169" s="34">
        <v>14118.329613190002</v>
      </c>
      <c r="AY169" s="34">
        <v>4663.9981721000004</v>
      </c>
      <c r="AZ169" s="34">
        <f t="shared" si="13"/>
        <v>167.03215706631696</v>
      </c>
      <c r="BA169" s="34">
        <f t="shared" si="14"/>
        <v>55.179167549071039</v>
      </c>
      <c r="BB169" s="34">
        <v>74214.361319354823</v>
      </c>
      <c r="BC169" s="34">
        <f t="shared" si="17"/>
        <v>878.02064380829995</v>
      </c>
      <c r="BD169" s="34">
        <v>1124620</v>
      </c>
    </row>
    <row r="170" spans="1:56">
      <c r="A170" s="27">
        <v>39083</v>
      </c>
      <c r="B170" s="16">
        <v>2007</v>
      </c>
      <c r="C170" s="16">
        <v>1</v>
      </c>
      <c r="D170" s="34">
        <v>114.70176482722367</v>
      </c>
      <c r="E170" s="34"/>
      <c r="F170" s="34">
        <v>75.42</v>
      </c>
      <c r="G170" s="34"/>
      <c r="H170" s="34">
        <v>135.12528566200263</v>
      </c>
      <c r="I170" s="34">
        <v>49.428643993743357</v>
      </c>
      <c r="J170" s="34"/>
      <c r="K170" s="34"/>
      <c r="L170" s="34">
        <v>85.467330932617188</v>
      </c>
      <c r="M170" s="34">
        <v>32.463795709099301</v>
      </c>
      <c r="N170" s="34">
        <f t="shared" si="19"/>
        <v>37.983865127008471</v>
      </c>
      <c r="O170" s="34">
        <v>8854.5</v>
      </c>
      <c r="P170" s="34">
        <v>67.464813607056357</v>
      </c>
      <c r="Q170" s="34">
        <v>3389.549992069999</v>
      </c>
      <c r="R170" s="34">
        <v>1109.3089311199994</v>
      </c>
      <c r="S170" s="34">
        <v>2951.042255280001</v>
      </c>
      <c r="T170" s="34">
        <v>688.38431722999997</v>
      </c>
      <c r="U170" s="34">
        <v>1116.2164428900005</v>
      </c>
      <c r="V170" s="34">
        <v>331.90709277999986</v>
      </c>
      <c r="W170" s="34">
        <v>84.338198340138845</v>
      </c>
      <c r="X170" s="34">
        <v>95.280309110895416</v>
      </c>
      <c r="Y170" s="34">
        <f>100*W170/X170</f>
        <v>88.515873979773502</v>
      </c>
      <c r="Z170" s="34">
        <f t="shared" si="18"/>
        <v>40.189973923794618</v>
      </c>
      <c r="AA170" s="34">
        <f t="shared" si="18"/>
        <v>13.15310206943381</v>
      </c>
      <c r="AB170" s="34">
        <f>S170/$X170</f>
        <v>30.97221538025579</v>
      </c>
      <c r="AC170" s="34">
        <f>T170/$X170</f>
        <v>7.2248329550316539</v>
      </c>
      <c r="AD170" s="34">
        <f>U170/$X170</f>
        <v>11.715079991930461</v>
      </c>
      <c r="AE170" s="34">
        <f>V170/$X170</f>
        <v>3.4834804365894514</v>
      </c>
      <c r="AF170" s="34">
        <v>376.1</v>
      </c>
      <c r="AG170" s="34">
        <f t="shared" si="21"/>
        <v>4.4005118200838504</v>
      </c>
      <c r="AH170" s="34">
        <v>2200.83</v>
      </c>
      <c r="AI170" s="34">
        <f t="shared" si="20"/>
        <v>25.750540890707629</v>
      </c>
      <c r="AJ170" s="34">
        <v>721.08600000000001</v>
      </c>
      <c r="AK170" s="34">
        <v>8743.2000000000007</v>
      </c>
      <c r="AL170" s="34">
        <v>35178</v>
      </c>
      <c r="AM170" s="34">
        <v>95.531695608462002</v>
      </c>
      <c r="AN170" s="34">
        <v>97488.652000000002</v>
      </c>
      <c r="AO170" s="34">
        <v>197146.34600000002</v>
      </c>
      <c r="AP170" s="34">
        <f t="shared" si="15"/>
        <v>114065.39894975834</v>
      </c>
      <c r="AQ170" s="34">
        <f t="shared" si="16"/>
        <v>230668.65882992302</v>
      </c>
      <c r="AR170" s="35">
        <v>114.79</v>
      </c>
      <c r="AS170" s="35">
        <v>87</v>
      </c>
      <c r="AT170" s="34">
        <v>58.388704318936874</v>
      </c>
      <c r="AU170" s="34">
        <v>60.974338235049835</v>
      </c>
      <c r="AV170" s="34">
        <v>13.763961481699999</v>
      </c>
      <c r="AW170" s="34">
        <v>138.98581853649287</v>
      </c>
      <c r="AX170" s="34">
        <v>14535.280760080001</v>
      </c>
      <c r="AY170" s="34">
        <v>4623.1864145700001</v>
      </c>
      <c r="AZ170" s="34">
        <f t="shared" si="13"/>
        <v>170.06826586803885</v>
      </c>
      <c r="BA170" s="34">
        <f t="shared" si="14"/>
        <v>54.093024365238925</v>
      </c>
      <c r="BB170" s="34">
        <v>75661.436577419357</v>
      </c>
      <c r="BC170" s="34">
        <f t="shared" si="17"/>
        <v>885.26733842982833</v>
      </c>
      <c r="BD170" s="34">
        <v>1222573</v>
      </c>
    </row>
    <row r="171" spans="1:56">
      <c r="A171" s="27">
        <v>39114</v>
      </c>
      <c r="B171" s="16">
        <v>2007</v>
      </c>
      <c r="C171" s="16">
        <v>2</v>
      </c>
      <c r="D171" s="34">
        <v>112.74324828605302</v>
      </c>
      <c r="E171" s="34"/>
      <c r="F171" s="34">
        <v>78.400000000000006</v>
      </c>
      <c r="G171" s="34"/>
      <c r="H171" s="34">
        <v>131.92583591411022</v>
      </c>
      <c r="I171" s="34">
        <v>49.577846242400113</v>
      </c>
      <c r="J171" s="34"/>
      <c r="K171" s="34"/>
      <c r="L171" s="34">
        <v>86.0316162109375</v>
      </c>
      <c r="M171" s="34">
        <v>32.753050119281383</v>
      </c>
      <c r="N171" s="34">
        <f t="shared" ref="N171:N202" si="22">M171/L171*100</f>
        <v>38.070945963604217</v>
      </c>
      <c r="O171" s="34">
        <v>8251.48</v>
      </c>
      <c r="P171" s="34">
        <v>73.8349669346252</v>
      </c>
      <c r="Q171" s="34">
        <v>3587.3380862500007</v>
      </c>
      <c r="R171" s="34">
        <v>1236.7863268200006</v>
      </c>
      <c r="S171" s="34">
        <v>2790.7812133899997</v>
      </c>
      <c r="T171" s="34">
        <v>679.32051276999994</v>
      </c>
      <c r="U171" s="34">
        <v>986.06723087000012</v>
      </c>
      <c r="V171" s="34">
        <v>313.13030805</v>
      </c>
      <c r="W171" s="34">
        <v>85.981937546730407</v>
      </c>
      <c r="X171" s="34">
        <v>96.096120445062382</v>
      </c>
      <c r="Y171" s="34">
        <f>100*W171/X171</f>
        <v>89.4749310882803</v>
      </c>
      <c r="Z171" s="34">
        <f t="shared" si="18"/>
        <v>41.721996370462286</v>
      </c>
      <c r="AA171" s="34">
        <f t="shared" si="18"/>
        <v>14.384257462770229</v>
      </c>
      <c r="AB171" s="34">
        <f>S171/$X171</f>
        <v>29.041559643247762</v>
      </c>
      <c r="AC171" s="34">
        <f>T171/$X171</f>
        <v>7.0691772948145566</v>
      </c>
      <c r="AD171" s="34">
        <f>U171/$X171</f>
        <v>10.261259521228324</v>
      </c>
      <c r="AE171" s="34">
        <f>V171/$X171</f>
        <v>3.2585114424990222</v>
      </c>
      <c r="AF171" s="34">
        <v>341.3</v>
      </c>
      <c r="AG171" s="34">
        <f t="shared" si="21"/>
        <v>3.9671462077752917</v>
      </c>
      <c r="AH171" s="34">
        <v>2146.7979999999998</v>
      </c>
      <c r="AI171" s="34">
        <f t="shared" si="20"/>
        <v>24.95359374321588</v>
      </c>
      <c r="AJ171" s="34">
        <v>730.495</v>
      </c>
      <c r="AK171" s="34">
        <v>8158.2</v>
      </c>
      <c r="AL171" s="34">
        <v>34412</v>
      </c>
      <c r="AM171" s="34">
        <v>96.161134923387309</v>
      </c>
      <c r="AN171" s="34">
        <v>98192.146999999997</v>
      </c>
      <c r="AO171" s="34">
        <v>198486.29200000002</v>
      </c>
      <c r="AP171" s="34">
        <f t="shared" si="15"/>
        <v>114134.95564147786</v>
      </c>
      <c r="AQ171" s="34">
        <f t="shared" si="16"/>
        <v>230713.19677796049</v>
      </c>
      <c r="AR171" s="35">
        <v>113.33</v>
      </c>
      <c r="AS171" s="35">
        <v>82.6</v>
      </c>
      <c r="AT171" s="34">
        <v>56.5</v>
      </c>
      <c r="AU171" s="34">
        <v>59.536917906563531</v>
      </c>
      <c r="AV171" s="34">
        <v>13.181151679999999</v>
      </c>
      <c r="AW171" s="34">
        <v>141.68024606735793</v>
      </c>
      <c r="AX171" s="34">
        <v>13356.387607319999</v>
      </c>
      <c r="AY171" s="34">
        <v>4269.2850166099997</v>
      </c>
      <c r="AZ171" s="34">
        <f t="shared" si="13"/>
        <v>155.24975811882928</v>
      </c>
      <c r="BA171" s="34">
        <f t="shared" si="14"/>
        <v>49.624605518770096</v>
      </c>
      <c r="BB171" s="34">
        <v>77050.973696428569</v>
      </c>
      <c r="BC171" s="34">
        <f t="shared" si="17"/>
        <v>895.6123003374754</v>
      </c>
      <c r="BD171" s="34">
        <v>1085812</v>
      </c>
    </row>
    <row r="172" spans="1:56">
      <c r="A172" s="27">
        <v>39142</v>
      </c>
      <c r="B172" s="16">
        <v>2007</v>
      </c>
      <c r="C172" s="16">
        <v>3</v>
      </c>
      <c r="D172" s="34">
        <v>129.28276498944658</v>
      </c>
      <c r="E172" s="34"/>
      <c r="F172" s="34">
        <v>87.77</v>
      </c>
      <c r="G172" s="34"/>
      <c r="H172" s="34">
        <v>136.16295048848616</v>
      </c>
      <c r="I172" s="34">
        <v>49.957813173953618</v>
      </c>
      <c r="J172" s="34"/>
      <c r="K172" s="34"/>
      <c r="L172" s="34">
        <v>86.9278564453125</v>
      </c>
      <c r="M172" s="34">
        <v>33.069511627450893</v>
      </c>
      <c r="N172" s="34">
        <f t="shared" si="22"/>
        <v>38.042479108242333</v>
      </c>
      <c r="O172" s="34">
        <v>8651.19</v>
      </c>
      <c r="P172" s="34">
        <v>73.078269035902267</v>
      </c>
      <c r="Q172" s="34">
        <v>4172.5858543900022</v>
      </c>
      <c r="R172" s="34">
        <v>1258.3859260100012</v>
      </c>
      <c r="S172" s="34">
        <v>3422.1101955200002</v>
      </c>
      <c r="T172" s="34">
        <v>828.81263727000021</v>
      </c>
      <c r="U172" s="34">
        <v>1185.31632298</v>
      </c>
      <c r="V172" s="34">
        <v>386.66161946</v>
      </c>
      <c r="W172" s="34">
        <v>87.680230367451202</v>
      </c>
      <c r="X172" s="34">
        <v>97.607738972675719</v>
      </c>
      <c r="Y172" s="34">
        <f>100*W172/X172</f>
        <v>89.829178803123781</v>
      </c>
      <c r="Z172" s="34">
        <f t="shared" si="18"/>
        <v>47.588673488920897</v>
      </c>
      <c r="AA172" s="34">
        <f t="shared" si="18"/>
        <v>14.35199155769031</v>
      </c>
      <c r="AB172" s="34">
        <f>S172/$X172</f>
        <v>35.059824472299113</v>
      </c>
      <c r="AC172" s="34">
        <f>T172/$X172</f>
        <v>8.4912594635761192</v>
      </c>
      <c r="AD172" s="34">
        <f>U172/$X172</f>
        <v>12.143671551615565</v>
      </c>
      <c r="AE172" s="34">
        <f>V172/$X172</f>
        <v>3.9613828117485843</v>
      </c>
      <c r="AF172" s="34">
        <v>443.8</v>
      </c>
      <c r="AG172" s="34">
        <f t="shared" si="21"/>
        <v>5.1053829939911219</v>
      </c>
      <c r="AH172" s="34">
        <v>2481.6689999999999</v>
      </c>
      <c r="AI172" s="34">
        <f t="shared" si="20"/>
        <v>28.5486045725889</v>
      </c>
      <c r="AJ172" s="34">
        <v>700.24300000000005</v>
      </c>
      <c r="AK172" s="34">
        <v>8637.7999999999993</v>
      </c>
      <c r="AL172" s="34">
        <v>35073</v>
      </c>
      <c r="AM172" s="34">
        <v>95.878935240586188</v>
      </c>
      <c r="AN172" s="34">
        <v>97673.262000000002</v>
      </c>
      <c r="AO172" s="34">
        <v>201995.96000000002</v>
      </c>
      <c r="AP172" s="34">
        <f t="shared" si="15"/>
        <v>112361.29129843158</v>
      </c>
      <c r="AQ172" s="34">
        <f t="shared" si="16"/>
        <v>232371.9556194031</v>
      </c>
      <c r="AR172" s="35">
        <v>125.11</v>
      </c>
      <c r="AS172" s="35">
        <v>96.4</v>
      </c>
      <c r="AT172" s="34">
        <v>56.166666666666664</v>
      </c>
      <c r="AU172" s="34">
        <v>58.843565199335544</v>
      </c>
      <c r="AV172" s="34">
        <v>13.490551612200001</v>
      </c>
      <c r="AW172" s="34">
        <v>141.45216509683763</v>
      </c>
      <c r="AX172" s="34">
        <v>13943.934721170001</v>
      </c>
      <c r="AY172" s="34">
        <v>4504.5247538200001</v>
      </c>
      <c r="AZ172" s="34">
        <f t="shared" si="13"/>
        <v>160.40812797382529</v>
      </c>
      <c r="BA172" s="34">
        <f t="shared" si="14"/>
        <v>51.819116886355737</v>
      </c>
      <c r="BB172" s="34">
        <v>78935.726670967735</v>
      </c>
      <c r="BC172" s="34">
        <f t="shared" si="17"/>
        <v>908.06019955901331</v>
      </c>
      <c r="BD172" s="34">
        <v>1176370</v>
      </c>
    </row>
    <row r="173" spans="1:56">
      <c r="A173" s="27">
        <v>39173</v>
      </c>
      <c r="B173" s="16">
        <v>2007</v>
      </c>
      <c r="C173" s="16">
        <v>4</v>
      </c>
      <c r="D173" s="34">
        <v>133.46308313008805</v>
      </c>
      <c r="E173" s="34"/>
      <c r="F173" s="34">
        <v>86.18</v>
      </c>
      <c r="G173" s="34"/>
      <c r="H173" s="34">
        <v>133.9013278958999</v>
      </c>
      <c r="I173" s="34">
        <v>50.329612899390369</v>
      </c>
      <c r="J173" s="34"/>
      <c r="K173" s="34"/>
      <c r="L173" s="34">
        <v>88.899566650390625</v>
      </c>
      <c r="M173" s="34">
        <v>33.605061872045447</v>
      </c>
      <c r="N173" s="34">
        <f t="shared" si="22"/>
        <v>37.801153749378578</v>
      </c>
      <c r="O173" s="34">
        <v>8010.37</v>
      </c>
      <c r="P173" s="34">
        <v>73.605078300078048</v>
      </c>
      <c r="Q173" s="34">
        <v>4298.5554980400029</v>
      </c>
      <c r="R173" s="34">
        <v>1349.0422353200008</v>
      </c>
      <c r="S173" s="34">
        <v>3060.8982461999994</v>
      </c>
      <c r="T173" s="34">
        <v>715.52361856999994</v>
      </c>
      <c r="U173" s="34">
        <v>1075.4705304899999</v>
      </c>
      <c r="V173" s="34">
        <v>346.24789267000006</v>
      </c>
      <c r="W173" s="34">
        <v>88.27196878816676</v>
      </c>
      <c r="X173" s="34">
        <v>99.104065178688103</v>
      </c>
      <c r="Y173" s="34">
        <f>100*W173/X173</f>
        <v>89.069977734020597</v>
      </c>
      <c r="Z173" s="34">
        <f t="shared" si="18"/>
        <v>48.696721700584106</v>
      </c>
      <c r="AA173" s="34">
        <f t="shared" si="18"/>
        <v>15.28279309774323</v>
      </c>
      <c r="AB173" s="34">
        <f>S173/$X173</f>
        <v>30.885698186861383</v>
      </c>
      <c r="AC173" s="34">
        <f>T173/$X173</f>
        <v>7.2199219807975163</v>
      </c>
      <c r="AD173" s="34">
        <f>U173/$X173</f>
        <v>10.851931538336887</v>
      </c>
      <c r="AE173" s="34">
        <f>V173/$X173</f>
        <v>3.4937809266017794</v>
      </c>
      <c r="AF173" s="34">
        <v>485.9</v>
      </c>
      <c r="AG173" s="34">
        <f t="shared" si="21"/>
        <v>5.46571843157421</v>
      </c>
      <c r="AH173" s="34">
        <v>2428.9899999999998</v>
      </c>
      <c r="AI173" s="34">
        <f t="shared" si="20"/>
        <v>27.322855347004403</v>
      </c>
      <c r="AJ173" s="34">
        <v>698.50300000000004</v>
      </c>
      <c r="AK173" s="34">
        <v>8010.4</v>
      </c>
      <c r="AL173" s="34">
        <v>33919</v>
      </c>
      <c r="AM173" s="34">
        <v>95.013909743891546</v>
      </c>
      <c r="AN173" s="34">
        <v>102023.49299999999</v>
      </c>
      <c r="AO173" s="34">
        <v>205298.15699999998</v>
      </c>
      <c r="AP173" s="34">
        <f t="shared" si="15"/>
        <v>114762.64378342917</v>
      </c>
      <c r="AQ173" s="34">
        <f t="shared" si="16"/>
        <v>230932.68587839388</v>
      </c>
      <c r="AR173" s="35">
        <v>120.29</v>
      </c>
      <c r="AS173" s="35">
        <v>90.6</v>
      </c>
      <c r="AT173" s="34">
        <v>52.277777777777779</v>
      </c>
      <c r="AU173" s="34">
        <v>52.801837777777777</v>
      </c>
      <c r="AV173" s="34">
        <v>15.441637994799999</v>
      </c>
      <c r="AW173" s="34">
        <v>141.82552758372356</v>
      </c>
      <c r="AX173" s="34">
        <v>13279.31667516</v>
      </c>
      <c r="AY173" s="34">
        <v>4368.8321294799998</v>
      </c>
      <c r="AZ173" s="34">
        <f t="shared" si="13"/>
        <v>149.37436902682191</v>
      </c>
      <c r="BA173" s="34">
        <f t="shared" si="14"/>
        <v>49.143458107743243</v>
      </c>
      <c r="BB173" s="34">
        <v>80959.232086666656</v>
      </c>
      <c r="BC173" s="34">
        <f t="shared" si="17"/>
        <v>910.68196547064861</v>
      </c>
      <c r="BD173" s="34">
        <v>1103249</v>
      </c>
    </row>
    <row r="174" spans="1:56">
      <c r="A174" s="27">
        <v>39203</v>
      </c>
      <c r="B174" s="16">
        <v>2007</v>
      </c>
      <c r="C174" s="16">
        <v>5</v>
      </c>
      <c r="D174" s="34">
        <v>147.60791074167543</v>
      </c>
      <c r="E174" s="34"/>
      <c r="F174" s="34">
        <v>87.88</v>
      </c>
      <c r="G174" s="34"/>
      <c r="H174" s="34">
        <v>149.11373659450251</v>
      </c>
      <c r="I174" s="34">
        <v>50.539712906407772</v>
      </c>
      <c r="J174" s="34"/>
      <c r="K174" s="34"/>
      <c r="L174" s="34">
        <v>90.75177001953125</v>
      </c>
      <c r="M174" s="34">
        <v>34.223665363127928</v>
      </c>
      <c r="N174" s="34">
        <f t="shared" si="22"/>
        <v>37.71129241420023</v>
      </c>
      <c r="O174" s="34">
        <v>8789.48</v>
      </c>
      <c r="P174" s="34">
        <v>72.364984741987698</v>
      </c>
      <c r="Q174" s="34">
        <v>4855.8447527800017</v>
      </c>
      <c r="R174" s="34">
        <v>1580.1866416099986</v>
      </c>
      <c r="S174" s="34">
        <v>3542.11578779</v>
      </c>
      <c r="T174" s="34">
        <v>839.06845720000035</v>
      </c>
      <c r="U174" s="34">
        <v>1214.9705369699998</v>
      </c>
      <c r="V174" s="34">
        <v>378.8306990200004</v>
      </c>
      <c r="W174" s="34">
        <v>88.997158110262205</v>
      </c>
      <c r="X174" s="34">
        <v>101.00590956432967</v>
      </c>
      <c r="Y174" s="34">
        <f>100*W174/X174</f>
        <v>88.11084271616879</v>
      </c>
      <c r="Z174" s="34">
        <f t="shared" si="18"/>
        <v>54.561795633562788</v>
      </c>
      <c r="AA174" s="34">
        <f t="shared" si="18"/>
        <v>17.755473041647477</v>
      </c>
      <c r="AB174" s="34">
        <f>S174/$X174</f>
        <v>35.068401473421325</v>
      </c>
      <c r="AC174" s="34">
        <f>T174/$X174</f>
        <v>8.3071224329266187</v>
      </c>
      <c r="AD174" s="34">
        <f>U174/$X174</f>
        <v>12.028707450985301</v>
      </c>
      <c r="AE174" s="34">
        <f>V174/$X174</f>
        <v>3.7505795517709473</v>
      </c>
      <c r="AF174" s="34">
        <v>480.5</v>
      </c>
      <c r="AG174" s="34">
        <f t="shared" si="21"/>
        <v>5.2946625712819557</v>
      </c>
      <c r="AH174" s="34">
        <v>2385.4879999999998</v>
      </c>
      <c r="AI174" s="34">
        <f t="shared" si="20"/>
        <v>26.285856457528091</v>
      </c>
      <c r="AJ174" s="34">
        <v>841.98400000000004</v>
      </c>
      <c r="AK174" s="34">
        <v>8789.5</v>
      </c>
      <c r="AL174" s="34">
        <v>32187</v>
      </c>
      <c r="AM174" s="34">
        <v>93.064291490649097</v>
      </c>
      <c r="AN174" s="34">
        <v>102576.45699999999</v>
      </c>
      <c r="AO174" s="34">
        <v>209220.41899999999</v>
      </c>
      <c r="AP174" s="34">
        <f t="shared" si="15"/>
        <v>113029.70396932631</v>
      </c>
      <c r="AQ174" s="34">
        <f t="shared" si="16"/>
        <v>230541.4196934918</v>
      </c>
      <c r="AR174" s="35">
        <v>123.9</v>
      </c>
      <c r="AS174" s="35">
        <v>99.9</v>
      </c>
      <c r="AT174" s="34">
        <v>50.305555555555564</v>
      </c>
      <c r="AU174" s="34">
        <v>52.91859888888888</v>
      </c>
      <c r="AV174" s="34">
        <v>18.965335534200001</v>
      </c>
      <c r="AW174" s="34">
        <v>144.26094075491955</v>
      </c>
      <c r="AX174" s="34">
        <v>18875.288517879999</v>
      </c>
      <c r="AY174" s="34">
        <v>5052.0320386599997</v>
      </c>
      <c r="AZ174" s="34">
        <f t="shared" si="13"/>
        <v>207.98810330440642</v>
      </c>
      <c r="BA174" s="34">
        <f t="shared" si="14"/>
        <v>55.668688749241149</v>
      </c>
      <c r="BB174" s="34">
        <v>82997.770732258068</v>
      </c>
      <c r="BC174" s="34">
        <f t="shared" si="17"/>
        <v>914.55814817050521</v>
      </c>
      <c r="BD174" s="34">
        <v>1209901</v>
      </c>
    </row>
    <row r="175" spans="1:56">
      <c r="A175" s="27">
        <v>39234</v>
      </c>
      <c r="B175" s="16">
        <v>2007</v>
      </c>
      <c r="C175" s="16">
        <v>6</v>
      </c>
      <c r="D175" s="34">
        <v>136.12098630494512</v>
      </c>
      <c r="E175" s="34"/>
      <c r="F175" s="34">
        <v>86.17</v>
      </c>
      <c r="G175" s="34"/>
      <c r="H175" s="34">
        <v>141.97553999789864</v>
      </c>
      <c r="I175" s="34">
        <v>50.76302295821808</v>
      </c>
      <c r="J175" s="34"/>
      <c r="K175" s="34"/>
      <c r="L175" s="34">
        <v>93.161643981933594</v>
      </c>
      <c r="M175" s="34">
        <v>34.992623869404063</v>
      </c>
      <c r="N175" s="34">
        <f t="shared" si="22"/>
        <v>37.561191895872966</v>
      </c>
      <c r="O175" s="34">
        <v>8851.44</v>
      </c>
      <c r="P175" s="34">
        <v>72.793919268983842</v>
      </c>
      <c r="Q175" s="34">
        <v>4521.0935983100007</v>
      </c>
      <c r="R175" s="34">
        <v>1506.3612137999992</v>
      </c>
      <c r="S175" s="34">
        <v>3578.9387432399994</v>
      </c>
      <c r="T175" s="34">
        <v>795.79792188999977</v>
      </c>
      <c r="U175" s="34">
        <v>1219.1064751799993</v>
      </c>
      <c r="V175" s="34">
        <v>373.02453918000015</v>
      </c>
      <c r="W175" s="34">
        <v>90.581793995493513</v>
      </c>
      <c r="X175" s="34">
        <v>101.12131085726294</v>
      </c>
      <c r="Y175" s="34">
        <f>100*W175/X175</f>
        <v>89.577353406102105</v>
      </c>
      <c r="Z175" s="34">
        <f t="shared" si="18"/>
        <v>49.911725070657432</v>
      </c>
      <c r="AA175" s="34">
        <f t="shared" si="18"/>
        <v>16.629845218951409</v>
      </c>
      <c r="AB175" s="34">
        <f>S175/$X175</f>
        <v>35.392527182443516</v>
      </c>
      <c r="AC175" s="34">
        <f>T175/$X175</f>
        <v>7.8697350256198977</v>
      </c>
      <c r="AD175" s="34">
        <f>U175/$X175</f>
        <v>12.055880850880387</v>
      </c>
      <c r="AE175" s="34">
        <f>V175/$X175</f>
        <v>3.6888815623300242</v>
      </c>
      <c r="AF175" s="34">
        <v>529.1</v>
      </c>
      <c r="AG175" s="34">
        <f t="shared" si="21"/>
        <v>5.679375946850036</v>
      </c>
      <c r="AH175" s="34">
        <v>2579.8780000000002</v>
      </c>
      <c r="AI175" s="34">
        <f t="shared" si="20"/>
        <v>27.692491134015452</v>
      </c>
      <c r="AJ175" s="34">
        <v>789.65200000000004</v>
      </c>
      <c r="AK175" s="34">
        <v>8851.4</v>
      </c>
      <c r="AL175" s="34">
        <v>34104</v>
      </c>
      <c r="AM175" s="34">
        <v>90.749898393402745</v>
      </c>
      <c r="AN175" s="34">
        <v>105795.764</v>
      </c>
      <c r="AO175" s="34">
        <v>214438.36599999998</v>
      </c>
      <c r="AP175" s="34">
        <f t="shared" si="15"/>
        <v>113561.50393880605</v>
      </c>
      <c r="AQ175" s="34">
        <f t="shared" si="16"/>
        <v>230178.81268989309</v>
      </c>
      <c r="AR175" s="35">
        <v>122.38</v>
      </c>
      <c r="AS175" s="35">
        <v>96.9</v>
      </c>
      <c r="AT175" s="34">
        <v>52.062430323299886</v>
      </c>
      <c r="AU175" s="34">
        <v>51.316981993599441</v>
      </c>
      <c r="AV175" s="34">
        <v>18.906665226099999</v>
      </c>
      <c r="AW175" s="34">
        <v>142.87265414017079</v>
      </c>
      <c r="AX175" s="34">
        <v>18036.509353360001</v>
      </c>
      <c r="AY175" s="34">
        <v>5055.9842489700004</v>
      </c>
      <c r="AZ175" s="34">
        <f t="shared" si="13"/>
        <v>193.60445546514549</v>
      </c>
      <c r="BA175" s="34">
        <f t="shared" si="14"/>
        <v>54.271093047160953</v>
      </c>
      <c r="BB175" s="34">
        <v>85315.39280666667</v>
      </c>
      <c r="BC175" s="34">
        <f t="shared" si="17"/>
        <v>915.77809450433801</v>
      </c>
      <c r="BD175" s="34">
        <v>1202138</v>
      </c>
    </row>
    <row r="176" spans="1:56">
      <c r="A176" s="27">
        <v>39264</v>
      </c>
      <c r="B176" s="16">
        <v>2007</v>
      </c>
      <c r="C176" s="16">
        <v>7</v>
      </c>
      <c r="D176" s="34">
        <v>127.38755189795539</v>
      </c>
      <c r="E176" s="34"/>
      <c r="F176" s="34">
        <v>85.42</v>
      </c>
      <c r="G176" s="34"/>
      <c r="H176" s="34">
        <v>146.00069254551741</v>
      </c>
      <c r="I176" s="34">
        <v>51.015000451632886</v>
      </c>
      <c r="J176" s="34"/>
      <c r="K176" s="34"/>
      <c r="L176" s="34">
        <v>95.538322448730469</v>
      </c>
      <c r="M176" s="34">
        <v>35.654185936256162</v>
      </c>
      <c r="N176" s="34">
        <f t="shared" si="22"/>
        <v>37.319250560830781</v>
      </c>
      <c r="O176" s="34">
        <v>9024.5400000000009</v>
      </c>
      <c r="P176" s="34">
        <v>69.3044857385418</v>
      </c>
      <c r="Q176" s="34">
        <v>4614.2473973000015</v>
      </c>
      <c r="R176" s="34">
        <v>1671.0758672100005</v>
      </c>
      <c r="S176" s="34">
        <v>4125.8085923599992</v>
      </c>
      <c r="T176" s="34">
        <v>886.37624937999988</v>
      </c>
      <c r="U176" s="34">
        <v>1388.4609612400002</v>
      </c>
      <c r="V176" s="34">
        <v>435.99893999000011</v>
      </c>
      <c r="W176" s="34">
        <v>91.582055678206075</v>
      </c>
      <c r="X176" s="34">
        <v>100.05374537502195</v>
      </c>
      <c r="Y176" s="34">
        <f>100*W176/X176</f>
        <v>91.53286099879395</v>
      </c>
      <c r="Z176" s="34">
        <f t="shared" si="18"/>
        <v>50.38374999479359</v>
      </c>
      <c r="AA176" s="34">
        <f t="shared" si="18"/>
        <v>18.246760840155165</v>
      </c>
      <c r="AB176" s="34">
        <f>S176/$X176</f>
        <v>41.235923521859405</v>
      </c>
      <c r="AC176" s="34">
        <f>T176/$X176</f>
        <v>8.8590011903870263</v>
      </c>
      <c r="AD176" s="34">
        <f>U176/$X176</f>
        <v>13.8771512853993</v>
      </c>
      <c r="AE176" s="34">
        <f>V176/$X176</f>
        <v>4.3576473659810206</v>
      </c>
      <c r="AF176" s="34">
        <v>564.1</v>
      </c>
      <c r="AG176" s="34">
        <f t="shared" si="21"/>
        <v>5.9044369373632</v>
      </c>
      <c r="AH176" s="34">
        <v>2685.9949999999999</v>
      </c>
      <c r="AI176" s="34">
        <f t="shared" si="20"/>
        <v>28.114320318335167</v>
      </c>
      <c r="AJ176" s="34">
        <v>811.93899999999996</v>
      </c>
      <c r="AK176" s="34">
        <v>9024.5</v>
      </c>
      <c r="AL176" s="34">
        <v>37709</v>
      </c>
      <c r="AM176" s="34">
        <v>90.475132803920445</v>
      </c>
      <c r="AN176" s="34">
        <v>107804.223</v>
      </c>
      <c r="AO176" s="34">
        <v>218578.20199999999</v>
      </c>
      <c r="AP176" s="34">
        <f t="shared" si="15"/>
        <v>112838.72297198004</v>
      </c>
      <c r="AQ176" s="34">
        <f t="shared" si="16"/>
        <v>228785.89072704039</v>
      </c>
      <c r="AR176" s="35">
        <v>127.85</v>
      </c>
      <c r="AS176" s="35">
        <v>99.8</v>
      </c>
      <c r="AT176" s="34">
        <v>47.937293729372932</v>
      </c>
      <c r="AU176" s="34">
        <v>50.17905456270627</v>
      </c>
      <c r="AV176" s="34">
        <v>20.898196258900001</v>
      </c>
      <c r="AW176" s="34">
        <v>141.65210295763498</v>
      </c>
      <c r="AX176" s="34">
        <v>17469.678235909996</v>
      </c>
      <c r="AY176" s="34">
        <v>5625.5881646799999</v>
      </c>
      <c r="AZ176" s="34">
        <f t="shared" si="13"/>
        <v>182.85519138443001</v>
      </c>
      <c r="BA176" s="34">
        <f t="shared" si="14"/>
        <v>58.883053632210327</v>
      </c>
      <c r="BB176" s="34">
        <v>88575.536635483877</v>
      </c>
      <c r="BC176" s="34">
        <f t="shared" si="17"/>
        <v>927.12049327657928</v>
      </c>
      <c r="BD176" s="34">
        <v>1300903</v>
      </c>
    </row>
    <row r="177" spans="1:56">
      <c r="A177" s="27">
        <v>39295</v>
      </c>
      <c r="B177" s="16">
        <v>2007</v>
      </c>
      <c r="C177" s="16">
        <v>8</v>
      </c>
      <c r="D177" s="34">
        <v>126.59522767863001</v>
      </c>
      <c r="E177" s="34"/>
      <c r="F177" s="34">
        <v>94.13</v>
      </c>
      <c r="G177" s="34"/>
      <c r="H177" s="34">
        <v>162.44852998652544</v>
      </c>
      <c r="I177" s="34">
        <v>51.314501218223832</v>
      </c>
      <c r="J177" s="34"/>
      <c r="K177" s="34"/>
      <c r="L177" s="34">
        <v>98.711647033691406</v>
      </c>
      <c r="M177" s="34">
        <v>36.331929066648151</v>
      </c>
      <c r="N177" s="34">
        <f t="shared" si="22"/>
        <v>36.806121829015424</v>
      </c>
      <c r="O177" s="34">
        <v>9214</v>
      </c>
      <c r="P177" s="34">
        <v>75.759354998895276</v>
      </c>
      <c r="Q177" s="34">
        <v>4921.6410428299996</v>
      </c>
      <c r="R177" s="34">
        <v>1699.9083665099993</v>
      </c>
      <c r="S177" s="34">
        <v>4606.3962531200013</v>
      </c>
      <c r="T177" s="34">
        <v>1053.9872171000004</v>
      </c>
      <c r="U177" s="34">
        <v>1484.6523465000005</v>
      </c>
      <c r="V177" s="34">
        <v>483.37474949000006</v>
      </c>
      <c r="W177" s="34">
        <v>92.321702668673623</v>
      </c>
      <c r="X177" s="34">
        <v>100.29238374822621</v>
      </c>
      <c r="Y177" s="34">
        <f>100*W177/X177</f>
        <v>92.052555955233686</v>
      </c>
      <c r="Z177" s="34">
        <f t="shared" si="18"/>
        <v>53.309686677821624</v>
      </c>
      <c r="AA177" s="34">
        <f t="shared" si="18"/>
        <v>18.412879283765722</v>
      </c>
      <c r="AB177" s="34">
        <f>S177/$X177</f>
        <v>45.929671635723494</v>
      </c>
      <c r="AC177" s="34">
        <f>T177/$X177</f>
        <v>10.509145138537415</v>
      </c>
      <c r="AD177" s="34">
        <f>U177/$X177</f>
        <v>14.803241193539368</v>
      </c>
      <c r="AE177" s="34">
        <f>V177/$X177</f>
        <v>4.8196556051899515</v>
      </c>
      <c r="AF177" s="34">
        <v>509.4</v>
      </c>
      <c r="AG177" s="34">
        <f t="shared" si="21"/>
        <v>5.1604852649873827</v>
      </c>
      <c r="AH177" s="34">
        <v>2762.085</v>
      </c>
      <c r="AI177" s="34">
        <f t="shared" si="20"/>
        <v>27.98134853384899</v>
      </c>
      <c r="AJ177" s="34">
        <v>860.14200000000005</v>
      </c>
      <c r="AK177" s="34">
        <v>9106.5</v>
      </c>
      <c r="AL177" s="34">
        <v>34958</v>
      </c>
      <c r="AM177" s="34">
        <v>88.643946932007267</v>
      </c>
      <c r="AN177" s="34">
        <v>104217.90299999999</v>
      </c>
      <c r="AO177" s="34">
        <v>220578.30800000002</v>
      </c>
      <c r="AP177" s="34">
        <f t="shared" si="15"/>
        <v>105578.12186481828</v>
      </c>
      <c r="AQ177" s="34">
        <f t="shared" si="16"/>
        <v>223457.2257969864</v>
      </c>
      <c r="AR177" s="35">
        <v>129.05000000000001</v>
      </c>
      <c r="AS177" s="35">
        <v>104.9</v>
      </c>
      <c r="AT177" s="34">
        <v>46.166666666666664</v>
      </c>
      <c r="AU177" s="34">
        <v>46.60851154069767</v>
      </c>
      <c r="AV177" s="34">
        <v>22.755979459199999</v>
      </c>
      <c r="AW177" s="34">
        <v>143.94590336756909</v>
      </c>
      <c r="AX177" s="34">
        <v>17873.859523439998</v>
      </c>
      <c r="AY177" s="34">
        <v>5984.7306501499997</v>
      </c>
      <c r="AZ177" s="34">
        <f t="shared" si="13"/>
        <v>181.07143443102967</v>
      </c>
      <c r="BA177" s="34">
        <f t="shared" si="14"/>
        <v>60.628414477851265</v>
      </c>
      <c r="BB177" s="34">
        <v>91548.924758064502</v>
      </c>
      <c r="BC177" s="34">
        <f t="shared" si="17"/>
        <v>927.43792155365225</v>
      </c>
      <c r="BD177" s="34">
        <v>1381501</v>
      </c>
    </row>
    <row r="178" spans="1:56">
      <c r="A178" s="27">
        <v>39326</v>
      </c>
      <c r="B178" s="16">
        <v>2007</v>
      </c>
      <c r="C178" s="16">
        <v>9</v>
      </c>
      <c r="D178" s="34">
        <v>123.5104632944452</v>
      </c>
      <c r="E178" s="34"/>
      <c r="F178" s="34">
        <v>93.83</v>
      </c>
      <c r="G178" s="34"/>
      <c r="H178" s="34">
        <v>150.90962700810508</v>
      </c>
      <c r="I178" s="34">
        <v>51.725766637647673</v>
      </c>
      <c r="J178" s="34"/>
      <c r="K178" s="34"/>
      <c r="L178" s="34">
        <v>100.68998718261719</v>
      </c>
      <c r="M178" s="34">
        <v>36.957262734601194</v>
      </c>
      <c r="N178" s="34">
        <f t="shared" si="22"/>
        <v>36.704009771670108</v>
      </c>
      <c r="O178" s="34">
        <v>9009</v>
      </c>
      <c r="P178" s="34">
        <v>78.407124788501463</v>
      </c>
      <c r="Q178" s="34">
        <v>4827.8091365799964</v>
      </c>
      <c r="R178" s="34">
        <v>1773.371095589998</v>
      </c>
      <c r="S178" s="34">
        <v>3963.0609714099992</v>
      </c>
      <c r="T178" s="34">
        <v>866.67518750999966</v>
      </c>
      <c r="U178" s="34">
        <v>1456.1881800499996</v>
      </c>
      <c r="V178" s="34">
        <v>471.7586781400002</v>
      </c>
      <c r="W178" s="34">
        <v>95.007820183343426</v>
      </c>
      <c r="X178" s="34">
        <v>101.0306819331125</v>
      </c>
      <c r="Y178" s="34">
        <f>100*W178/X178</f>
        <v>94.038581513528214</v>
      </c>
      <c r="Z178" s="34">
        <f t="shared" si="18"/>
        <v>50.814860579512569</v>
      </c>
      <c r="AA178" s="34">
        <f t="shared" si="18"/>
        <v>18.665527660436755</v>
      </c>
      <c r="AB178" s="34">
        <f>S178/$X178</f>
        <v>39.226311211417425</v>
      </c>
      <c r="AC178" s="34">
        <f>T178/$X178</f>
        <v>8.5783365105244282</v>
      </c>
      <c r="AD178" s="34">
        <f>U178/$X178</f>
        <v>14.4133262508717</v>
      </c>
      <c r="AE178" s="34">
        <f>V178/$X178</f>
        <v>4.6694595058986996</v>
      </c>
      <c r="AF178" s="34">
        <v>487.4</v>
      </c>
      <c r="AG178" s="34">
        <f t="shared" si="21"/>
        <v>4.8406004771459861</v>
      </c>
      <c r="AH178" s="34">
        <v>2781.9549999999999</v>
      </c>
      <c r="AI178" s="34">
        <f t="shared" si="20"/>
        <v>27.628914034465865</v>
      </c>
      <c r="AJ178" s="34">
        <v>766.34299999999996</v>
      </c>
      <c r="AK178" s="34">
        <v>8082.6</v>
      </c>
      <c r="AL178" s="34">
        <v>34593</v>
      </c>
      <c r="AM178" s="34">
        <v>87.906419055381164</v>
      </c>
      <c r="AN178" s="34">
        <v>104528.80499999999</v>
      </c>
      <c r="AO178" s="34">
        <v>221288.88900000002</v>
      </c>
      <c r="AP178" s="34">
        <f t="shared" si="15"/>
        <v>103812.5119734304</v>
      </c>
      <c r="AQ178" s="34">
        <f t="shared" si="16"/>
        <v>219772.48700872084</v>
      </c>
      <c r="AR178" s="35">
        <v>123.24</v>
      </c>
      <c r="AS178" s="35">
        <v>98.4</v>
      </c>
      <c r="AT178" s="34">
        <v>46.906354515050168</v>
      </c>
      <c r="AU178" s="34">
        <v>49.205113086131519</v>
      </c>
      <c r="AV178" s="34">
        <v>22.9571970533</v>
      </c>
      <c r="AW178" s="34">
        <v>144.9899739452699</v>
      </c>
      <c r="AX178" s="34">
        <v>16734.554770139999</v>
      </c>
      <c r="AY178" s="34">
        <v>5123.8075062799999</v>
      </c>
      <c r="AZ178" s="34">
        <f t="shared" si="13"/>
        <v>166.19879730234985</v>
      </c>
      <c r="BA178" s="34">
        <f t="shared" si="14"/>
        <v>50.886961550478361</v>
      </c>
      <c r="BB178" s="34">
        <v>94842.171013333325</v>
      </c>
      <c r="BC178" s="34">
        <f t="shared" si="17"/>
        <v>941.92256516352586</v>
      </c>
      <c r="BD178" s="34">
        <v>1171053</v>
      </c>
    </row>
    <row r="179" spans="1:56">
      <c r="A179" s="27">
        <v>39356</v>
      </c>
      <c r="B179" s="16">
        <v>2007</v>
      </c>
      <c r="C179" s="16">
        <v>10</v>
      </c>
      <c r="D179" s="34">
        <v>128.41538266104467</v>
      </c>
      <c r="E179" s="34"/>
      <c r="F179" s="34">
        <v>95.91</v>
      </c>
      <c r="G179" s="34"/>
      <c r="H179" s="34">
        <v>165.88685033228262</v>
      </c>
      <c r="I179" s="34">
        <v>52.078929785368274</v>
      </c>
      <c r="J179" s="34"/>
      <c r="K179" s="34"/>
      <c r="L179" s="34">
        <v>102.13059997558594</v>
      </c>
      <c r="M179" s="34">
        <v>37.636008231761139</v>
      </c>
      <c r="N179" s="34">
        <f t="shared" si="22"/>
        <v>36.85086373795702</v>
      </c>
      <c r="O179" s="34">
        <v>9108</v>
      </c>
      <c r="P179" s="34">
        <v>77.43661881041163</v>
      </c>
      <c r="Q179" s="34">
        <v>5580.7797169099986</v>
      </c>
      <c r="R179" s="34">
        <v>2060.0802136099992</v>
      </c>
      <c r="S179" s="34">
        <v>4400.4776843600002</v>
      </c>
      <c r="T179" s="34">
        <v>973.90047441000013</v>
      </c>
      <c r="U179" s="34">
        <v>1542.7552724100003</v>
      </c>
      <c r="V179" s="34">
        <v>559.61245679000024</v>
      </c>
      <c r="W179" s="34">
        <v>98.372009009064357</v>
      </c>
      <c r="X179" s="34">
        <v>103.06235789408464</v>
      </c>
      <c r="Y179" s="34">
        <f>100*W179/X179</f>
        <v>95.44901845750465</v>
      </c>
      <c r="Z179" s="34">
        <f t="shared" si="18"/>
        <v>56.731378906735202</v>
      </c>
      <c r="AA179" s="34">
        <f t="shared" si="18"/>
        <v>20.941731640554131</v>
      </c>
      <c r="AB179" s="34">
        <f>S179/$X179</f>
        <v>42.697234706024226</v>
      </c>
      <c r="AC179" s="34">
        <f>T179/$X179</f>
        <v>9.4496234542863888</v>
      </c>
      <c r="AD179" s="34">
        <f>U179/$X179</f>
        <v>14.969143962293805</v>
      </c>
      <c r="AE179" s="34">
        <f>V179/$X179</f>
        <v>5.4298433319864854</v>
      </c>
      <c r="AF179" s="34">
        <v>546.20000000000005</v>
      </c>
      <c r="AG179" s="34">
        <f t="shared" si="21"/>
        <v>5.3480543552134989</v>
      </c>
      <c r="AH179" s="34">
        <v>2892.83</v>
      </c>
      <c r="AI179" s="34">
        <f t="shared" si="20"/>
        <v>28.324811571571338</v>
      </c>
      <c r="AJ179" s="34">
        <v>868.41499999999996</v>
      </c>
      <c r="AK179" s="34">
        <v>8370.4</v>
      </c>
      <c r="AL179" s="34">
        <v>37019</v>
      </c>
      <c r="AM179" s="34">
        <v>88.079457782361729</v>
      </c>
      <c r="AN179" s="34">
        <v>105083.63099999999</v>
      </c>
      <c r="AO179" s="34">
        <v>220905.22899999999</v>
      </c>
      <c r="AP179" s="34">
        <f t="shared" si="15"/>
        <v>102891.42629644784</v>
      </c>
      <c r="AQ179" s="34">
        <f t="shared" si="16"/>
        <v>216296.8092352408</v>
      </c>
      <c r="AR179" s="35">
        <v>129.16999999999999</v>
      </c>
      <c r="AS179" s="35">
        <v>107.8</v>
      </c>
      <c r="AT179" s="34">
        <v>47.361111111111107</v>
      </c>
      <c r="AU179" s="34">
        <v>47.903591111111112</v>
      </c>
      <c r="AV179" s="34">
        <v>25.225440726999999</v>
      </c>
      <c r="AW179" s="34">
        <v>148.01531354641028</v>
      </c>
      <c r="AX179" s="34">
        <v>17650.459403209999</v>
      </c>
      <c r="AY179" s="34">
        <v>5793.7172671199996</v>
      </c>
      <c r="AZ179" s="34">
        <f t="shared" ref="AZ179:AZ242" si="23">AX179/$L179</f>
        <v>172.822439185017</v>
      </c>
      <c r="BA179" s="34">
        <f t="shared" ref="BA179:BA242" si="24">AY179/$L179</f>
        <v>56.728514945618386</v>
      </c>
      <c r="BB179" s="34">
        <v>97927.350648387102</v>
      </c>
      <c r="BC179" s="34">
        <f t="shared" si="17"/>
        <v>958.8443686005603</v>
      </c>
      <c r="BD179" s="34">
        <v>1387400</v>
      </c>
    </row>
    <row r="180" spans="1:56">
      <c r="A180" s="27">
        <v>39387</v>
      </c>
      <c r="B180" s="16">
        <v>2007</v>
      </c>
      <c r="C180" s="16">
        <v>11</v>
      </c>
      <c r="D180" s="34">
        <v>129.73508945617357</v>
      </c>
      <c r="E180" s="34"/>
      <c r="F180" s="34">
        <v>96.23</v>
      </c>
      <c r="G180" s="34"/>
      <c r="H180" s="34">
        <v>173.10515866812631</v>
      </c>
      <c r="I180" s="34">
        <v>52.523302536970171</v>
      </c>
      <c r="J180" s="34"/>
      <c r="K180" s="34"/>
      <c r="L180" s="34">
        <v>101.71900177001953</v>
      </c>
      <c r="M180" s="34">
        <v>38.099960850073003</v>
      </c>
      <c r="N180" s="34">
        <f t="shared" si="22"/>
        <v>37.456089999993011</v>
      </c>
      <c r="O180" s="34">
        <v>9226</v>
      </c>
      <c r="P180" s="34">
        <v>79.274832082342698</v>
      </c>
      <c r="Q180" s="34">
        <v>5424.2140163899976</v>
      </c>
      <c r="R180" s="34">
        <v>1988.657932939999</v>
      </c>
      <c r="S180" s="34">
        <v>4384.4998271800005</v>
      </c>
      <c r="T180" s="34">
        <v>1084.3828870700002</v>
      </c>
      <c r="U180" s="34">
        <v>1465.1707124000002</v>
      </c>
      <c r="V180" s="34">
        <v>548.36294844000008</v>
      </c>
      <c r="W180" s="34">
        <v>101.54948689803811</v>
      </c>
      <c r="X180" s="34">
        <v>105.52244974426105</v>
      </c>
      <c r="Y180" s="34">
        <f>100*W180/X180</f>
        <v>96.234959616790903</v>
      </c>
      <c r="Z180" s="34">
        <f t="shared" si="18"/>
        <v>53.414489645193775</v>
      </c>
      <c r="AA180" s="34">
        <f t="shared" si="18"/>
        <v>19.583141123467549</v>
      </c>
      <c r="AB180" s="34">
        <f>S180/$X180</f>
        <v>41.550398401534984</v>
      </c>
      <c r="AC180" s="34">
        <f>T180/$X180</f>
        <v>10.276324040031827</v>
      </c>
      <c r="AD180" s="34">
        <f>U180/$X180</f>
        <v>13.884919426633052</v>
      </c>
      <c r="AE180" s="34">
        <f>V180/$X180</f>
        <v>5.1966472515468052</v>
      </c>
      <c r="AF180" s="34">
        <v>513.6</v>
      </c>
      <c r="AG180" s="34">
        <f t="shared" si="21"/>
        <v>5.0492040922817782</v>
      </c>
      <c r="AH180" s="34">
        <v>2856.893</v>
      </c>
      <c r="AI180" s="34">
        <f t="shared" si="20"/>
        <v>28.08612894628342</v>
      </c>
      <c r="AJ180" s="34">
        <v>932.947</v>
      </c>
      <c r="AK180" s="34">
        <v>8254.4</v>
      </c>
      <c r="AL180" s="34">
        <v>35006</v>
      </c>
      <c r="AM180" s="34">
        <v>89.546981414631773</v>
      </c>
      <c r="AN180" s="34">
        <v>106682.70600000001</v>
      </c>
      <c r="AO180" s="34">
        <v>225169.609</v>
      </c>
      <c r="AP180" s="34">
        <f t="shared" si="15"/>
        <v>104879.8200371678</v>
      </c>
      <c r="AQ180" s="34">
        <f t="shared" si="16"/>
        <v>221364.351873109</v>
      </c>
      <c r="AR180" s="35">
        <v>125.88</v>
      </c>
      <c r="AS180" s="35">
        <v>102.4</v>
      </c>
      <c r="AT180" s="34">
        <v>48.055555555555564</v>
      </c>
      <c r="AU180" s="34">
        <v>51.454989117917592</v>
      </c>
      <c r="AV180" s="34">
        <v>22.372526188899997</v>
      </c>
      <c r="AW180" s="34">
        <v>152.00811500905982</v>
      </c>
      <c r="AX180" s="34">
        <v>18405.126157279999</v>
      </c>
      <c r="AY180" s="34">
        <v>5874.2701497600001</v>
      </c>
      <c r="AZ180" s="34">
        <f t="shared" si="23"/>
        <v>180.94088456444814</v>
      </c>
      <c r="BA180" s="34">
        <f t="shared" si="24"/>
        <v>57.749978347618544</v>
      </c>
      <c r="BB180" s="34">
        <v>101077.06743333334</v>
      </c>
      <c r="BC180" s="34">
        <f t="shared" si="17"/>
        <v>993.68914042100448</v>
      </c>
      <c r="BD180" s="34">
        <v>1423321</v>
      </c>
    </row>
    <row r="181" spans="1:56">
      <c r="A181" s="27">
        <v>39417</v>
      </c>
      <c r="B181" s="16">
        <v>2007</v>
      </c>
      <c r="C181" s="16">
        <v>12</v>
      </c>
      <c r="D181" s="34">
        <v>128.89792837498598</v>
      </c>
      <c r="E181" s="34"/>
      <c r="F181" s="34">
        <v>92.05</v>
      </c>
      <c r="G181" s="34"/>
      <c r="H181" s="34">
        <v>148.49337315996141</v>
      </c>
      <c r="I181" s="34">
        <v>53.010484603855289</v>
      </c>
      <c r="J181" s="34"/>
      <c r="K181" s="34"/>
      <c r="L181" s="34">
        <v>103.15599822998047</v>
      </c>
      <c r="M181" s="34">
        <v>38.605440091628829</v>
      </c>
      <c r="N181" s="34">
        <f t="shared" si="22"/>
        <v>37.424328932923686</v>
      </c>
      <c r="O181" s="34">
        <v>9761</v>
      </c>
      <c r="P181" s="34">
        <v>74.520201287564504</v>
      </c>
      <c r="Q181" s="34">
        <v>5786.6494937900006</v>
      </c>
      <c r="R181" s="34">
        <v>1979.9080721300015</v>
      </c>
      <c r="S181" s="34">
        <v>3881.3336258699992</v>
      </c>
      <c r="T181" s="34">
        <v>1104.1018484499991</v>
      </c>
      <c r="U181" s="34">
        <v>1236.8968748699999</v>
      </c>
      <c r="V181" s="34">
        <v>458.35544381000005</v>
      </c>
      <c r="W181" s="34">
        <v>102.96700014373842</v>
      </c>
      <c r="X181" s="34">
        <v>104.81235879508303</v>
      </c>
      <c r="Y181" s="34">
        <f>100*W181/X181</f>
        <v>98.239369218898659</v>
      </c>
      <c r="Z181" s="34">
        <f t="shared" si="18"/>
        <v>56.199068494877345</v>
      </c>
      <c r="AA181" s="34">
        <f t="shared" si="18"/>
        <v>19.228569049949183</v>
      </c>
      <c r="AB181" s="34">
        <f>S181/$X181</f>
        <v>37.031259199674466</v>
      </c>
      <c r="AC181" s="34">
        <f>T181/$X181</f>
        <v>10.534080724283776</v>
      </c>
      <c r="AD181" s="34">
        <f>U181/$X181</f>
        <v>11.801059427431046</v>
      </c>
      <c r="AE181" s="34">
        <f>V181/$X181</f>
        <v>4.3731049379980416</v>
      </c>
      <c r="AF181" s="34">
        <v>811.7</v>
      </c>
      <c r="AG181" s="34">
        <f t="shared" si="21"/>
        <v>7.868665069677875</v>
      </c>
      <c r="AH181" s="34">
        <v>3857.8609999999999</v>
      </c>
      <c r="AI181" s="34">
        <f t="shared" si="20"/>
        <v>37.398319692463417</v>
      </c>
      <c r="AJ181" s="34">
        <v>768.22</v>
      </c>
      <c r="AK181" s="34">
        <v>8921.4</v>
      </c>
      <c r="AL181" s="34">
        <v>38018</v>
      </c>
      <c r="AM181" s="34">
        <v>88.40034636218293</v>
      </c>
      <c r="AN181" s="34">
        <v>123142.46</v>
      </c>
      <c r="AO181" s="34">
        <v>233301.86600000001</v>
      </c>
      <c r="AP181" s="34">
        <f t="shared" si="15"/>
        <v>119374.98750723235</v>
      </c>
      <c r="AQ181" s="34">
        <f t="shared" si="16"/>
        <v>226164.13005850295</v>
      </c>
      <c r="AR181" s="35">
        <v>122.43</v>
      </c>
      <c r="AS181" s="35">
        <v>92.6</v>
      </c>
      <c r="AT181" s="34">
        <v>50.388888888888886</v>
      </c>
      <c r="AU181" s="34">
        <v>51.509452786603489</v>
      </c>
      <c r="AV181" s="34">
        <v>23.265140814900001</v>
      </c>
      <c r="AW181" s="34">
        <v>150.90213120074617</v>
      </c>
      <c r="AX181" s="34">
        <v>19620.78066669</v>
      </c>
      <c r="AY181" s="34">
        <v>6393.3592726899997</v>
      </c>
      <c r="AZ181" s="34">
        <f t="shared" si="23"/>
        <v>190.20494206208522</v>
      </c>
      <c r="BA181" s="34">
        <f t="shared" si="24"/>
        <v>61.977581356310147</v>
      </c>
      <c r="BB181" s="34">
        <v>104600.84865161289</v>
      </c>
      <c r="BC181" s="34">
        <f t="shared" si="17"/>
        <v>1014.0064605686933</v>
      </c>
      <c r="BD181" s="34">
        <v>1291430</v>
      </c>
    </row>
    <row r="182" spans="1:56">
      <c r="A182" s="27">
        <v>39448</v>
      </c>
      <c r="B182" s="16">
        <v>2008</v>
      </c>
      <c r="C182" s="16">
        <v>1</v>
      </c>
      <c r="D182" s="34">
        <v>126.22689251081431</v>
      </c>
      <c r="E182" s="34"/>
      <c r="F182" s="34">
        <v>85.41</v>
      </c>
      <c r="G182" s="34"/>
      <c r="H182" s="34">
        <v>150.04316908135684</v>
      </c>
      <c r="I182" s="34">
        <v>53.503970219085573</v>
      </c>
      <c r="J182" s="34"/>
      <c r="K182" s="34"/>
      <c r="L182" s="34">
        <v>104.43900299072266</v>
      </c>
      <c r="M182" s="34">
        <v>37.452718308477444</v>
      </c>
      <c r="N182" s="34">
        <f t="shared" si="22"/>
        <v>35.860853930024952</v>
      </c>
      <c r="O182" s="34">
        <v>9771</v>
      </c>
      <c r="P182" s="34">
        <v>70.634394993806708</v>
      </c>
      <c r="Q182" s="34">
        <v>5818.3282660900004</v>
      </c>
      <c r="R182" s="34">
        <v>2058.1196480399994</v>
      </c>
      <c r="S182" s="34">
        <v>4478.5264542599989</v>
      </c>
      <c r="T182" s="34">
        <v>1167.9299639999997</v>
      </c>
      <c r="U182" s="34">
        <v>1613.1040491499996</v>
      </c>
      <c r="V182" s="34">
        <v>495.34833915999997</v>
      </c>
      <c r="W182" s="34">
        <v>108.30466020891583</v>
      </c>
      <c r="X182" s="34">
        <v>108.03515577141987</v>
      </c>
      <c r="Y182" s="34">
        <f>100*W182/X182</f>
        <v>100.24945994252666</v>
      </c>
      <c r="Z182" s="34">
        <f t="shared" si="18"/>
        <v>53.721864367301023</v>
      </c>
      <c r="AA182" s="34">
        <f t="shared" si="18"/>
        <v>19.003057154419395</v>
      </c>
      <c r="AB182" s="34">
        <f>S182/$X182</f>
        <v>41.454343470709091</v>
      </c>
      <c r="AC182" s="34">
        <f>T182/$X182</f>
        <v>10.810647290323706</v>
      </c>
      <c r="AD182" s="34">
        <f>U182/$X182</f>
        <v>14.931288224020294</v>
      </c>
      <c r="AE182" s="34">
        <f>V182/$X182</f>
        <v>4.5850661816793696</v>
      </c>
      <c r="AF182" s="34">
        <v>486.8</v>
      </c>
      <c r="AG182" s="34">
        <f t="shared" si="21"/>
        <v>4.6610939022775097</v>
      </c>
      <c r="AH182" s="34">
        <v>3006.9969999999998</v>
      </c>
      <c r="AI182" s="34">
        <f t="shared" si="20"/>
        <v>28.791896838263693</v>
      </c>
      <c r="AJ182" s="34">
        <v>796.30799999999999</v>
      </c>
      <c r="AK182" s="34">
        <v>9175.1</v>
      </c>
      <c r="AL182" s="34">
        <v>42672</v>
      </c>
      <c r="AM182" s="34">
        <v>87.904562572899138</v>
      </c>
      <c r="AN182" s="34">
        <v>116260.876</v>
      </c>
      <c r="AO182" s="34">
        <v>241963.41399999999</v>
      </c>
      <c r="AP182" s="34">
        <f t="shared" si="15"/>
        <v>111319.40431327891</v>
      </c>
      <c r="AQ182" s="34">
        <f t="shared" si="16"/>
        <v>231679.168769443</v>
      </c>
      <c r="AR182" s="35">
        <v>121.86</v>
      </c>
      <c r="AS182" s="35">
        <v>94.8</v>
      </c>
      <c r="AT182" s="34">
        <v>53.848039215686278</v>
      </c>
      <c r="AU182" s="34">
        <v>55.042885752038437</v>
      </c>
      <c r="AV182" s="34">
        <v>22.504985046600002</v>
      </c>
      <c r="AW182" s="34">
        <v>151.41872016868365</v>
      </c>
      <c r="AX182" s="34">
        <v>21728.989872639999</v>
      </c>
      <c r="AY182" s="34">
        <v>6728.2458581499995</v>
      </c>
      <c r="AZ182" s="34">
        <f t="shared" si="23"/>
        <v>208.05435948646686</v>
      </c>
      <c r="BA182" s="34">
        <f t="shared" si="24"/>
        <v>64.422731599110264</v>
      </c>
      <c r="BB182" s="34">
        <v>107869.3844064516</v>
      </c>
      <c r="BC182" s="34">
        <f t="shared" si="17"/>
        <v>1032.8457886182011</v>
      </c>
      <c r="BD182" s="34">
        <v>1336470</v>
      </c>
    </row>
    <row r="183" spans="1:56">
      <c r="A183" s="27">
        <v>39479</v>
      </c>
      <c r="B183" s="16">
        <v>2008</v>
      </c>
      <c r="C183" s="16">
        <v>2</v>
      </c>
      <c r="D183" s="34">
        <v>122.8249045091645</v>
      </c>
      <c r="E183" s="34"/>
      <c r="F183" s="34">
        <v>82.64</v>
      </c>
      <c r="G183" s="34"/>
      <c r="H183" s="34">
        <v>145.8849168164416</v>
      </c>
      <c r="I183" s="34">
        <v>53.753755173945542</v>
      </c>
      <c r="J183" s="34"/>
      <c r="K183" s="34"/>
      <c r="L183" s="34">
        <v>106.94300079345703</v>
      </c>
      <c r="M183" s="34">
        <v>37.774907626749574</v>
      </c>
      <c r="N183" s="34">
        <f t="shared" si="22"/>
        <v>35.322468367710805</v>
      </c>
      <c r="O183" s="34">
        <v>9292</v>
      </c>
      <c r="P183" s="34">
        <v>72.399947139723849</v>
      </c>
      <c r="Q183" s="34">
        <v>5225.6580459699971</v>
      </c>
      <c r="R183" s="34">
        <v>1787.223142439997</v>
      </c>
      <c r="S183" s="34">
        <v>4209.7768154399992</v>
      </c>
      <c r="T183" s="34">
        <v>1141.4776984499997</v>
      </c>
      <c r="U183" s="34">
        <v>1530.9187490300001</v>
      </c>
      <c r="V183" s="34">
        <v>462.27211810999972</v>
      </c>
      <c r="W183" s="34">
        <v>112.57193625486536</v>
      </c>
      <c r="X183" s="34">
        <v>108.88507732248721</v>
      </c>
      <c r="Y183" s="34">
        <f>100*W183/X183</f>
        <v>103.3860093807517</v>
      </c>
      <c r="Z183" s="34">
        <f t="shared" si="18"/>
        <v>46.420610854014193</v>
      </c>
      <c r="AA183" s="34">
        <f t="shared" si="18"/>
        <v>15.876276111958171</v>
      </c>
      <c r="AB183" s="34">
        <f>S183/$X183</f>
        <v>38.662569003572592</v>
      </c>
      <c r="AC183" s="34">
        <f>T183/$X183</f>
        <v>10.483325415375896</v>
      </c>
      <c r="AD183" s="34">
        <f>U183/$X183</f>
        <v>14.059950056295097</v>
      </c>
      <c r="AE183" s="34">
        <f>V183/$X183</f>
        <v>4.2455047971438615</v>
      </c>
      <c r="AF183" s="34">
        <v>449.9</v>
      </c>
      <c r="AG183" s="34">
        <f t="shared" si="21"/>
        <v>4.2069139323003331</v>
      </c>
      <c r="AH183" s="34">
        <v>3063.7420000000002</v>
      </c>
      <c r="AI183" s="34">
        <f t="shared" si="20"/>
        <v>28.648363869245809</v>
      </c>
      <c r="AJ183" s="34">
        <v>767.33900000000006</v>
      </c>
      <c r="AK183" s="34">
        <v>8728.7999999999993</v>
      </c>
      <c r="AL183" s="34">
        <v>35665</v>
      </c>
      <c r="AM183" s="34">
        <v>87.205079369975294</v>
      </c>
      <c r="AN183" s="34">
        <v>112284.489</v>
      </c>
      <c r="AO183" s="34">
        <v>242753.35499999998</v>
      </c>
      <c r="AP183" s="34">
        <f t="shared" si="15"/>
        <v>104994.70574690454</v>
      </c>
      <c r="AQ183" s="34">
        <f t="shared" si="16"/>
        <v>226993.21432810597</v>
      </c>
      <c r="AR183" s="35">
        <v>121.91</v>
      </c>
      <c r="AS183" s="35">
        <v>91.1</v>
      </c>
      <c r="AT183" s="34">
        <v>47.807017543859651</v>
      </c>
      <c r="AU183" s="34">
        <v>52.026942556952079</v>
      </c>
      <c r="AV183" s="34">
        <v>23.301251042299999</v>
      </c>
      <c r="AW183" s="34">
        <v>153.46700617974329</v>
      </c>
      <c r="AX183" s="34">
        <v>19604.15634062</v>
      </c>
      <c r="AY183" s="34">
        <v>5916.2056887899998</v>
      </c>
      <c r="AZ183" s="34">
        <f t="shared" si="23"/>
        <v>183.31406632662413</v>
      </c>
      <c r="BA183" s="34">
        <f t="shared" si="24"/>
        <v>55.32111166598164</v>
      </c>
      <c r="BB183" s="34">
        <v>109321.37239655174</v>
      </c>
      <c r="BC183" s="34">
        <f t="shared" si="17"/>
        <v>1022.2396191003481</v>
      </c>
      <c r="BD183" s="34">
        <v>1241836</v>
      </c>
    </row>
    <row r="184" spans="1:56">
      <c r="A184" s="27">
        <v>39508</v>
      </c>
      <c r="B184" s="16">
        <v>2008</v>
      </c>
      <c r="C184" s="16">
        <v>3</v>
      </c>
      <c r="D184" s="34">
        <v>132.33412728743554</v>
      </c>
      <c r="E184" s="34"/>
      <c r="F184" s="34">
        <v>90.05</v>
      </c>
      <c r="G184" s="34"/>
      <c r="H184" s="34">
        <v>141.26927106191718</v>
      </c>
      <c r="I184" s="34">
        <v>54.361965369057756</v>
      </c>
      <c r="J184" s="34"/>
      <c r="K184" s="34"/>
      <c r="L184" s="34">
        <v>109.98899841308594</v>
      </c>
      <c r="M184" s="34">
        <v>38.210221194548346</v>
      </c>
      <c r="N184" s="34">
        <f t="shared" si="22"/>
        <v>34.740039227416297</v>
      </c>
      <c r="O184" s="34">
        <v>9149.1</v>
      </c>
      <c r="P184" s="34">
        <v>71.727549060816429</v>
      </c>
      <c r="Q184" s="34">
        <v>4990.8444206600007</v>
      </c>
      <c r="R184" s="34">
        <v>1503.7084411200001</v>
      </c>
      <c r="S184" s="34">
        <v>4163.3968326499999</v>
      </c>
      <c r="T184" s="34">
        <v>982.95624254000006</v>
      </c>
      <c r="U184" s="34">
        <v>1428.4301062699997</v>
      </c>
      <c r="V184" s="34">
        <v>434.28383651999991</v>
      </c>
      <c r="W184" s="34">
        <v>116.69438106381644</v>
      </c>
      <c r="X184" s="34">
        <v>112.56555092424134</v>
      </c>
      <c r="Y184" s="34">
        <f>100*W184/X184</f>
        <v>103.66793402215379</v>
      </c>
      <c r="Z184" s="34">
        <f t="shared" si="18"/>
        <v>42.768506719536624</v>
      </c>
      <c r="AA184" s="34">
        <f t="shared" si="18"/>
        <v>12.885868431811382</v>
      </c>
      <c r="AB184" s="34">
        <f>S184/$X184</f>
        <v>36.986420787404505</v>
      </c>
      <c r="AC184" s="34">
        <f>T184/$X184</f>
        <v>8.7323007302789062</v>
      </c>
      <c r="AD184" s="34">
        <f>U184/$X184</f>
        <v>12.689762494311951</v>
      </c>
      <c r="AE184" s="34">
        <f>V184/$X184</f>
        <v>3.8580527786185743</v>
      </c>
      <c r="AF184" s="34">
        <v>580.4</v>
      </c>
      <c r="AG184" s="34">
        <f t="shared" si="21"/>
        <v>5.2768914016308281</v>
      </c>
      <c r="AH184" s="34">
        <v>3499.058</v>
      </c>
      <c r="AI184" s="34">
        <f t="shared" si="20"/>
        <v>31.812799920757346</v>
      </c>
      <c r="AJ184" s="34">
        <v>700.101</v>
      </c>
      <c r="AK184" s="34">
        <v>8594.5</v>
      </c>
      <c r="AL184" s="34">
        <v>41637</v>
      </c>
      <c r="AM184" s="34">
        <v>85.609683845443513</v>
      </c>
      <c r="AN184" s="34">
        <v>114573.33199999999</v>
      </c>
      <c r="AO184" s="34">
        <v>243980.19699999999</v>
      </c>
      <c r="AP184" s="34">
        <f t="shared" si="15"/>
        <v>104167.99284751796</v>
      </c>
      <c r="AQ184" s="34">
        <f t="shared" si="16"/>
        <v>221822.3645274803</v>
      </c>
      <c r="AR184" s="35">
        <v>128.99</v>
      </c>
      <c r="AS184" s="35">
        <v>97.7</v>
      </c>
      <c r="AT184" s="34">
        <v>45.451653</v>
      </c>
      <c r="AU184" s="34">
        <v>45.512526878634922</v>
      </c>
      <c r="AV184" s="34">
        <v>31.121919460400001</v>
      </c>
      <c r="AW184" s="34">
        <v>151.80054290827584</v>
      </c>
      <c r="AX184" s="34">
        <v>17689.403364229998</v>
      </c>
      <c r="AY184" s="34">
        <v>5755.7957144800002</v>
      </c>
      <c r="AZ184" s="34">
        <f t="shared" si="23"/>
        <v>160.8288430611384</v>
      </c>
      <c r="BA184" s="34">
        <f t="shared" si="24"/>
        <v>52.330649406070094</v>
      </c>
      <c r="BB184" s="34">
        <v>110762.79194193549</v>
      </c>
      <c r="BC184" s="34">
        <f t="shared" si="17"/>
        <v>1007.0351902464228</v>
      </c>
      <c r="BD184" s="34">
        <v>722024</v>
      </c>
    </row>
    <row r="185" spans="1:56">
      <c r="A185" s="27">
        <v>39539</v>
      </c>
      <c r="B185" s="16">
        <v>2008</v>
      </c>
      <c r="C185" s="16">
        <v>4</v>
      </c>
      <c r="D185" s="34">
        <v>145.28049855207212</v>
      </c>
      <c r="E185" s="34"/>
      <c r="F185" s="34">
        <v>93.59</v>
      </c>
      <c r="G185" s="34"/>
      <c r="H185" s="34">
        <v>157.77265118377582</v>
      </c>
      <c r="I185" s="34">
        <v>54.81346387096287</v>
      </c>
      <c r="J185" s="34"/>
      <c r="K185" s="34"/>
      <c r="L185" s="34">
        <v>111.73799896240234</v>
      </c>
      <c r="M185" s="34">
        <v>39.448860129238966</v>
      </c>
      <c r="N185" s="34">
        <f t="shared" si="22"/>
        <v>35.3047848498815</v>
      </c>
      <c r="O185" s="34">
        <v>8830.1</v>
      </c>
      <c r="P185" s="34">
        <v>76.500711012823714</v>
      </c>
      <c r="Q185" s="34">
        <v>5845.6563526100008</v>
      </c>
      <c r="R185" s="34">
        <v>1799.6203219900012</v>
      </c>
      <c r="S185" s="34">
        <v>4929.5734442600005</v>
      </c>
      <c r="T185" s="34">
        <v>1086.9952832700001</v>
      </c>
      <c r="U185" s="34">
        <v>1785.4517473800001</v>
      </c>
      <c r="V185" s="34">
        <v>518.0566087200001</v>
      </c>
      <c r="W185" s="34">
        <v>116.78269559309935</v>
      </c>
      <c r="X185" s="34">
        <v>115.79812974733707</v>
      </c>
      <c r="Y185" s="34">
        <f>100*W185/X185</f>
        <v>100.85024330523345</v>
      </c>
      <c r="Z185" s="34">
        <f t="shared" si="18"/>
        <v>50.055843658359763</v>
      </c>
      <c r="AA185" s="34">
        <f t="shared" si="18"/>
        <v>15.409991290664644</v>
      </c>
      <c r="AB185" s="34">
        <f>S185/$X185</f>
        <v>42.57040640480087</v>
      </c>
      <c r="AC185" s="34">
        <f>T185/$X185</f>
        <v>9.3869847953653753</v>
      </c>
      <c r="AD185" s="34">
        <f>U185/$X185</f>
        <v>15.41865789435221</v>
      </c>
      <c r="AE185" s="34">
        <f>V185/$X185</f>
        <v>4.4737908103555837</v>
      </c>
      <c r="AF185" s="34">
        <v>579.70000000000005</v>
      </c>
      <c r="AG185" s="34">
        <f t="shared" si="21"/>
        <v>5.1880291877703826</v>
      </c>
      <c r="AH185" s="34">
        <v>3244.77</v>
      </c>
      <c r="AI185" s="34">
        <f t="shared" si="20"/>
        <v>29.039091715717962</v>
      </c>
      <c r="AJ185" s="34">
        <v>890.14</v>
      </c>
      <c r="AK185" s="34">
        <v>8286.6</v>
      </c>
      <c r="AL185" s="34">
        <v>44489</v>
      </c>
      <c r="AM185" s="34">
        <v>84.628879055879182</v>
      </c>
      <c r="AN185" s="34">
        <v>117816.83</v>
      </c>
      <c r="AO185" s="34">
        <v>248294.103</v>
      </c>
      <c r="AP185" s="34">
        <f t="shared" si="15"/>
        <v>105440.25407117148</v>
      </c>
      <c r="AQ185" s="34">
        <f t="shared" si="16"/>
        <v>222210.98042354069</v>
      </c>
      <c r="AR185" s="35">
        <v>129.47999999999999</v>
      </c>
      <c r="AS185" s="35">
        <v>99.2</v>
      </c>
      <c r="AT185" s="34">
        <v>44.613818999999999</v>
      </c>
      <c r="AU185" s="34">
        <v>45.61902638006363</v>
      </c>
      <c r="AV185" s="34">
        <v>32.816553708100002</v>
      </c>
      <c r="AW185" s="34">
        <v>152.53998266463907</v>
      </c>
      <c r="AX185" s="34">
        <v>20240.741258119997</v>
      </c>
      <c r="AY185" s="34">
        <v>6581.2889735999997</v>
      </c>
      <c r="AZ185" s="34">
        <f t="shared" si="23"/>
        <v>181.1446548718902</v>
      </c>
      <c r="BA185" s="34">
        <f t="shared" si="24"/>
        <v>58.899291509726027</v>
      </c>
      <c r="BB185" s="34">
        <v>113983.93054999999</v>
      </c>
      <c r="BC185" s="34">
        <f t="shared" si="17"/>
        <v>1020.099980386738</v>
      </c>
      <c r="BD185" s="34">
        <v>1379156</v>
      </c>
    </row>
    <row r="186" spans="1:56">
      <c r="A186" s="27">
        <v>39569</v>
      </c>
      <c r="B186" s="16">
        <v>2008</v>
      </c>
      <c r="C186" s="16">
        <v>5</v>
      </c>
      <c r="D186" s="34">
        <v>154.15616391286648</v>
      </c>
      <c r="E186" s="34"/>
      <c r="F186" s="34">
        <v>93.95</v>
      </c>
      <c r="G186" s="34"/>
      <c r="H186" s="34">
        <v>161.26624452573384</v>
      </c>
      <c r="I186" s="34">
        <v>55.120419268640269</v>
      </c>
      <c r="J186" s="34"/>
      <c r="K186" s="34"/>
      <c r="L186" s="34">
        <v>113.86299896240234</v>
      </c>
      <c r="M186" s="34">
        <v>40.655996108365194</v>
      </c>
      <c r="N186" s="34">
        <f t="shared" si="22"/>
        <v>35.706064725899097</v>
      </c>
      <c r="O186" s="34">
        <v>9349.5</v>
      </c>
      <c r="P186" s="34">
        <v>74.858752864383561</v>
      </c>
      <c r="Q186" s="34">
        <v>6240.2889256999988</v>
      </c>
      <c r="R186" s="34">
        <v>2266.4451394300017</v>
      </c>
      <c r="S186" s="34">
        <v>5200.4647047000008</v>
      </c>
      <c r="T186" s="34">
        <v>1053.8018419100001</v>
      </c>
      <c r="U186" s="34">
        <v>1769.0569378099999</v>
      </c>
      <c r="V186" s="34">
        <v>505.56653055000038</v>
      </c>
      <c r="W186" s="34">
        <v>118.30671465883781</v>
      </c>
      <c r="X186" s="34">
        <v>119.04000771876295</v>
      </c>
      <c r="Y186" s="34">
        <f>100*W186/X186</f>
        <v>99.383994445247708</v>
      </c>
      <c r="Z186" s="34">
        <f t="shared" si="18"/>
        <v>52.746701180023294</v>
      </c>
      <c r="AA186" s="34">
        <f t="shared" si="18"/>
        <v>19.157366899805908</v>
      </c>
      <c r="AB186" s="34">
        <f>S186/$X186</f>
        <v>43.686696635523731</v>
      </c>
      <c r="AC186" s="34">
        <f>T186/$X186</f>
        <v>8.8525014581622976</v>
      </c>
      <c r="AD186" s="34">
        <f>U186/$X186</f>
        <v>14.861028419869324</v>
      </c>
      <c r="AE186" s="34">
        <f>V186/$X186</f>
        <v>4.2470303911977449</v>
      </c>
      <c r="AF186" s="34">
        <v>625.6</v>
      </c>
      <c r="AG186" s="34">
        <f t="shared" si="21"/>
        <v>5.4943221740240098</v>
      </c>
      <c r="AH186" s="34">
        <v>3462.0309999999999</v>
      </c>
      <c r="AI186" s="34">
        <f t="shared" si="20"/>
        <v>30.405232881167706</v>
      </c>
      <c r="AJ186" s="34">
        <v>826.04</v>
      </c>
      <c r="AK186" s="34">
        <v>8777.7999999999993</v>
      </c>
      <c r="AL186" s="34">
        <v>43645</v>
      </c>
      <c r="AM186" s="34">
        <v>83.782855142302594</v>
      </c>
      <c r="AN186" s="34">
        <v>117343.57399999999</v>
      </c>
      <c r="AO186" s="34">
        <v>245786.76799999998</v>
      </c>
      <c r="AP186" s="34">
        <f t="shared" si="15"/>
        <v>103056.80956001075</v>
      </c>
      <c r="AQ186" s="34">
        <f t="shared" si="16"/>
        <v>215861.8429514218</v>
      </c>
      <c r="AR186" s="35">
        <v>128.91999999999999</v>
      </c>
      <c r="AS186" s="35">
        <v>102.5</v>
      </c>
      <c r="AT186" s="34">
        <v>36.975067000000003</v>
      </c>
      <c r="AU186" s="34">
        <v>40.306849040499642</v>
      </c>
      <c r="AV186" s="34">
        <v>36.5</v>
      </c>
      <c r="AW186" s="34">
        <v>148.61709720183345</v>
      </c>
      <c r="AX186" s="34">
        <v>24259.054024270001</v>
      </c>
      <c r="AY186" s="34">
        <v>6711.3206969499997</v>
      </c>
      <c r="AZ186" s="34">
        <f t="shared" si="23"/>
        <v>213.0547609437229</v>
      </c>
      <c r="BA186" s="34">
        <f t="shared" si="24"/>
        <v>58.942068609716522</v>
      </c>
      <c r="BB186" s="34">
        <v>117876.48507096773</v>
      </c>
      <c r="BC186" s="34">
        <f t="shared" si="17"/>
        <v>1035.2483787107226</v>
      </c>
      <c r="BD186" s="34">
        <v>1103694</v>
      </c>
    </row>
    <row r="187" spans="1:56">
      <c r="A187" s="27">
        <v>39600</v>
      </c>
      <c r="B187" s="16">
        <v>2008</v>
      </c>
      <c r="C187" s="16">
        <v>6</v>
      </c>
      <c r="D187" s="34">
        <v>140.50348421669764</v>
      </c>
      <c r="E187" s="34"/>
      <c r="F187" s="34">
        <v>87.67</v>
      </c>
      <c r="G187" s="34"/>
      <c r="H187" s="34">
        <v>142.3927735060841</v>
      </c>
      <c r="I187" s="34">
        <v>55.471225437414432</v>
      </c>
      <c r="J187" s="34"/>
      <c r="K187" s="34"/>
      <c r="L187" s="34">
        <v>115.83499908447266</v>
      </c>
      <c r="M187" s="34">
        <v>41.286055219652901</v>
      </c>
      <c r="N187" s="34">
        <f t="shared" si="22"/>
        <v>35.642125045078174</v>
      </c>
      <c r="O187" s="34">
        <v>9807.2000000000007</v>
      </c>
      <c r="P187" s="34">
        <v>71.839057351274505</v>
      </c>
      <c r="Q187" s="34">
        <v>5407.031526669999</v>
      </c>
      <c r="R187" s="34">
        <v>1713.3751385099986</v>
      </c>
      <c r="S187" s="34">
        <v>5195.9917396400006</v>
      </c>
      <c r="T187" s="34">
        <v>989.19610118999981</v>
      </c>
      <c r="U187" s="34">
        <v>1758.8526178400007</v>
      </c>
      <c r="V187" s="34">
        <v>482.66454849999997</v>
      </c>
      <c r="W187" s="34">
        <v>122.97660414692365</v>
      </c>
      <c r="X187" s="34">
        <v>123.43002817724266</v>
      </c>
      <c r="Y187" s="34">
        <f>100*W187/X187</f>
        <v>99.632646903662774</v>
      </c>
      <c r="Z187" s="34">
        <f t="shared" si="18"/>
        <v>43.967969063530688</v>
      </c>
      <c r="AA187" s="34">
        <f t="shared" si="18"/>
        <v>13.932529283887044</v>
      </c>
      <c r="AB187" s="34">
        <f>S187/$X187</f>
        <v>42.096658458010531</v>
      </c>
      <c r="AC187" s="34">
        <f>T187/$X187</f>
        <v>8.0142256774788798</v>
      </c>
      <c r="AD187" s="34">
        <f>U187/$X187</f>
        <v>14.249795157741753</v>
      </c>
      <c r="AE187" s="34">
        <f>V187/$X187</f>
        <v>3.9104305137717774</v>
      </c>
      <c r="AF187" s="34">
        <v>670.7</v>
      </c>
      <c r="AG187" s="34">
        <f t="shared" si="21"/>
        <v>5.7901325618424888</v>
      </c>
      <c r="AH187" s="34">
        <v>3439.7559999999999</v>
      </c>
      <c r="AI187" s="34">
        <f t="shared" si="20"/>
        <v>29.695308215883511</v>
      </c>
      <c r="AJ187" s="34">
        <v>704.971</v>
      </c>
      <c r="AK187" s="34">
        <v>9209.7999999999993</v>
      </c>
      <c r="AL187" s="34">
        <v>38180</v>
      </c>
      <c r="AM187" s="34">
        <v>79.656251381793609</v>
      </c>
      <c r="AN187" s="34">
        <v>122310.96400000001</v>
      </c>
      <c r="AO187" s="34">
        <v>249479.77600000001</v>
      </c>
      <c r="AP187" s="34">
        <f t="shared" ref="AP187:AP250" si="25">AN187/$L187*100</f>
        <v>105590.68068089227</v>
      </c>
      <c r="AQ187" s="34">
        <f t="shared" ref="AQ187:AQ250" si="26">AO187/$L187*100</f>
        <v>215375.12666449533</v>
      </c>
      <c r="AR187" s="35">
        <v>130.59</v>
      </c>
      <c r="AS187" s="35">
        <v>103.3</v>
      </c>
      <c r="AT187" s="34">
        <v>36.518661000000002</v>
      </c>
      <c r="AU187" s="34">
        <v>39.597846724903839</v>
      </c>
      <c r="AV187" s="34">
        <v>34.700000000000003</v>
      </c>
      <c r="AW187" s="34">
        <v>149.1425450005577</v>
      </c>
      <c r="AX187" s="34">
        <v>23620.94791576</v>
      </c>
      <c r="AY187" s="34">
        <v>6629.5611811500003</v>
      </c>
      <c r="AZ187" s="34">
        <f t="shared" si="23"/>
        <v>203.91892003671902</v>
      </c>
      <c r="BA187" s="34">
        <f t="shared" si="24"/>
        <v>57.232798666622287</v>
      </c>
      <c r="BB187" s="34">
        <v>118671.55796666667</v>
      </c>
      <c r="BC187" s="34">
        <f t="shared" ref="BC187:BC250" si="27">BB187/$L187</f>
        <v>1024.4879259689505</v>
      </c>
      <c r="BD187" s="34">
        <v>1023830</v>
      </c>
    </row>
    <row r="188" spans="1:56">
      <c r="A188" s="27">
        <v>39630</v>
      </c>
      <c r="B188" s="16">
        <v>2008</v>
      </c>
      <c r="C188" s="16">
        <v>7</v>
      </c>
      <c r="D188" s="34">
        <v>136.63868805371584</v>
      </c>
      <c r="E188" s="34"/>
      <c r="F188" s="34">
        <v>93.86</v>
      </c>
      <c r="G188" s="34"/>
      <c r="H188" s="34">
        <v>164.92621315432766</v>
      </c>
      <c r="I188" s="34">
        <v>55.674035253736989</v>
      </c>
      <c r="J188" s="34"/>
      <c r="K188" s="34"/>
      <c r="L188" s="34">
        <v>119.55699920654297</v>
      </c>
      <c r="M188" s="34">
        <v>42.516102439189595</v>
      </c>
      <c r="N188" s="34">
        <f t="shared" si="22"/>
        <v>35.561366311762384</v>
      </c>
      <c r="O188" s="34">
        <v>9715.5</v>
      </c>
      <c r="P188" s="34">
        <v>73.226918610610284</v>
      </c>
      <c r="Q188" s="34">
        <v>7010.5182369800023</v>
      </c>
      <c r="R188" s="34">
        <v>2243.0958028000005</v>
      </c>
      <c r="S188" s="34">
        <v>6046.8269938399999</v>
      </c>
      <c r="T188" s="34">
        <v>1199.4363629499999</v>
      </c>
      <c r="U188" s="34">
        <v>2123.86335594</v>
      </c>
      <c r="V188" s="34">
        <v>548.96388788000002</v>
      </c>
      <c r="W188" s="34">
        <v>125.37908400411928</v>
      </c>
      <c r="X188" s="34">
        <v>123.72316443955143</v>
      </c>
      <c r="Y188" s="34">
        <f>100*W188/X188</f>
        <v>101.33840705745682</v>
      </c>
      <c r="Z188" s="34">
        <f t="shared" si="18"/>
        <v>55.914575327011278</v>
      </c>
      <c r="AA188" s="34">
        <f t="shared" si="18"/>
        <v>17.890510371939744</v>
      </c>
      <c r="AB188" s="34">
        <f>S188/$X188</f>
        <v>48.873846876058153</v>
      </c>
      <c r="AC188" s="34">
        <f>T188/$X188</f>
        <v>9.6945173394430881</v>
      </c>
      <c r="AD188" s="34">
        <f>U188/$X188</f>
        <v>17.166254723283252</v>
      </c>
      <c r="AE188" s="34">
        <f>V188/$X188</f>
        <v>4.437034005448611</v>
      </c>
      <c r="AF188" s="34">
        <v>674.8</v>
      </c>
      <c r="AG188" s="34">
        <f t="shared" si="21"/>
        <v>5.6441697640322701</v>
      </c>
      <c r="AH188" s="34">
        <v>3545.598</v>
      </c>
      <c r="AI188" s="34">
        <f t="shared" si="20"/>
        <v>29.656130745425742</v>
      </c>
      <c r="AJ188" s="34">
        <v>878.33699999999999</v>
      </c>
      <c r="AK188" s="34">
        <v>9127.1</v>
      </c>
      <c r="AL188" s="34">
        <v>39360</v>
      </c>
      <c r="AM188" s="34">
        <v>78.665261944223573</v>
      </c>
      <c r="AN188" s="34">
        <v>121947.59400000001</v>
      </c>
      <c r="AO188" s="34">
        <v>257264.45600000001</v>
      </c>
      <c r="AP188" s="34">
        <f t="shared" si="25"/>
        <v>101999.54399100225</v>
      </c>
      <c r="AQ188" s="34">
        <f t="shared" si="26"/>
        <v>215181.42618782018</v>
      </c>
      <c r="AR188" s="35">
        <v>136.53</v>
      </c>
      <c r="AS188" s="35">
        <v>108.5</v>
      </c>
      <c r="AT188" s="34">
        <v>39.029949000000002</v>
      </c>
      <c r="AU188" s="34">
        <v>40.472613055682586</v>
      </c>
      <c r="AV188" s="34">
        <v>32.6</v>
      </c>
      <c r="AW188" s="34">
        <v>148.62600336009456</v>
      </c>
      <c r="AX188" s="34">
        <v>24518.50515003</v>
      </c>
      <c r="AY188" s="34">
        <v>6846.8152209899999</v>
      </c>
      <c r="AZ188" s="34">
        <f t="shared" si="23"/>
        <v>205.07795706441738</v>
      </c>
      <c r="BA188" s="34">
        <f t="shared" si="24"/>
        <v>57.268209025233681</v>
      </c>
      <c r="BB188" s="34">
        <v>119762.47023548387</v>
      </c>
      <c r="BC188" s="34">
        <f t="shared" si="27"/>
        <v>1001.7186030956325</v>
      </c>
      <c r="BD188" s="34">
        <v>1370185</v>
      </c>
    </row>
    <row r="189" spans="1:56">
      <c r="A189" s="27">
        <v>39661</v>
      </c>
      <c r="B189" s="16">
        <v>2008</v>
      </c>
      <c r="C189" s="16">
        <v>8</v>
      </c>
      <c r="D189" s="34">
        <v>131.34092143552698</v>
      </c>
      <c r="E189" s="34"/>
      <c r="F189" s="34">
        <v>97.84</v>
      </c>
      <c r="G189" s="34"/>
      <c r="H189" s="34">
        <v>162.43724603371868</v>
      </c>
      <c r="I189" s="34">
        <v>55.937139880317616</v>
      </c>
      <c r="J189" s="34"/>
      <c r="K189" s="34"/>
      <c r="L189" s="34">
        <v>121.23000335693359</v>
      </c>
      <c r="M189" s="34">
        <v>43.50701358694208</v>
      </c>
      <c r="N189" s="34">
        <f t="shared" si="22"/>
        <v>35.887991736538829</v>
      </c>
      <c r="O189" s="34">
        <v>9607.7999999999993</v>
      </c>
      <c r="P189" s="34">
        <v>76.361793236303342</v>
      </c>
      <c r="Q189" s="34">
        <v>7366.7002799699994</v>
      </c>
      <c r="R189" s="34">
        <v>2609.8689413900001</v>
      </c>
      <c r="S189" s="34">
        <v>5158.7470822100004</v>
      </c>
      <c r="T189" s="34">
        <v>1057.9620981799997</v>
      </c>
      <c r="U189" s="34">
        <v>1825.5491150699997</v>
      </c>
      <c r="V189" s="34">
        <v>534.66937118999999</v>
      </c>
      <c r="W189" s="34">
        <v>119.4162117417942</v>
      </c>
      <c r="X189" s="34">
        <v>117.74504336464591</v>
      </c>
      <c r="Y189" s="34">
        <f>100*W189/X189</f>
        <v>101.41931102099375</v>
      </c>
      <c r="Z189" s="34">
        <f t="shared" si="18"/>
        <v>61.689281317167634</v>
      </c>
      <c r="AA189" s="34">
        <f t="shared" si="18"/>
        <v>21.855231407215861</v>
      </c>
      <c r="AB189" s="34">
        <f>S189/$X189</f>
        <v>43.812859843567431</v>
      </c>
      <c r="AC189" s="34">
        <f>T189/$X189</f>
        <v>8.985194348296984</v>
      </c>
      <c r="AD189" s="34">
        <f>U189/$X189</f>
        <v>15.504254471387274</v>
      </c>
      <c r="AE189" s="34">
        <f>V189/$X189</f>
        <v>4.5409076756987261</v>
      </c>
      <c r="AF189" s="34">
        <v>648.4</v>
      </c>
      <c r="AG189" s="34">
        <f t="shared" si="21"/>
        <v>5.3485109465099718</v>
      </c>
      <c r="AH189" s="34">
        <v>3785.241</v>
      </c>
      <c r="AI189" s="34">
        <f t="shared" si="20"/>
        <v>31.223631899565628</v>
      </c>
      <c r="AJ189" s="34">
        <v>831.01900000000001</v>
      </c>
      <c r="AK189" s="34">
        <v>9025.2999999999993</v>
      </c>
      <c r="AL189" s="34">
        <v>39727</v>
      </c>
      <c r="AM189" s="34">
        <v>76.650333194935897</v>
      </c>
      <c r="AN189" s="34">
        <v>123070.57800000001</v>
      </c>
      <c r="AO189" s="34">
        <v>260440.74799999999</v>
      </c>
      <c r="AP189" s="34">
        <f t="shared" si="25"/>
        <v>101518.25009659305</v>
      </c>
      <c r="AQ189" s="34">
        <f t="shared" si="26"/>
        <v>214831.92344158623</v>
      </c>
      <c r="AR189" s="35">
        <v>133.87</v>
      </c>
      <c r="AS189" s="35">
        <v>106.9</v>
      </c>
      <c r="AT189" s="34">
        <v>41.347382000000003</v>
      </c>
      <c r="AU189" s="34">
        <v>41.379536771665848</v>
      </c>
      <c r="AV189" s="34">
        <v>30.7</v>
      </c>
      <c r="AW189" s="34">
        <v>145.81764583941023</v>
      </c>
      <c r="AX189" s="34">
        <v>24246.086862379998</v>
      </c>
      <c r="AY189" s="34">
        <v>7107.4657089700004</v>
      </c>
      <c r="AZ189" s="34">
        <f t="shared" si="23"/>
        <v>200.00071097080667</v>
      </c>
      <c r="BA189" s="34">
        <f t="shared" si="24"/>
        <v>58.627942853748159</v>
      </c>
      <c r="BB189" s="34">
        <v>121407.2166451613</v>
      </c>
      <c r="BC189" s="34">
        <f t="shared" si="27"/>
        <v>1001.4617939727837</v>
      </c>
      <c r="BD189" s="34">
        <v>1300403</v>
      </c>
    </row>
    <row r="190" spans="1:56">
      <c r="A190" s="27">
        <v>39692</v>
      </c>
      <c r="B190" s="16">
        <v>2008</v>
      </c>
      <c r="C190" s="16">
        <v>9</v>
      </c>
      <c r="D190" s="34">
        <v>132.18593848988462</v>
      </c>
      <c r="E190" s="34"/>
      <c r="F190" s="34">
        <v>99.37</v>
      </c>
      <c r="G190" s="34"/>
      <c r="H190" s="34">
        <v>166.08918562509871</v>
      </c>
      <c r="I190" s="34">
        <v>56.222169892446622</v>
      </c>
      <c r="J190" s="34"/>
      <c r="K190" s="34"/>
      <c r="L190" s="34">
        <v>123.31700134277344</v>
      </c>
      <c r="M190" s="34">
        <v>44.260220615436026</v>
      </c>
      <c r="N190" s="34">
        <f t="shared" si="22"/>
        <v>35.891418160915038</v>
      </c>
      <c r="O190" s="34">
        <v>9145.7000000000007</v>
      </c>
      <c r="P190" s="34">
        <v>79.235337181298547</v>
      </c>
      <c r="Q190" s="34">
        <v>6918.7255948600059</v>
      </c>
      <c r="R190" s="34">
        <v>2517.6147685299989</v>
      </c>
      <c r="S190" s="34">
        <v>5310.8947334200011</v>
      </c>
      <c r="T190" s="34">
        <v>1065.8843010000003</v>
      </c>
      <c r="U190" s="34">
        <v>1908.5048247599998</v>
      </c>
      <c r="V190" s="34">
        <v>594.19017928999995</v>
      </c>
      <c r="W190" s="34">
        <v>113.08784484939991</v>
      </c>
      <c r="X190" s="34">
        <v>114.67863963562418</v>
      </c>
      <c r="Y190" s="34">
        <f>100*W190/X190</f>
        <v>98.612823808096437</v>
      </c>
      <c r="Z190" s="34">
        <f t="shared" si="18"/>
        <v>61.180099453426969</v>
      </c>
      <c r="AA190" s="34">
        <f t="shared" si="18"/>
        <v>22.262470134458116</v>
      </c>
      <c r="AB190" s="34">
        <f>S190/$X190</f>
        <v>46.311106848621925</v>
      </c>
      <c r="AC190" s="34">
        <f>T190/$X190</f>
        <v>9.2945321324590449</v>
      </c>
      <c r="AD190" s="34">
        <f>U190/$X190</f>
        <v>16.642199722843024</v>
      </c>
      <c r="AE190" s="34">
        <f>V190/$X190</f>
        <v>5.1813500855779129</v>
      </c>
      <c r="AF190" s="34">
        <v>572.5</v>
      </c>
      <c r="AG190" s="34">
        <f t="shared" si="21"/>
        <v>4.6425066597968279</v>
      </c>
      <c r="AH190" s="34">
        <v>3547.5149999999999</v>
      </c>
      <c r="AI190" s="34">
        <f t="shared" si="20"/>
        <v>28.767444564592388</v>
      </c>
      <c r="AJ190" s="34">
        <v>897.16200000000003</v>
      </c>
      <c r="AK190" s="34">
        <v>8587.6</v>
      </c>
      <c r="AL190" s="34">
        <v>38257</v>
      </c>
      <c r="AM190" s="34">
        <v>76.103507284020893</v>
      </c>
      <c r="AN190" s="34">
        <v>127766.317</v>
      </c>
      <c r="AO190" s="34">
        <v>262591.46600000001</v>
      </c>
      <c r="AP190" s="34">
        <f t="shared" si="25"/>
        <v>103608.03101663102</v>
      </c>
      <c r="AQ190" s="34">
        <f t="shared" si="26"/>
        <v>212940.1973293995</v>
      </c>
      <c r="AR190" s="35">
        <v>132.6</v>
      </c>
      <c r="AS190" s="35">
        <v>107.3</v>
      </c>
      <c r="AT190" s="34">
        <v>43.577075999999998</v>
      </c>
      <c r="AU190" s="34">
        <v>44.406705709408165</v>
      </c>
      <c r="AV190" s="34">
        <v>32</v>
      </c>
      <c r="AW190" s="34">
        <v>139.850500954712</v>
      </c>
      <c r="AX190" s="34">
        <v>23899.602176370005</v>
      </c>
      <c r="AY190" s="34">
        <v>7295.9430699599998</v>
      </c>
      <c r="AZ190" s="34">
        <f t="shared" si="23"/>
        <v>193.80622230618778</v>
      </c>
      <c r="BA190" s="34">
        <f t="shared" si="24"/>
        <v>59.164129767314954</v>
      </c>
      <c r="BB190" s="34">
        <v>123938.97458666668</v>
      </c>
      <c r="BC190" s="34">
        <f t="shared" si="27"/>
        <v>1005.0436941956153</v>
      </c>
      <c r="BD190" s="34">
        <v>1364431</v>
      </c>
    </row>
    <row r="191" spans="1:56">
      <c r="A191" s="27">
        <v>39722</v>
      </c>
      <c r="B191" s="16">
        <v>2008</v>
      </c>
      <c r="C191" s="16">
        <v>10</v>
      </c>
      <c r="D191" s="34">
        <v>130.39517884255912</v>
      </c>
      <c r="E191" s="34"/>
      <c r="F191" s="34">
        <v>98.38</v>
      </c>
      <c r="G191" s="34"/>
      <c r="H191" s="34">
        <v>164.29035510329578</v>
      </c>
      <c r="I191" s="34">
        <v>56.463349133478857</v>
      </c>
      <c r="J191" s="34"/>
      <c r="K191" s="34"/>
      <c r="L191" s="34">
        <v>125.83899688720703</v>
      </c>
      <c r="M191" s="34">
        <v>44.980492735839938</v>
      </c>
      <c r="N191" s="34">
        <f t="shared" si="22"/>
        <v>35.744478141507436</v>
      </c>
      <c r="O191" s="34">
        <v>9182.5</v>
      </c>
      <c r="P191" s="34">
        <v>76.893844383027869</v>
      </c>
      <c r="Q191" s="34">
        <v>6061.1924079200062</v>
      </c>
      <c r="R191" s="34">
        <v>2172.7726129800039</v>
      </c>
      <c r="S191" s="34">
        <v>5128.95839239</v>
      </c>
      <c r="T191" s="34">
        <v>1085.9938254300002</v>
      </c>
      <c r="U191" s="34">
        <v>1899.3278300099998</v>
      </c>
      <c r="V191" s="34">
        <v>623.86797326999999</v>
      </c>
      <c r="W191" s="34">
        <v>101.37903734804854</v>
      </c>
      <c r="X191" s="34">
        <v>107.2391785507979</v>
      </c>
      <c r="Y191" s="34">
        <f>100*W191/X191</f>
        <v>94.535447509071062</v>
      </c>
      <c r="Z191" s="34">
        <f t="shared" si="18"/>
        <v>59.787433048028234</v>
      </c>
      <c r="AA191" s="34">
        <f t="shared" si="18"/>
        <v>21.432168521393322</v>
      </c>
      <c r="AB191" s="34">
        <f>S191/$X191</f>
        <v>47.827281612013415</v>
      </c>
      <c r="AC191" s="34">
        <f>T191/$X191</f>
        <v>10.126838344957838</v>
      </c>
      <c r="AD191" s="34">
        <f>U191/$X191</f>
        <v>17.711137437613914</v>
      </c>
      <c r="AE191" s="34">
        <f>V191/$X191</f>
        <v>5.8175377851713144</v>
      </c>
      <c r="AF191" s="34">
        <v>636.70000000000005</v>
      </c>
      <c r="AG191" s="34">
        <f t="shared" si="21"/>
        <v>5.0596398235015485</v>
      </c>
      <c r="AH191" s="34">
        <v>3873.5909999999999</v>
      </c>
      <c r="AI191" s="34">
        <f t="shared" si="20"/>
        <v>30.782119182593345</v>
      </c>
      <c r="AJ191" s="34">
        <v>863.12</v>
      </c>
      <c r="AK191" s="34">
        <v>8477.2000000000007</v>
      </c>
      <c r="AL191" s="34">
        <v>35841</v>
      </c>
      <c r="AM191" s="34">
        <v>77.084068165300508</v>
      </c>
      <c r="AN191" s="34">
        <v>122490.44099999999</v>
      </c>
      <c r="AO191" s="34">
        <v>257843.82199999999</v>
      </c>
      <c r="AP191" s="34">
        <f t="shared" si="25"/>
        <v>97339.015750253922</v>
      </c>
      <c r="AQ191" s="34">
        <f t="shared" si="26"/>
        <v>204899.77540993312</v>
      </c>
      <c r="AR191" s="35">
        <v>132.80000000000001</v>
      </c>
      <c r="AS191" s="35">
        <v>108.4</v>
      </c>
      <c r="AT191" s="34">
        <v>39.537036999999998</v>
      </c>
      <c r="AU191" s="34">
        <v>40.11242640821402</v>
      </c>
      <c r="AV191" s="34">
        <v>34.200000000000003</v>
      </c>
      <c r="AW191" s="34">
        <v>134.31325108791049</v>
      </c>
      <c r="AX191" s="34">
        <v>24276.545336890002</v>
      </c>
      <c r="AY191" s="34">
        <v>7209.3866813100003</v>
      </c>
      <c r="AZ191" s="34">
        <f t="shared" si="23"/>
        <v>192.91750520428687</v>
      </c>
      <c r="BA191" s="34">
        <f t="shared" si="24"/>
        <v>57.290560634172671</v>
      </c>
      <c r="BB191" s="34">
        <v>127435.91586129033</v>
      </c>
      <c r="BC191" s="34">
        <f t="shared" si="27"/>
        <v>1012.6901756497206</v>
      </c>
      <c r="BD191" s="34">
        <v>1332022</v>
      </c>
    </row>
    <row r="192" spans="1:56">
      <c r="A192" s="27">
        <v>39753</v>
      </c>
      <c r="B192" s="16">
        <v>2008</v>
      </c>
      <c r="C192" s="16">
        <v>11</v>
      </c>
      <c r="D192" s="34">
        <v>125.52756329262156</v>
      </c>
      <c r="E192" s="34"/>
      <c r="F192" s="34">
        <v>95.74</v>
      </c>
      <c r="G192" s="34"/>
      <c r="H192" s="34">
        <v>155.13078969719626</v>
      </c>
      <c r="I192" s="34">
        <v>56.655196257027228</v>
      </c>
      <c r="J192" s="34"/>
      <c r="K192" s="34"/>
      <c r="L192" s="34">
        <v>126.68699645996094</v>
      </c>
      <c r="M192" s="34">
        <v>45.417238256164374</v>
      </c>
      <c r="N192" s="34">
        <f t="shared" si="22"/>
        <v>35.849960552595753</v>
      </c>
      <c r="O192" s="34">
        <v>9488.9</v>
      </c>
      <c r="P192" s="34">
        <v>78.213792943651711</v>
      </c>
      <c r="Q192" s="34">
        <v>4902.9249548999987</v>
      </c>
      <c r="R192" s="34">
        <v>1747.1740888600018</v>
      </c>
      <c r="S192" s="34">
        <v>4182.2934512600013</v>
      </c>
      <c r="T192" s="34">
        <v>1020.2480822700005</v>
      </c>
      <c r="U192" s="34">
        <v>1411.3777089499999</v>
      </c>
      <c r="V192" s="34">
        <v>518.4342925200001</v>
      </c>
      <c r="W192" s="34">
        <v>93.322644582098349</v>
      </c>
      <c r="X192" s="34">
        <v>102.36013904427304</v>
      </c>
      <c r="Y192" s="34">
        <f>100*W192/X192</f>
        <v>91.170884929859483</v>
      </c>
      <c r="Z192" s="34">
        <f t="shared" si="18"/>
        <v>52.537355503109097</v>
      </c>
      <c r="AA192" s="34">
        <f t="shared" si="18"/>
        <v>18.721866452498219</v>
      </c>
      <c r="AB192" s="34">
        <f>S192/$X192</f>
        <v>40.858614401169056</v>
      </c>
      <c r="AC192" s="34">
        <f>T192/$X192</f>
        <v>9.9672400975219517</v>
      </c>
      <c r="AD192" s="34">
        <f>U192/$X192</f>
        <v>13.788352791700953</v>
      </c>
      <c r="AE192" s="34">
        <f>V192/$X192</f>
        <v>5.0648064506415498</v>
      </c>
      <c r="AF192" s="34">
        <v>586.5</v>
      </c>
      <c r="AG192" s="34">
        <f t="shared" si="21"/>
        <v>4.6295201274691333</v>
      </c>
      <c r="AH192" s="34">
        <v>3919.915</v>
      </c>
      <c r="AI192" s="34">
        <f t="shared" si="20"/>
        <v>30.941731271045469</v>
      </c>
      <c r="AJ192" s="34">
        <v>799.048</v>
      </c>
      <c r="AK192" s="34">
        <v>8914.9</v>
      </c>
      <c r="AL192" s="34">
        <v>26000</v>
      </c>
      <c r="AM192" s="34">
        <v>76.625670122574292</v>
      </c>
      <c r="AN192" s="34">
        <v>124421.25</v>
      </c>
      <c r="AO192" s="34">
        <v>259641.86499999999</v>
      </c>
      <c r="AP192" s="34">
        <f t="shared" si="25"/>
        <v>98211.539839704841</v>
      </c>
      <c r="AQ192" s="34">
        <f t="shared" si="26"/>
        <v>204947.52599337144</v>
      </c>
      <c r="AR192" s="35">
        <v>124.58</v>
      </c>
      <c r="AS192" s="35">
        <v>96.2</v>
      </c>
      <c r="AT192" s="34">
        <v>36.417324000000001</v>
      </c>
      <c r="AU192" s="34">
        <v>39.119861457117182</v>
      </c>
      <c r="AV192" s="34">
        <v>31.9</v>
      </c>
      <c r="AW192" s="34">
        <v>129.41143120076669</v>
      </c>
      <c r="AX192" s="34">
        <v>21649.45869653</v>
      </c>
      <c r="AY192" s="34">
        <v>6794.3152562799996</v>
      </c>
      <c r="AZ192" s="34">
        <f t="shared" si="23"/>
        <v>170.88935172105252</v>
      </c>
      <c r="BA192" s="34">
        <f t="shared" si="24"/>
        <v>53.630723327056884</v>
      </c>
      <c r="BB192" s="34">
        <v>127996.31004333333</v>
      </c>
      <c r="BC192" s="34">
        <f t="shared" si="27"/>
        <v>1010.335027429482</v>
      </c>
      <c r="BD192" s="34">
        <v>1181323</v>
      </c>
    </row>
    <row r="193" spans="1:56">
      <c r="A193" s="27">
        <v>39783</v>
      </c>
      <c r="B193" s="16">
        <v>2008</v>
      </c>
      <c r="C193" s="16">
        <v>12</v>
      </c>
      <c r="D193" s="34">
        <v>123.46600579407662</v>
      </c>
      <c r="E193" s="34"/>
      <c r="F193" s="34">
        <v>93.72</v>
      </c>
      <c r="G193" s="34"/>
      <c r="H193" s="34">
        <v>143.17558700639023</v>
      </c>
      <c r="I193" s="34">
        <v>56.847043380575599</v>
      </c>
      <c r="J193" s="34"/>
      <c r="K193" s="34"/>
      <c r="L193" s="34">
        <v>127.29299926757812</v>
      </c>
      <c r="M193" s="34">
        <v>45.770930530000875</v>
      </c>
      <c r="N193" s="34">
        <f t="shared" si="22"/>
        <v>35.957146734980618</v>
      </c>
      <c r="O193" s="34">
        <v>9654.0470000000005</v>
      </c>
      <c r="P193" s="34">
        <v>76.135442792667035</v>
      </c>
      <c r="Q193" s="34">
        <v>4230.9704198000009</v>
      </c>
      <c r="R193" s="34">
        <v>1486.9784568700002</v>
      </c>
      <c r="S193" s="34">
        <v>3457.00171288</v>
      </c>
      <c r="T193" s="34">
        <v>923.67306960999963</v>
      </c>
      <c r="U193" s="34">
        <v>1171.5292148100002</v>
      </c>
      <c r="V193" s="34">
        <v>466.27691070000003</v>
      </c>
      <c r="W193" s="34">
        <v>87.412449552802428</v>
      </c>
      <c r="X193" s="34">
        <v>94.197166523442093</v>
      </c>
      <c r="Y193" s="34">
        <f>100*W193/X193</f>
        <v>92.797323718913347</v>
      </c>
      <c r="Z193" s="34">
        <f t="shared" si="18"/>
        <v>48.402377938673801</v>
      </c>
      <c r="AA193" s="34">
        <f t="shared" si="18"/>
        <v>17.011060375007279</v>
      </c>
      <c r="AB193" s="34">
        <f>S193/$X193</f>
        <v>36.699635885753352</v>
      </c>
      <c r="AC193" s="34">
        <f>T193/$X193</f>
        <v>9.8057415493504525</v>
      </c>
      <c r="AD193" s="34">
        <f>U193/$X193</f>
        <v>12.436989965281505</v>
      </c>
      <c r="AE193" s="34">
        <f>V193/$X193</f>
        <v>4.9500099409461686</v>
      </c>
      <c r="AF193" s="34">
        <v>919.6</v>
      </c>
      <c r="AG193" s="34">
        <f t="shared" si="21"/>
        <v>7.2242778887387304</v>
      </c>
      <c r="AH193" s="34">
        <v>4763.8329999999996</v>
      </c>
      <c r="AI193" s="34">
        <f t="shared" si="20"/>
        <v>37.424155510595789</v>
      </c>
      <c r="AJ193" s="34">
        <v>689.54499999999996</v>
      </c>
      <c r="AK193" s="34">
        <v>9053.4</v>
      </c>
      <c r="AL193" s="34">
        <v>27066</v>
      </c>
      <c r="AM193" s="34">
        <v>79.218415649143964</v>
      </c>
      <c r="AN193" s="34">
        <v>143955.174</v>
      </c>
      <c r="AO193" s="34">
        <v>261541.38900000002</v>
      </c>
      <c r="AP193" s="34">
        <f t="shared" si="25"/>
        <v>113089.62380358162</v>
      </c>
      <c r="AQ193" s="34">
        <f t="shared" si="26"/>
        <v>205464.07933261368</v>
      </c>
      <c r="AR193" s="35">
        <v>118.9</v>
      </c>
      <c r="AS193" s="35">
        <v>79.099999999999994</v>
      </c>
      <c r="AT193" s="34">
        <v>39.533332999999999</v>
      </c>
      <c r="AU193" s="34">
        <v>37.057394836596025</v>
      </c>
      <c r="AV193" s="34">
        <v>23.5</v>
      </c>
      <c r="AW193" s="34">
        <v>125.92365660763512</v>
      </c>
      <c r="AX193" s="34">
        <v>23641.639675480001</v>
      </c>
      <c r="AY193" s="34">
        <v>6652.56076914</v>
      </c>
      <c r="AZ193" s="34">
        <f t="shared" si="23"/>
        <v>185.72615785243417</v>
      </c>
      <c r="BA193" s="34">
        <f t="shared" si="24"/>
        <v>52.26179607219315</v>
      </c>
      <c r="BB193" s="34">
        <v>128542.171</v>
      </c>
      <c r="BC193" s="34">
        <f t="shared" si="27"/>
        <v>1009.8133576835285</v>
      </c>
      <c r="BD193" s="34">
        <v>1304910</v>
      </c>
    </row>
    <row r="194" spans="1:56">
      <c r="A194" s="27">
        <v>39814</v>
      </c>
      <c r="B194" s="16">
        <v>2009</v>
      </c>
      <c r="C194" s="16">
        <v>1</v>
      </c>
      <c r="D194" s="34">
        <v>116.75841920206521</v>
      </c>
      <c r="E194" s="34"/>
      <c r="F194" s="34">
        <v>80.989999999999995</v>
      </c>
      <c r="G194" s="34"/>
      <c r="H194" s="34">
        <v>147.1377798259081</v>
      </c>
      <c r="I194" s="34">
        <v>57.148517431865898</v>
      </c>
      <c r="J194" s="34"/>
      <c r="K194" s="34"/>
      <c r="L194" s="34">
        <v>128.40199279785156</v>
      </c>
      <c r="M194" s="34">
        <v>46.164717474555701</v>
      </c>
      <c r="N194" s="34">
        <f t="shared" si="22"/>
        <v>35.953271805706841</v>
      </c>
      <c r="O194" s="34">
        <v>9690.35</v>
      </c>
      <c r="P194" s="34">
        <v>64.91475177676493</v>
      </c>
      <c r="Q194" s="34">
        <v>3714.7217961699976</v>
      </c>
      <c r="R194" s="34">
        <v>1488.4414032299978</v>
      </c>
      <c r="S194" s="34">
        <v>2760.0656236899995</v>
      </c>
      <c r="T194" s="34">
        <v>618.65189540000006</v>
      </c>
      <c r="U194" s="34">
        <v>1015.4155437400001</v>
      </c>
      <c r="V194" s="34">
        <v>379.54593389999991</v>
      </c>
      <c r="W194" s="34">
        <v>88.44756286471852</v>
      </c>
      <c r="X194" s="34">
        <v>92.067629466094189</v>
      </c>
      <c r="Y194" s="34">
        <f>100*W194/X194</f>
        <v>96.068035397056875</v>
      </c>
      <c r="Z194" s="34">
        <f t="shared" si="18"/>
        <v>41.999142495895605</v>
      </c>
      <c r="AA194" s="34">
        <f t="shared" si="18"/>
        <v>16.828517994402905</v>
      </c>
      <c r="AB194" s="34">
        <f>S194/$X194</f>
        <v>29.978675889623624</v>
      </c>
      <c r="AC194" s="34">
        <f>T194/$X194</f>
        <v>6.7195375724084592</v>
      </c>
      <c r="AD194" s="34">
        <f>U194/$X194</f>
        <v>11.029018012394333</v>
      </c>
      <c r="AE194" s="34">
        <f>V194/$X194</f>
        <v>4.122468842751899</v>
      </c>
      <c r="AF194" s="34">
        <v>519</v>
      </c>
      <c r="AG194" s="34">
        <f t="shared" si="21"/>
        <v>4.0419933420899676</v>
      </c>
      <c r="AH194" s="34">
        <v>3836.7710000000002</v>
      </c>
      <c r="AI194" s="34">
        <f t="shared" si="20"/>
        <v>29.880930322011306</v>
      </c>
      <c r="AJ194" s="34">
        <v>726.81200000000001</v>
      </c>
      <c r="AK194" s="34">
        <v>9086.1</v>
      </c>
      <c r="AL194" s="34">
        <v>26244</v>
      </c>
      <c r="AM194" s="34">
        <v>78.212816878188207</v>
      </c>
      <c r="AN194" s="34">
        <v>136944.77000000002</v>
      </c>
      <c r="AO194" s="34">
        <v>262423.13200000004</v>
      </c>
      <c r="AP194" s="34">
        <f t="shared" si="25"/>
        <v>106653.1500142663</v>
      </c>
      <c r="AQ194" s="34">
        <f t="shared" si="26"/>
        <v>204376.21432647342</v>
      </c>
      <c r="AR194" s="35">
        <v>115.2</v>
      </c>
      <c r="AS194" s="35">
        <v>78.7</v>
      </c>
      <c r="AT194" s="34">
        <v>39.746093999999999</v>
      </c>
      <c r="AU194" s="34">
        <v>41.190720745137696</v>
      </c>
      <c r="AV194" s="34">
        <v>28.6</v>
      </c>
      <c r="AW194" s="34">
        <v>125.14573760875979</v>
      </c>
      <c r="AX194" s="34">
        <v>24109.041212299999</v>
      </c>
      <c r="AY194" s="34">
        <v>6706.1993816499999</v>
      </c>
      <c r="AZ194" s="34">
        <f t="shared" si="23"/>
        <v>187.76220436279237</v>
      </c>
      <c r="BA194" s="34">
        <f t="shared" si="24"/>
        <v>52.22815655367468</v>
      </c>
      <c r="BB194" s="34">
        <v>128424.28553870966</v>
      </c>
      <c r="BC194" s="34">
        <f t="shared" si="27"/>
        <v>1000.1736167825152</v>
      </c>
      <c r="BD194" s="34">
        <v>1311459</v>
      </c>
    </row>
    <row r="195" spans="1:56">
      <c r="A195" s="27">
        <v>39845</v>
      </c>
      <c r="B195" s="16">
        <v>2009</v>
      </c>
      <c r="C195" s="16">
        <v>2</v>
      </c>
      <c r="D195" s="34">
        <v>114.85886148592792</v>
      </c>
      <c r="E195" s="34"/>
      <c r="F195" s="34">
        <v>81.03</v>
      </c>
      <c r="G195" s="34"/>
      <c r="H195" s="34">
        <v>140.97173353601835</v>
      </c>
      <c r="I195" s="34">
        <v>57.395178019285225</v>
      </c>
      <c r="J195" s="34"/>
      <c r="K195" s="34"/>
      <c r="L195" s="34">
        <v>127.00900268554687</v>
      </c>
      <c r="M195" s="34">
        <v>46.373782543301168</v>
      </c>
      <c r="N195" s="34">
        <f t="shared" si="22"/>
        <v>36.51220115326386</v>
      </c>
      <c r="O195" s="34">
        <v>8796.91</v>
      </c>
      <c r="P195" s="34">
        <v>71.326358616775721</v>
      </c>
      <c r="Q195" s="34">
        <v>3944.7629905999984</v>
      </c>
      <c r="R195" s="34">
        <v>1559.0695233700001</v>
      </c>
      <c r="S195" s="34">
        <v>2663.2730100099998</v>
      </c>
      <c r="T195" s="34">
        <v>615.08737078000013</v>
      </c>
      <c r="U195" s="34">
        <v>891.7373158800001</v>
      </c>
      <c r="V195" s="34">
        <v>356.83120173999998</v>
      </c>
      <c r="W195" s="34">
        <v>88.73521112018885</v>
      </c>
      <c r="X195" s="34">
        <v>90.759175613029754</v>
      </c>
      <c r="Y195" s="34">
        <f>100*W195/X195</f>
        <v>97.769961572292715</v>
      </c>
      <c r="Z195" s="34">
        <f t="shared" ref="Z195:AA258" si="28">Q195/$W195</f>
        <v>44.455441541204536</v>
      </c>
      <c r="AA195" s="34">
        <f t="shared" si="28"/>
        <v>17.569908311349966</v>
      </c>
      <c r="AB195" s="34">
        <f>S195/$X195</f>
        <v>29.344394018797693</v>
      </c>
      <c r="AC195" s="34">
        <f>T195/$X195</f>
        <v>6.7771370401440238</v>
      </c>
      <c r="AD195" s="34">
        <f>U195/$X195</f>
        <v>9.8253130866029892</v>
      </c>
      <c r="AE195" s="34">
        <f>V195/$X195</f>
        <v>3.9316267399940097</v>
      </c>
      <c r="AF195" s="34">
        <v>471.9</v>
      </c>
      <c r="AG195" s="34">
        <f t="shared" si="21"/>
        <v>3.7154846508664092</v>
      </c>
      <c r="AH195" s="34">
        <v>3617.194</v>
      </c>
      <c r="AI195" s="34">
        <f t="shared" si="20"/>
        <v>28.479823662229435</v>
      </c>
      <c r="AJ195" s="34">
        <v>681.73900000000003</v>
      </c>
      <c r="AK195" s="34">
        <v>8241.6</v>
      </c>
      <c r="AL195" s="34">
        <v>24999</v>
      </c>
      <c r="AM195" s="34">
        <v>78.399491781596709</v>
      </c>
      <c r="AN195" s="34">
        <v>132234.038</v>
      </c>
      <c r="AO195" s="34">
        <v>259702.75900000002</v>
      </c>
      <c r="AP195" s="34">
        <f t="shared" si="25"/>
        <v>104113.90941112218</v>
      </c>
      <c r="AQ195" s="34">
        <f t="shared" si="26"/>
        <v>204475.86667771949</v>
      </c>
      <c r="AR195" s="35">
        <v>115.26</v>
      </c>
      <c r="AS195" s="35">
        <v>76.099999999999994</v>
      </c>
      <c r="AT195" s="34">
        <v>38.123359999999998</v>
      </c>
      <c r="AU195" s="34">
        <v>39.443775843350359</v>
      </c>
      <c r="AV195" s="34">
        <v>32.799999999999997</v>
      </c>
      <c r="AW195" s="34">
        <v>122.22881802631737</v>
      </c>
      <c r="AX195" s="34">
        <v>22776.777149579997</v>
      </c>
      <c r="AY195" s="34">
        <v>6745.1134377799999</v>
      </c>
      <c r="AZ195" s="34">
        <f t="shared" si="23"/>
        <v>179.33198960684308</v>
      </c>
      <c r="BA195" s="34">
        <f t="shared" si="24"/>
        <v>53.107364794287669</v>
      </c>
      <c r="BB195" s="34">
        <v>128892.17861785713</v>
      </c>
      <c r="BC195" s="34">
        <f t="shared" si="27"/>
        <v>1014.8271058940026</v>
      </c>
      <c r="BD195" s="34">
        <v>1213668</v>
      </c>
    </row>
    <row r="196" spans="1:56">
      <c r="A196" s="27">
        <v>39873</v>
      </c>
      <c r="B196" s="16">
        <v>2009</v>
      </c>
      <c r="C196" s="16">
        <v>3</v>
      </c>
      <c r="D196" s="34">
        <v>126.16560261026108</v>
      </c>
      <c r="E196" s="34"/>
      <c r="F196" s="34">
        <v>88.82</v>
      </c>
      <c r="G196" s="34"/>
      <c r="H196" s="34">
        <v>144.20828651709542</v>
      </c>
      <c r="I196" s="34">
        <v>57.762428227220681</v>
      </c>
      <c r="J196" s="34"/>
      <c r="K196" s="34"/>
      <c r="L196" s="34">
        <v>129.91200256347656</v>
      </c>
      <c r="M196" s="34">
        <v>46.648717428226711</v>
      </c>
      <c r="N196" s="34">
        <f t="shared" si="22"/>
        <v>35.907934992714466</v>
      </c>
      <c r="O196" s="34">
        <v>9561.44</v>
      </c>
      <c r="P196" s="34">
        <v>68.206723847285645</v>
      </c>
      <c r="Q196" s="34">
        <v>4263.7069145400001</v>
      </c>
      <c r="R196" s="34">
        <v>1558.8668551700005</v>
      </c>
      <c r="S196" s="34">
        <v>2888.3559309399998</v>
      </c>
      <c r="T196" s="34">
        <v>644.75944312000001</v>
      </c>
      <c r="U196" s="34">
        <v>1039.6020240999997</v>
      </c>
      <c r="V196" s="34">
        <v>414.66447001999995</v>
      </c>
      <c r="W196" s="34">
        <v>87.045718473628938</v>
      </c>
      <c r="X196" s="34">
        <v>88.679740252727242</v>
      </c>
      <c r="Y196" s="34">
        <f>100*W196/X196</f>
        <v>98.157389980573313</v>
      </c>
      <c r="Z196" s="34">
        <f t="shared" si="28"/>
        <v>48.982385225893879</v>
      </c>
      <c r="AA196" s="34">
        <f t="shared" si="28"/>
        <v>17.908598866264391</v>
      </c>
      <c r="AB196" s="34">
        <f>S196/$X196</f>
        <v>32.570640404544619</v>
      </c>
      <c r="AC196" s="34">
        <f>T196/$X196</f>
        <v>7.2706510109581783</v>
      </c>
      <c r="AD196" s="34">
        <f>U196/$X196</f>
        <v>11.723106327750299</v>
      </c>
      <c r="AE196" s="34">
        <f>V196/$X196</f>
        <v>4.6759774987866791</v>
      </c>
      <c r="AF196" s="34">
        <v>553</v>
      </c>
      <c r="AG196" s="34">
        <f t="shared" si="21"/>
        <v>4.2567275470162782</v>
      </c>
      <c r="AH196" s="34">
        <v>3984.4479999999999</v>
      </c>
      <c r="AI196" s="34">
        <f t="shared" si="20"/>
        <v>30.670360870260243</v>
      </c>
      <c r="AJ196" s="34">
        <v>755.42499999999995</v>
      </c>
      <c r="AK196" s="34">
        <v>8955.6</v>
      </c>
      <c r="AL196" s="34">
        <v>29234</v>
      </c>
      <c r="AM196" s="34">
        <v>80.070917299519536</v>
      </c>
      <c r="AN196" s="34">
        <v>128353.829</v>
      </c>
      <c r="AO196" s="34">
        <v>254981.78899999999</v>
      </c>
      <c r="AP196" s="34">
        <f t="shared" si="25"/>
        <v>98800.593068592541</v>
      </c>
      <c r="AQ196" s="34">
        <f t="shared" si="26"/>
        <v>196272.69533884127</v>
      </c>
      <c r="AR196" s="35">
        <v>127.81</v>
      </c>
      <c r="AS196" s="35">
        <v>88.6</v>
      </c>
      <c r="AT196" s="34">
        <v>37.304687999999999</v>
      </c>
      <c r="AU196" s="34">
        <v>37.452305931847171</v>
      </c>
      <c r="AV196" s="34">
        <v>31.1</v>
      </c>
      <c r="AW196" s="34">
        <v>120.47132473115454</v>
      </c>
      <c r="AX196" s="34">
        <v>21765.282951879999</v>
      </c>
      <c r="AY196" s="34">
        <v>6693.0733849899998</v>
      </c>
      <c r="AZ196" s="34">
        <f t="shared" si="23"/>
        <v>167.53866095817605</v>
      </c>
      <c r="BA196" s="34">
        <f t="shared" si="24"/>
        <v>51.520053982076703</v>
      </c>
      <c r="BB196" s="34">
        <v>130726.13587419354</v>
      </c>
      <c r="BC196" s="34">
        <f t="shared" si="27"/>
        <v>1006.2668059505833</v>
      </c>
      <c r="BD196" s="34">
        <v>1259783</v>
      </c>
    </row>
    <row r="197" spans="1:56">
      <c r="A197" s="27">
        <v>39904</v>
      </c>
      <c r="B197" s="16">
        <v>2009</v>
      </c>
      <c r="C197" s="16">
        <v>4</v>
      </c>
      <c r="D197" s="34">
        <v>127.99055887450351</v>
      </c>
      <c r="E197" s="34"/>
      <c r="F197" s="34">
        <v>91.91</v>
      </c>
      <c r="G197" s="34"/>
      <c r="H197" s="34">
        <v>146.77081188798167</v>
      </c>
      <c r="I197" s="34">
        <v>57.954275350769052</v>
      </c>
      <c r="J197" s="34"/>
      <c r="K197" s="34"/>
      <c r="L197" s="34">
        <v>131.97999572753906</v>
      </c>
      <c r="M197" s="34">
        <v>47.25443334657831</v>
      </c>
      <c r="N197" s="34">
        <f t="shared" si="22"/>
        <v>35.8042391849526</v>
      </c>
      <c r="O197" s="34">
        <v>8646.93</v>
      </c>
      <c r="P197" s="34">
        <v>73.10170198352958</v>
      </c>
      <c r="Q197" s="34">
        <v>5052.2965551499983</v>
      </c>
      <c r="R197" s="34">
        <v>1826.8391300500007</v>
      </c>
      <c r="S197" s="34">
        <v>2776.6213251099994</v>
      </c>
      <c r="T197" s="34">
        <v>584.4592933199998</v>
      </c>
      <c r="U197" s="34">
        <v>941.1532379199997</v>
      </c>
      <c r="V197" s="34">
        <v>400.20734680999971</v>
      </c>
      <c r="W197" s="34">
        <v>88.164756605529192</v>
      </c>
      <c r="X197" s="34">
        <v>88.814039772953308</v>
      </c>
      <c r="Y197" s="34">
        <f>100*W197/X197</f>
        <v>99.268940846420264</v>
      </c>
      <c r="Z197" s="34">
        <f t="shared" si="28"/>
        <v>57.305172153485501</v>
      </c>
      <c r="AA197" s="34">
        <f t="shared" si="28"/>
        <v>20.72074148884376</v>
      </c>
      <c r="AB197" s="34">
        <f>S197/$X197</f>
        <v>31.26331526195894</v>
      </c>
      <c r="AC197" s="34">
        <f>T197/$X197</f>
        <v>6.5807083521268472</v>
      </c>
      <c r="AD197" s="34">
        <f>U197/$X197</f>
        <v>10.596897070845895</v>
      </c>
      <c r="AE197" s="34">
        <f>V197/$X197</f>
        <v>4.5061270474026509</v>
      </c>
      <c r="AF197" s="34">
        <v>601.5</v>
      </c>
      <c r="AG197" s="34">
        <f t="shared" si="21"/>
        <v>4.5575088609772587</v>
      </c>
      <c r="AH197" s="34">
        <v>3970.6750000000002</v>
      </c>
      <c r="AI197" s="34">
        <f t="shared" si="20"/>
        <v>30.08543058447361</v>
      </c>
      <c r="AJ197" s="34">
        <v>759.16</v>
      </c>
      <c r="AK197" s="34">
        <v>8104.7</v>
      </c>
      <c r="AL197" s="34">
        <v>30670</v>
      </c>
      <c r="AM197" s="34">
        <v>80.410228886656284</v>
      </c>
      <c r="AN197" s="34">
        <v>130101.71</v>
      </c>
      <c r="AO197" s="34">
        <v>257394.93800000002</v>
      </c>
      <c r="AP197" s="34">
        <f t="shared" si="25"/>
        <v>98576.84059073875</v>
      </c>
      <c r="AQ197" s="34">
        <f t="shared" si="26"/>
        <v>195025.72081557641</v>
      </c>
      <c r="AR197" s="35">
        <v>123.09</v>
      </c>
      <c r="AS197" s="35">
        <v>85.2</v>
      </c>
      <c r="AT197" s="34">
        <v>36.881512000000001</v>
      </c>
      <c r="AU197" s="34">
        <v>37.543810441335772</v>
      </c>
      <c r="AV197" s="34">
        <v>28.6</v>
      </c>
      <c r="AW197" s="34">
        <v>122.99830954588272</v>
      </c>
      <c r="AX197" s="34">
        <v>23046.6468427</v>
      </c>
      <c r="AY197" s="34">
        <v>6938.1240973699996</v>
      </c>
      <c r="AZ197" s="34">
        <f t="shared" si="23"/>
        <v>174.62227298656492</v>
      </c>
      <c r="BA197" s="34">
        <f t="shared" si="24"/>
        <v>52.569512971444084</v>
      </c>
      <c r="BB197" s="34">
        <v>131264.34332333333</v>
      </c>
      <c r="BC197" s="34">
        <f t="shared" si="27"/>
        <v>994.57756912128468</v>
      </c>
      <c r="BD197" s="34">
        <v>1342224.25</v>
      </c>
    </row>
    <row r="198" spans="1:56">
      <c r="A198" s="27">
        <v>39934</v>
      </c>
      <c r="B198" s="16">
        <v>2009</v>
      </c>
      <c r="C198" s="16">
        <v>5</v>
      </c>
      <c r="D198" s="34">
        <v>133.03567047814315</v>
      </c>
      <c r="E198" s="34"/>
      <c r="F198" s="34">
        <v>91.91</v>
      </c>
      <c r="G198" s="34"/>
      <c r="H198" s="34">
        <v>148.3726507240336</v>
      </c>
      <c r="I198" s="34">
        <v>58.146122474317423</v>
      </c>
      <c r="J198" s="34"/>
      <c r="K198" s="34"/>
      <c r="L198" s="34">
        <v>133.66200256347656</v>
      </c>
      <c r="M198" s="34">
        <v>47.924587128584328</v>
      </c>
      <c r="N198" s="34">
        <f t="shared" si="22"/>
        <v>35.855056941724904</v>
      </c>
      <c r="O198" s="34">
        <v>9010.6</v>
      </c>
      <c r="P198" s="34">
        <v>70.423623537718882</v>
      </c>
      <c r="Q198" s="34">
        <v>5203.363115449999</v>
      </c>
      <c r="R198" s="34">
        <v>1991.1719975399988</v>
      </c>
      <c r="S198" s="34">
        <v>2660.0054315000007</v>
      </c>
      <c r="T198" s="34">
        <v>537.90104452000014</v>
      </c>
      <c r="U198" s="34">
        <v>844.09176180999987</v>
      </c>
      <c r="V198" s="34">
        <v>357.58200930000004</v>
      </c>
      <c r="W198" s="34">
        <v>92.814592174911184</v>
      </c>
      <c r="X198" s="34">
        <v>90.625581854864862</v>
      </c>
      <c r="Y198" s="34">
        <f>100*W198/X198</f>
        <v>102.41544415521875</v>
      </c>
      <c r="Z198" s="34">
        <f t="shared" si="28"/>
        <v>56.061907869445186</v>
      </c>
      <c r="AA198" s="34">
        <f t="shared" si="28"/>
        <v>21.453221426514382</v>
      </c>
      <c r="AB198" s="34">
        <f>S198/$X198</f>
        <v>29.351595620759142</v>
      </c>
      <c r="AC198" s="34">
        <f>T198/$X198</f>
        <v>5.9354216934180721</v>
      </c>
      <c r="AD198" s="34">
        <f>U198/$X198</f>
        <v>9.3140561917913711</v>
      </c>
      <c r="AE198" s="34">
        <f>V198/$X198</f>
        <v>3.9457071831291608</v>
      </c>
      <c r="AF198" s="34">
        <v>686.9</v>
      </c>
      <c r="AG198" s="34">
        <f t="shared" si="21"/>
        <v>5.1390820639080932</v>
      </c>
      <c r="AH198" s="34">
        <v>4024.7660000000001</v>
      </c>
      <c r="AI198" s="34">
        <f t="shared" si="20"/>
        <v>30.111519525443473</v>
      </c>
      <c r="AJ198" s="34">
        <v>725.20500000000004</v>
      </c>
      <c r="AK198" s="34">
        <v>8435.2999999999993</v>
      </c>
      <c r="AL198" s="34">
        <v>31101</v>
      </c>
      <c r="AM198" s="34">
        <v>81.707767243261358</v>
      </c>
      <c r="AN198" s="34">
        <v>133197.50599999999</v>
      </c>
      <c r="AO198" s="34">
        <v>260059.00200000001</v>
      </c>
      <c r="AP198" s="34">
        <f t="shared" si="25"/>
        <v>99652.484210495066</v>
      </c>
      <c r="AQ198" s="34">
        <f t="shared" si="26"/>
        <v>194564.64590712462</v>
      </c>
      <c r="AR198" s="35">
        <v>124.41</v>
      </c>
      <c r="AS198" s="35">
        <v>91.3</v>
      </c>
      <c r="AT198" s="34">
        <v>40.616798000000003</v>
      </c>
      <c r="AU198" s="34">
        <v>39.090461407193843</v>
      </c>
      <c r="AV198" s="34">
        <v>29.9</v>
      </c>
      <c r="AW198" s="34">
        <v>124.33064391715986</v>
      </c>
      <c r="AX198" s="34">
        <v>27291.37475232</v>
      </c>
      <c r="AY198" s="34">
        <v>6731.0025981600002</v>
      </c>
      <c r="AZ198" s="34">
        <f t="shared" si="23"/>
        <v>204.18199809148624</v>
      </c>
      <c r="BA198" s="34">
        <f t="shared" si="24"/>
        <v>50.358385098737564</v>
      </c>
      <c r="BB198" s="34">
        <v>132678.39839032257</v>
      </c>
      <c r="BC198" s="34">
        <f t="shared" si="27"/>
        <v>992.64110851034968</v>
      </c>
      <c r="BD198" s="34">
        <v>1241788</v>
      </c>
    </row>
    <row r="199" spans="1:56">
      <c r="A199" s="27">
        <v>39965</v>
      </c>
      <c r="B199" s="16">
        <v>2009</v>
      </c>
      <c r="C199" s="16">
        <v>6</v>
      </c>
      <c r="D199" s="34">
        <v>129.31265804805898</v>
      </c>
      <c r="E199" s="34"/>
      <c r="F199" s="34">
        <v>87.8</v>
      </c>
      <c r="G199" s="34"/>
      <c r="H199" s="34">
        <v>145.9941071858737</v>
      </c>
      <c r="I199" s="34">
        <v>58.392783061736758</v>
      </c>
      <c r="J199" s="34"/>
      <c r="K199" s="34"/>
      <c r="L199" s="34">
        <v>134.83599853515625</v>
      </c>
      <c r="M199" s="34">
        <v>48.85249236520805</v>
      </c>
      <c r="N199" s="34">
        <f t="shared" si="22"/>
        <v>36.231045785944602</v>
      </c>
      <c r="O199" s="34">
        <v>9646.2999999999993</v>
      </c>
      <c r="P199" s="34">
        <v>69.7</v>
      </c>
      <c r="Q199" s="34">
        <v>5211.3018933399999</v>
      </c>
      <c r="R199" s="34">
        <v>2153.8372677100015</v>
      </c>
      <c r="S199" s="34">
        <v>3618.9275719099996</v>
      </c>
      <c r="T199" s="34">
        <v>953.15967897000041</v>
      </c>
      <c r="U199" s="34">
        <v>993.27424128999951</v>
      </c>
      <c r="V199" s="34">
        <v>391.51988662000008</v>
      </c>
      <c r="W199" s="34">
        <v>96.843843001368526</v>
      </c>
      <c r="X199" s="34">
        <v>92.448356307461779</v>
      </c>
      <c r="Y199" s="34">
        <f>100*W199/X199</f>
        <v>104.75453201059453</v>
      </c>
      <c r="Z199" s="34">
        <f t="shared" si="28"/>
        <v>53.811390913786411</v>
      </c>
      <c r="AA199" s="34">
        <f t="shared" si="28"/>
        <v>22.240311835617316</v>
      </c>
      <c r="AB199" s="34">
        <f>S199/$X199</f>
        <v>39.145396591739136</v>
      </c>
      <c r="AC199" s="34">
        <f>T199/$X199</f>
        <v>10.310185243315873</v>
      </c>
      <c r="AD199" s="34">
        <f>U199/$X199</f>
        <v>10.744098445478034</v>
      </c>
      <c r="AE199" s="34">
        <f>V199/$X199</f>
        <v>4.2350118732008148</v>
      </c>
      <c r="AF199" s="34">
        <v>759.7</v>
      </c>
      <c r="AG199" s="34">
        <f t="shared" si="21"/>
        <v>5.63425204139324</v>
      </c>
      <c r="AH199" s="34">
        <v>3907.1179999999999</v>
      </c>
      <c r="AI199" s="34">
        <f t="shared" si="20"/>
        <v>28.976816595319562</v>
      </c>
      <c r="AJ199" s="34">
        <v>793.62400000000002</v>
      </c>
      <c r="AK199" s="34">
        <v>9114.2000000000007</v>
      </c>
      <c r="AL199" s="34">
        <v>32924</v>
      </c>
      <c r="AM199" s="34">
        <v>83.34103388346243</v>
      </c>
      <c r="AN199" s="34">
        <v>135453.08799999999</v>
      </c>
      <c r="AO199" s="34">
        <v>260583.15399999998</v>
      </c>
      <c r="AP199" s="34">
        <f t="shared" si="25"/>
        <v>100457.65928353537</v>
      </c>
      <c r="AQ199" s="34">
        <f t="shared" si="26"/>
        <v>193259.33491867696</v>
      </c>
      <c r="AR199" s="35">
        <v>125.61</v>
      </c>
      <c r="AS199" s="35">
        <v>92.2</v>
      </c>
      <c r="AT199" s="34">
        <v>37.517432999999997</v>
      </c>
      <c r="AU199" s="34">
        <v>40.007806856386068</v>
      </c>
      <c r="AV199" s="34">
        <v>31.5</v>
      </c>
      <c r="AW199" s="34">
        <v>126.27786575944232</v>
      </c>
      <c r="AX199" s="34">
        <v>26752.7802668</v>
      </c>
      <c r="AY199" s="34">
        <v>7247.1275775699996</v>
      </c>
      <c r="AZ199" s="34">
        <f t="shared" si="23"/>
        <v>198.40977600521612</v>
      </c>
      <c r="BA199" s="34">
        <f t="shared" si="24"/>
        <v>53.747720610979357</v>
      </c>
      <c r="BB199" s="34">
        <v>134076.60363666667</v>
      </c>
      <c r="BC199" s="34">
        <f t="shared" si="27"/>
        <v>994.36801071865398</v>
      </c>
      <c r="BD199" s="34">
        <v>1427990</v>
      </c>
    </row>
    <row r="200" spans="1:56">
      <c r="A200" s="27">
        <v>39995</v>
      </c>
      <c r="B200" s="16">
        <v>2009</v>
      </c>
      <c r="C200" s="16">
        <v>7</v>
      </c>
      <c r="D200" s="34">
        <v>127.36305837501411</v>
      </c>
      <c r="E200" s="34"/>
      <c r="F200" s="34">
        <v>91.94</v>
      </c>
      <c r="G200" s="34"/>
      <c r="H200" s="34">
        <v>151.38593207721073</v>
      </c>
      <c r="I200" s="34">
        <v>58.754551923285106</v>
      </c>
      <c r="J200" s="34"/>
      <c r="K200" s="34"/>
      <c r="L200" s="34">
        <v>136.4010009765625</v>
      </c>
      <c r="M200" s="34">
        <v>49.980870955423313</v>
      </c>
      <c r="N200" s="34">
        <f t="shared" si="22"/>
        <v>36.642598366276964</v>
      </c>
      <c r="O200" s="34">
        <v>10021.9</v>
      </c>
      <c r="P200" s="34">
        <v>70.5</v>
      </c>
      <c r="Q200" s="34">
        <v>4924.7161743800016</v>
      </c>
      <c r="R200" s="34">
        <v>1997.2751588400013</v>
      </c>
      <c r="S200" s="34">
        <v>3588.9132607800002</v>
      </c>
      <c r="T200" s="34">
        <v>732.71117889999994</v>
      </c>
      <c r="U200" s="34">
        <v>1071.6734543099999</v>
      </c>
      <c r="V200" s="34">
        <v>436.66572327999978</v>
      </c>
      <c r="W200" s="34">
        <v>95.857728405916831</v>
      </c>
      <c r="X200" s="34">
        <v>91.846254989238957</v>
      </c>
      <c r="Y200" s="34">
        <f>100*W200/X200</f>
        <v>104.36759606273317</v>
      </c>
      <c r="Z200" s="34">
        <f t="shared" si="28"/>
        <v>51.375264741575315</v>
      </c>
      <c r="AA200" s="34">
        <f t="shared" si="28"/>
        <v>20.835828180513396</v>
      </c>
      <c r="AB200" s="34">
        <f>S200/$X200</f>
        <v>39.075226977958877</v>
      </c>
      <c r="AC200" s="34">
        <f>T200/$X200</f>
        <v>7.9775836149862291</v>
      </c>
      <c r="AD200" s="34">
        <f>U200/$X200</f>
        <v>11.668123588006512</v>
      </c>
      <c r="AE200" s="34">
        <f>V200/$X200</f>
        <v>4.7543116845772442</v>
      </c>
      <c r="AF200" s="34">
        <v>687.6</v>
      </c>
      <c r="AG200" s="34">
        <f t="shared" si="21"/>
        <v>5.0410187247683682</v>
      </c>
      <c r="AH200" s="34">
        <v>4253.3429999999998</v>
      </c>
      <c r="AI200" s="34">
        <f t="shared" si="20"/>
        <v>31.182637733947736</v>
      </c>
      <c r="AJ200" s="34">
        <v>804.23900000000003</v>
      </c>
      <c r="AK200" s="34">
        <v>9508</v>
      </c>
      <c r="AL200" s="34">
        <v>33606</v>
      </c>
      <c r="AM200" s="34">
        <v>83.435484323638661</v>
      </c>
      <c r="AN200" s="34">
        <v>135847.984</v>
      </c>
      <c r="AO200" s="34">
        <v>263666.43799999997</v>
      </c>
      <c r="AP200" s="34">
        <f t="shared" si="25"/>
        <v>99594.565309196289</v>
      </c>
      <c r="AQ200" s="34">
        <f t="shared" si="26"/>
        <v>193302.42161881586</v>
      </c>
      <c r="AR200" s="35">
        <v>131.44</v>
      </c>
      <c r="AS200" s="35">
        <v>97.7</v>
      </c>
      <c r="AT200" s="34">
        <v>41.633727999999998</v>
      </c>
      <c r="AU200" s="34">
        <v>42.348237635046111</v>
      </c>
      <c r="AV200" s="34">
        <v>30.1</v>
      </c>
      <c r="AW200" s="34">
        <v>129.83393748581423</v>
      </c>
      <c r="AX200" s="34">
        <v>27013.425516640003</v>
      </c>
      <c r="AY200" s="34">
        <v>7799.79384407</v>
      </c>
      <c r="AZ200" s="34">
        <f t="shared" si="23"/>
        <v>198.04418826282415</v>
      </c>
      <c r="BA200" s="34">
        <f t="shared" si="24"/>
        <v>57.182819687739844</v>
      </c>
      <c r="BB200" s="34">
        <v>134503.64285161288</v>
      </c>
      <c r="BC200" s="34">
        <f t="shared" si="27"/>
        <v>986.08985189723319</v>
      </c>
      <c r="BD200" s="34">
        <v>1458327.25</v>
      </c>
    </row>
    <row r="201" spans="1:56">
      <c r="A201" s="27">
        <v>40026</v>
      </c>
      <c r="B201" s="16">
        <v>2009</v>
      </c>
      <c r="C201" s="16">
        <v>8</v>
      </c>
      <c r="D201" s="34">
        <v>124.00328620894652</v>
      </c>
      <c r="E201" s="34"/>
      <c r="F201" s="34">
        <v>96.06</v>
      </c>
      <c r="G201" s="34"/>
      <c r="H201" s="34">
        <v>158.09797345381773</v>
      </c>
      <c r="I201" s="34">
        <v>59.242391751736676</v>
      </c>
      <c r="J201" s="34"/>
      <c r="K201" s="34"/>
      <c r="L201" s="34">
        <v>141.45199584960937</v>
      </c>
      <c r="M201" s="34">
        <v>50.825722945559107</v>
      </c>
      <c r="N201" s="34">
        <f t="shared" si="22"/>
        <v>35.931428637879812</v>
      </c>
      <c r="O201" s="34">
        <v>9244.9</v>
      </c>
      <c r="P201" s="34">
        <v>73.599999999999994</v>
      </c>
      <c r="Q201" s="34">
        <v>4351.9085320700033</v>
      </c>
      <c r="R201" s="34">
        <v>1639.3142449600018</v>
      </c>
      <c r="S201" s="34">
        <v>3255.1847197799998</v>
      </c>
      <c r="T201" s="34">
        <v>665.76268972999981</v>
      </c>
      <c r="U201" s="34">
        <v>985.93698714999994</v>
      </c>
      <c r="V201" s="34">
        <v>382.58511544000015</v>
      </c>
      <c r="W201" s="34">
        <v>95.302160197480887</v>
      </c>
      <c r="X201" s="34">
        <v>93.027609822180068</v>
      </c>
      <c r="Y201" s="34">
        <f>100*W201/X201</f>
        <v>102.44502721251095</v>
      </c>
      <c r="Z201" s="34">
        <f t="shared" si="28"/>
        <v>45.664322015914145</v>
      </c>
      <c r="AA201" s="34">
        <f t="shared" si="28"/>
        <v>17.201228613948391</v>
      </c>
      <c r="AB201" s="34">
        <f>S201/$X201</f>
        <v>34.991597935303332</v>
      </c>
      <c r="AC201" s="34">
        <f>T201/$X201</f>
        <v>7.1566139450705917</v>
      </c>
      <c r="AD201" s="34">
        <f>U201/$X201</f>
        <v>10.598326550951848</v>
      </c>
      <c r="AE201" s="34">
        <f>V201/$X201</f>
        <v>4.1125974984340878</v>
      </c>
      <c r="AF201" s="34">
        <v>733</v>
      </c>
      <c r="AG201" s="34">
        <f t="shared" si="21"/>
        <v>5.1819700075446073</v>
      </c>
      <c r="AH201" s="34">
        <v>4250.433</v>
      </c>
      <c r="AI201" s="34">
        <f t="shared" si="20"/>
        <v>30.048589802289012</v>
      </c>
      <c r="AJ201" s="34">
        <v>814.803</v>
      </c>
      <c r="AK201" s="34">
        <v>8738.4</v>
      </c>
      <c r="AL201" s="34">
        <v>33619</v>
      </c>
      <c r="AM201" s="34">
        <v>83.205129263711385</v>
      </c>
      <c r="AN201" s="34">
        <v>135957.08899999998</v>
      </c>
      <c r="AO201" s="34">
        <v>265689.93199999997</v>
      </c>
      <c r="AP201" s="34">
        <f t="shared" si="25"/>
        <v>96115.355731387826</v>
      </c>
      <c r="AQ201" s="34">
        <f t="shared" si="26"/>
        <v>187830.45824427911</v>
      </c>
      <c r="AR201" s="35">
        <v>130.69999999999999</v>
      </c>
      <c r="AS201" s="35">
        <v>99.6</v>
      </c>
      <c r="AT201" s="34">
        <v>38.512614999999997</v>
      </c>
      <c r="AU201" s="34">
        <v>40.690142662639545</v>
      </c>
      <c r="AV201" s="34">
        <v>34.1</v>
      </c>
      <c r="AW201" s="34">
        <v>130.73019859041801</v>
      </c>
      <c r="AX201" s="34">
        <v>25272.32918945</v>
      </c>
      <c r="AY201" s="34">
        <v>7517.1488728200002</v>
      </c>
      <c r="AZ201" s="34">
        <f t="shared" si="23"/>
        <v>178.66364513031925</v>
      </c>
      <c r="BA201" s="34">
        <f t="shared" si="24"/>
        <v>53.142755799728498</v>
      </c>
      <c r="BB201" s="34">
        <v>133842.42212258064</v>
      </c>
      <c r="BC201" s="34">
        <f t="shared" si="27"/>
        <v>946.20384335107462</v>
      </c>
      <c r="BD201" s="34">
        <v>1390996</v>
      </c>
    </row>
    <row r="202" spans="1:56">
      <c r="A202" s="27">
        <v>40057</v>
      </c>
      <c r="B202" s="16">
        <v>2009</v>
      </c>
      <c r="C202" s="16">
        <v>9</v>
      </c>
      <c r="D202" s="34">
        <v>126.18512812472765</v>
      </c>
      <c r="E202" s="34"/>
      <c r="F202" s="34">
        <v>99.15</v>
      </c>
      <c r="G202" s="34"/>
      <c r="H202" s="34">
        <v>163.34030740154117</v>
      </c>
      <c r="I202" s="34">
        <v>59.680899462704367</v>
      </c>
      <c r="J202" s="34"/>
      <c r="K202" s="34"/>
      <c r="L202" s="34">
        <v>143.19200134277344</v>
      </c>
      <c r="M202" s="34">
        <v>51.573202163950441</v>
      </c>
      <c r="N202" s="34">
        <f t="shared" si="22"/>
        <v>36.016817755409647</v>
      </c>
      <c r="O202" s="34">
        <v>8819.7999999999993</v>
      </c>
      <c r="P202" s="34">
        <v>77.8</v>
      </c>
      <c r="Q202" s="34">
        <v>4530.7229645099969</v>
      </c>
      <c r="R202" s="34">
        <v>1774.21670707</v>
      </c>
      <c r="S202" s="34">
        <v>3665.9172551299998</v>
      </c>
      <c r="T202" s="34">
        <v>865.00103508000018</v>
      </c>
      <c r="U202" s="34">
        <v>1190.0990274699998</v>
      </c>
      <c r="V202" s="34">
        <v>472.90469610999997</v>
      </c>
      <c r="W202" s="34">
        <v>94.974137925118086</v>
      </c>
      <c r="X202" s="34">
        <v>93.110271345730865</v>
      </c>
      <c r="Y202" s="34">
        <f>100*W202/X202</f>
        <v>102.00178407005865</v>
      </c>
      <c r="Z202" s="34">
        <f t="shared" si="28"/>
        <v>47.7048074717164</v>
      </c>
      <c r="AA202" s="34">
        <f t="shared" si="28"/>
        <v>18.681050924293441</v>
      </c>
      <c r="AB202" s="34">
        <f>S202/$X202</f>
        <v>39.371781460264032</v>
      </c>
      <c r="AC202" s="34">
        <f>T202/$X202</f>
        <v>9.2900710370409705</v>
      </c>
      <c r="AD202" s="34">
        <f>U202/$X202</f>
        <v>12.781608411933451</v>
      </c>
      <c r="AE202" s="34">
        <f>V202/$X202</f>
        <v>5.0789745242395625</v>
      </c>
      <c r="AF202" s="34">
        <v>662.1</v>
      </c>
      <c r="AG202" s="34">
        <f t="shared" si="21"/>
        <v>4.6238616248896687</v>
      </c>
      <c r="AH202" s="34">
        <v>3955.0949999999998</v>
      </c>
      <c r="AI202" s="34">
        <f t="shared" si="20"/>
        <v>27.62092130085033</v>
      </c>
      <c r="AJ202" s="34">
        <v>789.15899999999999</v>
      </c>
      <c r="AK202" s="34">
        <v>8350.2000000000007</v>
      </c>
      <c r="AL202" s="34">
        <v>32077</v>
      </c>
      <c r="AM202" s="34">
        <v>82.849904043229884</v>
      </c>
      <c r="AN202" s="34">
        <v>140083.99100000001</v>
      </c>
      <c r="AO202" s="34">
        <v>272048.86</v>
      </c>
      <c r="AP202" s="34">
        <f t="shared" si="25"/>
        <v>97829.480478219266</v>
      </c>
      <c r="AQ202" s="34">
        <f t="shared" si="26"/>
        <v>189988.8663115816</v>
      </c>
      <c r="AR202" s="35">
        <v>129.81</v>
      </c>
      <c r="AS202" s="35">
        <v>99.4</v>
      </c>
      <c r="AT202" s="34">
        <v>41.333331999999999</v>
      </c>
      <c r="AU202" s="34">
        <v>40.021477683834313</v>
      </c>
      <c r="AV202" s="34">
        <v>29.3</v>
      </c>
      <c r="AW202" s="34">
        <v>132.97867161756849</v>
      </c>
      <c r="AX202" s="34">
        <v>26231.721261309998</v>
      </c>
      <c r="AY202" s="34">
        <v>7922.5357506800001</v>
      </c>
      <c r="AZ202" s="34">
        <f t="shared" si="23"/>
        <v>183.19264355078343</v>
      </c>
      <c r="BA202" s="34">
        <f t="shared" si="24"/>
        <v>55.32806076028654</v>
      </c>
      <c r="BB202" s="34">
        <v>133892.32488333332</v>
      </c>
      <c r="BC202" s="34">
        <f t="shared" si="27"/>
        <v>935.05449765187291</v>
      </c>
      <c r="BD202" s="34">
        <v>1333419</v>
      </c>
    </row>
    <row r="203" spans="1:56">
      <c r="A203" s="27">
        <v>40087</v>
      </c>
      <c r="B203" s="16">
        <v>2009</v>
      </c>
      <c r="C203" s="16">
        <v>10</v>
      </c>
      <c r="D203" s="34">
        <v>127.07986188269525</v>
      </c>
      <c r="E203" s="34"/>
      <c r="F203" s="34">
        <v>99.67</v>
      </c>
      <c r="G203" s="34"/>
      <c r="H203" s="34">
        <v>166.47949650621567</v>
      </c>
      <c r="I203" s="34">
        <v>60.157776598381759</v>
      </c>
      <c r="J203" s="34"/>
      <c r="K203" s="34"/>
      <c r="L203" s="34">
        <v>144.6719970703125</v>
      </c>
      <c r="M203" s="34">
        <v>52.546929881395073</v>
      </c>
      <c r="N203" s="34">
        <f t="shared" ref="N203:N234" si="29">M203/L203*100</f>
        <v>36.321424287698591</v>
      </c>
      <c r="O203" s="34">
        <v>8925.7999999999993</v>
      </c>
      <c r="P203" s="34">
        <v>75.7</v>
      </c>
      <c r="Q203" s="34">
        <v>4807.7267221299999</v>
      </c>
      <c r="R203" s="34">
        <v>1787.6580789499985</v>
      </c>
      <c r="S203" s="34">
        <v>3656.2369644499995</v>
      </c>
      <c r="T203" s="34">
        <v>842.51705007999988</v>
      </c>
      <c r="U203" s="34">
        <v>1210.5748809700001</v>
      </c>
      <c r="V203" s="34">
        <v>463.18558730999985</v>
      </c>
      <c r="W203" s="34">
        <v>94.824813608429224</v>
      </c>
      <c r="X203" s="34">
        <v>95.278040013323462</v>
      </c>
      <c r="Y203" s="34">
        <f>100*W203/X203</f>
        <v>99.524311788077455</v>
      </c>
      <c r="Z203" s="34">
        <f t="shared" si="28"/>
        <v>50.70114603107038</v>
      </c>
      <c r="AA203" s="34">
        <f t="shared" si="28"/>
        <v>18.852218221403273</v>
      </c>
      <c r="AB203" s="34">
        <f>S203/$X203</f>
        <v>38.374393133388551</v>
      </c>
      <c r="AC203" s="34">
        <f>T203/$X203</f>
        <v>8.8427202108920824</v>
      </c>
      <c r="AD203" s="34">
        <f>U203/$X203</f>
        <v>12.705707220685019</v>
      </c>
      <c r="AE203" s="34">
        <f>V203/$X203</f>
        <v>4.8614096936212059</v>
      </c>
      <c r="AF203" s="34">
        <v>838.9</v>
      </c>
      <c r="AG203" s="34">
        <f t="shared" si="21"/>
        <v>5.7986342691618722</v>
      </c>
      <c r="AH203" s="34">
        <v>4424.2089999999998</v>
      </c>
      <c r="AI203" s="34">
        <f t="shared" si="20"/>
        <v>30.580963072278429</v>
      </c>
      <c r="AJ203" s="34">
        <v>862.99</v>
      </c>
      <c r="AK203" s="34">
        <v>8420.7000000000007</v>
      </c>
      <c r="AL203" s="34">
        <v>34327</v>
      </c>
      <c r="AM203" s="34">
        <v>82.064379197564335</v>
      </c>
      <c r="AN203" s="34">
        <v>140863.36300000001</v>
      </c>
      <c r="AO203" s="34">
        <v>276786.08100000001</v>
      </c>
      <c r="AP203" s="34">
        <f t="shared" si="25"/>
        <v>97367.400639073618</v>
      </c>
      <c r="AQ203" s="34">
        <f t="shared" si="26"/>
        <v>191319.73471374583</v>
      </c>
      <c r="AR203" s="35">
        <v>132.47999999999999</v>
      </c>
      <c r="AS203" s="35">
        <v>105.6</v>
      </c>
      <c r="AT203" s="34">
        <v>39.725571000000002</v>
      </c>
      <c r="AU203" s="34">
        <v>39.03</v>
      </c>
      <c r="AV203" s="34">
        <v>31.5</v>
      </c>
      <c r="AW203" s="34">
        <v>132.45672300506868</v>
      </c>
      <c r="AX203" s="34">
        <v>26416.943036999997</v>
      </c>
      <c r="AY203" s="34">
        <v>7683.5780747099998</v>
      </c>
      <c r="AZ203" s="34">
        <f t="shared" si="23"/>
        <v>182.59886897227952</v>
      </c>
      <c r="BA203" s="34">
        <f t="shared" si="24"/>
        <v>53.110333929901302</v>
      </c>
      <c r="BB203" s="34">
        <v>134750.76950645162</v>
      </c>
      <c r="BC203" s="34">
        <f t="shared" si="27"/>
        <v>931.42261277392174</v>
      </c>
      <c r="BD203" s="34">
        <v>1439888</v>
      </c>
    </row>
    <row r="204" spans="1:56">
      <c r="A204" s="27">
        <v>40118</v>
      </c>
      <c r="B204" s="16">
        <v>2009</v>
      </c>
      <c r="C204" s="16">
        <v>11</v>
      </c>
      <c r="D204" s="34">
        <v>127.09219178029132</v>
      </c>
      <c r="E204" s="34"/>
      <c r="F204" s="34">
        <v>99.65</v>
      </c>
      <c r="G204" s="34"/>
      <c r="H204" s="34">
        <v>157.97687320682738</v>
      </c>
      <c r="I204" s="34">
        <v>60.656579119607514</v>
      </c>
      <c r="J204" s="34"/>
      <c r="K204" s="34"/>
      <c r="L204" s="34">
        <v>146.7969970703125</v>
      </c>
      <c r="M204" s="34">
        <v>52.979379544142553</v>
      </c>
      <c r="N204" s="34">
        <f t="shared" si="29"/>
        <v>36.090233861368844</v>
      </c>
      <c r="O204" s="34">
        <v>9081.4</v>
      </c>
      <c r="P204" s="34">
        <v>78.400000000000006</v>
      </c>
      <c r="Q204" s="34">
        <v>4872.3840026900043</v>
      </c>
      <c r="R204" s="34">
        <v>1781.9975380200026</v>
      </c>
      <c r="S204" s="34">
        <v>3651.1853661899995</v>
      </c>
      <c r="T204" s="34">
        <v>860.23780297999974</v>
      </c>
      <c r="U204" s="34">
        <v>1216.8196576399998</v>
      </c>
      <c r="V204" s="34">
        <v>487.39184406999999</v>
      </c>
      <c r="W204" s="34">
        <v>95.90716838081795</v>
      </c>
      <c r="X204" s="34">
        <v>95.941752937153979</v>
      </c>
      <c r="Y204" s="34">
        <f>100*W204/X204</f>
        <v>99.963952549044336</v>
      </c>
      <c r="Z204" s="34">
        <f t="shared" si="28"/>
        <v>50.803126449769238</v>
      </c>
      <c r="AA204" s="34">
        <f t="shared" si="28"/>
        <v>18.580441567665066</v>
      </c>
      <c r="AB204" s="34">
        <f>S204/$X204</f>
        <v>38.056271168838087</v>
      </c>
      <c r="AC204" s="34">
        <f>T204/$X204</f>
        <v>8.966250632751029</v>
      </c>
      <c r="AD204" s="34">
        <f>U204/$X204</f>
        <v>12.682899992843257</v>
      </c>
      <c r="AE204" s="34">
        <f>V204/$X204</f>
        <v>5.0800806650808523</v>
      </c>
      <c r="AF204" s="34">
        <v>757</v>
      </c>
      <c r="AG204" s="34">
        <f t="shared" si="21"/>
        <v>5.1567812360454068</v>
      </c>
      <c r="AH204" s="34">
        <v>4328.3379999999997</v>
      </c>
      <c r="AI204" s="34">
        <f t="shared" si="20"/>
        <v>29.485194427559183</v>
      </c>
      <c r="AJ204" s="34">
        <v>770.39400000000001</v>
      </c>
      <c r="AK204" s="34">
        <v>8644</v>
      </c>
      <c r="AL204" s="34">
        <v>31118</v>
      </c>
      <c r="AM204" s="34">
        <v>81.211354028524426</v>
      </c>
      <c r="AN204" s="34">
        <v>142165.16200000001</v>
      </c>
      <c r="AO204" s="34">
        <v>278694.43599999999</v>
      </c>
      <c r="AP204" s="34">
        <f t="shared" si="25"/>
        <v>96844.734454551581</v>
      </c>
      <c r="AQ204" s="34">
        <f t="shared" si="26"/>
        <v>189850.2296109719</v>
      </c>
      <c r="AR204" s="35">
        <v>129.62</v>
      </c>
      <c r="AS204" s="35">
        <v>101.4</v>
      </c>
      <c r="AT204" s="34">
        <v>38.594771999999999</v>
      </c>
      <c r="AU204" s="34">
        <v>40.49</v>
      </c>
      <c r="AV204" s="34">
        <v>29.6</v>
      </c>
      <c r="AW204" s="34">
        <v>134.97994085407453</v>
      </c>
      <c r="AX204" s="34">
        <v>26092.602822690002</v>
      </c>
      <c r="AY204" s="34">
        <v>7424.1210457999996</v>
      </c>
      <c r="AZ204" s="34">
        <f t="shared" si="23"/>
        <v>177.74616200215746</v>
      </c>
      <c r="BA204" s="34">
        <f t="shared" si="24"/>
        <v>50.574066186408501</v>
      </c>
      <c r="BB204" s="34">
        <v>136050.94810333333</v>
      </c>
      <c r="BC204" s="34">
        <f t="shared" si="27"/>
        <v>926.79653411553068</v>
      </c>
      <c r="BD204" s="34">
        <v>1324910</v>
      </c>
    </row>
    <row r="205" spans="1:56">
      <c r="A205" s="27">
        <v>40148</v>
      </c>
      <c r="B205" s="16">
        <v>2009</v>
      </c>
      <c r="C205" s="16">
        <v>12</v>
      </c>
      <c r="D205" s="34">
        <v>126.28656380555832</v>
      </c>
      <c r="E205" s="34"/>
      <c r="F205" s="34">
        <v>104.02</v>
      </c>
      <c r="G205" s="34"/>
      <c r="H205" s="34">
        <v>146.89068276666868</v>
      </c>
      <c r="I205" s="34">
        <v>61.221157797478426</v>
      </c>
      <c r="J205" s="34"/>
      <c r="K205" s="34"/>
      <c r="L205" s="34">
        <v>148.406005859375</v>
      </c>
      <c r="M205" s="34">
        <v>53.683900186764262</v>
      </c>
      <c r="N205" s="34">
        <f t="shared" si="29"/>
        <v>36.1736709211307</v>
      </c>
      <c r="O205" s="34">
        <v>9541.4</v>
      </c>
      <c r="P205" s="34">
        <v>79.8</v>
      </c>
      <c r="Q205" s="34">
        <v>4794.4849750999983</v>
      </c>
      <c r="R205" s="34">
        <v>1666.1340809699996</v>
      </c>
      <c r="S205" s="34">
        <v>3601.5828810599996</v>
      </c>
      <c r="T205" s="34">
        <v>818.38848332000009</v>
      </c>
      <c r="U205" s="34">
        <v>1160.4206005399999</v>
      </c>
      <c r="V205" s="34">
        <v>444.72168924999994</v>
      </c>
      <c r="W205" s="34">
        <v>97.112302624998179</v>
      </c>
      <c r="X205" s="34">
        <v>98.822552483128788</v>
      </c>
      <c r="Y205" s="34">
        <f>100*W205/X205</f>
        <v>98.269372916245416</v>
      </c>
      <c r="Z205" s="34">
        <f t="shared" si="28"/>
        <v>49.370520989642614</v>
      </c>
      <c r="AA205" s="34">
        <f t="shared" si="28"/>
        <v>17.156776597130253</v>
      </c>
      <c r="AB205" s="34">
        <f>S205/$X205</f>
        <v>36.444948957120594</v>
      </c>
      <c r="AC205" s="34">
        <f>T205/$X205</f>
        <v>8.2813939000383261</v>
      </c>
      <c r="AD205" s="34">
        <f>U205/$X205</f>
        <v>11.74246739617568</v>
      </c>
      <c r="AE205" s="34">
        <f>V205/$X205</f>
        <v>4.5002044379082786</v>
      </c>
      <c r="AF205" s="34">
        <v>1123.3</v>
      </c>
      <c r="AG205" s="34">
        <f t="shared" si="21"/>
        <v>7.5691006809010464</v>
      </c>
      <c r="AH205" s="34">
        <v>5536.8209999999999</v>
      </c>
      <c r="AI205" s="34">
        <f t="shared" si="20"/>
        <v>37.30860464802565</v>
      </c>
      <c r="AJ205" s="34">
        <v>731.44899999999996</v>
      </c>
      <c r="AK205" s="34">
        <v>9023.6</v>
      </c>
      <c r="AL205" s="34">
        <v>33312</v>
      </c>
      <c r="AM205" s="34">
        <v>77.726081868750157</v>
      </c>
      <c r="AN205" s="34">
        <v>163459.24</v>
      </c>
      <c r="AO205" s="34">
        <v>296944.63399999996</v>
      </c>
      <c r="AP205" s="34">
        <f t="shared" si="25"/>
        <v>110143.27826792197</v>
      </c>
      <c r="AQ205" s="34">
        <f t="shared" si="26"/>
        <v>200089.36449740155</v>
      </c>
      <c r="AR205" s="35">
        <v>129.22999999999999</v>
      </c>
      <c r="AS205" s="35">
        <v>94.1</v>
      </c>
      <c r="AT205" s="34">
        <v>41.730277999999998</v>
      </c>
      <c r="AU205" s="34">
        <v>40.22</v>
      </c>
      <c r="AV205" s="34">
        <v>33</v>
      </c>
      <c r="AW205" s="34">
        <v>139.88916086291229</v>
      </c>
      <c r="AX205" s="34">
        <v>28161.535016870002</v>
      </c>
      <c r="AY205" s="34">
        <v>7977.9154092400004</v>
      </c>
      <c r="AZ205" s="34">
        <f t="shared" si="23"/>
        <v>189.76007644565956</v>
      </c>
      <c r="BA205" s="34">
        <f t="shared" si="24"/>
        <v>53.757362197319893</v>
      </c>
      <c r="BB205" s="34">
        <v>139049.37251612902</v>
      </c>
      <c r="BC205" s="34">
        <f t="shared" si="27"/>
        <v>936.95246166713741</v>
      </c>
      <c r="BD205" s="34">
        <v>1308602</v>
      </c>
    </row>
    <row r="206" spans="1:56">
      <c r="A206" s="27">
        <v>40179</v>
      </c>
      <c r="B206" s="16">
        <v>2010</v>
      </c>
      <c r="C206" s="16">
        <v>1</v>
      </c>
      <c r="D206" s="34">
        <v>121.50567852923163</v>
      </c>
      <c r="E206" s="34"/>
      <c r="F206" s="34">
        <v>85.17</v>
      </c>
      <c r="G206" s="34"/>
      <c r="H206" s="34">
        <v>150.35808271954465</v>
      </c>
      <c r="I206" s="34">
        <v>61.856993978381603</v>
      </c>
      <c r="J206" s="34"/>
      <c r="K206" s="34"/>
      <c r="L206" s="34">
        <v>150.35600280761719</v>
      </c>
      <c r="M206" s="34">
        <v>54.472906028399564</v>
      </c>
      <c r="N206" s="34">
        <f t="shared" si="29"/>
        <v>36.229285835763058</v>
      </c>
      <c r="O206" s="34">
        <v>10189.4</v>
      </c>
      <c r="P206" s="34">
        <v>66.599999999999994</v>
      </c>
      <c r="Q206" s="34">
        <v>4408.1579867</v>
      </c>
      <c r="R206" s="34">
        <v>1456.8871012799998</v>
      </c>
      <c r="S206" s="34">
        <v>3209.1928459700007</v>
      </c>
      <c r="T206" s="34">
        <v>663.54471429999978</v>
      </c>
      <c r="U206" s="34">
        <v>1091.1081244800007</v>
      </c>
      <c r="V206" s="34">
        <v>444.13714490000012</v>
      </c>
      <c r="W206" s="34">
        <v>98.228869496959106</v>
      </c>
      <c r="X206" s="34">
        <v>100.71800777961549</v>
      </c>
      <c r="Y206" s="34">
        <f>100*W206/X206</f>
        <v>97.528606514832035</v>
      </c>
      <c r="Z206" s="34">
        <f t="shared" si="28"/>
        <v>44.876399466619787</v>
      </c>
      <c r="AA206" s="34">
        <f t="shared" si="28"/>
        <v>14.831557247282593</v>
      </c>
      <c r="AB206" s="34">
        <f>S206/$X206</f>
        <v>31.863148574107473</v>
      </c>
      <c r="AC206" s="34">
        <f>T206/$X206</f>
        <v>6.5881437582832714</v>
      </c>
      <c r="AD206" s="34">
        <f>U206/$X206</f>
        <v>10.833297327201821</v>
      </c>
      <c r="AE206" s="34">
        <f>V206/$X206</f>
        <v>4.4097093925033919</v>
      </c>
      <c r="AF206" s="34">
        <v>699.5</v>
      </c>
      <c r="AG206" s="34">
        <f t="shared" si="21"/>
        <v>4.6522918070322801</v>
      </c>
      <c r="AH206" s="34">
        <v>4669.6000000000004</v>
      </c>
      <c r="AI206" s="34">
        <f t="shared" si="20"/>
        <v>31.056957572720428</v>
      </c>
      <c r="AJ206" s="34">
        <v>741.91399999999999</v>
      </c>
      <c r="AK206" s="34">
        <v>9740</v>
      </c>
      <c r="AL206" s="34">
        <v>40376</v>
      </c>
      <c r="AM206" s="34">
        <v>76.348970134618966</v>
      </c>
      <c r="AN206" s="34">
        <v>161013.658</v>
      </c>
      <c r="AO206" s="34">
        <v>299025.87399999995</v>
      </c>
      <c r="AP206" s="34">
        <f t="shared" si="25"/>
        <v>107088.28047658292</v>
      </c>
      <c r="AQ206" s="34">
        <f t="shared" si="26"/>
        <v>198878.57379569218</v>
      </c>
      <c r="AR206" s="35">
        <v>125.81</v>
      </c>
      <c r="AS206" s="35">
        <v>91.2</v>
      </c>
      <c r="AT206" s="34">
        <v>45.703125</v>
      </c>
      <c r="AU206" s="34">
        <v>45.559370574094423</v>
      </c>
      <c r="AV206" s="34">
        <v>30.7</v>
      </c>
      <c r="AW206" s="34">
        <v>139.75116079360856</v>
      </c>
      <c r="AX206" s="34">
        <v>29025.655868589998</v>
      </c>
      <c r="AY206" s="34">
        <v>8255.3214771900002</v>
      </c>
      <c r="AZ206" s="34">
        <f t="shared" si="23"/>
        <v>193.04620584872006</v>
      </c>
      <c r="BA206" s="34">
        <f t="shared" si="24"/>
        <v>54.905167223371926</v>
      </c>
      <c r="BB206" s="34">
        <v>140695.6032935484</v>
      </c>
      <c r="BC206" s="34">
        <f t="shared" si="27"/>
        <v>935.74982485781152</v>
      </c>
      <c r="BD206" s="34">
        <v>1133636</v>
      </c>
    </row>
    <row r="207" spans="1:56">
      <c r="A207" s="27">
        <v>40210</v>
      </c>
      <c r="B207" s="16">
        <v>2010</v>
      </c>
      <c r="C207" s="16">
        <v>2</v>
      </c>
      <c r="D207" s="34">
        <v>119.82280209203972</v>
      </c>
      <c r="E207" s="34"/>
      <c r="F207" s="34">
        <v>89.93</v>
      </c>
      <c r="G207" s="34"/>
      <c r="H207" s="34">
        <v>148.34439090893471</v>
      </c>
      <c r="I207" s="34">
        <v>62.629863818962178</v>
      </c>
      <c r="J207" s="34"/>
      <c r="K207" s="34"/>
      <c r="L207" s="34">
        <v>153.5469970703125</v>
      </c>
      <c r="M207" s="34">
        <v>55.293414825599235</v>
      </c>
      <c r="N207" s="34">
        <f t="shared" si="29"/>
        <v>36.010743212567796</v>
      </c>
      <c r="O207" s="34">
        <v>9287.7000000000007</v>
      </c>
      <c r="P207" s="34">
        <v>76.900000000000006</v>
      </c>
      <c r="Q207" s="34">
        <v>3958.948565239999</v>
      </c>
      <c r="R207" s="34">
        <v>1363.4469045500007</v>
      </c>
      <c r="S207" s="34">
        <v>3455.0710790100006</v>
      </c>
      <c r="T207" s="34">
        <v>804.51015018000044</v>
      </c>
      <c r="U207" s="34">
        <v>1129.0170061300005</v>
      </c>
      <c r="V207" s="34">
        <v>425.15399681999997</v>
      </c>
      <c r="W207" s="34">
        <v>96.296096723385773</v>
      </c>
      <c r="X207" s="34">
        <v>100.05688449683612</v>
      </c>
      <c r="Y207" s="34">
        <f>100*W207/X207</f>
        <v>96.241350315510516</v>
      </c>
      <c r="Z207" s="34">
        <f t="shared" si="28"/>
        <v>41.112243382119949</v>
      </c>
      <c r="AA207" s="34">
        <f t="shared" si="28"/>
        <v>14.158901045247495</v>
      </c>
      <c r="AB207" s="34">
        <f>S207/$X207</f>
        <v>34.531067965835504</v>
      </c>
      <c r="AC207" s="34">
        <f>T207/$X207</f>
        <v>8.0405276880816707</v>
      </c>
      <c r="AD207" s="34">
        <f>U207/$X207</f>
        <v>11.28375135611684</v>
      </c>
      <c r="AE207" s="34">
        <f>V207/$X207</f>
        <v>4.2491228760320201</v>
      </c>
      <c r="AF207" s="34">
        <v>666.7</v>
      </c>
      <c r="AG207" s="34">
        <f t="shared" si="21"/>
        <v>4.3419930882445303</v>
      </c>
      <c r="AH207" s="34">
        <v>4481</v>
      </c>
      <c r="AI207" s="34">
        <f t="shared" si="20"/>
        <v>29.183247380266597</v>
      </c>
      <c r="AJ207" s="34">
        <v>690.09400000000005</v>
      </c>
      <c r="AK207" s="34">
        <v>8773.9</v>
      </c>
      <c r="AL207" s="34">
        <v>37590</v>
      </c>
      <c r="AM207" s="34">
        <v>73.234344588595178</v>
      </c>
      <c r="AN207" s="34">
        <v>158622.283</v>
      </c>
      <c r="AO207" s="34">
        <v>300063.19399999996</v>
      </c>
      <c r="AP207" s="34">
        <f t="shared" si="25"/>
        <v>103305.36319597538</v>
      </c>
      <c r="AQ207" s="34">
        <f t="shared" si="26"/>
        <v>195421.07610388141</v>
      </c>
      <c r="AR207" s="35">
        <v>127.61</v>
      </c>
      <c r="AS207" s="35">
        <v>89</v>
      </c>
      <c r="AT207" s="34">
        <v>46.200001</v>
      </c>
      <c r="AU207" s="34">
        <v>43.539497367567137</v>
      </c>
      <c r="AV207" s="34">
        <v>31.1</v>
      </c>
      <c r="AW207" s="34">
        <v>142.08798764273553</v>
      </c>
      <c r="AX207" s="34">
        <v>27377.334632550002</v>
      </c>
      <c r="AY207" s="34">
        <v>8239.5666124500003</v>
      </c>
      <c r="AZ207" s="34">
        <f t="shared" si="23"/>
        <v>178.29938165455184</v>
      </c>
      <c r="BA207" s="34">
        <f t="shared" si="24"/>
        <v>53.661528845640163</v>
      </c>
      <c r="BB207" s="34">
        <v>141184.17611428571</v>
      </c>
      <c r="BC207" s="34">
        <f t="shared" si="27"/>
        <v>919.48510103153899</v>
      </c>
      <c r="BD207" s="34">
        <v>967760</v>
      </c>
    </row>
    <row r="208" spans="1:56">
      <c r="A208" s="27">
        <v>40238</v>
      </c>
      <c r="B208" s="16">
        <v>2010</v>
      </c>
      <c r="C208" s="16">
        <v>3</v>
      </c>
      <c r="D208" s="34">
        <v>136.89550162046118</v>
      </c>
      <c r="E208" s="34"/>
      <c r="F208" s="34">
        <v>98.23</v>
      </c>
      <c r="G208" s="34"/>
      <c r="H208" s="34">
        <v>170.30825339212817</v>
      </c>
      <c r="I208" s="34">
        <v>63.342438849284697</v>
      </c>
      <c r="J208" s="34"/>
      <c r="K208" s="34"/>
      <c r="L208" s="34">
        <v>156.13800048828125</v>
      </c>
      <c r="M208" s="34">
        <v>56.539213522918118</v>
      </c>
      <c r="N208" s="34">
        <f t="shared" si="29"/>
        <v>36.211052624028959</v>
      </c>
      <c r="O208" s="34">
        <v>10056.700000000001</v>
      </c>
      <c r="P208" s="34">
        <v>75.3</v>
      </c>
      <c r="Q208" s="34">
        <v>4687.49526522</v>
      </c>
      <c r="R208" s="34">
        <v>1206.4982217599986</v>
      </c>
      <c r="S208" s="34">
        <v>4402.8540807500003</v>
      </c>
      <c r="T208" s="34">
        <v>1000.1776553900002</v>
      </c>
      <c r="U208" s="34">
        <v>1422.3477159999998</v>
      </c>
      <c r="V208" s="34">
        <v>523.00804404000019</v>
      </c>
      <c r="W208" s="34">
        <v>95.75014657608034</v>
      </c>
      <c r="X208" s="34">
        <v>99.562645343233797</v>
      </c>
      <c r="Y208" s="34">
        <f>100*W208/X208</f>
        <v>96.170753846475051</v>
      </c>
      <c r="Z208" s="34">
        <f t="shared" si="28"/>
        <v>48.955489185548657</v>
      </c>
      <c r="AA208" s="34">
        <f t="shared" si="28"/>
        <v>12.600484332432321</v>
      </c>
      <c r="AB208" s="34">
        <f>S208/$X208</f>
        <v>44.22194755444206</v>
      </c>
      <c r="AC208" s="34">
        <f>T208/$X208</f>
        <v>10.045711942887539</v>
      </c>
      <c r="AD208" s="34">
        <f>U208/$X208</f>
        <v>14.28595746021589</v>
      </c>
      <c r="AE208" s="34">
        <f>V208/$X208</f>
        <v>5.2530549207182498</v>
      </c>
      <c r="AF208" s="34">
        <v>819.9</v>
      </c>
      <c r="AG208" s="34">
        <f t="shared" si="21"/>
        <v>5.2511239892657429</v>
      </c>
      <c r="AH208" s="34">
        <v>4946.7</v>
      </c>
      <c r="AI208" s="34">
        <f t="shared" si="20"/>
        <v>31.681589264179596</v>
      </c>
      <c r="AJ208" s="34">
        <v>869.22699999999998</v>
      </c>
      <c r="AK208" s="34">
        <v>9518.9</v>
      </c>
      <c r="AL208" s="34">
        <v>41914</v>
      </c>
      <c r="AM208" s="34">
        <v>71.662297286088389</v>
      </c>
      <c r="AN208" s="34">
        <v>153553.579</v>
      </c>
      <c r="AO208" s="34">
        <v>302640.2</v>
      </c>
      <c r="AP208" s="34">
        <f t="shared" si="25"/>
        <v>98344.783793695868</v>
      </c>
      <c r="AQ208" s="34">
        <f t="shared" si="26"/>
        <v>193828.6637804833</v>
      </c>
      <c r="AR208" s="35">
        <v>143.44</v>
      </c>
      <c r="AS208" s="35">
        <v>105.1</v>
      </c>
      <c r="AT208" s="34">
        <v>42.430278999999999</v>
      </c>
      <c r="AU208" s="34">
        <v>41.382629205745445</v>
      </c>
      <c r="AV208" s="34">
        <v>31.8</v>
      </c>
      <c r="AW208" s="34">
        <v>145.65960635169625</v>
      </c>
      <c r="AX208" s="34">
        <v>28508.720526999998</v>
      </c>
      <c r="AY208" s="34">
        <v>8574.2609700899993</v>
      </c>
      <c r="AZ208" s="34">
        <f t="shared" si="23"/>
        <v>182.58668894084937</v>
      </c>
      <c r="BA208" s="34">
        <f t="shared" si="24"/>
        <v>54.91463284579163</v>
      </c>
      <c r="BB208" s="34">
        <v>143390.51744516127</v>
      </c>
      <c r="BC208" s="34">
        <f t="shared" si="27"/>
        <v>918.35758749788317</v>
      </c>
      <c r="BD208" s="34">
        <v>1105605</v>
      </c>
    </row>
    <row r="209" spans="1:56">
      <c r="A209" s="27">
        <v>40269</v>
      </c>
      <c r="B209" s="16">
        <v>2010</v>
      </c>
      <c r="C209" s="16">
        <v>4</v>
      </c>
      <c r="D209" s="34">
        <v>145.77413149301782</v>
      </c>
      <c r="E209" s="34"/>
      <c r="F209" s="34">
        <v>101.29</v>
      </c>
      <c r="G209" s="34"/>
      <c r="H209" s="34">
        <v>165.22057117033651</v>
      </c>
      <c r="I209" s="34">
        <v>63.868648102445938</v>
      </c>
      <c r="J209" s="34"/>
      <c r="K209" s="34"/>
      <c r="L209" s="34">
        <v>161.51800537109375</v>
      </c>
      <c r="M209" s="34">
        <v>57.764964884877841</v>
      </c>
      <c r="N209" s="34">
        <f t="shared" si="29"/>
        <v>35.763792867650047</v>
      </c>
      <c r="O209" s="34">
        <v>9031.1</v>
      </c>
      <c r="P209" s="34">
        <v>79.5</v>
      </c>
      <c r="Q209" s="34">
        <v>6208.0217815899987</v>
      </c>
      <c r="R209" s="34">
        <v>1935.1281429899989</v>
      </c>
      <c r="S209" s="34">
        <v>4101.0054452900004</v>
      </c>
      <c r="T209" s="34">
        <v>831.14888972999984</v>
      </c>
      <c r="U209" s="34">
        <v>1340.80384119</v>
      </c>
      <c r="V209" s="34">
        <v>476.53622882000002</v>
      </c>
      <c r="W209" s="34">
        <v>96.61774120430043</v>
      </c>
      <c r="X209" s="34">
        <v>100.92121180531123</v>
      </c>
      <c r="Y209" s="34">
        <f>100*W209/X209</f>
        <v>95.735811605876577</v>
      </c>
      <c r="Z209" s="34">
        <f t="shared" si="28"/>
        <v>64.253435282273827</v>
      </c>
      <c r="AA209" s="34">
        <f t="shared" si="28"/>
        <v>20.028704033745999</v>
      </c>
      <c r="AB209" s="34">
        <f>S209/$X209</f>
        <v>40.635713463303603</v>
      </c>
      <c r="AC209" s="34">
        <f>T209/$X209</f>
        <v>8.2356213808984258</v>
      </c>
      <c r="AD209" s="34">
        <f>U209/$X209</f>
        <v>13.285649440838728</v>
      </c>
      <c r="AE209" s="34">
        <f>V209/$X209</f>
        <v>4.7218639203351414</v>
      </c>
      <c r="AF209" s="34">
        <v>883</v>
      </c>
      <c r="AG209" s="34">
        <f t="shared" si="21"/>
        <v>5.4668827662357149</v>
      </c>
      <c r="AH209" s="34">
        <v>4938.8999999999996</v>
      </c>
      <c r="AI209" s="34">
        <f t="shared" si="20"/>
        <v>30.578015055675614</v>
      </c>
      <c r="AJ209" s="34">
        <v>817.15</v>
      </c>
      <c r="AK209" s="34">
        <v>8434.1</v>
      </c>
      <c r="AL209" s="34">
        <v>37056</v>
      </c>
      <c r="AM209" s="34">
        <v>71.323134196105372</v>
      </c>
      <c r="AN209" s="34">
        <v>155721.86499999999</v>
      </c>
      <c r="AO209" s="34">
        <v>311042.50799999997</v>
      </c>
      <c r="AP209" s="34">
        <f t="shared" si="25"/>
        <v>96411.458674358379</v>
      </c>
      <c r="AQ209" s="34">
        <f t="shared" si="26"/>
        <v>192574.51036828247</v>
      </c>
      <c r="AR209" s="35">
        <v>136.87</v>
      </c>
      <c r="AS209" s="35">
        <v>99.3</v>
      </c>
      <c r="AT209" s="34">
        <v>45.066665999999998</v>
      </c>
      <c r="AU209" s="34">
        <v>43.475298381010191</v>
      </c>
      <c r="AV209" s="34">
        <v>32.4</v>
      </c>
      <c r="AW209" s="34">
        <v>146.33142254860005</v>
      </c>
      <c r="AX209" s="34">
        <v>30127.77439115</v>
      </c>
      <c r="AY209" s="34">
        <v>8835.4716975499996</v>
      </c>
      <c r="AZ209" s="34">
        <f t="shared" si="23"/>
        <v>186.52889083127479</v>
      </c>
      <c r="BA209" s="34">
        <f t="shared" si="24"/>
        <v>54.702704365684603</v>
      </c>
      <c r="BB209" s="34">
        <v>148078.41384333334</v>
      </c>
      <c r="BC209" s="34">
        <f t="shared" si="27"/>
        <v>916.79199172326059</v>
      </c>
      <c r="BD209" s="34">
        <v>974771</v>
      </c>
    </row>
    <row r="210" spans="1:56">
      <c r="A210" s="27">
        <v>40299</v>
      </c>
      <c r="B210" s="16">
        <v>2010</v>
      </c>
      <c r="C210" s="16">
        <v>5</v>
      </c>
      <c r="D210" s="34">
        <v>158.11063153043881</v>
      </c>
      <c r="E210" s="34"/>
      <c r="F210" s="34">
        <v>101.3</v>
      </c>
      <c r="G210" s="34"/>
      <c r="H210" s="34">
        <v>165.83095405576449</v>
      </c>
      <c r="I210" s="34">
        <v>64.345525238123315</v>
      </c>
      <c r="J210" s="34"/>
      <c r="K210" s="34"/>
      <c r="L210" s="34">
        <v>164.35600280761719</v>
      </c>
      <c r="M210" s="34">
        <v>59.016491392299343</v>
      </c>
      <c r="N210" s="34">
        <f t="shared" si="29"/>
        <v>35.90771884454967</v>
      </c>
      <c r="O210" s="34">
        <v>9439.5</v>
      </c>
      <c r="P210" s="34">
        <v>76.7</v>
      </c>
      <c r="Q210" s="34">
        <v>6502.8226676499989</v>
      </c>
      <c r="R210" s="34">
        <v>2032.4217885199985</v>
      </c>
      <c r="S210" s="34">
        <v>4575.3783136599995</v>
      </c>
      <c r="T210" s="34">
        <v>835.91051994999998</v>
      </c>
      <c r="U210" s="34">
        <v>1362.6532537700004</v>
      </c>
      <c r="V210" s="34">
        <v>481.16980150000001</v>
      </c>
      <c r="W210" s="34">
        <v>96.382723093507934</v>
      </c>
      <c r="X210" s="34">
        <v>100.27793099503771</v>
      </c>
      <c r="Y210" s="34">
        <f>100*W210/X210</f>
        <v>96.115588083162066</v>
      </c>
      <c r="Z210" s="34">
        <f t="shared" si="28"/>
        <v>67.468758496697944</v>
      </c>
      <c r="AA210" s="34">
        <f t="shared" si="28"/>
        <v>21.086992806254262</v>
      </c>
      <c r="AB210" s="34">
        <f>S210/$X210</f>
        <v>45.626971640314494</v>
      </c>
      <c r="AC210" s="34">
        <f>T210/$X210</f>
        <v>8.3359370467203338</v>
      </c>
      <c r="AD210" s="34">
        <f>U210/$X210</f>
        <v>13.588765147512186</v>
      </c>
      <c r="AE210" s="34">
        <f>V210/$X210</f>
        <v>4.7983618800811803</v>
      </c>
      <c r="AF210" s="34">
        <v>1005.6</v>
      </c>
      <c r="AG210" s="34">
        <f t="shared" si="21"/>
        <v>6.1184257515503102</v>
      </c>
      <c r="AH210" s="34">
        <v>5215.3999999999996</v>
      </c>
      <c r="AI210" s="34">
        <f t="shared" si="20"/>
        <v>31.732336579788665</v>
      </c>
      <c r="AJ210" s="34">
        <v>768.72</v>
      </c>
      <c r="AK210" s="34">
        <v>8866.4</v>
      </c>
      <c r="AL210" s="34">
        <v>39280</v>
      </c>
      <c r="AM210" s="34">
        <v>68.907183033539425</v>
      </c>
      <c r="AN210" s="34">
        <v>158257.55800000002</v>
      </c>
      <c r="AO210" s="34">
        <v>321207.19200000004</v>
      </c>
      <c r="AP210" s="34">
        <f t="shared" si="25"/>
        <v>96289.490676677291</v>
      </c>
      <c r="AQ210" s="34">
        <f t="shared" si="26"/>
        <v>195433.80619689389</v>
      </c>
      <c r="AR210" s="35">
        <v>136.52000000000001</v>
      </c>
      <c r="AS210" s="35">
        <v>104.3</v>
      </c>
      <c r="AT210" s="34">
        <v>49.839126999999998</v>
      </c>
      <c r="AU210" s="34">
        <v>48.606521999999998</v>
      </c>
      <c r="AV210" s="34">
        <v>30.2</v>
      </c>
      <c r="AW210" s="34">
        <v>144.9585516858867</v>
      </c>
      <c r="AX210" s="34">
        <v>39344.72836488</v>
      </c>
      <c r="AY210" s="34">
        <v>8953.2362382200008</v>
      </c>
      <c r="AZ210" s="34">
        <f t="shared" si="23"/>
        <v>239.38723072338277</v>
      </c>
      <c r="BA210" s="34">
        <f t="shared" si="24"/>
        <v>54.474653102265989</v>
      </c>
      <c r="BB210" s="34">
        <v>152977.70905161291</v>
      </c>
      <c r="BC210" s="34">
        <f t="shared" si="27"/>
        <v>930.77044001050058</v>
      </c>
      <c r="BD210" s="34">
        <v>933997</v>
      </c>
    </row>
    <row r="211" spans="1:56">
      <c r="A211" s="27">
        <v>40330</v>
      </c>
      <c r="B211" s="16">
        <v>2010</v>
      </c>
      <c r="C211" s="16">
        <v>6</v>
      </c>
      <c r="D211" s="34">
        <v>149.86155200805445</v>
      </c>
      <c r="E211" s="34"/>
      <c r="F211" s="34">
        <v>96.37</v>
      </c>
      <c r="G211" s="34"/>
      <c r="H211" s="34">
        <v>160.76586982013447</v>
      </c>
      <c r="I211" s="34">
        <v>64.816921027413599</v>
      </c>
      <c r="J211" s="34"/>
      <c r="K211" s="34"/>
      <c r="L211" s="34">
        <v>168.84599304199219</v>
      </c>
      <c r="M211" s="34">
        <v>60.429828535119732</v>
      </c>
      <c r="N211" s="34">
        <f t="shared" si="29"/>
        <v>35.789909755270749</v>
      </c>
      <c r="O211" s="34">
        <v>9873.7999999999993</v>
      </c>
      <c r="P211" s="34">
        <v>75</v>
      </c>
      <c r="Q211" s="34">
        <v>6369.2628424100021</v>
      </c>
      <c r="R211" s="34">
        <v>2022.8632518700015</v>
      </c>
      <c r="S211" s="34">
        <v>5151.0250174900002</v>
      </c>
      <c r="T211" s="34">
        <v>981.81134368999994</v>
      </c>
      <c r="U211" s="34">
        <v>1497.6101966899998</v>
      </c>
      <c r="V211" s="34">
        <v>516.99217016</v>
      </c>
      <c r="W211" s="34">
        <v>95.048445536671807</v>
      </c>
      <c r="X211" s="34">
        <v>99.729047765828923</v>
      </c>
      <c r="Y211" s="34">
        <f>100*W211/X211</f>
        <v>95.306681118476618</v>
      </c>
      <c r="Z211" s="34">
        <f t="shared" si="28"/>
        <v>67.010699716836498</v>
      </c>
      <c r="AA211" s="34">
        <f t="shared" si="28"/>
        <v>21.282444341391525</v>
      </c>
      <c r="AB211" s="34">
        <f>S211/$X211</f>
        <v>51.65019753908593</v>
      </c>
      <c r="AC211" s="34">
        <f>T211/$X211</f>
        <v>9.844788110234088</v>
      </c>
      <c r="AD211" s="34">
        <f>U211/$X211</f>
        <v>15.016790295707002</v>
      </c>
      <c r="AE211" s="34">
        <f>V211/$X211</f>
        <v>5.183967778113507</v>
      </c>
      <c r="AF211" s="34">
        <v>1014.4</v>
      </c>
      <c r="AG211" s="34">
        <f t="shared" si="21"/>
        <v>6.0078417125819357</v>
      </c>
      <c r="AH211" s="34">
        <v>5171.3</v>
      </c>
      <c r="AI211" s="34">
        <f t="shared" si="20"/>
        <v>30.627318462416174</v>
      </c>
      <c r="AJ211" s="34">
        <v>799.98400000000004</v>
      </c>
      <c r="AK211" s="34">
        <v>9367</v>
      </c>
      <c r="AL211" s="34">
        <v>44600</v>
      </c>
      <c r="AM211" s="34">
        <v>68.011067224070558</v>
      </c>
      <c r="AN211" s="34">
        <v>165720.34700000001</v>
      </c>
      <c r="AO211" s="34">
        <v>334215.23800000001</v>
      </c>
      <c r="AP211" s="34">
        <f t="shared" si="25"/>
        <v>98148.818348792658</v>
      </c>
      <c r="AQ211" s="34">
        <f t="shared" si="26"/>
        <v>197940.87616688677</v>
      </c>
      <c r="AR211" s="35">
        <v>136.09</v>
      </c>
      <c r="AS211" s="35">
        <v>102.5</v>
      </c>
      <c r="AT211" s="34">
        <v>50.872093</v>
      </c>
      <c r="AU211" s="34">
        <v>47.630679999999998</v>
      </c>
      <c r="AV211" s="34">
        <v>32.5</v>
      </c>
      <c r="AW211" s="34">
        <v>145.52077721538549</v>
      </c>
      <c r="AX211" s="34">
        <v>37295.329370549996</v>
      </c>
      <c r="AY211" s="34">
        <v>9938.0153523099998</v>
      </c>
      <c r="AZ211" s="34">
        <f t="shared" si="23"/>
        <v>220.88371005212193</v>
      </c>
      <c r="BA211" s="34">
        <f t="shared" si="24"/>
        <v>58.858461330725241</v>
      </c>
      <c r="BB211" s="34">
        <v>156459.69947333334</v>
      </c>
      <c r="BC211" s="34">
        <f t="shared" si="27"/>
        <v>926.64147164227722</v>
      </c>
      <c r="BD211" s="34">
        <v>951394</v>
      </c>
    </row>
    <row r="212" spans="1:56">
      <c r="A212" s="27">
        <v>40360</v>
      </c>
      <c r="B212" s="16">
        <v>2010</v>
      </c>
      <c r="C212" s="16">
        <v>7</v>
      </c>
      <c r="D212" s="34">
        <v>139.50568662872732</v>
      </c>
      <c r="E212" s="34"/>
      <c r="F212" s="34">
        <v>98.94</v>
      </c>
      <c r="G212" s="34"/>
      <c r="H212" s="34">
        <v>160.99231338533403</v>
      </c>
      <c r="I212" s="34">
        <v>65.337648934187754</v>
      </c>
      <c r="J212" s="34"/>
      <c r="K212" s="34"/>
      <c r="L212" s="34">
        <v>173.04499816894531</v>
      </c>
      <c r="M212" s="34">
        <v>62.829780968115649</v>
      </c>
      <c r="N212" s="34">
        <f t="shared" si="29"/>
        <v>36.308348483308599</v>
      </c>
      <c r="O212" s="34">
        <v>10606</v>
      </c>
      <c r="P212" s="34">
        <v>75.2</v>
      </c>
      <c r="Q212" s="34">
        <v>5983.8040996499994</v>
      </c>
      <c r="R212" s="34">
        <v>2072.2273296199983</v>
      </c>
      <c r="S212" s="34">
        <v>5290.5047000199993</v>
      </c>
      <c r="T212" s="34">
        <v>922.46519528000033</v>
      </c>
      <c r="U212" s="34">
        <v>1593.3816870699995</v>
      </c>
      <c r="V212" s="34">
        <v>536.60648793999985</v>
      </c>
      <c r="W212" s="34">
        <v>96.328189565337851</v>
      </c>
      <c r="X212" s="34">
        <v>98.921551519276477</v>
      </c>
      <c r="Y212" s="34">
        <f>100*W212/X212</f>
        <v>97.378365063923141</v>
      </c>
      <c r="Z212" s="34">
        <f t="shared" si="28"/>
        <v>62.118930363487024</v>
      </c>
      <c r="AA212" s="34">
        <f t="shared" si="28"/>
        <v>21.512158994895675</v>
      </c>
      <c r="AB212" s="34">
        <f>S212/$X212</f>
        <v>53.481820884997525</v>
      </c>
      <c r="AC212" s="34">
        <f>T212/$X212</f>
        <v>9.3252196423571352</v>
      </c>
      <c r="AD212" s="34">
        <f>U212/$X212</f>
        <v>16.10752826455116</v>
      </c>
      <c r="AE212" s="34">
        <f>V212/$X212</f>
        <v>5.4245660293291431</v>
      </c>
      <c r="AF212" s="34">
        <v>1088.4000000000001</v>
      </c>
      <c r="AG212" s="34">
        <f t="shared" si="21"/>
        <v>6.2896934988978179</v>
      </c>
      <c r="AH212" s="34">
        <v>5511.2</v>
      </c>
      <c r="AI212" s="34">
        <f t="shared" si="20"/>
        <v>31.848363479534775</v>
      </c>
      <c r="AJ212" s="34">
        <v>832.92200000000003</v>
      </c>
      <c r="AK212" s="34">
        <v>10081.1</v>
      </c>
      <c r="AL212" s="34">
        <v>40750</v>
      </c>
      <c r="AM212" s="34">
        <v>68.400794035518999</v>
      </c>
      <c r="AN212" s="34">
        <v>170153.51500000001</v>
      </c>
      <c r="AO212" s="34">
        <v>345183.81300000002</v>
      </c>
      <c r="AP212" s="34">
        <f t="shared" si="25"/>
        <v>98329.057066346228</v>
      </c>
      <c r="AQ212" s="34">
        <f t="shared" si="26"/>
        <v>199476.33081136161</v>
      </c>
      <c r="AR212" s="35">
        <v>141.63999999999999</v>
      </c>
      <c r="AS212" s="35">
        <v>106.9</v>
      </c>
      <c r="AT212" s="34">
        <v>47.942386999999997</v>
      </c>
      <c r="AU212" s="34">
        <v>48.098846000000002</v>
      </c>
      <c r="AV212" s="34">
        <v>32.5</v>
      </c>
      <c r="AW212" s="34">
        <v>146.82437074051958</v>
      </c>
      <c r="AX212" s="34">
        <v>37374.675864470002</v>
      </c>
      <c r="AY212" s="34">
        <v>10155.767639309999</v>
      </c>
      <c r="AZ212" s="34">
        <f t="shared" si="23"/>
        <v>215.98241070210412</v>
      </c>
      <c r="BA212" s="34">
        <f t="shared" si="24"/>
        <v>58.688593988685163</v>
      </c>
      <c r="BB212" s="34">
        <v>160272.7687258065</v>
      </c>
      <c r="BC212" s="34">
        <f t="shared" si="27"/>
        <v>926.19128216194281</v>
      </c>
      <c r="BD212" s="34">
        <v>1009126</v>
      </c>
    </row>
    <row r="213" spans="1:56">
      <c r="A213" s="27">
        <v>40391</v>
      </c>
      <c r="B213" s="16">
        <v>2010</v>
      </c>
      <c r="C213" s="16">
        <v>8</v>
      </c>
      <c r="D213" s="34">
        <v>137.24598068715568</v>
      </c>
      <c r="E213" s="34"/>
      <c r="F213" s="34">
        <v>105.74</v>
      </c>
      <c r="G213" s="34"/>
      <c r="H213" s="34">
        <v>170.82992800634551</v>
      </c>
      <c r="I213" s="34">
        <v>65.820007416252224</v>
      </c>
      <c r="J213" s="34"/>
      <c r="K213" s="34"/>
      <c r="L213" s="34">
        <v>176.77400207519531</v>
      </c>
      <c r="M213" s="34">
        <v>64.730262726668471</v>
      </c>
      <c r="N213" s="34">
        <f t="shared" si="29"/>
        <v>36.617524051491358</v>
      </c>
      <c r="O213" s="34">
        <v>10281.1</v>
      </c>
      <c r="P213" s="34">
        <v>79.099999999999994</v>
      </c>
      <c r="Q213" s="34">
        <v>6382.9892018099954</v>
      </c>
      <c r="R213" s="34">
        <v>2149.966354419998</v>
      </c>
      <c r="S213" s="34">
        <v>5355.4778892299992</v>
      </c>
      <c r="T213" s="34">
        <v>998.98565814000006</v>
      </c>
      <c r="U213" s="34">
        <v>1688.7251715500001</v>
      </c>
      <c r="V213" s="34">
        <v>546.16565797999988</v>
      </c>
      <c r="W213" s="34">
        <v>99.384948881212011</v>
      </c>
      <c r="X213" s="34">
        <v>98.521133019362281</v>
      </c>
      <c r="Y213" s="34">
        <f>100*W213/X213</f>
        <v>100.8767823058632</v>
      </c>
      <c r="Z213" s="34">
        <f t="shared" si="28"/>
        <v>64.224908033500554</v>
      </c>
      <c r="AA213" s="34">
        <f t="shared" si="28"/>
        <v>21.632715804781515</v>
      </c>
      <c r="AB213" s="34">
        <f>S213/$X213</f>
        <v>54.358671333768477</v>
      </c>
      <c r="AC213" s="34">
        <f>T213/$X213</f>
        <v>10.139810896649658</v>
      </c>
      <c r="AD213" s="34">
        <f>U213/$X213</f>
        <v>17.140740466495817</v>
      </c>
      <c r="AE213" s="34">
        <f>V213/$X213</f>
        <v>5.5436396359008819</v>
      </c>
      <c r="AF213" s="34">
        <v>949.8</v>
      </c>
      <c r="AG213" s="34">
        <f t="shared" si="21"/>
        <v>5.3729620241101879</v>
      </c>
      <c r="AH213" s="34">
        <v>5419.7</v>
      </c>
      <c r="AI213" s="34">
        <f t="shared" si="20"/>
        <v>30.658920069561997</v>
      </c>
      <c r="AJ213" s="34">
        <v>898.65700000000004</v>
      </c>
      <c r="AK213" s="34">
        <v>9733.1</v>
      </c>
      <c r="AL213" s="34">
        <v>46360</v>
      </c>
      <c r="AM213" s="34">
        <v>68.129945866750404</v>
      </c>
      <c r="AN213" s="34">
        <v>170584.405</v>
      </c>
      <c r="AO213" s="34">
        <v>353891.11199999996</v>
      </c>
      <c r="AP213" s="34">
        <f t="shared" si="25"/>
        <v>96498.581803583074</v>
      </c>
      <c r="AQ213" s="34">
        <f t="shared" si="26"/>
        <v>200194.09406676408</v>
      </c>
      <c r="AR213" s="35">
        <v>141.55000000000001</v>
      </c>
      <c r="AS213" s="35">
        <v>108.1</v>
      </c>
      <c r="AT213" s="34">
        <v>49.338622999999998</v>
      </c>
      <c r="AU213" s="34">
        <v>50.372967000000003</v>
      </c>
      <c r="AV213" s="34">
        <v>32.821795521999995</v>
      </c>
      <c r="AW213" s="34">
        <v>149.53970351375901</v>
      </c>
      <c r="AX213" s="34">
        <v>34555.239217070004</v>
      </c>
      <c r="AY213" s="34">
        <v>10311.78200895</v>
      </c>
      <c r="AZ213" s="34">
        <f t="shared" si="23"/>
        <v>195.47692992983806</v>
      </c>
      <c r="BA213" s="34">
        <f t="shared" si="24"/>
        <v>58.333136591904626</v>
      </c>
      <c r="BB213" s="34">
        <v>164478.89321612904</v>
      </c>
      <c r="BC213" s="34">
        <f t="shared" si="27"/>
        <v>930.44730155604987</v>
      </c>
      <c r="BD213" s="34">
        <v>1049636</v>
      </c>
    </row>
    <row r="214" spans="1:56">
      <c r="A214" s="27">
        <v>40422</v>
      </c>
      <c r="B214" s="16">
        <v>2010</v>
      </c>
      <c r="C214" s="16">
        <v>9</v>
      </c>
      <c r="D214" s="34">
        <v>136.69642672162283</v>
      </c>
      <c r="E214" s="34"/>
      <c r="F214" s="34">
        <v>109.13</v>
      </c>
      <c r="G214" s="34"/>
      <c r="H214" s="34">
        <v>176.8775666522439</v>
      </c>
      <c r="I214" s="34">
        <v>66.296884551929594</v>
      </c>
      <c r="J214" s="34"/>
      <c r="K214" s="34"/>
      <c r="L214" s="34">
        <v>178.96699523925781</v>
      </c>
      <c r="M214" s="34">
        <v>66.151510208955429</v>
      </c>
      <c r="N214" s="34">
        <f t="shared" si="29"/>
        <v>36.962966339418415</v>
      </c>
      <c r="O214" s="34">
        <v>9339.7000000000007</v>
      </c>
      <c r="P214" s="34">
        <v>82.3</v>
      </c>
      <c r="Q214" s="34">
        <v>6374.9838267099994</v>
      </c>
      <c r="R214" s="34">
        <v>2217.1540626200022</v>
      </c>
      <c r="S214" s="34">
        <v>5336.9439793700003</v>
      </c>
      <c r="T214" s="34">
        <v>1144.4185292700001</v>
      </c>
      <c r="U214" s="34">
        <v>1626.5693642699994</v>
      </c>
      <c r="V214" s="34">
        <v>652.25561314999993</v>
      </c>
      <c r="W214" s="34">
        <v>101.6475187454333</v>
      </c>
      <c r="X214" s="34">
        <v>98.422236925504961</v>
      </c>
      <c r="Y214" s="34">
        <f>100*W214/X214</f>
        <v>103.27698487727884</v>
      </c>
      <c r="Z214" s="34">
        <f t="shared" si="28"/>
        <v>62.716571003327189</v>
      </c>
      <c r="AA214" s="34">
        <f t="shared" si="28"/>
        <v>21.812180857780277</v>
      </c>
      <c r="AB214" s="34">
        <f>S214/$X214</f>
        <v>54.224981529422998</v>
      </c>
      <c r="AC214" s="34">
        <f>T214/$X214</f>
        <v>11.627641933562247</v>
      </c>
      <c r="AD214" s="34">
        <f>U214/$X214</f>
        <v>16.526441737969613</v>
      </c>
      <c r="AE214" s="34">
        <f>V214/$X214</f>
        <v>6.6271163257921808</v>
      </c>
      <c r="AF214" s="34">
        <v>879.4</v>
      </c>
      <c r="AG214" s="34">
        <f t="shared" si="21"/>
        <v>4.9137551805255804</v>
      </c>
      <c r="AH214" s="34">
        <v>5220</v>
      </c>
      <c r="AI214" s="34">
        <f t="shared" si="20"/>
        <v>29.167389177102038</v>
      </c>
      <c r="AJ214" s="34">
        <v>909.47</v>
      </c>
      <c r="AK214" s="34">
        <v>8755.9</v>
      </c>
      <c r="AL214" s="34">
        <v>47869</v>
      </c>
      <c r="AM214" s="34">
        <v>68.048626891473575</v>
      </c>
      <c r="AN214" s="34">
        <v>174636.57199999999</v>
      </c>
      <c r="AO214" s="34">
        <v>364061.54300000001</v>
      </c>
      <c r="AP214" s="34">
        <f t="shared" si="25"/>
        <v>97580.322990019165</v>
      </c>
      <c r="AQ214" s="34">
        <f t="shared" si="26"/>
        <v>203423.84500186337</v>
      </c>
      <c r="AR214" s="35">
        <v>139.46</v>
      </c>
      <c r="AS214" s="35">
        <v>105.8</v>
      </c>
      <c r="AT214" s="34">
        <v>50.164692000000002</v>
      </c>
      <c r="AU214" s="34">
        <v>48.834332000000003</v>
      </c>
      <c r="AV214" s="34">
        <v>31.372826195200002</v>
      </c>
      <c r="AW214" s="34">
        <v>153.35419522713389</v>
      </c>
      <c r="AX214" s="34">
        <v>35649.10016994</v>
      </c>
      <c r="AY214" s="34">
        <v>10723.05171376</v>
      </c>
      <c r="AZ214" s="34">
        <f t="shared" si="23"/>
        <v>199.19371235060044</v>
      </c>
      <c r="BA214" s="34">
        <f t="shared" si="24"/>
        <v>59.916364463875261</v>
      </c>
      <c r="BB214" s="34">
        <v>169117.49524666666</v>
      </c>
      <c r="BC214" s="34">
        <f t="shared" si="27"/>
        <v>944.96471274257283</v>
      </c>
      <c r="BD214" s="34">
        <v>994473</v>
      </c>
    </row>
    <row r="215" spans="1:56">
      <c r="A215" s="27">
        <v>40452</v>
      </c>
      <c r="B215" s="16">
        <v>2010</v>
      </c>
      <c r="C215" s="16">
        <v>10</v>
      </c>
      <c r="D215" s="34">
        <v>135.13884450692316</v>
      </c>
      <c r="E215" s="34"/>
      <c r="F215" s="34">
        <v>107.99</v>
      </c>
      <c r="G215" s="34"/>
      <c r="H215" s="34">
        <v>180.77757386396831</v>
      </c>
      <c r="I215" s="34">
        <v>66.855981883413421</v>
      </c>
      <c r="J215" s="34"/>
      <c r="K215" s="34"/>
      <c r="L215" s="34">
        <v>181.51300048828125</v>
      </c>
      <c r="M215" s="34">
        <v>67.5912072176788</v>
      </c>
      <c r="N215" s="34">
        <f t="shared" si="29"/>
        <v>37.237667294273272</v>
      </c>
      <c r="O215" s="34">
        <v>9150.5</v>
      </c>
      <c r="P215" s="34">
        <v>79.2</v>
      </c>
      <c r="Q215" s="34">
        <v>5898.5978015800001</v>
      </c>
      <c r="R215" s="34">
        <v>2291.7144632900008</v>
      </c>
      <c r="S215" s="34">
        <v>4950.8651711800003</v>
      </c>
      <c r="T215" s="34">
        <v>1008.0561006799998</v>
      </c>
      <c r="U215" s="34">
        <v>1600.3099215899999</v>
      </c>
      <c r="V215" s="34">
        <v>588.82719766000014</v>
      </c>
      <c r="W215" s="34">
        <v>104.83168000051526</v>
      </c>
      <c r="X215" s="34">
        <v>99.136395058237611</v>
      </c>
      <c r="Y215" s="34">
        <f>100*W215/X215</f>
        <v>105.74489816674487</v>
      </c>
      <c r="Z215" s="34">
        <f t="shared" si="28"/>
        <v>56.267321114676477</v>
      </c>
      <c r="AA215" s="34">
        <f t="shared" si="28"/>
        <v>21.860896088651224</v>
      </c>
      <c r="AB215" s="34">
        <f>S215/$X215</f>
        <v>49.939935462365945</v>
      </c>
      <c r="AC215" s="34">
        <f>T215/$X215</f>
        <v>10.168375600987083</v>
      </c>
      <c r="AD215" s="34">
        <f>U215/$X215</f>
        <v>16.142506701498466</v>
      </c>
      <c r="AE215" s="34">
        <f>V215/$X215</f>
        <v>5.9395663652495534</v>
      </c>
      <c r="AF215" s="34">
        <v>1090.7</v>
      </c>
      <c r="AG215" s="34">
        <f t="shared" si="21"/>
        <v>6.0089359829100353</v>
      </c>
      <c r="AH215" s="34">
        <v>5841.7</v>
      </c>
      <c r="AI215" s="34">
        <f t="shared" si="20"/>
        <v>32.18336969961085</v>
      </c>
      <c r="AJ215" s="34">
        <v>932.36300000000006</v>
      </c>
      <c r="AK215" s="34">
        <v>8567.7000000000007</v>
      </c>
      <c r="AL215" s="34">
        <v>46589</v>
      </c>
      <c r="AM215" s="34">
        <v>67.867651803474132</v>
      </c>
      <c r="AN215" s="34">
        <v>180293.00899999999</v>
      </c>
      <c r="AO215" s="34">
        <v>373090.37899999996</v>
      </c>
      <c r="AP215" s="34">
        <f t="shared" si="25"/>
        <v>99327.876523995845</v>
      </c>
      <c r="AQ215" s="34">
        <f t="shared" si="26"/>
        <v>205544.71470162671</v>
      </c>
      <c r="AR215" s="35">
        <v>139.33000000000001</v>
      </c>
      <c r="AS215" s="35">
        <v>107.7</v>
      </c>
      <c r="AT215" s="34">
        <v>50.961539999999999</v>
      </c>
      <c r="AU215" s="34">
        <v>50.054619000000002</v>
      </c>
      <c r="AV215" s="34">
        <v>33.6992752317</v>
      </c>
      <c r="AW215" s="34">
        <v>156.53457631821647</v>
      </c>
      <c r="AX215" s="34">
        <v>36077.47977613</v>
      </c>
      <c r="AY215" s="34">
        <v>10123.142935489999</v>
      </c>
      <c r="AZ215" s="34">
        <f t="shared" si="23"/>
        <v>198.75975648619843</v>
      </c>
      <c r="BA215" s="34">
        <f t="shared" si="24"/>
        <v>55.770897446784062</v>
      </c>
      <c r="BB215" s="34">
        <v>176304.85674838707</v>
      </c>
      <c r="BC215" s="34">
        <f t="shared" si="27"/>
        <v>971.30704838835811</v>
      </c>
      <c r="BD215" s="34">
        <v>895804</v>
      </c>
    </row>
    <row r="216" spans="1:56">
      <c r="A216" s="27">
        <v>40483</v>
      </c>
      <c r="B216" s="16">
        <v>2010</v>
      </c>
      <c r="C216" s="16">
        <v>11</v>
      </c>
      <c r="D216" s="34">
        <v>139.59882328372223</v>
      </c>
      <c r="E216" s="34"/>
      <c r="F216" s="34">
        <v>112.36</v>
      </c>
      <c r="G216" s="34"/>
      <c r="H216" s="34">
        <v>191.20717979900112</v>
      </c>
      <c r="I216" s="34">
        <v>67.34382171186499</v>
      </c>
      <c r="J216" s="34"/>
      <c r="K216" s="34"/>
      <c r="L216" s="34">
        <v>184.947998046875</v>
      </c>
      <c r="M216" s="34">
        <v>68.270380531369881</v>
      </c>
      <c r="N216" s="34">
        <f t="shared" si="29"/>
        <v>36.913284410933059</v>
      </c>
      <c r="O216" s="34">
        <v>9375.2999999999993</v>
      </c>
      <c r="P216" s="34">
        <v>83.4</v>
      </c>
      <c r="Q216" s="34">
        <v>5915.3300753900012</v>
      </c>
      <c r="R216" s="34">
        <v>2106.6934605399988</v>
      </c>
      <c r="S216" s="34">
        <v>5575.5041551200011</v>
      </c>
      <c r="T216" s="34">
        <v>1172.85598551</v>
      </c>
      <c r="U216" s="34">
        <v>1759.6314892900009</v>
      </c>
      <c r="V216" s="34">
        <v>689.49571852999986</v>
      </c>
      <c r="W216" s="34">
        <v>107.96617509979278</v>
      </c>
      <c r="X216" s="34">
        <v>101.0989841461834</v>
      </c>
      <c r="Y216" s="34">
        <f>100*W216/X216</f>
        <v>106.79254199397278</v>
      </c>
      <c r="Z216" s="34">
        <f t="shared" si="28"/>
        <v>54.788734248689288</v>
      </c>
      <c r="AA216" s="34">
        <f t="shared" si="28"/>
        <v>19.512532129556217</v>
      </c>
      <c r="AB216" s="34">
        <f>S216/$X216</f>
        <v>55.148963188968729</v>
      </c>
      <c r="AC216" s="34">
        <f>T216/$X216</f>
        <v>11.601065979200312</v>
      </c>
      <c r="AD216" s="34">
        <f>U216/$X216</f>
        <v>17.405036303289393</v>
      </c>
      <c r="AE216" s="34">
        <f>V216/$X216</f>
        <v>6.8200063962366642</v>
      </c>
      <c r="AF216" s="34">
        <v>986.8</v>
      </c>
      <c r="AG216" s="34">
        <f t="shared" si="21"/>
        <v>5.335553833623524</v>
      </c>
      <c r="AH216" s="34">
        <v>5627.9</v>
      </c>
      <c r="AI216" s="34">
        <f t="shared" si="20"/>
        <v>30.429634596929297</v>
      </c>
      <c r="AJ216" s="34">
        <v>1001.211</v>
      </c>
      <c r="AK216" s="34">
        <v>8834.6</v>
      </c>
      <c r="AL216" s="34">
        <v>50080</v>
      </c>
      <c r="AM216" s="34">
        <v>66.560034274333049</v>
      </c>
      <c r="AN216" s="34">
        <v>183374.82699999999</v>
      </c>
      <c r="AO216" s="34">
        <v>381213.29800000001</v>
      </c>
      <c r="AP216" s="34">
        <f t="shared" si="25"/>
        <v>99149.398174898713</v>
      </c>
      <c r="AQ216" s="34">
        <f t="shared" si="26"/>
        <v>206119.18054034931</v>
      </c>
      <c r="AR216" s="35">
        <v>139.68</v>
      </c>
      <c r="AS216" s="35">
        <v>106.8</v>
      </c>
      <c r="AT216" s="34">
        <v>54.941859999999998</v>
      </c>
      <c r="AU216" s="34">
        <v>55.363689000000001</v>
      </c>
      <c r="AV216" s="34">
        <v>34.016420708599995</v>
      </c>
      <c r="AW216" s="34">
        <v>162.68091106339551</v>
      </c>
      <c r="AX216" s="34">
        <v>36407.966944190004</v>
      </c>
      <c r="AY216" s="34">
        <v>10634.620120830001</v>
      </c>
      <c r="AZ216" s="34">
        <f t="shared" si="23"/>
        <v>196.85515565819978</v>
      </c>
      <c r="BA216" s="34">
        <f t="shared" si="24"/>
        <v>57.500596022318987</v>
      </c>
      <c r="BB216" s="34">
        <v>182324.91536666668</v>
      </c>
      <c r="BC216" s="34">
        <f t="shared" si="27"/>
        <v>985.8171880317218</v>
      </c>
      <c r="BD216" s="34">
        <v>925596</v>
      </c>
    </row>
    <row r="217" spans="1:56">
      <c r="A217" s="27">
        <v>40513</v>
      </c>
      <c r="B217" s="16">
        <v>2010</v>
      </c>
      <c r="C217" s="16">
        <v>12</v>
      </c>
      <c r="D217" s="34">
        <v>138.47764951271685</v>
      </c>
      <c r="E217" s="34"/>
      <c r="F217" s="34">
        <v>115.01</v>
      </c>
      <c r="G217" s="34"/>
      <c r="H217" s="34">
        <v>175.66117201786605</v>
      </c>
      <c r="I217" s="34">
        <v>67.908400389735903</v>
      </c>
      <c r="J217" s="34"/>
      <c r="K217" s="34"/>
      <c r="L217" s="34">
        <v>186.91600036621094</v>
      </c>
      <c r="M217" s="34">
        <v>69.388755744627133</v>
      </c>
      <c r="N217" s="34">
        <f t="shared" si="29"/>
        <v>37.122961976865966</v>
      </c>
      <c r="O217" s="34">
        <v>10653.2</v>
      </c>
      <c r="P217" s="34">
        <v>82.9</v>
      </c>
      <c r="Q217" s="34">
        <v>5484.0329354700025</v>
      </c>
      <c r="R217" s="34">
        <v>1816.1004385100011</v>
      </c>
      <c r="S217" s="34">
        <v>5388.7553952600001</v>
      </c>
      <c r="T217" s="34">
        <v>1373.7609495600004</v>
      </c>
      <c r="U217" s="34">
        <v>1575.1963974100001</v>
      </c>
      <c r="V217" s="34">
        <v>639.93713244999969</v>
      </c>
      <c r="W217" s="34">
        <v>111.5174650768034</v>
      </c>
      <c r="X217" s="34">
        <v>102.63397114557196</v>
      </c>
      <c r="Y217" s="34">
        <f>100*W217/X217</f>
        <v>108.65551028775009</v>
      </c>
      <c r="Z217" s="34">
        <f t="shared" si="28"/>
        <v>49.17644901355213</v>
      </c>
      <c r="AA217" s="34">
        <f t="shared" si="28"/>
        <v>16.285345414363849</v>
      </c>
      <c r="AB217" s="34">
        <f>S217/$X217</f>
        <v>52.504597991407763</v>
      </c>
      <c r="AC217" s="34">
        <f>T217/$X217</f>
        <v>13.385051111502957</v>
      </c>
      <c r="AD217" s="34">
        <f>U217/$X217</f>
        <v>15.347709728349145</v>
      </c>
      <c r="AE217" s="34">
        <f>V217/$X217</f>
        <v>6.2351395479215963</v>
      </c>
      <c r="AF217" s="34">
        <v>1659.8</v>
      </c>
      <c r="AG217" s="34">
        <f t="shared" si="21"/>
        <v>8.8799246546474055</v>
      </c>
      <c r="AH217" s="34">
        <v>7448.2</v>
      </c>
      <c r="AI217" s="34">
        <f t="shared" si="20"/>
        <v>39.847846013221357</v>
      </c>
      <c r="AJ217" s="34">
        <v>904</v>
      </c>
      <c r="AK217" s="34">
        <v>10125.700000000001</v>
      </c>
      <c r="AL217" s="34">
        <v>50127</v>
      </c>
      <c r="AM217" s="34">
        <v>65.000255843809001</v>
      </c>
      <c r="AN217" s="34">
        <v>221533.81400000001</v>
      </c>
      <c r="AO217" s="34">
        <v>407997.22500000003</v>
      </c>
      <c r="AP217" s="34">
        <f t="shared" si="25"/>
        <v>118520.51914547975</v>
      </c>
      <c r="AQ217" s="34">
        <f t="shared" si="26"/>
        <v>218278.38398031241</v>
      </c>
      <c r="AR217" s="35">
        <v>136.69</v>
      </c>
      <c r="AS217" s="35">
        <v>96.6</v>
      </c>
      <c r="AT217" s="34">
        <v>53.908271999999997</v>
      </c>
      <c r="AU217" s="34">
        <v>53.21349</v>
      </c>
      <c r="AV217" s="34">
        <v>35.141475975999995</v>
      </c>
      <c r="AW217" s="34">
        <v>168.21089128001094</v>
      </c>
      <c r="AX217" s="34">
        <v>38155.629503050004</v>
      </c>
      <c r="AY217" s="34">
        <v>11641.750396060001</v>
      </c>
      <c r="AZ217" s="34">
        <f t="shared" si="23"/>
        <v>204.13249496187834</v>
      </c>
      <c r="BA217" s="34">
        <f t="shared" si="24"/>
        <v>62.283327126897454</v>
      </c>
      <c r="BB217" s="34">
        <v>190577.5085096774</v>
      </c>
      <c r="BC217" s="34">
        <f t="shared" si="27"/>
        <v>1019.589056775732</v>
      </c>
      <c r="BD217" s="34">
        <v>940909</v>
      </c>
    </row>
    <row r="218" spans="1:56">
      <c r="A218" s="27">
        <v>40544</v>
      </c>
      <c r="B218" s="16">
        <v>2011</v>
      </c>
      <c r="C218" s="16">
        <v>1</v>
      </c>
      <c r="D218" s="34">
        <v>133.07691971855189</v>
      </c>
      <c r="E218" s="34"/>
      <c r="F218" s="34">
        <v>94.05</v>
      </c>
      <c r="G218" s="34"/>
      <c r="H218" s="34">
        <v>167.76545289686055</v>
      </c>
      <c r="I218" s="34">
        <v>68.401721564574572</v>
      </c>
      <c r="J218" s="34"/>
      <c r="K218" s="34"/>
      <c r="L218" s="34">
        <v>189.69099426269531</v>
      </c>
      <c r="M218" s="34">
        <v>70.509577680446014</v>
      </c>
      <c r="N218" s="34">
        <f t="shared" si="29"/>
        <v>37.170756553049735</v>
      </c>
      <c r="O218" s="34">
        <v>10727</v>
      </c>
      <c r="P218" s="34">
        <v>69.599999999999994</v>
      </c>
      <c r="Q218" s="34">
        <v>5185.1235454600001</v>
      </c>
      <c r="R218" s="34">
        <v>1805.6573123400003</v>
      </c>
      <c r="S218" s="34">
        <v>4889.2068505799989</v>
      </c>
      <c r="T218" s="34">
        <v>947.35961639999982</v>
      </c>
      <c r="U218" s="34">
        <v>1591.9524829499999</v>
      </c>
      <c r="V218" s="34">
        <v>594.1245587799998</v>
      </c>
      <c r="W218" s="34">
        <v>114.48241404185484</v>
      </c>
      <c r="X218" s="34">
        <v>104.67665575328176</v>
      </c>
      <c r="Y218" s="34">
        <f>100*W218/X218</f>
        <v>109.36766485135408</v>
      </c>
      <c r="Z218" s="34">
        <f t="shared" si="28"/>
        <v>45.291878135661221</v>
      </c>
      <c r="AA218" s="34">
        <f t="shared" si="28"/>
        <v>15.772355321576736</v>
      </c>
      <c r="AB218" s="34">
        <f>S218/$X218</f>
        <v>46.707709712312962</v>
      </c>
      <c r="AC218" s="34">
        <f>T218/$X218</f>
        <v>9.0503427873439559</v>
      </c>
      <c r="AD218" s="34">
        <f>U218/$X218</f>
        <v>15.208285663062844</v>
      </c>
      <c r="AE218" s="34">
        <f>V218/$X218</f>
        <v>5.6758076049002275</v>
      </c>
      <c r="AF218" s="34">
        <v>951.7</v>
      </c>
      <c r="AG218" s="34">
        <f t="shared" si="21"/>
        <v>5.0171069201209919</v>
      </c>
      <c r="AH218" s="34">
        <v>5992.9</v>
      </c>
      <c r="AI218" s="34">
        <f t="shared" si="20"/>
        <v>31.592960031094979</v>
      </c>
      <c r="AJ218" s="34">
        <v>849.41099999999994</v>
      </c>
      <c r="AK218" s="34">
        <v>10231</v>
      </c>
      <c r="AL218" s="34">
        <v>47057</v>
      </c>
      <c r="AM218" s="34">
        <v>64.698292554117501</v>
      </c>
      <c r="AN218" s="34">
        <v>203748.52499999999</v>
      </c>
      <c r="AO218" s="34">
        <v>412353.315</v>
      </c>
      <c r="AP218" s="34">
        <f t="shared" si="25"/>
        <v>107410.75283618209</v>
      </c>
      <c r="AQ218" s="34">
        <f t="shared" si="26"/>
        <v>217381.59821596419</v>
      </c>
      <c r="AR218" s="35">
        <v>132.66</v>
      </c>
      <c r="AS218" s="35">
        <v>93.2</v>
      </c>
      <c r="AT218" s="34">
        <v>55.423279000000001</v>
      </c>
      <c r="AU218" s="34">
        <v>55.689059999999998</v>
      </c>
      <c r="AV218" s="34">
        <v>30.731724506399999</v>
      </c>
      <c r="AW218" s="34">
        <v>165.96209226468633</v>
      </c>
      <c r="AX218" s="34">
        <v>40767.261642090001</v>
      </c>
      <c r="AY218" s="34">
        <v>11837.26054297</v>
      </c>
      <c r="AZ218" s="34">
        <f t="shared" si="23"/>
        <v>214.91405957645563</v>
      </c>
      <c r="BA218" s="34">
        <f t="shared" si="24"/>
        <v>62.402859919522911</v>
      </c>
      <c r="BB218" s="34">
        <v>196718.67488064518</v>
      </c>
      <c r="BC218" s="34">
        <f t="shared" si="27"/>
        <v>1037.0480456664038</v>
      </c>
      <c r="BD218" s="34">
        <v>892793</v>
      </c>
    </row>
    <row r="219" spans="1:56">
      <c r="A219" s="27">
        <v>40575</v>
      </c>
      <c r="B219" s="16">
        <v>2011</v>
      </c>
      <c r="C219" s="16">
        <v>2</v>
      </c>
      <c r="D219" s="34">
        <v>129.50988684262188</v>
      </c>
      <c r="E219" s="34"/>
      <c r="F219" s="34">
        <v>97.98</v>
      </c>
      <c r="G219" s="34"/>
      <c r="H219" s="34">
        <v>168.29197695457572</v>
      </c>
      <c r="I219" s="34">
        <v>68.906005432187428</v>
      </c>
      <c r="J219" s="34"/>
      <c r="K219" s="34"/>
      <c r="L219" s="34">
        <v>192.91299438476562</v>
      </c>
      <c r="M219" s="34">
        <v>71.202923559396822</v>
      </c>
      <c r="N219" s="34">
        <f t="shared" si="29"/>
        <v>36.909345472800211</v>
      </c>
      <c r="O219" s="34">
        <v>9624.7000000000007</v>
      </c>
      <c r="P219" s="34">
        <v>80.400000000000006</v>
      </c>
      <c r="Q219" s="34">
        <v>5398.0233152699984</v>
      </c>
      <c r="R219" s="34">
        <v>1851.2700142199992</v>
      </c>
      <c r="S219" s="34">
        <v>4764.2930864199998</v>
      </c>
      <c r="T219" s="34">
        <v>1048.81878418</v>
      </c>
      <c r="U219" s="34">
        <v>1516.3815549799995</v>
      </c>
      <c r="V219" s="34">
        <v>530.46370637000007</v>
      </c>
      <c r="W219" s="34">
        <v>117.27451575820125</v>
      </c>
      <c r="X219" s="34">
        <v>105.82193961185382</v>
      </c>
      <c r="Y219" s="34">
        <f>100*W219/X219</f>
        <v>110.82249691165607</v>
      </c>
      <c r="Z219" s="34">
        <f t="shared" si="28"/>
        <v>46.028954205189322</v>
      </c>
      <c r="AA219" s="34">
        <f t="shared" si="28"/>
        <v>15.785782633602869</v>
      </c>
      <c r="AB219" s="34">
        <f>S219/$X219</f>
        <v>45.021789469131214</v>
      </c>
      <c r="AC219" s="34">
        <f>T219/$X219</f>
        <v>9.911165756618912</v>
      </c>
      <c r="AD219" s="34">
        <f>U219/$X219</f>
        <v>14.329557372903601</v>
      </c>
      <c r="AE219" s="34">
        <f>V219/$X219</f>
        <v>5.012795156804887</v>
      </c>
      <c r="AF219" s="34">
        <v>881.9</v>
      </c>
      <c r="AG219" s="34">
        <f t="shared" si="21"/>
        <v>4.5714909086997393</v>
      </c>
      <c r="AH219" s="34">
        <v>5631.8</v>
      </c>
      <c r="AI219" s="34">
        <f t="shared" si="20"/>
        <v>29.193471481591104</v>
      </c>
      <c r="AJ219" s="34">
        <v>817.55899999999997</v>
      </c>
      <c r="AK219" s="34">
        <v>9129</v>
      </c>
      <c r="AL219" s="34">
        <v>43224</v>
      </c>
      <c r="AM219" s="34">
        <v>65.429870900468472</v>
      </c>
      <c r="AN219" s="34">
        <v>203718.264</v>
      </c>
      <c r="AO219" s="34">
        <v>419587.38</v>
      </c>
      <c r="AP219" s="34">
        <f t="shared" si="25"/>
        <v>105601.11030866238</v>
      </c>
      <c r="AQ219" s="34">
        <f t="shared" si="26"/>
        <v>217500.83831218313</v>
      </c>
      <c r="AR219" s="35">
        <v>136.18</v>
      </c>
      <c r="AS219" s="35">
        <v>95.4</v>
      </c>
      <c r="AT219" s="34">
        <v>51.381461999999999</v>
      </c>
      <c r="AU219" s="34">
        <v>53.96</v>
      </c>
      <c r="AV219" s="34">
        <v>33.292047182400005</v>
      </c>
      <c r="AW219" s="34">
        <v>170.45459820175978</v>
      </c>
      <c r="AX219" s="34">
        <v>36750.51319166</v>
      </c>
      <c r="AY219" s="34">
        <v>10688.59851559</v>
      </c>
      <c r="AZ219" s="34">
        <f t="shared" si="23"/>
        <v>190.50304676916153</v>
      </c>
      <c r="BA219" s="34">
        <f t="shared" si="24"/>
        <v>55.406316975576843</v>
      </c>
      <c r="BB219" s="34">
        <v>201419.74704285717</v>
      </c>
      <c r="BC219" s="34">
        <f t="shared" si="27"/>
        <v>1044.0963175405634</v>
      </c>
      <c r="BD219" s="34">
        <v>851897</v>
      </c>
    </row>
    <row r="220" spans="1:56">
      <c r="A220" s="27">
        <v>40603</v>
      </c>
      <c r="B220" s="16">
        <v>2011</v>
      </c>
      <c r="C220" s="16">
        <v>3</v>
      </c>
      <c r="D220" s="34">
        <v>147.00183909502377</v>
      </c>
      <c r="E220" s="34"/>
      <c r="F220" s="34">
        <v>106.71</v>
      </c>
      <c r="G220" s="34"/>
      <c r="H220" s="34">
        <v>178.9118062162446</v>
      </c>
      <c r="I220" s="34">
        <v>69.48702814921964</v>
      </c>
      <c r="J220" s="34"/>
      <c r="K220" s="34"/>
      <c r="L220" s="34">
        <v>197.6300048828125</v>
      </c>
      <c r="M220" s="34">
        <v>72.354952899292073</v>
      </c>
      <c r="N220" s="34">
        <f t="shared" si="29"/>
        <v>36.611319694191153</v>
      </c>
      <c r="O220" s="34">
        <v>10416.200000000001</v>
      </c>
      <c r="P220" s="34">
        <v>76.2</v>
      </c>
      <c r="Q220" s="34">
        <v>6098.1081536700003</v>
      </c>
      <c r="R220" s="34">
        <v>1997.3894847499996</v>
      </c>
      <c r="S220" s="34">
        <v>5641.5931666199986</v>
      </c>
      <c r="T220" s="34">
        <v>1113.9420515699994</v>
      </c>
      <c r="U220" s="34">
        <v>1730.7574515399999</v>
      </c>
      <c r="V220" s="34">
        <v>626.11694132999992</v>
      </c>
      <c r="W220" s="34">
        <v>118.18800649455108</v>
      </c>
      <c r="X220" s="34">
        <v>107.83569321593023</v>
      </c>
      <c r="Y220" s="34">
        <f>100*W220/X220</f>
        <v>109.60008042781472</v>
      </c>
      <c r="Z220" s="34">
        <f t="shared" si="28"/>
        <v>51.59667494646461</v>
      </c>
      <c r="AA220" s="34">
        <f t="shared" si="28"/>
        <v>16.900103013769733</v>
      </c>
      <c r="AB220" s="34">
        <f>S220/$X220</f>
        <v>52.316566049455169</v>
      </c>
      <c r="AC220" s="34">
        <f>T220/$X220</f>
        <v>10.329993885600025</v>
      </c>
      <c r="AD220" s="34">
        <f>U220/$X220</f>
        <v>16.04994969591683</v>
      </c>
      <c r="AE220" s="34">
        <f>V220/$X220</f>
        <v>5.8062124205597039</v>
      </c>
      <c r="AF220" s="34">
        <v>1093.7</v>
      </c>
      <c r="AG220" s="34">
        <f t="shared" si="21"/>
        <v>5.534078697455505</v>
      </c>
      <c r="AH220" s="34">
        <v>6314.2</v>
      </c>
      <c r="AI220" s="34">
        <f t="shared" si="20"/>
        <v>31.949602003724554</v>
      </c>
      <c r="AJ220" s="34">
        <v>909.02</v>
      </c>
      <c r="AK220" s="34">
        <v>9863</v>
      </c>
      <c r="AL220" s="34">
        <v>50811</v>
      </c>
      <c r="AM220" s="34">
        <v>64.887998044743895</v>
      </c>
      <c r="AN220" s="34">
        <v>208359.09700000001</v>
      </c>
      <c r="AO220" s="34">
        <v>430121.21900000004</v>
      </c>
      <c r="AP220" s="34">
        <f t="shared" si="25"/>
        <v>105428.87813191599</v>
      </c>
      <c r="AQ220" s="34">
        <f t="shared" si="26"/>
        <v>217639.63384762677</v>
      </c>
      <c r="AR220" s="35">
        <v>144.93</v>
      </c>
      <c r="AS220" s="35">
        <v>104.4</v>
      </c>
      <c r="AT220" s="34">
        <v>56.283603999999997</v>
      </c>
      <c r="AU220" s="34">
        <v>57.379108000000002</v>
      </c>
      <c r="AV220" s="34">
        <v>32.7752956657</v>
      </c>
      <c r="AW220" s="34">
        <v>169.65923292240697</v>
      </c>
      <c r="AX220" s="34">
        <v>37463.00956803</v>
      </c>
      <c r="AY220" s="34">
        <v>11738.206668680001</v>
      </c>
      <c r="AZ220" s="34">
        <f t="shared" si="23"/>
        <v>189.56134515224153</v>
      </c>
      <c r="BA220" s="34">
        <f t="shared" si="24"/>
        <v>59.394860996134348</v>
      </c>
      <c r="BB220" s="34">
        <v>206035.48869999999</v>
      </c>
      <c r="BC220" s="34">
        <f t="shared" si="27"/>
        <v>1042.5314153191041</v>
      </c>
      <c r="BD220" s="34">
        <v>947174</v>
      </c>
    </row>
    <row r="221" spans="1:56">
      <c r="A221" s="27">
        <v>40634</v>
      </c>
      <c r="B221" s="16">
        <v>2011</v>
      </c>
      <c r="C221" s="16">
        <v>4</v>
      </c>
      <c r="D221" s="34">
        <v>151.03582303961804</v>
      </c>
      <c r="E221" s="34"/>
      <c r="F221" s="34">
        <v>109.59</v>
      </c>
      <c r="G221" s="34"/>
      <c r="H221" s="34">
        <v>181.60582500548094</v>
      </c>
      <c r="I221" s="34">
        <v>70.068050866251838</v>
      </c>
      <c r="J221" s="34"/>
      <c r="K221" s="34"/>
      <c r="L221" s="34">
        <v>202.29299926757813</v>
      </c>
      <c r="M221" s="34">
        <v>74.024879921797123</v>
      </c>
      <c r="N221" s="34">
        <f t="shared" si="29"/>
        <v>36.592902468108903</v>
      </c>
      <c r="O221" s="34">
        <v>9499.5</v>
      </c>
      <c r="P221" s="34">
        <v>80.900000000000006</v>
      </c>
      <c r="Q221" s="34">
        <v>7042.8725553700015</v>
      </c>
      <c r="R221" s="34">
        <v>2379.4740024399989</v>
      </c>
      <c r="S221" s="34">
        <v>5532.902201240001</v>
      </c>
      <c r="T221" s="34">
        <v>1029.6865642800001</v>
      </c>
      <c r="U221" s="34">
        <v>1635.5936669199994</v>
      </c>
      <c r="V221" s="34">
        <v>616.02722196000013</v>
      </c>
      <c r="W221" s="34">
        <v>120.15233553937328</v>
      </c>
      <c r="X221" s="34">
        <v>109.21066114602183</v>
      </c>
      <c r="Y221" s="34">
        <f>100*W221/X221</f>
        <v>110.01887020784694</v>
      </c>
      <c r="Z221" s="34">
        <f t="shared" si="28"/>
        <v>58.616193549247235</v>
      </c>
      <c r="AA221" s="34">
        <f t="shared" si="28"/>
        <v>19.803809819911972</v>
      </c>
      <c r="AB221" s="34">
        <f>S221/$X221</f>
        <v>50.662656403500264</v>
      </c>
      <c r="AC221" s="34">
        <f>T221/$X221</f>
        <v>9.428443647120142</v>
      </c>
      <c r="AD221" s="34">
        <f>U221/$X221</f>
        <v>14.976501833764225</v>
      </c>
      <c r="AE221" s="34">
        <f>V221/$X221</f>
        <v>5.6407242250491576</v>
      </c>
      <c r="AF221" s="34">
        <v>1192.0999999999999</v>
      </c>
      <c r="AG221" s="34">
        <f t="shared" si="21"/>
        <v>5.8929374932208045</v>
      </c>
      <c r="AH221" s="34">
        <v>6502.6</v>
      </c>
      <c r="AI221" s="34">
        <f t="shared" si="20"/>
        <v>32.14446383979331</v>
      </c>
      <c r="AJ221" s="34">
        <v>936.80899999999997</v>
      </c>
      <c r="AK221" s="34">
        <v>8917.7999999999993</v>
      </c>
      <c r="AL221" s="34">
        <v>52951</v>
      </c>
      <c r="AM221" s="34">
        <v>65.01816970420488</v>
      </c>
      <c r="AN221" s="34">
        <v>212528.098</v>
      </c>
      <c r="AO221" s="34">
        <v>440267.43799999997</v>
      </c>
      <c r="AP221" s="34">
        <f t="shared" si="25"/>
        <v>105059.54173870527</v>
      </c>
      <c r="AQ221" s="34">
        <f t="shared" si="26"/>
        <v>217638.49445805437</v>
      </c>
      <c r="AR221" s="35">
        <v>139.88999999999999</v>
      </c>
      <c r="AS221" s="35">
        <v>97.5</v>
      </c>
      <c r="AT221" s="34">
        <v>54.001323999999997</v>
      </c>
      <c r="AU221" s="34">
        <v>54.416606999999999</v>
      </c>
      <c r="AV221" s="34">
        <v>30.275186742199999</v>
      </c>
      <c r="AW221" s="34">
        <v>171.49395944473989</v>
      </c>
      <c r="AX221" s="34">
        <v>39738.380071930005</v>
      </c>
      <c r="AY221" s="34">
        <v>11578.09223043</v>
      </c>
      <c r="AZ221" s="34">
        <f t="shared" si="23"/>
        <v>196.43971969275631</v>
      </c>
      <c r="BA221" s="34">
        <f t="shared" si="24"/>
        <v>57.234270451027136</v>
      </c>
      <c r="BB221" s="34">
        <v>212065.33435666669</v>
      </c>
      <c r="BC221" s="34">
        <f t="shared" si="27"/>
        <v>1048.3078263927584</v>
      </c>
      <c r="BD221" s="34">
        <v>822345</v>
      </c>
    </row>
    <row r="222" spans="1:56">
      <c r="A222" s="27">
        <v>40664</v>
      </c>
      <c r="B222" s="16">
        <v>2011</v>
      </c>
      <c r="C222" s="16">
        <v>5</v>
      </c>
      <c r="D222" s="34">
        <v>166.17834208101743</v>
      </c>
      <c r="E222" s="34"/>
      <c r="F222" s="34">
        <v>110.32</v>
      </c>
      <c r="G222" s="34"/>
      <c r="H222" s="34">
        <v>190.38700992577648</v>
      </c>
      <c r="I222" s="34">
        <v>70.583297426638907</v>
      </c>
      <c r="J222" s="34"/>
      <c r="K222" s="34"/>
      <c r="L222" s="34">
        <v>206.11700439453125</v>
      </c>
      <c r="M222" s="34">
        <v>77.017722112972393</v>
      </c>
      <c r="N222" s="34">
        <f t="shared" si="29"/>
        <v>37.36602049850859</v>
      </c>
      <c r="O222" s="34">
        <v>10160.799999999999</v>
      </c>
      <c r="P222" s="34">
        <v>78.2</v>
      </c>
      <c r="Q222" s="34">
        <v>7932.8778106399923</v>
      </c>
      <c r="R222" s="34">
        <v>2881.7471460999968</v>
      </c>
      <c r="S222" s="34">
        <v>6489.8352000900022</v>
      </c>
      <c r="T222" s="34">
        <v>1100.98094216</v>
      </c>
      <c r="U222" s="34">
        <v>1867.6888532300004</v>
      </c>
      <c r="V222" s="34">
        <v>648.0701112500002</v>
      </c>
      <c r="W222" s="34">
        <v>118.59866615019057</v>
      </c>
      <c r="X222" s="34">
        <v>108.35380160510357</v>
      </c>
      <c r="Y222" s="34">
        <f>100*W222/X222</f>
        <v>109.4550116316403</v>
      </c>
      <c r="Z222" s="34">
        <f t="shared" si="28"/>
        <v>66.888423522352113</v>
      </c>
      <c r="AA222" s="34">
        <f t="shared" si="28"/>
        <v>24.298309919022358</v>
      </c>
      <c r="AB222" s="34">
        <f>S222/$X222</f>
        <v>59.894854670095164</v>
      </c>
      <c r="AC222" s="34">
        <f>T222/$X222</f>
        <v>10.160981210170505</v>
      </c>
      <c r="AD222" s="34">
        <f>U222/$X222</f>
        <v>17.23694808638842</v>
      </c>
      <c r="AE222" s="34">
        <f>V222/$X222</f>
        <v>5.9810555942642205</v>
      </c>
      <c r="AF222" s="34">
        <v>1214.3</v>
      </c>
      <c r="AG222" s="34">
        <f t="shared" si="21"/>
        <v>5.8913140309165977</v>
      </c>
      <c r="AH222" s="34">
        <v>6304.6</v>
      </c>
      <c r="AI222" s="34">
        <f t="shared" si="20"/>
        <v>30.587481214952469</v>
      </c>
      <c r="AJ222" s="34">
        <v>986.39300000000003</v>
      </c>
      <c r="AK222" s="34">
        <v>9560.4</v>
      </c>
      <c r="AL222" s="34">
        <v>56367</v>
      </c>
      <c r="AM222" s="34">
        <v>64.123939613409803</v>
      </c>
      <c r="AN222" s="34">
        <v>217949.34299999999</v>
      </c>
      <c r="AO222" s="34">
        <v>450940.51100000006</v>
      </c>
      <c r="AP222" s="34">
        <f t="shared" si="25"/>
        <v>105740.59313554758</v>
      </c>
      <c r="AQ222" s="34">
        <f t="shared" si="26"/>
        <v>218778.89809462248</v>
      </c>
      <c r="AR222" s="35">
        <v>143.22999999999999</v>
      </c>
      <c r="AS222" s="35">
        <v>107.1</v>
      </c>
      <c r="AT222" s="34">
        <v>54.583331999999999</v>
      </c>
      <c r="AU222" s="34">
        <v>55.554817</v>
      </c>
      <c r="AV222" s="34">
        <v>29.493976907699999</v>
      </c>
      <c r="AW222" s="34">
        <v>173.08259881387039</v>
      </c>
      <c r="AX222" s="34">
        <v>50640.117086319995</v>
      </c>
      <c r="AY222" s="34">
        <v>13042.28941997</v>
      </c>
      <c r="AZ222" s="34">
        <f t="shared" si="23"/>
        <v>245.68626559984875</v>
      </c>
      <c r="BA222" s="34">
        <f t="shared" si="24"/>
        <v>63.276144820179823</v>
      </c>
      <c r="BB222" s="34">
        <v>219671.75351935485</v>
      </c>
      <c r="BC222" s="34">
        <f t="shared" si="27"/>
        <v>1065.7624011402684</v>
      </c>
      <c r="BD222" s="34">
        <v>900679</v>
      </c>
    </row>
    <row r="223" spans="1:56">
      <c r="A223" s="27">
        <v>40695</v>
      </c>
      <c r="B223" s="16">
        <v>2011</v>
      </c>
      <c r="C223" s="16">
        <v>6</v>
      </c>
      <c r="D223" s="34">
        <v>156.69365851225533</v>
      </c>
      <c r="E223" s="34"/>
      <c r="F223" s="34">
        <v>104.21</v>
      </c>
      <c r="G223" s="34"/>
      <c r="H223" s="34">
        <v>174.81548954494278</v>
      </c>
      <c r="I223" s="34">
        <v>71.087581294251748</v>
      </c>
      <c r="J223" s="34"/>
      <c r="K223" s="34"/>
      <c r="L223" s="34">
        <v>209.718994140625</v>
      </c>
      <c r="M223" s="34">
        <v>80.335895637279279</v>
      </c>
      <c r="N223" s="34">
        <f t="shared" si="29"/>
        <v>38.3064471420318</v>
      </c>
      <c r="O223" s="34">
        <v>10678.2</v>
      </c>
      <c r="P223" s="34">
        <v>76.099999999999994</v>
      </c>
      <c r="Q223" s="34">
        <v>7816.9760044799968</v>
      </c>
      <c r="R223" s="34">
        <v>2609.8479388599967</v>
      </c>
      <c r="S223" s="34">
        <v>6704.5502509900016</v>
      </c>
      <c r="T223" s="34">
        <v>1193.7501963000007</v>
      </c>
      <c r="U223" s="34">
        <v>1817.2751473300007</v>
      </c>
      <c r="V223" s="34">
        <v>657.1360557600002</v>
      </c>
      <c r="W223" s="34">
        <v>118.16967982853869</v>
      </c>
      <c r="X223" s="34">
        <v>107.89418061998973</v>
      </c>
      <c r="Y223" s="34">
        <f>100*W223/X223</f>
        <v>109.5236825095692</v>
      </c>
      <c r="Z223" s="34">
        <f t="shared" si="28"/>
        <v>66.150437369570923</v>
      </c>
      <c r="AA223" s="34">
        <f t="shared" si="28"/>
        <v>22.085597106185123</v>
      </c>
      <c r="AB223" s="34">
        <f>S223/$X223</f>
        <v>62.140054379798855</v>
      </c>
      <c r="AC223" s="34">
        <f>T223/$X223</f>
        <v>11.064083247496599</v>
      </c>
      <c r="AD223" s="34">
        <f>U223/$X223</f>
        <v>16.843124781034867</v>
      </c>
      <c r="AE223" s="34">
        <f>V223/$X223</f>
        <v>6.090560695525145</v>
      </c>
      <c r="AF223" s="34">
        <v>1370.6</v>
      </c>
      <c r="AG223" s="34">
        <f t="shared" si="21"/>
        <v>6.5354118524951419</v>
      </c>
      <c r="AH223" s="34">
        <v>6568</v>
      </c>
      <c r="AI223" s="34">
        <f t="shared" si="20"/>
        <v>31.318097947751422</v>
      </c>
      <c r="AJ223" s="34">
        <v>887.56500000000005</v>
      </c>
      <c r="AK223" s="34">
        <v>10135.799999999999</v>
      </c>
      <c r="AL223" s="34">
        <v>55737</v>
      </c>
      <c r="AM223" s="34">
        <v>63.510613117494053</v>
      </c>
      <c r="AN223" s="34">
        <v>223156.37599999999</v>
      </c>
      <c r="AO223" s="34">
        <v>466401.27800000005</v>
      </c>
      <c r="AP223" s="34">
        <f t="shared" si="25"/>
        <v>106407.32705897144</v>
      </c>
      <c r="AQ223" s="34">
        <f t="shared" si="26"/>
        <v>222393.43647016509</v>
      </c>
      <c r="AR223" s="35">
        <v>141.75</v>
      </c>
      <c r="AS223" s="35">
        <v>102.8</v>
      </c>
      <c r="AT223" s="34">
        <v>57.03125</v>
      </c>
      <c r="AU223" s="34">
        <v>55.710033000000003</v>
      </c>
      <c r="AV223" s="34">
        <v>32.500401342000004</v>
      </c>
      <c r="AW223" s="34">
        <v>170.76693957424632</v>
      </c>
      <c r="AX223" s="34">
        <v>48679.04674777</v>
      </c>
      <c r="AY223" s="34">
        <v>12271.73566489</v>
      </c>
      <c r="AZ223" s="34">
        <f t="shared" si="23"/>
        <v>232.11558374692922</v>
      </c>
      <c r="BA223" s="34">
        <f t="shared" si="24"/>
        <v>58.515136958273359</v>
      </c>
      <c r="BB223" s="34">
        <v>227803.73634999996</v>
      </c>
      <c r="BC223" s="34">
        <f t="shared" si="27"/>
        <v>1086.2332106993056</v>
      </c>
      <c r="BD223" s="34">
        <v>884959</v>
      </c>
    </row>
    <row r="224" spans="1:56">
      <c r="A224" s="27">
        <v>40725</v>
      </c>
      <c r="B224" s="16">
        <v>2011</v>
      </c>
      <c r="C224" s="16">
        <v>7</v>
      </c>
      <c r="D224" s="34">
        <v>146.37808828046835</v>
      </c>
      <c r="E224" s="34"/>
      <c r="F224" s="34">
        <v>105.93</v>
      </c>
      <c r="G224" s="34"/>
      <c r="H224" s="34">
        <v>174.41353966636683</v>
      </c>
      <c r="I224" s="34">
        <v>71.652159972122675</v>
      </c>
      <c r="J224" s="34"/>
      <c r="K224" s="34"/>
      <c r="L224" s="34">
        <v>215.4010009765625</v>
      </c>
      <c r="M224" s="34">
        <v>84.221522987128438</v>
      </c>
      <c r="N224" s="34">
        <f t="shared" si="29"/>
        <v>39.099875397650763</v>
      </c>
      <c r="O224" s="34">
        <v>11101.9</v>
      </c>
      <c r="P224" s="34">
        <v>75.7</v>
      </c>
      <c r="Q224" s="34">
        <v>7225.6045379300012</v>
      </c>
      <c r="R224" s="34">
        <v>2313.9180967200014</v>
      </c>
      <c r="S224" s="34">
        <v>6858.5447562199997</v>
      </c>
      <c r="T224" s="34">
        <v>1024.3989322099997</v>
      </c>
      <c r="U224" s="34">
        <v>1906.2683449399997</v>
      </c>
      <c r="V224" s="34">
        <v>645.60648915000002</v>
      </c>
      <c r="W224" s="34">
        <v>118.49023686377186</v>
      </c>
      <c r="X224" s="34">
        <v>108.64990633255678</v>
      </c>
      <c r="Y224" s="34">
        <f>100*W224/X224</f>
        <v>109.05691579806401</v>
      </c>
      <c r="Z224" s="34">
        <f t="shared" si="28"/>
        <v>60.980589871191448</v>
      </c>
      <c r="AA224" s="34">
        <f t="shared" si="28"/>
        <v>19.528343920692059</v>
      </c>
      <c r="AB224" s="34">
        <f>S224/$X224</f>
        <v>63.125178729812184</v>
      </c>
      <c r="AC224" s="34">
        <f>T224/$X224</f>
        <v>9.4284382452618836</v>
      </c>
      <c r="AD224" s="34">
        <f>U224/$X224</f>
        <v>17.545052814912452</v>
      </c>
      <c r="AE224" s="34">
        <f>V224/$X224</f>
        <v>5.9420804945189811</v>
      </c>
      <c r="AF224" s="34">
        <v>1490.9</v>
      </c>
      <c r="AG224" s="34">
        <f t="shared" si="21"/>
        <v>6.9215091538141129</v>
      </c>
      <c r="AH224" s="34">
        <v>7181</v>
      </c>
      <c r="AI224" s="34">
        <f t="shared" si="20"/>
        <v>33.337820936038064</v>
      </c>
      <c r="AJ224" s="34">
        <v>908.84</v>
      </c>
      <c r="AK224" s="34">
        <v>10562.6</v>
      </c>
      <c r="AL224" s="34">
        <v>54688</v>
      </c>
      <c r="AM224" s="34">
        <v>62.986236238090811</v>
      </c>
      <c r="AN224" s="34">
        <v>225586.995</v>
      </c>
      <c r="AO224" s="34">
        <v>477946.17999999993</v>
      </c>
      <c r="AP224" s="34">
        <f t="shared" si="25"/>
        <v>104728.8517589321</v>
      </c>
      <c r="AQ224" s="34">
        <f t="shared" si="26"/>
        <v>221886.70332688224</v>
      </c>
      <c r="AR224" s="35">
        <v>145.19</v>
      </c>
      <c r="AS224" s="35">
        <v>106.1</v>
      </c>
      <c r="AT224" s="34">
        <v>57.856236000000003</v>
      </c>
      <c r="AU224" s="34">
        <v>58.070492000000002</v>
      </c>
      <c r="AV224" s="34">
        <v>28.396334220900002</v>
      </c>
      <c r="AW224" s="34">
        <v>171.36374842933668</v>
      </c>
      <c r="AX224" s="34">
        <v>47844.789398399997</v>
      </c>
      <c r="AY224" s="34">
        <v>13214.1582409</v>
      </c>
      <c r="AZ224" s="34">
        <f t="shared" si="23"/>
        <v>222.11962424262794</v>
      </c>
      <c r="BA224" s="34">
        <f t="shared" si="24"/>
        <v>61.346781960116402</v>
      </c>
      <c r="BB224" s="34">
        <v>239522.43205161285</v>
      </c>
      <c r="BC224" s="34">
        <f t="shared" si="27"/>
        <v>1111.9838392843633</v>
      </c>
      <c r="BD224" s="34">
        <v>851047</v>
      </c>
    </row>
    <row r="225" spans="1:56">
      <c r="A225" s="27">
        <v>40756</v>
      </c>
      <c r="B225" s="16">
        <v>2011</v>
      </c>
      <c r="C225" s="16">
        <v>8</v>
      </c>
      <c r="D225" s="34">
        <v>146.3985053847187</v>
      </c>
      <c r="E225" s="34"/>
      <c r="F225" s="34">
        <v>111.16</v>
      </c>
      <c r="G225" s="34"/>
      <c r="H225" s="34">
        <v>190.52285367046133</v>
      </c>
      <c r="I225" s="34">
        <v>72.249626728316173</v>
      </c>
      <c r="J225" s="34"/>
      <c r="K225" s="34"/>
      <c r="L225" s="34">
        <v>219.30499267578125</v>
      </c>
      <c r="M225" s="34">
        <v>86.667587931711608</v>
      </c>
      <c r="N225" s="34">
        <f t="shared" si="29"/>
        <v>39.519204225250029</v>
      </c>
      <c r="O225" s="34">
        <v>10892.1</v>
      </c>
      <c r="P225" s="34">
        <v>78.099999999999994</v>
      </c>
      <c r="Q225" s="34">
        <v>8328.4610195099976</v>
      </c>
      <c r="R225" s="34">
        <v>2729.6953165699983</v>
      </c>
      <c r="S225" s="34">
        <v>7671.0600575199996</v>
      </c>
      <c r="T225" s="34">
        <v>1272.3938836899997</v>
      </c>
      <c r="U225" s="34">
        <v>2155.4083404199996</v>
      </c>
      <c r="V225" s="34">
        <v>749.03944268999999</v>
      </c>
      <c r="W225" s="34">
        <v>118.88799694233492</v>
      </c>
      <c r="X225" s="34">
        <v>108.6575237919575</v>
      </c>
      <c r="Y225" s="34">
        <f>100*W225/X225</f>
        <v>109.41533802110688</v>
      </c>
      <c r="Z225" s="34">
        <f t="shared" si="28"/>
        <v>70.053001427466299</v>
      </c>
      <c r="AA225" s="34">
        <f t="shared" si="28"/>
        <v>22.960226320357652</v>
      </c>
      <c r="AB225" s="34">
        <f>S225/$X225</f>
        <v>70.598517155677982</v>
      </c>
      <c r="AC225" s="34">
        <f>T225/$X225</f>
        <v>11.7101314228935</v>
      </c>
      <c r="AD225" s="34">
        <f>U225/$X225</f>
        <v>19.836715076876583</v>
      </c>
      <c r="AE225" s="34">
        <f>V225/$X225</f>
        <v>6.893581010774346</v>
      </c>
      <c r="AF225" s="34">
        <v>1168.2</v>
      </c>
      <c r="AG225" s="34">
        <f t="shared" si="21"/>
        <v>5.3268281116018983</v>
      </c>
      <c r="AH225" s="34">
        <v>6995.4</v>
      </c>
      <c r="AI225" s="34">
        <f t="shared" si="20"/>
        <v>31.898042605632526</v>
      </c>
      <c r="AJ225" s="34">
        <v>1006.0940000000001</v>
      </c>
      <c r="AK225" s="34">
        <v>10311.9</v>
      </c>
      <c r="AL225" s="34">
        <v>61707</v>
      </c>
      <c r="AM225" s="34">
        <v>62.348195071468339</v>
      </c>
      <c r="AN225" s="34">
        <v>231345.97899999999</v>
      </c>
      <c r="AO225" s="34">
        <v>486199.484</v>
      </c>
      <c r="AP225" s="34">
        <f t="shared" si="25"/>
        <v>105490.52083917672</v>
      </c>
      <c r="AQ225" s="34">
        <f t="shared" si="26"/>
        <v>221700.14374401106</v>
      </c>
      <c r="AR225" s="35">
        <v>147.51</v>
      </c>
      <c r="AS225" s="35">
        <v>110.8</v>
      </c>
      <c r="AT225" s="34">
        <v>56.504066000000002</v>
      </c>
      <c r="AU225" s="34">
        <v>57.464024000000002</v>
      </c>
      <c r="AV225" s="34">
        <v>29.173113767700002</v>
      </c>
      <c r="AW225" s="34">
        <v>171.60544270992332</v>
      </c>
      <c r="AX225" s="34">
        <v>46777.290359480001</v>
      </c>
      <c r="AY225" s="34">
        <v>13565.314510959999</v>
      </c>
      <c r="AZ225" s="34">
        <f t="shared" si="23"/>
        <v>213.29788158829186</v>
      </c>
      <c r="BA225" s="34">
        <f t="shared" si="24"/>
        <v>61.855931073191989</v>
      </c>
      <c r="BB225" s="34">
        <v>247323.18888064515</v>
      </c>
      <c r="BC225" s="34">
        <f t="shared" si="27"/>
        <v>1127.7590439825772</v>
      </c>
      <c r="BD225" s="34">
        <v>962228</v>
      </c>
    </row>
    <row r="226" spans="1:56">
      <c r="A226" s="27">
        <v>40787</v>
      </c>
      <c r="B226" s="16">
        <v>2011</v>
      </c>
      <c r="C226" s="16">
        <v>9</v>
      </c>
      <c r="D226" s="34">
        <v>147.17090682127099</v>
      </c>
      <c r="E226" s="34"/>
      <c r="F226" s="34">
        <v>114.71</v>
      </c>
      <c r="G226" s="34"/>
      <c r="H226" s="34">
        <v>196.53279163404449</v>
      </c>
      <c r="I226" s="34">
        <v>72.852574830896756</v>
      </c>
      <c r="J226" s="34"/>
      <c r="K226" s="34"/>
      <c r="L226" s="34">
        <v>222.46800231933594</v>
      </c>
      <c r="M226" s="34">
        <v>89.089280585336255</v>
      </c>
      <c r="N226" s="34">
        <f t="shared" si="29"/>
        <v>40.045885096525183</v>
      </c>
      <c r="O226" s="34">
        <v>9696.2000000000007</v>
      </c>
      <c r="P226" s="34">
        <v>83.7</v>
      </c>
      <c r="Q226" s="34">
        <v>7718.1976588800026</v>
      </c>
      <c r="R226" s="34">
        <v>2474.1441346700026</v>
      </c>
      <c r="S226" s="34">
        <v>6888.5133448199986</v>
      </c>
      <c r="T226" s="34">
        <v>1304.0123653599999</v>
      </c>
      <c r="U226" s="34">
        <v>2138.010170779999</v>
      </c>
      <c r="V226" s="34">
        <v>782.14022258000023</v>
      </c>
      <c r="W226" s="34">
        <v>117.29101554777566</v>
      </c>
      <c r="X226" s="34">
        <v>107.51720061961325</v>
      </c>
      <c r="Y226" s="34">
        <f>100*W226/X226</f>
        <v>109.09046633639704</v>
      </c>
      <c r="Z226" s="34">
        <f t="shared" si="28"/>
        <v>65.803826685567245</v>
      </c>
      <c r="AA226" s="34">
        <f t="shared" si="28"/>
        <v>21.094063540290687</v>
      </c>
      <c r="AB226" s="34">
        <f>S226/$X226</f>
        <v>64.068942505218075</v>
      </c>
      <c r="AC226" s="34">
        <f>T226/$X226</f>
        <v>12.128406969722782</v>
      </c>
      <c r="AD226" s="34">
        <f>U226/$X226</f>
        <v>19.885284944723384</v>
      </c>
      <c r="AE226" s="34">
        <f>V226/$X226</f>
        <v>7.2745590293700646</v>
      </c>
      <c r="AF226" s="34">
        <v>1173.5999999999999</v>
      </c>
      <c r="AG226" s="34">
        <f t="shared" si="21"/>
        <v>5.2753653908187035</v>
      </c>
      <c r="AH226" s="34">
        <v>6810.1</v>
      </c>
      <c r="AI226" s="34">
        <f t="shared" si="20"/>
        <v>30.611593258362696</v>
      </c>
      <c r="AJ226" s="34">
        <v>1092.31</v>
      </c>
      <c r="AK226" s="34">
        <v>9089.5</v>
      </c>
      <c r="AL226" s="34">
        <v>61456</v>
      </c>
      <c r="AM226" s="34">
        <v>61.01657139080384</v>
      </c>
      <c r="AN226" s="34">
        <v>232586.19699999999</v>
      </c>
      <c r="AO226" s="34">
        <v>493037.02800000005</v>
      </c>
      <c r="AP226" s="34">
        <f t="shared" si="25"/>
        <v>104548.15729685934</v>
      </c>
      <c r="AQ226" s="34">
        <f t="shared" si="26"/>
        <v>221621.54685611048</v>
      </c>
      <c r="AR226" s="35">
        <v>142.30000000000001</v>
      </c>
      <c r="AS226" s="35">
        <v>104.8</v>
      </c>
      <c r="AT226" s="34">
        <v>56.156157999999998</v>
      </c>
      <c r="AU226" s="34">
        <v>59.305625999999997</v>
      </c>
      <c r="AV226" s="34">
        <v>29.081163657600001</v>
      </c>
      <c r="AW226" s="34">
        <v>170.30760853688301</v>
      </c>
      <c r="AX226" s="34">
        <v>47729.799266280002</v>
      </c>
      <c r="AY226" s="34">
        <v>14322.53224196</v>
      </c>
      <c r="AZ226" s="34">
        <f t="shared" si="23"/>
        <v>214.54680569193721</v>
      </c>
      <c r="BA226" s="34">
        <f t="shared" si="24"/>
        <v>64.38018992682413</v>
      </c>
      <c r="BB226" s="34">
        <v>258745.46366333333</v>
      </c>
      <c r="BC226" s="34">
        <f t="shared" si="27"/>
        <v>1163.0682208937349</v>
      </c>
      <c r="BD226" s="34">
        <v>961374</v>
      </c>
    </row>
    <row r="227" spans="1:56">
      <c r="A227" s="27">
        <v>40817</v>
      </c>
      <c r="B227" s="16">
        <v>2011</v>
      </c>
      <c r="C227" s="16">
        <v>10</v>
      </c>
      <c r="D227" s="34">
        <v>145.05000242779931</v>
      </c>
      <c r="E227" s="34"/>
      <c r="F227" s="34">
        <v>112.37</v>
      </c>
      <c r="G227" s="34"/>
      <c r="H227" s="34">
        <v>192.37702212869027</v>
      </c>
      <c r="I227" s="34">
        <v>73.313007927412841</v>
      </c>
      <c r="J227" s="34"/>
      <c r="K227" s="34"/>
      <c r="L227" s="34">
        <v>224.56300354003906</v>
      </c>
      <c r="M227" s="34">
        <v>90.094105928687</v>
      </c>
      <c r="N227" s="34">
        <f t="shared" si="29"/>
        <v>40.119745687594275</v>
      </c>
      <c r="O227" s="34">
        <v>9703</v>
      </c>
      <c r="P227" s="34">
        <v>80</v>
      </c>
      <c r="Q227" s="34">
        <v>7435.4179912500022</v>
      </c>
      <c r="R227" s="34">
        <v>2575.6310632600012</v>
      </c>
      <c r="S227" s="34">
        <v>6303.0156403700003</v>
      </c>
      <c r="T227" s="34">
        <v>1142.32697439</v>
      </c>
      <c r="U227" s="34">
        <v>2001.1787402599996</v>
      </c>
      <c r="V227" s="34">
        <v>730.87151188999985</v>
      </c>
      <c r="W227" s="34">
        <v>112.83953824381342</v>
      </c>
      <c r="X227" s="34">
        <v>105.38176370943521</v>
      </c>
      <c r="Y227" s="34">
        <f>100*W227/X227</f>
        <v>107.07691186014046</v>
      </c>
      <c r="Z227" s="34">
        <f t="shared" si="28"/>
        <v>65.89372933434224</v>
      </c>
      <c r="AA227" s="34">
        <f t="shared" si="28"/>
        <v>22.825607968146869</v>
      </c>
      <c r="AB227" s="34">
        <f>S227/$X227</f>
        <v>59.811255937498309</v>
      </c>
      <c r="AC227" s="34">
        <f>T227/$X227</f>
        <v>10.839892351201211</v>
      </c>
      <c r="AD227" s="34">
        <f>U227/$X227</f>
        <v>18.989801174497014</v>
      </c>
      <c r="AE227" s="34">
        <f>V227/$X227</f>
        <v>6.9354647916616932</v>
      </c>
      <c r="AF227" s="34">
        <v>1479.4</v>
      </c>
      <c r="AG227" s="34">
        <f t="shared" si="21"/>
        <v>6.5879061852511542</v>
      </c>
      <c r="AH227" s="34">
        <v>7418.4</v>
      </c>
      <c r="AI227" s="34">
        <f t="shared" si="20"/>
        <v>33.034827122257099</v>
      </c>
      <c r="AJ227" s="34">
        <v>1000.939</v>
      </c>
      <c r="AK227" s="34">
        <v>9062.4</v>
      </c>
      <c r="AL227" s="34">
        <v>65334</v>
      </c>
      <c r="AM227" s="34">
        <v>60.676006275201821</v>
      </c>
      <c r="AN227" s="34">
        <v>232049.51</v>
      </c>
      <c r="AO227" s="34">
        <v>493045.61600000004</v>
      </c>
      <c r="AP227" s="34">
        <f t="shared" si="25"/>
        <v>103333.81115408269</v>
      </c>
      <c r="AQ227" s="34">
        <f t="shared" si="26"/>
        <v>219557.81149502267</v>
      </c>
      <c r="AR227" s="35">
        <v>142.02000000000001</v>
      </c>
      <c r="AS227" s="35">
        <v>106.3</v>
      </c>
      <c r="AT227" s="34">
        <v>54.761901999999999</v>
      </c>
      <c r="AU227" s="34">
        <v>57.679577000000002</v>
      </c>
      <c r="AV227" s="34">
        <v>29.823984733499998</v>
      </c>
      <c r="AW227" s="34">
        <v>168.78368159547273</v>
      </c>
      <c r="AX227" s="34">
        <v>47554.872276070004</v>
      </c>
      <c r="AY227" s="34">
        <v>13056.50587614</v>
      </c>
      <c r="AZ227" s="34">
        <f t="shared" si="23"/>
        <v>211.76628174013126</v>
      </c>
      <c r="BA227" s="34">
        <f t="shared" si="24"/>
        <v>58.141838460991437</v>
      </c>
      <c r="BB227" s="34">
        <v>268430.54375161289</v>
      </c>
      <c r="BC227" s="34">
        <f t="shared" si="27"/>
        <v>1195.3462481354475</v>
      </c>
      <c r="BD227" s="34">
        <v>911091</v>
      </c>
    </row>
    <row r="228" spans="1:56">
      <c r="A228" s="27">
        <v>40848</v>
      </c>
      <c r="B228" s="16">
        <v>2011</v>
      </c>
      <c r="C228" s="16">
        <v>11</v>
      </c>
      <c r="D228" s="34">
        <v>146.36164512416551</v>
      </c>
      <c r="E228" s="34"/>
      <c r="F228" s="34">
        <v>116.8</v>
      </c>
      <c r="G228" s="34"/>
      <c r="H228" s="34">
        <v>197.36300671501755</v>
      </c>
      <c r="I228" s="34">
        <v>73.746034291993453</v>
      </c>
      <c r="J228" s="34"/>
      <c r="K228" s="34"/>
      <c r="L228" s="34">
        <v>229.1199951171875</v>
      </c>
      <c r="M228" s="34">
        <v>91.361467865198705</v>
      </c>
      <c r="N228" s="34">
        <f t="shared" si="29"/>
        <v>39.874943179215009</v>
      </c>
      <c r="O228" s="34">
        <v>10117</v>
      </c>
      <c r="P228" s="34">
        <v>84.1</v>
      </c>
      <c r="Q228" s="34">
        <v>6493.1660276200037</v>
      </c>
      <c r="R228" s="34">
        <v>2169.9207626500006</v>
      </c>
      <c r="S228" s="34">
        <v>6229.7566778599994</v>
      </c>
      <c r="T228" s="34">
        <v>1224.0313026100005</v>
      </c>
      <c r="U228" s="34">
        <v>1798.9875435999998</v>
      </c>
      <c r="V228" s="34">
        <v>719.95567589999996</v>
      </c>
      <c r="W228" s="34">
        <v>111.14582736342973</v>
      </c>
      <c r="X228" s="34">
        <v>104.1023518146673</v>
      </c>
      <c r="Y228" s="34">
        <f>100*W228/X228</f>
        <v>106.76591395485654</v>
      </c>
      <c r="Z228" s="34">
        <f t="shared" si="28"/>
        <v>58.420241062116986</v>
      </c>
      <c r="AA228" s="34">
        <f t="shared" si="28"/>
        <v>19.523186916902368</v>
      </c>
      <c r="AB228" s="34">
        <f>S228/$X228</f>
        <v>59.842612287480229</v>
      </c>
      <c r="AC228" s="34">
        <f>T228/$X228</f>
        <v>11.757960135128695</v>
      </c>
      <c r="AD228" s="34">
        <f>U228/$X228</f>
        <v>17.280950067321484</v>
      </c>
      <c r="AE228" s="34">
        <f>V228/$X228</f>
        <v>6.9158444871805784</v>
      </c>
      <c r="AF228" s="34">
        <v>1323.1</v>
      </c>
      <c r="AG228" s="34">
        <f t="shared" si="21"/>
        <v>5.7747033353561168</v>
      </c>
      <c r="AH228" s="34">
        <v>7335.7</v>
      </c>
      <c r="AI228" s="34">
        <f t="shared" si="20"/>
        <v>32.0168477493552</v>
      </c>
      <c r="AJ228" s="34">
        <v>1048.395</v>
      </c>
      <c r="AK228" s="34">
        <v>9505.9</v>
      </c>
      <c r="AL228" s="34">
        <v>59583</v>
      </c>
      <c r="AM228" s="34">
        <v>60.139854399319404</v>
      </c>
      <c r="AN228" s="34">
        <v>240370.34600000002</v>
      </c>
      <c r="AO228" s="34">
        <v>503392.88500000001</v>
      </c>
      <c r="AP228" s="34">
        <f t="shared" si="25"/>
        <v>104910.24403045153</v>
      </c>
      <c r="AQ228" s="34">
        <f t="shared" si="26"/>
        <v>219707.094853302</v>
      </c>
      <c r="AR228" s="35">
        <v>141.87</v>
      </c>
      <c r="AS228" s="35">
        <v>104.2</v>
      </c>
      <c r="AT228" s="34">
        <v>53.185326000000003</v>
      </c>
      <c r="AU228" s="34">
        <v>56.688972</v>
      </c>
      <c r="AV228" s="34">
        <v>30.161781363099998</v>
      </c>
      <c r="AW228" s="34">
        <v>166.68255260278508</v>
      </c>
      <c r="AX228" s="34">
        <v>47275.902744239997</v>
      </c>
      <c r="AY228" s="34">
        <v>15087.9927584</v>
      </c>
      <c r="AZ228" s="34">
        <f t="shared" si="23"/>
        <v>206.33687042486142</v>
      </c>
      <c r="BA228" s="34">
        <f t="shared" si="24"/>
        <v>65.851925104498093</v>
      </c>
      <c r="BB228" s="34">
        <v>276291.80169333331</v>
      </c>
      <c r="BC228" s="34">
        <f t="shared" si="27"/>
        <v>1205.8825400725893</v>
      </c>
      <c r="BD228" s="34">
        <v>922957</v>
      </c>
    </row>
    <row r="229" spans="1:56">
      <c r="A229" s="27">
        <v>40878</v>
      </c>
      <c r="B229" s="16">
        <v>2011</v>
      </c>
      <c r="C229" s="16">
        <v>12</v>
      </c>
      <c r="D229" s="34">
        <v>143.36165785374328</v>
      </c>
      <c r="E229" s="34"/>
      <c r="F229" s="34">
        <v>117.58</v>
      </c>
      <c r="G229" s="34"/>
      <c r="H229" s="34">
        <v>180.14893149328967</v>
      </c>
      <c r="I229" s="34">
        <v>74.365426433735323</v>
      </c>
      <c r="J229" s="34"/>
      <c r="K229" s="34"/>
      <c r="L229" s="34">
        <v>232.42399597167969</v>
      </c>
      <c r="M229" s="34">
        <v>94.219766504983227</v>
      </c>
      <c r="N229" s="34">
        <f t="shared" si="29"/>
        <v>40.537882549985795</v>
      </c>
      <c r="O229" s="34">
        <v>10696.3</v>
      </c>
      <c r="P229" s="34">
        <v>82</v>
      </c>
      <c r="Q229" s="34">
        <v>6306.26266184</v>
      </c>
      <c r="R229" s="34">
        <v>1887.1268124100002</v>
      </c>
      <c r="S229" s="34">
        <v>5987.4044762099993</v>
      </c>
      <c r="T229" s="34">
        <v>1261.4193579799999</v>
      </c>
      <c r="U229" s="34">
        <v>1633.8204945100001</v>
      </c>
      <c r="V229" s="34">
        <v>687.96407141999987</v>
      </c>
      <c r="W229" s="34">
        <v>108.89299429210187</v>
      </c>
      <c r="X229" s="34">
        <v>103.57813553486311</v>
      </c>
      <c r="Y229" s="34">
        <f>100*W229/X229</f>
        <v>105.13125548147161</v>
      </c>
      <c r="Z229" s="34">
        <f t="shared" si="28"/>
        <v>57.912473642920112</v>
      </c>
      <c r="AA229" s="34">
        <f t="shared" si="28"/>
        <v>17.330103049125867</v>
      </c>
      <c r="AB229" s="34">
        <f>S229/$X229</f>
        <v>57.805679213010293</v>
      </c>
      <c r="AC229" s="34">
        <f>T229/$X229</f>
        <v>12.178432749983434</v>
      </c>
      <c r="AD229" s="34">
        <f>U229/$X229</f>
        <v>15.773797105664993</v>
      </c>
      <c r="AE229" s="34">
        <f>V229/$X229</f>
        <v>6.6419816099937403</v>
      </c>
      <c r="AF229" s="34">
        <v>2073.9</v>
      </c>
      <c r="AG229" s="34">
        <f t="shared" si="21"/>
        <v>8.9229168930246772</v>
      </c>
      <c r="AH229" s="34">
        <v>9277.2999999999993</v>
      </c>
      <c r="AI229" s="34">
        <f t="shared" si="20"/>
        <v>39.915413902144664</v>
      </c>
      <c r="AJ229" s="34">
        <v>922.96900000000005</v>
      </c>
      <c r="AK229" s="34">
        <v>10118.6</v>
      </c>
      <c r="AL229" s="34">
        <v>65033</v>
      </c>
      <c r="AM229" s="34">
        <v>58.634611678291535</v>
      </c>
      <c r="AN229" s="34">
        <v>287482.511</v>
      </c>
      <c r="AO229" s="34">
        <v>532043.28099999996</v>
      </c>
      <c r="AP229" s="34">
        <f t="shared" si="25"/>
        <v>123688.82558710893</v>
      </c>
      <c r="AQ229" s="34">
        <f t="shared" si="26"/>
        <v>228910.65045832365</v>
      </c>
      <c r="AR229" s="35">
        <v>139.22999999999999</v>
      </c>
      <c r="AS229" s="35">
        <v>95.7</v>
      </c>
      <c r="AT229" s="34">
        <v>50.742893000000002</v>
      </c>
      <c r="AU229" s="34">
        <v>52.572505999999997</v>
      </c>
      <c r="AV229" s="34">
        <v>34.4026595606</v>
      </c>
      <c r="AW229" s="34">
        <v>164.49410590987429</v>
      </c>
      <c r="AX229" s="34">
        <v>48912.774609039996</v>
      </c>
      <c r="AY229" s="34">
        <v>13834.179691589999</v>
      </c>
      <c r="AZ229" s="34">
        <f t="shared" si="23"/>
        <v>210.44631990149546</v>
      </c>
      <c r="BA229" s="34">
        <f t="shared" si="24"/>
        <v>59.52130559391837</v>
      </c>
      <c r="BB229" s="34">
        <v>282110.92815161293</v>
      </c>
      <c r="BC229" s="34">
        <f t="shared" si="27"/>
        <v>1213.7771187187896</v>
      </c>
      <c r="BD229" s="34">
        <v>956476</v>
      </c>
    </row>
    <row r="230" spans="1:56">
      <c r="A230" s="42">
        <v>40909</v>
      </c>
      <c r="B230" s="26">
        <v>2012</v>
      </c>
      <c r="C230" s="26">
        <v>1</v>
      </c>
      <c r="D230" s="70">
        <v>136.19408129361287</v>
      </c>
      <c r="E230" s="30"/>
      <c r="F230" s="70">
        <v>96.06</v>
      </c>
      <c r="G230" s="30"/>
      <c r="H230" s="29">
        <v>176.62029723359771</v>
      </c>
      <c r="I230" s="30">
        <v>75.045113385735277</v>
      </c>
      <c r="J230" s="30"/>
      <c r="K230" s="30"/>
      <c r="L230" s="29">
        <v>236.7760009765625</v>
      </c>
      <c r="M230" s="29">
        <v>94.962139564585073</v>
      </c>
      <c r="N230" s="30">
        <f t="shared" si="29"/>
        <v>40.106319547978593</v>
      </c>
      <c r="O230" s="30">
        <v>11317.4</v>
      </c>
      <c r="P230" s="30">
        <v>72.363356420178533</v>
      </c>
      <c r="Q230" s="29">
        <v>5399.2831043900014</v>
      </c>
      <c r="R230" s="29">
        <v>1648.1073069999995</v>
      </c>
      <c r="S230" s="29">
        <v>5363.7523266999988</v>
      </c>
      <c r="T230" s="29">
        <v>1230.8258491000004</v>
      </c>
      <c r="U230" s="29">
        <v>1661.8899317999992</v>
      </c>
      <c r="V230" s="29">
        <v>650.27188767999996</v>
      </c>
      <c r="W230" s="30">
        <v>110.11177293591314</v>
      </c>
      <c r="X230" s="30">
        <v>104.05144499123102</v>
      </c>
      <c r="Y230" s="30">
        <f>100*W230/X230</f>
        <v>105.82435731209004</v>
      </c>
      <c r="Z230" s="30">
        <f t="shared" si="28"/>
        <v>49.034566971621402</v>
      </c>
      <c r="AA230" s="30">
        <f t="shared" si="28"/>
        <v>14.967584873592264</v>
      </c>
      <c r="AB230" s="30">
        <f>S230/$X230</f>
        <v>51.549042179587524</v>
      </c>
      <c r="AC230" s="30">
        <f>T230/$X230</f>
        <v>11.829012554354518</v>
      </c>
      <c r="AD230" s="30">
        <f>U230/$X230</f>
        <v>15.971810213111944</v>
      </c>
      <c r="AE230" s="30">
        <f>V230/$X230</f>
        <v>6.2495228945143619</v>
      </c>
      <c r="AF230" s="29">
        <v>1173.7</v>
      </c>
      <c r="AG230" s="30">
        <f t="shared" si="21"/>
        <v>4.9570057571678472</v>
      </c>
      <c r="AH230" s="29">
        <v>7630.1</v>
      </c>
      <c r="AI230" s="30">
        <f t="shared" ref="AI230:AI293" si="30">AH230/$L230</f>
        <v>32.224971992644107</v>
      </c>
      <c r="AJ230" s="30">
        <v>859.899</v>
      </c>
      <c r="AK230" s="30">
        <v>10806.8</v>
      </c>
      <c r="AL230" s="30">
        <v>46442</v>
      </c>
      <c r="AM230" s="30">
        <v>58.504411355726226</v>
      </c>
      <c r="AN230" s="30">
        <v>263505.22400000005</v>
      </c>
      <c r="AO230" s="30">
        <v>538996.81099999999</v>
      </c>
      <c r="AP230" s="30">
        <f t="shared" si="25"/>
        <v>111288.82273253842</v>
      </c>
      <c r="AQ230" s="30">
        <f t="shared" si="26"/>
        <v>227639.96721667459</v>
      </c>
      <c r="AR230" s="30">
        <v>133.34</v>
      </c>
      <c r="AS230" s="30">
        <v>88.7</v>
      </c>
      <c r="AT230" s="30">
        <v>49.773021999999997</v>
      </c>
      <c r="AU230" s="30">
        <v>57.351104999999997</v>
      </c>
      <c r="AV230" s="30">
        <v>28.9194279771</v>
      </c>
      <c r="AW230" s="30">
        <v>163.4371127940822</v>
      </c>
      <c r="AX230" s="30">
        <v>52843.979848739997</v>
      </c>
      <c r="AY230" s="30">
        <v>15133.21750296</v>
      </c>
      <c r="AZ230" s="30">
        <f t="shared" si="23"/>
        <v>223.18131749328265</v>
      </c>
      <c r="BA230" s="30">
        <f t="shared" si="24"/>
        <v>63.913645979931793</v>
      </c>
      <c r="BB230" s="30">
        <v>287010.86919354845</v>
      </c>
      <c r="BC230" s="30">
        <f t="shared" si="27"/>
        <v>1212.1619928109121</v>
      </c>
      <c r="BD230" s="30">
        <v>955814</v>
      </c>
    </row>
    <row r="231" spans="1:56">
      <c r="A231" s="27">
        <v>40940</v>
      </c>
      <c r="B231" s="16">
        <v>2012</v>
      </c>
      <c r="C231" s="16">
        <v>2</v>
      </c>
      <c r="D231" s="71">
        <v>132.36052594074121</v>
      </c>
      <c r="E231" s="28"/>
      <c r="F231" s="71">
        <v>91.42</v>
      </c>
      <c r="G231" s="28"/>
      <c r="H231" s="72">
        <v>167.48969243519659</v>
      </c>
      <c r="I231" s="28">
        <v>75.59872937083199</v>
      </c>
      <c r="J231" s="28"/>
      <c r="K231" s="28"/>
      <c r="L231" s="72">
        <v>238.84100341796875</v>
      </c>
      <c r="M231" s="71">
        <v>96.210976310710933</v>
      </c>
      <c r="N231" s="28">
        <f t="shared" si="29"/>
        <v>40.282436823606425</v>
      </c>
      <c r="O231" s="28">
        <v>10565</v>
      </c>
      <c r="P231" s="28">
        <v>73.391850652325331</v>
      </c>
      <c r="Q231" s="71">
        <v>6004.5286067700008</v>
      </c>
      <c r="R231" s="71">
        <v>2086.7907172700006</v>
      </c>
      <c r="S231" s="71">
        <v>4724.9838398399988</v>
      </c>
      <c r="T231" s="71">
        <v>849.41896913000039</v>
      </c>
      <c r="U231" s="71">
        <v>1440.9950280799994</v>
      </c>
      <c r="V231" s="71">
        <v>504.74357101999999</v>
      </c>
      <c r="W231" s="28">
        <v>112.32449909853003</v>
      </c>
      <c r="X231" s="28">
        <v>103.18052343320828</v>
      </c>
      <c r="Y231" s="28">
        <f>100*W231/X231</f>
        <v>108.86211405124429</v>
      </c>
      <c r="Z231" s="28">
        <f t="shared" si="28"/>
        <v>53.45698093434526</v>
      </c>
      <c r="AA231" s="28">
        <f t="shared" si="28"/>
        <v>18.578233012545972</v>
      </c>
      <c r="AB231" s="28">
        <f>S231/$X231</f>
        <v>45.793369549037195</v>
      </c>
      <c r="AC231" s="28">
        <f>T231/$X231</f>
        <v>8.2323576278410115</v>
      </c>
      <c r="AD231" s="28">
        <f>U231/$X231</f>
        <v>13.965765826074694</v>
      </c>
      <c r="AE231" s="28">
        <f>V231/$X231</f>
        <v>4.8918492969919365</v>
      </c>
      <c r="AF231" s="71">
        <v>1165.9000000000001</v>
      </c>
      <c r="AG231" s="28">
        <f t="shared" ref="AG231:AG294" si="31">AF231/$L231</f>
        <v>4.8814901265495427</v>
      </c>
      <c r="AH231" s="71">
        <v>7529.6</v>
      </c>
      <c r="AI231" s="28">
        <f t="shared" si="30"/>
        <v>31.525575140979019</v>
      </c>
      <c r="AJ231" s="28">
        <v>763.16399999999999</v>
      </c>
      <c r="AK231" s="28">
        <v>10089.200000000001</v>
      </c>
      <c r="AL231" s="28">
        <v>42177</v>
      </c>
      <c r="AM231" s="28">
        <v>58.754725642526736</v>
      </c>
      <c r="AN231" s="28">
        <v>263993.36900000001</v>
      </c>
      <c r="AO231" s="28">
        <v>545862.19400000002</v>
      </c>
      <c r="AP231" s="28">
        <f t="shared" si="25"/>
        <v>110531.0081694871</v>
      </c>
      <c r="AQ231" s="28">
        <f t="shared" si="26"/>
        <v>228546.26558604263</v>
      </c>
      <c r="AR231" s="28">
        <v>135.35</v>
      </c>
      <c r="AS231" s="28">
        <v>89.8</v>
      </c>
      <c r="AT231" s="28">
        <v>46.011673000000002</v>
      </c>
      <c r="AU231" s="28">
        <v>52.629027999999998</v>
      </c>
      <c r="AV231" s="28">
        <v>30.710226946799999</v>
      </c>
      <c r="AW231" s="28">
        <v>163.75491326960719</v>
      </c>
      <c r="AX231" s="28">
        <v>47282.443250319993</v>
      </c>
      <c r="AY231" s="28">
        <v>13731.13419355</v>
      </c>
      <c r="AZ231" s="28">
        <f t="shared" si="23"/>
        <v>197.96618911191021</v>
      </c>
      <c r="BA231" s="28">
        <f t="shared" si="24"/>
        <v>57.490690446986143</v>
      </c>
      <c r="BB231" s="28">
        <v>291017.55739310343</v>
      </c>
      <c r="BC231" s="28">
        <f t="shared" si="27"/>
        <v>1218.457271693112</v>
      </c>
      <c r="BD231" s="28">
        <v>894784</v>
      </c>
    </row>
    <row r="232" spans="1:56">
      <c r="A232" s="27">
        <v>40969</v>
      </c>
      <c r="B232" s="16">
        <v>2012</v>
      </c>
      <c r="C232" s="16">
        <v>3</v>
      </c>
      <c r="D232" s="71">
        <v>147.44101624495764</v>
      </c>
      <c r="E232" s="28"/>
      <c r="F232" s="71">
        <v>103.95</v>
      </c>
      <c r="G232" s="28"/>
      <c r="H232" s="72">
        <v>188.92454663620194</v>
      </c>
      <c r="I232" s="28">
        <v>76.305823054767416</v>
      </c>
      <c r="J232" s="28"/>
      <c r="K232" s="28"/>
      <c r="L232" s="72">
        <v>247.86099243164062</v>
      </c>
      <c r="M232" s="71">
        <v>97.602538960479862</v>
      </c>
      <c r="N232" s="28">
        <f t="shared" si="29"/>
        <v>39.377934382877278</v>
      </c>
      <c r="O232" s="28">
        <v>11006.1</v>
      </c>
      <c r="P232" s="28">
        <v>77.574853397449573</v>
      </c>
      <c r="Q232" s="71">
        <v>6199.9717717700005</v>
      </c>
      <c r="R232" s="71">
        <v>1906.7848286499998</v>
      </c>
      <c r="S232" s="71">
        <v>5146.5096375300009</v>
      </c>
      <c r="T232" s="71">
        <v>837.08413506000022</v>
      </c>
      <c r="U232" s="71">
        <v>1537.7320290600003</v>
      </c>
      <c r="V232" s="71">
        <v>490.77355923999994</v>
      </c>
      <c r="W232" s="28">
        <v>113.98480273396297</v>
      </c>
      <c r="X232" s="28">
        <v>103.5705838251699</v>
      </c>
      <c r="Y232" s="28">
        <f>100*W232/X232</f>
        <v>110.05518992378431</v>
      </c>
      <c r="Z232" s="28">
        <f t="shared" si="28"/>
        <v>54.392968387553772</v>
      </c>
      <c r="AA232" s="28">
        <f t="shared" si="28"/>
        <v>16.72841276130799</v>
      </c>
      <c r="AB232" s="28">
        <f>S232/$X232</f>
        <v>49.690843166602747</v>
      </c>
      <c r="AC232" s="28">
        <f>T232/$X232</f>
        <v>8.0822575691281422</v>
      </c>
      <c r="AD232" s="28">
        <f>U232/$X232</f>
        <v>14.847188962994895</v>
      </c>
      <c r="AE232" s="28">
        <f>V232/$X232</f>
        <v>4.7385419789506997</v>
      </c>
      <c r="AF232" s="71">
        <v>1269.0999999999999</v>
      </c>
      <c r="AG232" s="28">
        <f t="shared" si="31"/>
        <v>5.1202086603038763</v>
      </c>
      <c r="AH232" s="71">
        <v>8051</v>
      </c>
      <c r="AI232" s="28">
        <f t="shared" si="30"/>
        <v>32.481916258849985</v>
      </c>
      <c r="AJ232" s="28">
        <v>952.42</v>
      </c>
      <c r="AK232" s="28">
        <v>10178</v>
      </c>
      <c r="AL232" s="28">
        <v>48744</v>
      </c>
      <c r="AM232" s="28">
        <v>57.105780494975114</v>
      </c>
      <c r="AN232" s="28">
        <v>263436.859</v>
      </c>
      <c r="AO232" s="28">
        <v>556847.93800000008</v>
      </c>
      <c r="AP232" s="28">
        <f t="shared" si="25"/>
        <v>106284.11369435437</v>
      </c>
      <c r="AQ232" s="28">
        <f t="shared" si="26"/>
        <v>224661.38480970426</v>
      </c>
      <c r="AR232" s="28">
        <v>146.35</v>
      </c>
      <c r="AS232" s="28">
        <v>99.7</v>
      </c>
      <c r="AT232" s="28">
        <v>45.770203000000002</v>
      </c>
      <c r="AU232" s="28">
        <v>50.219493999999997</v>
      </c>
      <c r="AV232" s="28">
        <v>35.011444825299996</v>
      </c>
      <c r="AW232" s="28">
        <v>161.29793873834981</v>
      </c>
      <c r="AX232" s="28">
        <v>48363.348382730001</v>
      </c>
      <c r="AY232" s="28">
        <v>13745.79831405</v>
      </c>
      <c r="AZ232" s="28">
        <f t="shared" si="23"/>
        <v>195.12287071983897</v>
      </c>
      <c r="BA232" s="28">
        <f t="shared" si="24"/>
        <v>55.45769093876703</v>
      </c>
      <c r="BB232" s="28">
        <v>295596.22019032261</v>
      </c>
      <c r="BC232" s="28">
        <f t="shared" si="27"/>
        <v>1192.58870583215</v>
      </c>
      <c r="BD232" s="28">
        <v>959587</v>
      </c>
    </row>
    <row r="233" spans="1:56">
      <c r="A233" s="27">
        <v>41000</v>
      </c>
      <c r="B233" s="16">
        <v>2012</v>
      </c>
      <c r="C233" s="16">
        <v>4</v>
      </c>
      <c r="D233" s="71">
        <v>145.52027831854522</v>
      </c>
      <c r="E233" s="28"/>
      <c r="F233" s="71">
        <v>101.29</v>
      </c>
      <c r="G233" s="28"/>
      <c r="H233" s="72">
        <v>167.77898264519433</v>
      </c>
      <c r="I233" s="28">
        <v>76.941659235670585</v>
      </c>
      <c r="J233" s="28"/>
      <c r="K233" s="28"/>
      <c r="L233" s="72">
        <v>254.61900329589844</v>
      </c>
      <c r="M233" s="71">
        <v>100</v>
      </c>
      <c r="N233" s="28">
        <f t="shared" si="29"/>
        <v>39.274366290636905</v>
      </c>
      <c r="O233" s="28">
        <v>9832.7999999999993</v>
      </c>
      <c r="P233" s="28">
        <v>78.134251638639995</v>
      </c>
      <c r="Q233" s="71">
        <v>6714.955812340002</v>
      </c>
      <c r="R233" s="71">
        <v>2135.4999427099997</v>
      </c>
      <c r="S233" s="71">
        <v>4769.8129770099995</v>
      </c>
      <c r="T233" s="71">
        <v>638.13144985999975</v>
      </c>
      <c r="U233" s="71">
        <v>1381.90443267</v>
      </c>
      <c r="V233" s="71">
        <v>433.27203707000007</v>
      </c>
      <c r="W233" s="28">
        <v>115.30443364900384</v>
      </c>
      <c r="X233" s="28">
        <v>103.44706735767024</v>
      </c>
      <c r="Y233" s="28">
        <f>100*W233/X233</f>
        <v>111.46225465274577</v>
      </c>
      <c r="Z233" s="28">
        <f t="shared" si="28"/>
        <v>58.236752914297107</v>
      </c>
      <c r="AA233" s="28">
        <f t="shared" si="28"/>
        <v>18.52053624590566</v>
      </c>
      <c r="AB233" s="28">
        <f>S233/$X233</f>
        <v>46.108730762934812</v>
      </c>
      <c r="AC233" s="28">
        <f>T233/$X233</f>
        <v>6.1686760790776978</v>
      </c>
      <c r="AD233" s="28">
        <f>U233/$X233</f>
        <v>13.358565573367477</v>
      </c>
      <c r="AE233" s="28">
        <f>V233/$X233</f>
        <v>4.1883452874691329</v>
      </c>
      <c r="AF233" s="71">
        <v>1501.3</v>
      </c>
      <c r="AG233" s="28">
        <f t="shared" si="31"/>
        <v>5.896260611213318</v>
      </c>
      <c r="AH233" s="71">
        <v>8202.2000000000007</v>
      </c>
      <c r="AI233" s="28">
        <f t="shared" si="30"/>
        <v>32.213620718906206</v>
      </c>
      <c r="AJ233" s="28">
        <v>782.37900000000002</v>
      </c>
      <c r="AK233" s="28">
        <v>8970</v>
      </c>
      <c r="AL233" s="28">
        <v>49713</v>
      </c>
      <c r="AM233" s="28">
        <v>56.871285563891618</v>
      </c>
      <c r="AN233" s="28">
        <v>268466.37699999998</v>
      </c>
      <c r="AO233" s="28">
        <v>566410.245</v>
      </c>
      <c r="AP233" s="28">
        <f t="shared" si="25"/>
        <v>105438.46827018217</v>
      </c>
      <c r="AQ233" s="28">
        <f t="shared" si="26"/>
        <v>222454.03432899388</v>
      </c>
      <c r="AR233" s="28">
        <v>139.85</v>
      </c>
      <c r="AS233" s="28">
        <v>92.8</v>
      </c>
      <c r="AT233" s="28">
        <v>42.310169000000002</v>
      </c>
      <c r="AU233" s="28">
        <v>43.833939000000001</v>
      </c>
      <c r="AV233" s="28">
        <v>37.1254186683</v>
      </c>
      <c r="AW233" s="28">
        <v>159.83557989285148</v>
      </c>
      <c r="AX233" s="28">
        <v>49435.860250650003</v>
      </c>
      <c r="AY233" s="28">
        <v>13896.19050529</v>
      </c>
      <c r="AZ233" s="28">
        <f t="shared" si="23"/>
        <v>194.15620833767653</v>
      </c>
      <c r="BA233" s="28">
        <f t="shared" si="24"/>
        <v>54.576407594923019</v>
      </c>
      <c r="BB233" s="28">
        <v>299657.52391333331</v>
      </c>
      <c r="BC233" s="28">
        <f t="shared" si="27"/>
        <v>1176.8859355917539</v>
      </c>
      <c r="BD233" s="28">
        <v>854388</v>
      </c>
    </row>
    <row r="234" spans="1:56">
      <c r="A234" s="27">
        <v>41030</v>
      </c>
      <c r="B234" s="16">
        <v>2012</v>
      </c>
      <c r="C234" s="16">
        <v>5</v>
      </c>
      <c r="D234" s="71">
        <v>157.40418371936033</v>
      </c>
      <c r="E234" s="28"/>
      <c r="F234" s="71">
        <v>99.15</v>
      </c>
      <c r="G234" s="28"/>
      <c r="H234" s="72">
        <v>180.05556056743018</v>
      </c>
      <c r="I234" s="28">
        <v>77.566532723799554</v>
      </c>
      <c r="J234" s="28"/>
      <c r="K234" s="28"/>
      <c r="L234" s="72">
        <v>259.21701049804687</v>
      </c>
      <c r="M234" s="71">
        <v>103.8</v>
      </c>
      <c r="N234" s="28">
        <f t="shared" si="29"/>
        <v>40.043668353617598</v>
      </c>
      <c r="O234" s="28">
        <v>10399.1</v>
      </c>
      <c r="P234" s="28">
        <v>72.034124792645613</v>
      </c>
      <c r="Q234" s="71">
        <v>7080.8280746800019</v>
      </c>
      <c r="R234" s="71">
        <v>2654.9562890100028</v>
      </c>
      <c r="S234" s="71">
        <v>5987.1012276400006</v>
      </c>
      <c r="T234" s="71">
        <v>747.55202377000012</v>
      </c>
      <c r="U234" s="71">
        <v>1725.8204768599996</v>
      </c>
      <c r="V234" s="71">
        <v>583.21423378999987</v>
      </c>
      <c r="W234" s="28">
        <v>114.79238913009877</v>
      </c>
      <c r="X234" s="28">
        <v>102.69507825115153</v>
      </c>
      <c r="Y234" s="28">
        <f>100*W234/X234</f>
        <v>111.77983510501058</v>
      </c>
      <c r="Z234" s="28">
        <f t="shared" si="28"/>
        <v>61.683776497194586</v>
      </c>
      <c r="AA234" s="28">
        <f t="shared" si="28"/>
        <v>23.128330276330736</v>
      </c>
      <c r="AB234" s="28">
        <f>S234/$X234</f>
        <v>58.299787386089918</v>
      </c>
      <c r="AC234" s="28">
        <f>T234/$X234</f>
        <v>7.2793364248847805</v>
      </c>
      <c r="AD234" s="28">
        <f>U234/$X234</f>
        <v>16.805289077625762</v>
      </c>
      <c r="AE234" s="28">
        <f>V234/$X234</f>
        <v>5.679086512439171</v>
      </c>
      <c r="AF234" s="71">
        <v>1383.5</v>
      </c>
      <c r="AG234" s="28">
        <f t="shared" si="31"/>
        <v>5.3372268947235018</v>
      </c>
      <c r="AH234" s="71">
        <v>7742.9</v>
      </c>
      <c r="AI234" s="28">
        <f t="shared" si="30"/>
        <v>29.870339084318466</v>
      </c>
      <c r="AJ234" s="28">
        <v>871.33600000000001</v>
      </c>
      <c r="AK234" s="28">
        <v>9601.7000000000007</v>
      </c>
      <c r="AL234" s="28">
        <v>49710</v>
      </c>
      <c r="AM234" s="28">
        <v>55.6566610103893</v>
      </c>
      <c r="AN234" s="28">
        <v>284234.46000000002</v>
      </c>
      <c r="AO234" s="28">
        <v>586302.63900000008</v>
      </c>
      <c r="AP234" s="28">
        <f t="shared" si="25"/>
        <v>109651.16041338714</v>
      </c>
      <c r="AQ234" s="28">
        <f t="shared" si="26"/>
        <v>226182.16214804223</v>
      </c>
      <c r="AR234" s="28">
        <v>144.56</v>
      </c>
      <c r="AS234" s="28">
        <v>102.5</v>
      </c>
      <c r="AT234" s="28">
        <v>45.025837000000003</v>
      </c>
      <c r="AU234" s="28">
        <v>46.426304000000002</v>
      </c>
      <c r="AV234" s="28">
        <v>33.889369582299999</v>
      </c>
      <c r="AW234" s="28">
        <v>158.1580246311463</v>
      </c>
      <c r="AX234" s="28">
        <v>61026.337749369995</v>
      </c>
      <c r="AY234" s="28">
        <v>15799.455049349999</v>
      </c>
      <c r="AZ234" s="28">
        <f t="shared" si="23"/>
        <v>235.42566759842256</v>
      </c>
      <c r="BA234" s="28">
        <f t="shared" si="24"/>
        <v>60.950687684398872</v>
      </c>
      <c r="BB234" s="28">
        <v>304752.00049032259</v>
      </c>
      <c r="BC234" s="28">
        <f t="shared" si="27"/>
        <v>1175.6635874504802</v>
      </c>
      <c r="BD234" s="28">
        <v>973060</v>
      </c>
    </row>
    <row r="235" spans="1:56">
      <c r="A235" s="27">
        <v>41061</v>
      </c>
      <c r="B235" s="16">
        <v>2012</v>
      </c>
      <c r="C235" s="16">
        <v>6</v>
      </c>
      <c r="D235" s="71">
        <v>149.03310174150511</v>
      </c>
      <c r="E235" s="28"/>
      <c r="F235" s="71">
        <v>95.32</v>
      </c>
      <c r="G235" s="28"/>
      <c r="H235" s="72">
        <v>171.98961937355722</v>
      </c>
      <c r="I235" s="28">
        <v>78.125630055283381</v>
      </c>
      <c r="J235" s="28"/>
      <c r="K235" s="28"/>
      <c r="L235" s="72">
        <v>263.66299438476562</v>
      </c>
      <c r="M235" s="71">
        <v>105.83</v>
      </c>
      <c r="N235" s="28">
        <f t="shared" ref="N235:N266" si="32">M235/L235*100</f>
        <v>40.138359289647369</v>
      </c>
      <c r="O235" s="28">
        <v>11055</v>
      </c>
      <c r="P235" s="28">
        <v>67.102815992642803</v>
      </c>
      <c r="Q235" s="71">
        <v>6822.1708296900015</v>
      </c>
      <c r="R235" s="71">
        <v>2361.4386528200002</v>
      </c>
      <c r="S235" s="71">
        <v>6033.5045701000008</v>
      </c>
      <c r="T235" s="71">
        <v>850.86701232999974</v>
      </c>
      <c r="U235" s="71">
        <v>1651.7556001200001</v>
      </c>
      <c r="V235" s="71">
        <v>523.71119176000002</v>
      </c>
      <c r="W235" s="28">
        <v>113.63283103750821</v>
      </c>
      <c r="X235" s="28">
        <v>100.62790090912316</v>
      </c>
      <c r="Y235" s="28">
        <f>100*W235/X235</f>
        <v>112.92378158631151</v>
      </c>
      <c r="Z235" s="28">
        <f t="shared" si="28"/>
        <v>60.036969662738777</v>
      </c>
      <c r="AA235" s="28">
        <f t="shared" si="28"/>
        <v>20.781306170577857</v>
      </c>
      <c r="AB235" s="28">
        <f>S235/$X235</f>
        <v>59.958565324231955</v>
      </c>
      <c r="AC235" s="28">
        <f>T235/$X235</f>
        <v>8.4555774754599717</v>
      </c>
      <c r="AD235" s="28">
        <f>U235/$X235</f>
        <v>16.414489273821751</v>
      </c>
      <c r="AE235" s="28">
        <f>V235/$X235</f>
        <v>5.2044332340089507</v>
      </c>
      <c r="AF235" s="71">
        <v>1732.6</v>
      </c>
      <c r="AG235" s="28">
        <f t="shared" si="31"/>
        <v>6.5712672498576046</v>
      </c>
      <c r="AH235" s="71">
        <v>8426.7999999999993</v>
      </c>
      <c r="AI235" s="28">
        <f t="shared" si="30"/>
        <v>31.960495706510482</v>
      </c>
      <c r="AJ235" s="28">
        <v>887.52300000000002</v>
      </c>
      <c r="AK235" s="28">
        <v>10297</v>
      </c>
      <c r="AL235" s="28">
        <v>50692</v>
      </c>
      <c r="AM235" s="28">
        <v>54.953712868078661</v>
      </c>
      <c r="AN235" s="28">
        <v>298466.95199999999</v>
      </c>
      <c r="AO235" s="28">
        <v>607016.52600000007</v>
      </c>
      <c r="AP235" s="28">
        <f t="shared" si="25"/>
        <v>113200.16777342849</v>
      </c>
      <c r="AQ235" s="28">
        <f t="shared" si="26"/>
        <v>230224.3920943171</v>
      </c>
      <c r="AR235" s="28">
        <v>142.28</v>
      </c>
      <c r="AS235" s="28">
        <v>98.3</v>
      </c>
      <c r="AT235" s="28">
        <v>39.883270000000003</v>
      </c>
      <c r="AU235" s="28">
        <v>44.383896</v>
      </c>
      <c r="AV235" s="28">
        <v>34.884066958799998</v>
      </c>
      <c r="AW235" s="28">
        <v>157.57929692897721</v>
      </c>
      <c r="AX235" s="28">
        <v>58684.121424080004</v>
      </c>
      <c r="AY235" s="28">
        <v>15391.30727413</v>
      </c>
      <c r="AZ235" s="28">
        <f t="shared" si="23"/>
        <v>222.57246057989377</v>
      </c>
      <c r="BA235" s="28">
        <f t="shared" si="24"/>
        <v>58.374924058054717</v>
      </c>
      <c r="BB235" s="28">
        <v>312398.69112666667</v>
      </c>
      <c r="BC235" s="28">
        <f t="shared" si="27"/>
        <v>1184.8408680012965</v>
      </c>
      <c r="BD235" s="28">
        <v>879179</v>
      </c>
    </row>
    <row r="236" spans="1:56">
      <c r="A236" s="27">
        <v>41091</v>
      </c>
      <c r="B236" s="16">
        <v>2012</v>
      </c>
      <c r="C236" s="16">
        <v>7</v>
      </c>
      <c r="D236" s="71">
        <v>146.86279961903688</v>
      </c>
      <c r="E236" s="28"/>
      <c r="F236" s="71">
        <v>98.49</v>
      </c>
      <c r="G236" s="28"/>
      <c r="H236" s="72">
        <v>173.39484957544289</v>
      </c>
      <c r="I236" s="28">
        <v>78.745022197025264</v>
      </c>
      <c r="J236" s="28"/>
      <c r="K236" s="28"/>
      <c r="L236" s="72">
        <v>270.65399169921875</v>
      </c>
      <c r="M236" s="71">
        <v>108.78</v>
      </c>
      <c r="N236" s="28">
        <f t="shared" si="32"/>
        <v>40.191537289754301</v>
      </c>
      <c r="O236" s="28">
        <v>11840.37</v>
      </c>
      <c r="P236" s="28">
        <v>68.789039119672026</v>
      </c>
      <c r="Q236" s="71">
        <v>7655.1147734299984</v>
      </c>
      <c r="R236" s="71">
        <v>2508.7700957099987</v>
      </c>
      <c r="S236" s="71">
        <v>6344.8774976600007</v>
      </c>
      <c r="T236" s="71">
        <v>939.74902309999982</v>
      </c>
      <c r="U236" s="71">
        <v>1813.7216375100004</v>
      </c>
      <c r="V236" s="71">
        <v>640.77091078000001</v>
      </c>
      <c r="W236" s="28">
        <v>118.44700601649025</v>
      </c>
      <c r="X236" s="28">
        <v>100.90234138430846</v>
      </c>
      <c r="Y236" s="28">
        <f>100*W236/X236</f>
        <v>117.38776760923628</v>
      </c>
      <c r="Z236" s="28">
        <f t="shared" si="28"/>
        <v>64.629027198578996</v>
      </c>
      <c r="AA236" s="28">
        <f t="shared" si="28"/>
        <v>21.180527732045221</v>
      </c>
      <c r="AB236" s="28">
        <f>S236/$X236</f>
        <v>62.881370348921422</v>
      </c>
      <c r="AC236" s="28">
        <f>T236/$X236</f>
        <v>9.3134511073510353</v>
      </c>
      <c r="AD236" s="28">
        <f>U236/$X236</f>
        <v>17.97502032784401</v>
      </c>
      <c r="AE236" s="28">
        <f>V236/$X236</f>
        <v>6.3504067595367779</v>
      </c>
      <c r="AF236" s="71">
        <v>1732.6</v>
      </c>
      <c r="AG236" s="28">
        <f t="shared" si="31"/>
        <v>6.4015313024662888</v>
      </c>
      <c r="AH236" s="71">
        <v>8766.2000000000007</v>
      </c>
      <c r="AI236" s="28">
        <f t="shared" si="30"/>
        <v>32.388955156227631</v>
      </c>
      <c r="AJ236" s="28">
        <v>904.16899999999998</v>
      </c>
      <c r="AK236" s="28">
        <v>11071.7</v>
      </c>
      <c r="AL236" s="28">
        <v>48994</v>
      </c>
      <c r="AM236" s="28">
        <v>54.39975961011875</v>
      </c>
      <c r="AN236" s="28">
        <v>311843.67700000003</v>
      </c>
      <c r="AO236" s="28">
        <v>628480.26</v>
      </c>
      <c r="AP236" s="28">
        <f t="shared" si="25"/>
        <v>115218.57669350611</v>
      </c>
      <c r="AQ236" s="28">
        <f t="shared" si="26"/>
        <v>232208.01439294423</v>
      </c>
      <c r="AR236" s="28">
        <v>147.46</v>
      </c>
      <c r="AS236" s="28">
        <v>104.5</v>
      </c>
      <c r="AT236" s="28">
        <v>39.526592000000001</v>
      </c>
      <c r="AU236" s="28">
        <v>43.586601000000002</v>
      </c>
      <c r="AV236" s="28">
        <v>35.741967950800003</v>
      </c>
      <c r="AW236" s="28">
        <v>154.41718188296207</v>
      </c>
      <c r="AX236" s="28">
        <v>61316.813928880001</v>
      </c>
      <c r="AY236" s="28">
        <v>15539.79131518</v>
      </c>
      <c r="AZ236" s="28">
        <f t="shared" si="23"/>
        <v>226.55056200694119</v>
      </c>
      <c r="BA236" s="28">
        <f t="shared" si="24"/>
        <v>57.415710803369819</v>
      </c>
      <c r="BB236" s="28">
        <v>319947.43880967743</v>
      </c>
      <c r="BC236" s="28">
        <f t="shared" si="27"/>
        <v>1182.127175738236</v>
      </c>
      <c r="BD236" s="28">
        <v>986917</v>
      </c>
    </row>
    <row r="237" spans="1:56">
      <c r="A237" s="27">
        <v>41122</v>
      </c>
      <c r="B237" s="16">
        <v>2012</v>
      </c>
      <c r="C237" s="16">
        <v>8</v>
      </c>
      <c r="D237" s="71">
        <v>145.69325698881013</v>
      </c>
      <c r="E237" s="28"/>
      <c r="F237" s="71">
        <v>103.2</v>
      </c>
      <c r="G237" s="28"/>
      <c r="H237" s="72">
        <v>175.09839137915552</v>
      </c>
      <c r="I237" s="28">
        <v>79.44663453457359</v>
      </c>
      <c r="J237" s="28"/>
      <c r="K237" s="28"/>
      <c r="L237" s="72">
        <v>278.052001953125</v>
      </c>
      <c r="M237" s="71">
        <v>110.93</v>
      </c>
      <c r="N237" s="28">
        <f t="shared" si="32"/>
        <v>39.895414965831101</v>
      </c>
      <c r="O237" s="28">
        <v>11203.3</v>
      </c>
      <c r="P237" s="28">
        <v>72.36231752926129</v>
      </c>
      <c r="Q237" s="71">
        <v>7451.1028999499977</v>
      </c>
      <c r="R237" s="71">
        <v>2546.5339955900004</v>
      </c>
      <c r="S237" s="71">
        <v>6276.4327448599997</v>
      </c>
      <c r="T237" s="71">
        <v>1079.39982427</v>
      </c>
      <c r="U237" s="71">
        <v>1798.7396882999999</v>
      </c>
      <c r="V237" s="71">
        <v>702.54184478000025</v>
      </c>
      <c r="W237" s="28">
        <v>122.64454616330602</v>
      </c>
      <c r="X237" s="28">
        <v>100.88376465338324</v>
      </c>
      <c r="Y237" s="28">
        <f>100*W237/X237</f>
        <v>121.57015212971933</v>
      </c>
      <c r="Z237" s="28">
        <f t="shared" si="28"/>
        <v>60.753642400278949</v>
      </c>
      <c r="AA237" s="28">
        <f t="shared" si="28"/>
        <v>20.763532299260913</v>
      </c>
      <c r="AB237" s="28">
        <f>S237/$X237</f>
        <v>62.214497708571713</v>
      </c>
      <c r="AC237" s="28">
        <f>T237/$X237</f>
        <v>10.699440370594866</v>
      </c>
      <c r="AD237" s="28">
        <f>U237/$X237</f>
        <v>17.829823207729365</v>
      </c>
      <c r="AE237" s="28">
        <f>V237/$X237</f>
        <v>6.9638741892096885</v>
      </c>
      <c r="AF237" s="71">
        <v>1540.1</v>
      </c>
      <c r="AG237" s="28">
        <f t="shared" si="31"/>
        <v>5.538891966904937</v>
      </c>
      <c r="AH237" s="71">
        <v>8843</v>
      </c>
      <c r="AI237" s="28">
        <f t="shared" si="30"/>
        <v>31.803403456490074</v>
      </c>
      <c r="AJ237" s="28">
        <v>840.61199999999997</v>
      </c>
      <c r="AK237" s="28">
        <v>10408.299999999999</v>
      </c>
      <c r="AL237" s="28">
        <v>54405</v>
      </c>
      <c r="AM237" s="28">
        <v>54.613450525498131</v>
      </c>
      <c r="AN237" s="28">
        <v>312613.99599999998</v>
      </c>
      <c r="AO237" s="28">
        <v>647649.26599999995</v>
      </c>
      <c r="AP237" s="28">
        <f t="shared" si="25"/>
        <v>112430.04682724836</v>
      </c>
      <c r="AQ237" s="28">
        <f t="shared" si="26"/>
        <v>232923.79175503401</v>
      </c>
      <c r="AR237" s="28">
        <v>149.91</v>
      </c>
      <c r="AS237" s="28">
        <v>111.5</v>
      </c>
      <c r="AT237" s="28">
        <v>37.581699</v>
      </c>
      <c r="AU237" s="28">
        <v>42.739463999999998</v>
      </c>
      <c r="AV237" s="28">
        <v>39.836353209500004</v>
      </c>
      <c r="AW237" s="28">
        <v>151.79259250537243</v>
      </c>
      <c r="AX237" s="28">
        <v>60455.609105449999</v>
      </c>
      <c r="AY237" s="28">
        <v>16910.365376869999</v>
      </c>
      <c r="AZ237" s="28">
        <f t="shared" si="23"/>
        <v>217.42554874912148</v>
      </c>
      <c r="BA237" s="28">
        <f t="shared" si="24"/>
        <v>60.817276114130649</v>
      </c>
      <c r="BB237" s="28">
        <v>327117.30678709684</v>
      </c>
      <c r="BC237" s="28">
        <f t="shared" si="27"/>
        <v>1176.4608939670336</v>
      </c>
      <c r="BD237" s="28">
        <v>959129</v>
      </c>
    </row>
    <row r="238" spans="1:56">
      <c r="A238" s="27">
        <v>41153</v>
      </c>
      <c r="B238" s="16">
        <v>2012</v>
      </c>
      <c r="C238" s="16">
        <v>9</v>
      </c>
      <c r="D238" s="71">
        <v>142.47153651731426</v>
      </c>
      <c r="E238" s="28"/>
      <c r="F238" s="71">
        <v>101.75</v>
      </c>
      <c r="G238" s="28"/>
      <c r="H238" s="72">
        <v>177.67464869757129</v>
      </c>
      <c r="I238" s="28">
        <v>80.148246872121916</v>
      </c>
      <c r="J238" s="28"/>
      <c r="K238" s="28"/>
      <c r="L238" s="72">
        <v>282.74301147460937</v>
      </c>
      <c r="M238" s="71">
        <v>112.22</v>
      </c>
      <c r="N238" s="28">
        <f t="shared" si="32"/>
        <v>39.689751981748792</v>
      </c>
      <c r="O238" s="28">
        <v>10104.5</v>
      </c>
      <c r="P238" s="28">
        <v>75.189460956769096</v>
      </c>
      <c r="Q238" s="71">
        <v>6803.1276980300063</v>
      </c>
      <c r="R238" s="71">
        <v>2357.9788205000027</v>
      </c>
      <c r="S238" s="71">
        <v>5854.6274798699997</v>
      </c>
      <c r="T238" s="71">
        <v>1235.1501578200002</v>
      </c>
      <c r="U238" s="71">
        <v>1648.6662755400002</v>
      </c>
      <c r="V238" s="71">
        <v>603.2384543899999</v>
      </c>
      <c r="W238" s="28">
        <v>124.52481710692807</v>
      </c>
      <c r="X238" s="28">
        <v>101.54043706920609</v>
      </c>
      <c r="Y238" s="28">
        <f>100*W238/X238</f>
        <v>122.63569145566777</v>
      </c>
      <c r="Z238" s="28">
        <f t="shared" si="28"/>
        <v>54.632705801834156</v>
      </c>
      <c r="AA238" s="28">
        <f t="shared" si="28"/>
        <v>18.935814364418881</v>
      </c>
      <c r="AB238" s="28">
        <f>S238/$X238</f>
        <v>57.658088234145659</v>
      </c>
      <c r="AC238" s="28">
        <f>T238/$X238</f>
        <v>12.164120949944001</v>
      </c>
      <c r="AD238" s="28">
        <f>U238/$X238</f>
        <v>16.236548936817478</v>
      </c>
      <c r="AE238" s="28">
        <f>V238/$X238</f>
        <v>5.9408691926237776</v>
      </c>
      <c r="AF238" s="71">
        <v>1539.5</v>
      </c>
      <c r="AG238" s="28">
        <f t="shared" si="31"/>
        <v>5.4448737458476453</v>
      </c>
      <c r="AH238" s="71">
        <v>8789.5</v>
      </c>
      <c r="AI238" s="28">
        <f t="shared" si="30"/>
        <v>31.086533153054805</v>
      </c>
      <c r="AJ238" s="28">
        <v>889.25400000000002</v>
      </c>
      <c r="AK238" s="28">
        <v>9338.6</v>
      </c>
      <c r="AL238" s="28">
        <v>46672</v>
      </c>
      <c r="AM238" s="28">
        <v>55.514913124665419</v>
      </c>
      <c r="AN238" s="28">
        <v>310160.27799999999</v>
      </c>
      <c r="AO238" s="28">
        <v>656288.66399999999</v>
      </c>
      <c r="AP238" s="28">
        <f t="shared" si="25"/>
        <v>109696.88565683707</v>
      </c>
      <c r="AQ238" s="28">
        <f t="shared" si="26"/>
        <v>232114.90200136579</v>
      </c>
      <c r="AR238" s="28">
        <v>141.6</v>
      </c>
      <c r="AS238" s="28">
        <v>103.4</v>
      </c>
      <c r="AT238" s="28">
        <v>40.494793000000001</v>
      </c>
      <c r="AU238" s="28">
        <v>42.272731999999998</v>
      </c>
      <c r="AV238" s="28">
        <v>34.895623649999997</v>
      </c>
      <c r="AW238" s="28">
        <v>151.17830369840703</v>
      </c>
      <c r="AX238" s="28">
        <v>57374.555863449998</v>
      </c>
      <c r="AY238" s="28">
        <v>16787.456162409999</v>
      </c>
      <c r="AZ238" s="28">
        <f t="shared" si="23"/>
        <v>202.92121656418834</v>
      </c>
      <c r="BA238" s="28">
        <f t="shared" si="24"/>
        <v>59.373549411025955</v>
      </c>
      <c r="BB238" s="28">
        <v>335011.3612166667</v>
      </c>
      <c r="BC238" s="28">
        <f t="shared" si="27"/>
        <v>1184.8616857741542</v>
      </c>
      <c r="BD238" s="28">
        <v>943421</v>
      </c>
    </row>
    <row r="239" spans="1:56">
      <c r="A239" s="27">
        <v>41183</v>
      </c>
      <c r="B239" s="16">
        <v>2012</v>
      </c>
      <c r="C239" s="16">
        <v>10</v>
      </c>
      <c r="D239" s="71">
        <v>147.23130295530083</v>
      </c>
      <c r="E239" s="28"/>
      <c r="F239" s="71">
        <v>106.76</v>
      </c>
      <c r="G239" s="28"/>
      <c r="H239" s="72">
        <v>190.68603702672169</v>
      </c>
      <c r="I239" s="28">
        <v>80.822452477734757</v>
      </c>
      <c r="J239" s="28"/>
      <c r="K239" s="28"/>
      <c r="L239" s="72">
        <v>285.90899658203125</v>
      </c>
      <c r="M239" s="71">
        <v>113.69</v>
      </c>
      <c r="N239" s="28">
        <f t="shared" si="32"/>
        <v>39.764401036390879</v>
      </c>
      <c r="O239" s="28">
        <v>10354.6</v>
      </c>
      <c r="P239" s="28">
        <v>75.716767123300741</v>
      </c>
      <c r="Q239" s="71">
        <v>6889.2092488199987</v>
      </c>
      <c r="R239" s="71">
        <v>2315.27977908</v>
      </c>
      <c r="S239" s="71">
        <v>6256.6123713700008</v>
      </c>
      <c r="T239" s="71">
        <v>1130.4858308900004</v>
      </c>
      <c r="U239" s="71">
        <v>1913.3448951299999</v>
      </c>
      <c r="V239" s="71">
        <v>728.97571391000008</v>
      </c>
      <c r="W239" s="28">
        <v>122.36226248212833</v>
      </c>
      <c r="X239" s="28">
        <v>102.40227408756726</v>
      </c>
      <c r="Y239" s="28">
        <f>100*W239/X239</f>
        <v>119.4917432961427</v>
      </c>
      <c r="Z239" s="28">
        <f t="shared" si="28"/>
        <v>56.301747851599302</v>
      </c>
      <c r="AA239" s="28">
        <f t="shared" si="28"/>
        <v>18.921518220686377</v>
      </c>
      <c r="AB239" s="28">
        <f>S239/$X239</f>
        <v>61.09837332342623</v>
      </c>
      <c r="AC239" s="28">
        <f>T239/$X239</f>
        <v>11.03965552486938</v>
      </c>
      <c r="AD239" s="28">
        <f>U239/$X239</f>
        <v>18.684593796167469</v>
      </c>
      <c r="AE239" s="28">
        <f>V239/$X239</f>
        <v>7.1187453638639999</v>
      </c>
      <c r="AF239" s="71">
        <v>1727.1</v>
      </c>
      <c r="AG239" s="28">
        <f t="shared" si="31"/>
        <v>6.0407333125121543</v>
      </c>
      <c r="AH239" s="71">
        <v>9073</v>
      </c>
      <c r="AI239" s="28">
        <f t="shared" si="30"/>
        <v>31.733873744671868</v>
      </c>
      <c r="AJ239" s="28">
        <v>954.07600000000002</v>
      </c>
      <c r="AK239" s="28">
        <v>9608</v>
      </c>
      <c r="AL239" s="28">
        <v>48986</v>
      </c>
      <c r="AM239" s="28">
        <v>55.750549293101514</v>
      </c>
      <c r="AN239" s="28">
        <v>319519.68799999997</v>
      </c>
      <c r="AO239" s="28">
        <v>669048.12699999998</v>
      </c>
      <c r="AP239" s="28">
        <f t="shared" si="25"/>
        <v>111755.73060651323</v>
      </c>
      <c r="AQ239" s="28">
        <f t="shared" si="26"/>
        <v>234007.37122591413</v>
      </c>
      <c r="AR239" s="28">
        <v>147.71</v>
      </c>
      <c r="AS239" s="28">
        <v>111.8</v>
      </c>
      <c r="AT239" s="28">
        <v>42.1875</v>
      </c>
      <c r="AU239" s="28">
        <v>43.439926</v>
      </c>
      <c r="AV239" s="28">
        <v>35.1448399756</v>
      </c>
      <c r="AW239" s="28">
        <v>152.13566972673812</v>
      </c>
      <c r="AX239" s="28">
        <v>60130.719169289994</v>
      </c>
      <c r="AY239" s="28">
        <v>17557.266979479999</v>
      </c>
      <c r="AZ239" s="28">
        <f t="shared" si="23"/>
        <v>210.3141904876633</v>
      </c>
      <c r="BA239" s="28">
        <f t="shared" si="24"/>
        <v>61.408585211982221</v>
      </c>
      <c r="BB239" s="28">
        <v>341220.48193870962</v>
      </c>
      <c r="BC239" s="28">
        <f t="shared" si="27"/>
        <v>1193.4583591909068</v>
      </c>
      <c r="BD239" s="28">
        <v>1038946</v>
      </c>
    </row>
    <row r="240" spans="1:56">
      <c r="A240" s="27">
        <v>41214</v>
      </c>
      <c r="B240" s="16">
        <v>2012</v>
      </c>
      <c r="C240" s="16">
        <v>11</v>
      </c>
      <c r="D240" s="71">
        <v>146.37343184468628</v>
      </c>
      <c r="E240" s="28"/>
      <c r="F240" s="71">
        <v>104.36</v>
      </c>
      <c r="G240" s="28"/>
      <c r="H240" s="72">
        <v>188.11363224982401</v>
      </c>
      <c r="I240" s="28">
        <v>81.578878279154054</v>
      </c>
      <c r="J240" s="28"/>
      <c r="K240" s="28"/>
      <c r="L240" s="72">
        <v>288.71200561523438</v>
      </c>
      <c r="M240" s="71">
        <v>116.43</v>
      </c>
      <c r="N240" s="28">
        <f t="shared" si="32"/>
        <v>40.327384291447139</v>
      </c>
      <c r="O240" s="28">
        <v>10788.5</v>
      </c>
      <c r="P240" s="28">
        <v>75.116255689342992</v>
      </c>
      <c r="Q240" s="71">
        <v>6649.4266366899983</v>
      </c>
      <c r="R240" s="71">
        <v>2288.4648250500009</v>
      </c>
      <c r="S240" s="71">
        <v>5779.4708178899991</v>
      </c>
      <c r="T240" s="71">
        <v>1149.9404424399993</v>
      </c>
      <c r="U240" s="71">
        <v>1752.5305069500005</v>
      </c>
      <c r="V240" s="71">
        <v>678.50173664999988</v>
      </c>
      <c r="W240" s="28">
        <v>119.69878053021048</v>
      </c>
      <c r="X240" s="28">
        <v>101.35826759369309</v>
      </c>
      <c r="Y240" s="28">
        <f>100*W240/X240</f>
        <v>118.0947379744468</v>
      </c>
      <c r="Z240" s="28">
        <f t="shared" si="28"/>
        <v>55.55133149423996</v>
      </c>
      <c r="AA240" s="28">
        <f t="shared" si="28"/>
        <v>19.118530823063988</v>
      </c>
      <c r="AB240" s="28">
        <f>S240/$X240</f>
        <v>57.020220995269071</v>
      </c>
      <c r="AC240" s="28">
        <f>T240/$X240</f>
        <v>11.345304825548865</v>
      </c>
      <c r="AD240" s="28">
        <f>U240/$X240</f>
        <v>17.290454430172698</v>
      </c>
      <c r="AE240" s="28">
        <f>V240/$X240</f>
        <v>6.6940936616029827</v>
      </c>
      <c r="AF240" s="71">
        <v>1530</v>
      </c>
      <c r="AG240" s="28">
        <f t="shared" si="31"/>
        <v>5.2993986056784435</v>
      </c>
      <c r="AH240" s="71">
        <v>9201.2000000000007</v>
      </c>
      <c r="AI240" s="28">
        <f t="shared" si="30"/>
        <v>31.869821209521895</v>
      </c>
      <c r="AJ240" s="28">
        <v>959.05499999999995</v>
      </c>
      <c r="AK240" s="28">
        <v>10031.4</v>
      </c>
      <c r="AL240" s="28">
        <v>49329</v>
      </c>
      <c r="AM240" s="28">
        <v>55.189261133116737</v>
      </c>
      <c r="AN240" s="28">
        <v>331909.46299999999</v>
      </c>
      <c r="AO240" s="28">
        <v>690821.23199999996</v>
      </c>
      <c r="AP240" s="28">
        <f t="shared" si="25"/>
        <v>114962.12715252816</v>
      </c>
      <c r="AQ240" s="28">
        <f t="shared" si="26"/>
        <v>239276.93291724604</v>
      </c>
      <c r="AR240" s="28">
        <v>144.15</v>
      </c>
      <c r="AS240" s="28">
        <v>104.8</v>
      </c>
      <c r="AT240" s="28">
        <v>39.876300999999998</v>
      </c>
      <c r="AU240" s="28">
        <v>42.714291000000003</v>
      </c>
      <c r="AV240" s="28">
        <v>37.3544906594</v>
      </c>
      <c r="AW240" s="28">
        <v>152.78443434632004</v>
      </c>
      <c r="AX240" s="28">
        <v>60664.625895739999</v>
      </c>
      <c r="AY240" s="28">
        <v>17816.70974626</v>
      </c>
      <c r="AZ240" s="28">
        <f t="shared" si="23"/>
        <v>210.12159077509082</v>
      </c>
      <c r="BA240" s="28">
        <f t="shared" si="24"/>
        <v>61.711010971965869</v>
      </c>
      <c r="BB240" s="28">
        <v>352256.09474666661</v>
      </c>
      <c r="BC240" s="28">
        <f t="shared" si="27"/>
        <v>1220.0950701583129</v>
      </c>
      <c r="BD240" s="28">
        <v>995958</v>
      </c>
    </row>
    <row r="241" spans="1:56">
      <c r="A241" s="27">
        <v>41244</v>
      </c>
      <c r="B241" s="16">
        <v>2012</v>
      </c>
      <c r="C241" s="16">
        <v>12</v>
      </c>
      <c r="D241" s="71">
        <v>143.58505809958143</v>
      </c>
      <c r="E241" s="28"/>
      <c r="F241" s="71">
        <v>98.25</v>
      </c>
      <c r="G241" s="28"/>
      <c r="H241" s="72">
        <v>165.66854393774065</v>
      </c>
      <c r="I241" s="28">
        <v>82.428486969153965</v>
      </c>
      <c r="J241" s="28"/>
      <c r="K241" s="28"/>
      <c r="L241" s="72">
        <v>292.00900268554687</v>
      </c>
      <c r="M241" s="71">
        <v>117.55</v>
      </c>
      <c r="N241" s="28">
        <f t="shared" si="32"/>
        <v>40.255608189787566</v>
      </c>
      <c r="O241" s="28">
        <v>11594.1</v>
      </c>
      <c r="P241" s="28">
        <v>70.599844789779311</v>
      </c>
      <c r="Q241" s="71">
        <v>6312.6684316500032</v>
      </c>
      <c r="R241" s="71">
        <v>1973.0523751600022</v>
      </c>
      <c r="S241" s="71">
        <v>5436.5290390599994</v>
      </c>
      <c r="T241" s="71">
        <v>1134.7073102799995</v>
      </c>
      <c r="U241" s="71">
        <v>1496.0536376599994</v>
      </c>
      <c r="V241" s="71">
        <v>612.62694631000011</v>
      </c>
      <c r="W241" s="28">
        <v>118.59713954191146</v>
      </c>
      <c r="X241" s="28">
        <v>101.29722099253523</v>
      </c>
      <c r="Y241" s="28">
        <f>100*W241/X241</f>
        <v>117.07837429286543</v>
      </c>
      <c r="Z241" s="28">
        <f t="shared" si="28"/>
        <v>53.227830418449066</v>
      </c>
      <c r="AA241" s="28">
        <f t="shared" si="28"/>
        <v>16.636593283624165</v>
      </c>
      <c r="AB241" s="28">
        <f>S241/$X241</f>
        <v>53.669083769441478</v>
      </c>
      <c r="AC241" s="28">
        <f>T241/$X241</f>
        <v>11.20176150107433</v>
      </c>
      <c r="AD241" s="28">
        <f>U241/$X241</f>
        <v>14.768950450972847</v>
      </c>
      <c r="AE241" s="28">
        <f>V241/$X241</f>
        <v>6.0478159253267734</v>
      </c>
      <c r="AF241" s="71">
        <v>2661.1</v>
      </c>
      <c r="AG241" s="28">
        <f t="shared" si="31"/>
        <v>9.1130751981151583</v>
      </c>
      <c r="AH241" s="71">
        <v>11739.3</v>
      </c>
      <c r="AI241" s="28">
        <f t="shared" si="30"/>
        <v>40.201842724149138</v>
      </c>
      <c r="AJ241" s="28">
        <v>787.34699999999998</v>
      </c>
      <c r="AK241" s="28">
        <v>10824.3</v>
      </c>
      <c r="AL241" s="28">
        <v>42142</v>
      </c>
      <c r="AM241" s="28">
        <v>55.699795503447888</v>
      </c>
      <c r="AN241" s="28">
        <v>395809.11900000001</v>
      </c>
      <c r="AO241" s="28">
        <v>726953.73200000008</v>
      </c>
      <c r="AP241" s="28">
        <f t="shared" si="25"/>
        <v>135546.88908897492</v>
      </c>
      <c r="AQ241" s="28">
        <f t="shared" si="26"/>
        <v>248949.08215649374</v>
      </c>
      <c r="AR241" s="28">
        <v>139.52000000000001</v>
      </c>
      <c r="AS241" s="28">
        <v>92.2</v>
      </c>
      <c r="AT241" s="28">
        <v>42.151161000000002</v>
      </c>
      <c r="AU241" s="28">
        <v>46.431148999999998</v>
      </c>
      <c r="AV241" s="28">
        <v>37.171196291299999</v>
      </c>
      <c r="AW241" s="28">
        <v>154.38062209954714</v>
      </c>
      <c r="AX241" s="28">
        <v>62220.865840929997</v>
      </c>
      <c r="AY241" s="28">
        <v>18187.7479336</v>
      </c>
      <c r="AZ241" s="28">
        <f t="shared" si="23"/>
        <v>213.07858753907402</v>
      </c>
      <c r="BA241" s="28">
        <f t="shared" si="24"/>
        <v>62.284887679253089</v>
      </c>
      <c r="BB241" s="28">
        <v>366174.91009032261</v>
      </c>
      <c r="BC241" s="28">
        <f t="shared" si="27"/>
        <v>1253.9850029371942</v>
      </c>
      <c r="BD241" s="28">
        <v>987609</v>
      </c>
    </row>
    <row r="242" spans="1:56">
      <c r="A242" s="42">
        <v>41275</v>
      </c>
      <c r="B242" s="26">
        <v>2013</v>
      </c>
      <c r="C242" s="26">
        <v>1</v>
      </c>
      <c r="D242" s="70">
        <v>136.51707182504433</v>
      </c>
      <c r="E242" s="30"/>
      <c r="F242" s="70">
        <v>93.83</v>
      </c>
      <c r="G242" s="30"/>
      <c r="H242" s="29">
        <v>173.20291940225545</v>
      </c>
      <c r="I242" s="30">
        <v>83.365797201347448</v>
      </c>
      <c r="J242" s="30"/>
      <c r="K242" s="30"/>
      <c r="L242" s="29">
        <v>298.010986328125</v>
      </c>
      <c r="M242" s="29">
        <v>118.46</v>
      </c>
      <c r="N242" s="30">
        <f t="shared" si="32"/>
        <v>39.750212386321088</v>
      </c>
      <c r="O242" s="30">
        <v>11854.3</v>
      </c>
      <c r="P242" s="30">
        <v>65.658251015208549</v>
      </c>
      <c r="Q242" s="29">
        <v>5383.0330307499989</v>
      </c>
      <c r="R242" s="29">
        <v>1674.8309646699993</v>
      </c>
      <c r="S242" s="29">
        <v>5358.2255407199991</v>
      </c>
      <c r="T242" s="29">
        <v>933.43301764000012</v>
      </c>
      <c r="U242" s="29">
        <v>1585.8172654699997</v>
      </c>
      <c r="V242" s="29">
        <v>636.49577697000029</v>
      </c>
      <c r="W242" s="30">
        <v>118.60381697197815</v>
      </c>
      <c r="X242" s="30">
        <v>101.85573224948516</v>
      </c>
      <c r="Y242" s="30">
        <f>100*W242/X242</f>
        <v>116.44294764036478</v>
      </c>
      <c r="Z242" s="30">
        <f t="shared" si="28"/>
        <v>45.386676147377429</v>
      </c>
      <c r="AA242" s="30">
        <f t="shared" si="28"/>
        <v>14.121223139603526</v>
      </c>
      <c r="AB242" s="30">
        <f>S242/$X242</f>
        <v>52.606028373499647</v>
      </c>
      <c r="AC242" s="30">
        <f>T242/$X242</f>
        <v>9.1642659379606819</v>
      </c>
      <c r="AD242" s="30">
        <f>U242/$X242</f>
        <v>15.569249078546735</v>
      </c>
      <c r="AE242" s="30">
        <f>V242/$X242</f>
        <v>6.2489931878450324</v>
      </c>
      <c r="AF242" s="29">
        <v>1374</v>
      </c>
      <c r="AG242" s="30">
        <f t="shared" si="31"/>
        <v>4.6105682777988504</v>
      </c>
      <c r="AH242" s="29">
        <v>9480.2000000000007</v>
      </c>
      <c r="AI242" s="30">
        <f t="shared" si="30"/>
        <v>31.811578884416786</v>
      </c>
      <c r="AJ242" s="30">
        <v>888.11500000000001</v>
      </c>
      <c r="AK242" s="30">
        <v>11136.9</v>
      </c>
      <c r="AL242" s="30">
        <v>42645</v>
      </c>
      <c r="AM242" s="30">
        <v>55.760292599402263</v>
      </c>
      <c r="AN242" s="30">
        <v>353141.04299999995</v>
      </c>
      <c r="AO242" s="30">
        <v>735039.52599999995</v>
      </c>
      <c r="AP242" s="30">
        <f t="shared" si="25"/>
        <v>118499.33700470155</v>
      </c>
      <c r="AQ242" s="30">
        <f t="shared" si="26"/>
        <v>246648.46590275862</v>
      </c>
      <c r="AR242" s="30">
        <v>139.32</v>
      </c>
      <c r="AS242" s="30">
        <v>94.5</v>
      </c>
      <c r="AT242" s="30">
        <v>46.206226000000001</v>
      </c>
      <c r="AU242" s="30">
        <v>46.856686000000003</v>
      </c>
      <c r="AV242" s="30">
        <v>35.338708541400003</v>
      </c>
      <c r="AW242" s="30">
        <v>160.46938891263983</v>
      </c>
      <c r="AX242" s="30">
        <v>65682.689465799995</v>
      </c>
      <c r="AY242" s="30">
        <v>19127.968226550001</v>
      </c>
      <c r="AZ242" s="30">
        <f t="shared" si="23"/>
        <v>220.40358402585892</v>
      </c>
      <c r="BA242" s="30">
        <f t="shared" si="24"/>
        <v>64.185446524072617</v>
      </c>
      <c r="BB242" s="30">
        <v>375551.22437096771</v>
      </c>
      <c r="BC242" s="30">
        <f t="shared" si="27"/>
        <v>1260.1925485977454</v>
      </c>
      <c r="BD242" s="30">
        <v>1060153</v>
      </c>
    </row>
    <row r="243" spans="1:56">
      <c r="A243" s="27">
        <v>41306</v>
      </c>
      <c r="B243" s="16">
        <v>2013</v>
      </c>
      <c r="C243" s="16">
        <v>2</v>
      </c>
      <c r="D243" s="71">
        <v>132.79532196495501</v>
      </c>
      <c r="E243" s="28"/>
      <c r="F243" s="71">
        <v>87.8</v>
      </c>
      <c r="G243" s="28"/>
      <c r="H243" s="72">
        <v>169.17447256162919</v>
      </c>
      <c r="I243" s="28">
        <v>83.776898180379661</v>
      </c>
      <c r="J243" s="28"/>
      <c r="K243" s="28"/>
      <c r="L243" s="72">
        <v>297.64401245117187</v>
      </c>
      <c r="M243" s="71">
        <v>119.39</v>
      </c>
      <c r="N243" s="28">
        <f t="shared" si="32"/>
        <v>40.111675359028354</v>
      </c>
      <c r="O243" s="28">
        <v>10480.6</v>
      </c>
      <c r="P243" s="28">
        <v>67.973667128341148</v>
      </c>
      <c r="Q243" s="71">
        <v>4905.8730660499996</v>
      </c>
      <c r="R243" s="71">
        <v>1619.9488730499995</v>
      </c>
      <c r="S243" s="71">
        <v>5174.7487145999985</v>
      </c>
      <c r="T243" s="71">
        <v>834.36496095000007</v>
      </c>
      <c r="U243" s="71">
        <v>1489.42792347</v>
      </c>
      <c r="V243" s="71">
        <v>577.40454269999964</v>
      </c>
      <c r="W243" s="28">
        <v>117.48364361599431</v>
      </c>
      <c r="X243" s="28">
        <v>102.56583364728499</v>
      </c>
      <c r="Y243" s="28">
        <f>100*W243/X243</f>
        <v>114.54461923452051</v>
      </c>
      <c r="Z243" s="28">
        <f t="shared" si="28"/>
        <v>41.757924039922358</v>
      </c>
      <c r="AA243" s="28">
        <f t="shared" si="28"/>
        <v>13.788718354232746</v>
      </c>
      <c r="AB243" s="28">
        <f>S243/$X243</f>
        <v>50.452948419407484</v>
      </c>
      <c r="AC243" s="28">
        <f>T243/$X243</f>
        <v>8.1349210675682588</v>
      </c>
      <c r="AD243" s="28">
        <f>U243/$X243</f>
        <v>14.521677156079221</v>
      </c>
      <c r="AE243" s="28">
        <f>V243/$X243</f>
        <v>5.6295992746048729</v>
      </c>
      <c r="AF243" s="71">
        <v>1377.7</v>
      </c>
      <c r="AG243" s="28">
        <f t="shared" si="31"/>
        <v>4.6286837375101237</v>
      </c>
      <c r="AH243" s="71">
        <v>9222.2999999999993</v>
      </c>
      <c r="AI243" s="28">
        <f t="shared" si="30"/>
        <v>30.984328977600065</v>
      </c>
      <c r="AJ243" s="28">
        <v>808.88499999999999</v>
      </c>
      <c r="AK243" s="28">
        <v>9834.7999999999993</v>
      </c>
      <c r="AL243" s="28">
        <v>49837</v>
      </c>
      <c r="AM243" s="28">
        <v>56.07177261579173</v>
      </c>
      <c r="AN243" s="28">
        <v>354532.15399999998</v>
      </c>
      <c r="AO243" s="28">
        <v>740552.68900000001</v>
      </c>
      <c r="AP243" s="28">
        <f t="shared" si="25"/>
        <v>119112.81234261701</v>
      </c>
      <c r="AQ243" s="28">
        <f t="shared" si="26"/>
        <v>248804.83329779285</v>
      </c>
      <c r="AR243" s="28">
        <v>136.13999999999999</v>
      </c>
      <c r="AS243" s="28">
        <v>88.1</v>
      </c>
      <c r="AT243" s="28">
        <v>47.640118000000001</v>
      </c>
      <c r="AU243" s="28">
        <v>47.616680000000002</v>
      </c>
      <c r="AV243" s="28">
        <v>33.015893212199998</v>
      </c>
      <c r="AW243" s="28">
        <v>159.1730790410538</v>
      </c>
      <c r="AX243" s="28">
        <v>60887.814640819997</v>
      </c>
      <c r="AY243" s="28">
        <v>18234.77380101</v>
      </c>
      <c r="AZ243" s="28">
        <f t="shared" ref="AZ243:AZ275" si="33">AX243/$L243</f>
        <v>204.56589783007499</v>
      </c>
      <c r="BA243" s="28">
        <f t="shared" ref="BA243:BA275" si="34">AY243/$L243</f>
        <v>61.263701059672393</v>
      </c>
      <c r="BB243" s="28">
        <v>381452.21795714286</v>
      </c>
      <c r="BC243" s="28">
        <f t="shared" si="27"/>
        <v>1281.571951727803</v>
      </c>
      <c r="BD243" s="28">
        <v>969251</v>
      </c>
    </row>
    <row r="244" spans="1:56">
      <c r="A244" s="27">
        <v>41334</v>
      </c>
      <c r="B244" s="16">
        <v>2013</v>
      </c>
      <c r="C244" s="16">
        <v>3</v>
      </c>
      <c r="D244" s="71">
        <v>149.40394566736484</v>
      </c>
      <c r="E244" s="28"/>
      <c r="F244" s="71">
        <v>102.22</v>
      </c>
      <c r="G244" s="28"/>
      <c r="H244" s="72">
        <v>183.48414361560302</v>
      </c>
      <c r="I244" s="28">
        <v>84.385327629347344</v>
      </c>
      <c r="J244" s="28"/>
      <c r="K244" s="28"/>
      <c r="L244" s="72">
        <v>298.84298706054687</v>
      </c>
      <c r="M244" s="71">
        <v>120.97</v>
      </c>
      <c r="N244" s="28">
        <f t="shared" si="32"/>
        <v>40.479450827966382</v>
      </c>
      <c r="O244" s="28">
        <v>10534.4</v>
      </c>
      <c r="P244" s="28">
        <v>71.533499475133311</v>
      </c>
      <c r="Q244" s="71">
        <v>6159.9507563500001</v>
      </c>
      <c r="R244" s="71">
        <v>1665.1612691600005</v>
      </c>
      <c r="S244" s="71">
        <v>5619.1796781599987</v>
      </c>
      <c r="T244" s="71">
        <v>842.87170638000021</v>
      </c>
      <c r="U244" s="71">
        <v>1455.0299842199991</v>
      </c>
      <c r="V244" s="71">
        <v>605.0006444600001</v>
      </c>
      <c r="W244" s="28">
        <v>115.99697211904629</v>
      </c>
      <c r="X244" s="28">
        <v>102.51139636043384</v>
      </c>
      <c r="Y244" s="28">
        <f>100*W244/X244</f>
        <v>113.15519662925738</v>
      </c>
      <c r="Z244" s="28">
        <f t="shared" si="28"/>
        <v>53.104409915356385</v>
      </c>
      <c r="AA244" s="28">
        <f t="shared" si="28"/>
        <v>14.355213233075306</v>
      </c>
      <c r="AB244" s="28">
        <f>S244/$X244</f>
        <v>54.815170582622407</v>
      </c>
      <c r="AC244" s="28">
        <f>T244/$X244</f>
        <v>8.2222244189946672</v>
      </c>
      <c r="AD244" s="28">
        <f>U244/$X244</f>
        <v>14.193836352634005</v>
      </c>
      <c r="AE244" s="28">
        <f>V244/$X244</f>
        <v>5.9017891272575742</v>
      </c>
      <c r="AF244" s="71">
        <v>1753.1</v>
      </c>
      <c r="AG244" s="28">
        <f t="shared" si="31"/>
        <v>5.8662912496079898</v>
      </c>
      <c r="AH244" s="71">
        <v>10281</v>
      </c>
      <c r="AI244" s="28">
        <f t="shared" si="30"/>
        <v>34.402681157503707</v>
      </c>
      <c r="AJ244" s="28">
        <v>914.79300000000001</v>
      </c>
      <c r="AK244" s="28">
        <v>9756.7999999999993</v>
      </c>
      <c r="AL244" s="28">
        <v>55072</v>
      </c>
      <c r="AM244" s="28">
        <v>55.578278644207465</v>
      </c>
      <c r="AN244" s="28">
        <v>355388.00300000003</v>
      </c>
      <c r="AO244" s="28">
        <v>748359.08199999994</v>
      </c>
      <c r="AP244" s="28">
        <f t="shared" si="25"/>
        <v>118921.31265840844</v>
      </c>
      <c r="AQ244" s="28">
        <f t="shared" si="26"/>
        <v>250418.82005026913</v>
      </c>
      <c r="AR244" s="28">
        <v>148.01</v>
      </c>
      <c r="AS244" s="28">
        <v>97.7</v>
      </c>
      <c r="AT244" s="28">
        <v>45.247146999999998</v>
      </c>
      <c r="AU244" s="28">
        <v>46.908465999999997</v>
      </c>
      <c r="AV244" s="28">
        <v>33.450476131599999</v>
      </c>
      <c r="AW244" s="28">
        <v>164.64906701995926</v>
      </c>
      <c r="AX244" s="28">
        <v>60278.3864722</v>
      </c>
      <c r="AY244" s="28">
        <v>18358.205241160002</v>
      </c>
      <c r="AZ244" s="28">
        <f t="shared" si="33"/>
        <v>201.7058759354033</v>
      </c>
      <c r="BA244" s="28">
        <f t="shared" si="34"/>
        <v>61.430938774014294</v>
      </c>
      <c r="BB244" s="28">
        <v>386454.20671935484</v>
      </c>
      <c r="BC244" s="28">
        <f t="shared" si="27"/>
        <v>1293.1680630037924</v>
      </c>
      <c r="BD244" s="28">
        <v>970462</v>
      </c>
    </row>
    <row r="245" spans="1:56">
      <c r="A245" s="27">
        <v>41365</v>
      </c>
      <c r="B245" s="16">
        <v>2013</v>
      </c>
      <c r="C245" s="16">
        <v>4</v>
      </c>
      <c r="D245" s="71">
        <v>155.94159584157654</v>
      </c>
      <c r="E245" s="28"/>
      <c r="F245" s="71">
        <v>101.91</v>
      </c>
      <c r="G245" s="28"/>
      <c r="H245" s="72">
        <v>186.9088117071187</v>
      </c>
      <c r="I245" s="28">
        <v>84.999238424702128</v>
      </c>
      <c r="J245" s="28"/>
      <c r="K245" s="28"/>
      <c r="L245" s="72">
        <v>300.93798828125</v>
      </c>
      <c r="M245" s="71">
        <v>122.96</v>
      </c>
      <c r="N245" s="28">
        <f t="shared" si="32"/>
        <v>40.858916051862579</v>
      </c>
      <c r="O245" s="28">
        <v>10072.700000000001</v>
      </c>
      <c r="P245" s="28">
        <v>73.344359016227941</v>
      </c>
      <c r="Q245" s="71">
        <v>6895.3905926200005</v>
      </c>
      <c r="R245" s="71">
        <v>2332.5007829500014</v>
      </c>
      <c r="S245" s="71">
        <v>6193.4581991500017</v>
      </c>
      <c r="T245" s="71">
        <v>920.84788283</v>
      </c>
      <c r="U245" s="71">
        <v>1685.6244001500006</v>
      </c>
      <c r="V245" s="71">
        <v>623.82423692000032</v>
      </c>
      <c r="W245" s="28">
        <v>113.50890823150743</v>
      </c>
      <c r="X245" s="28">
        <v>101.54753656261006</v>
      </c>
      <c r="Y245" s="28">
        <f>100*W245/X245</f>
        <v>111.77908600620998</v>
      </c>
      <c r="Z245" s="28">
        <f t="shared" si="28"/>
        <v>60.747572151398778</v>
      </c>
      <c r="AA245" s="28">
        <f t="shared" si="28"/>
        <v>20.549054865303987</v>
      </c>
      <c r="AB245" s="28">
        <f>S245/$X245</f>
        <v>60.990728173217363</v>
      </c>
      <c r="AC245" s="28">
        <f>T245/$X245</f>
        <v>9.0681459541093137</v>
      </c>
      <c r="AD245" s="28">
        <f>U245/$X245</f>
        <v>16.599362793116242</v>
      </c>
      <c r="AE245" s="28">
        <f>V245/$X245</f>
        <v>6.1431744977425007</v>
      </c>
      <c r="AF245" s="71">
        <v>1627.9</v>
      </c>
      <c r="AG245" s="28">
        <f t="shared" si="31"/>
        <v>5.4094200911537982</v>
      </c>
      <c r="AH245" s="71">
        <v>9548.9</v>
      </c>
      <c r="AI245" s="28">
        <f t="shared" si="30"/>
        <v>31.730457342845693</v>
      </c>
      <c r="AJ245" s="28">
        <v>946.202</v>
      </c>
      <c r="AK245" s="28">
        <v>9308.2000000000007</v>
      </c>
      <c r="AL245" s="28">
        <v>61360</v>
      </c>
      <c r="AM245" s="28">
        <v>55.484016494581198</v>
      </c>
      <c r="AN245" s="28">
        <v>357694.103</v>
      </c>
      <c r="AO245" s="28">
        <v>758154.98300000001</v>
      </c>
      <c r="AP245" s="28">
        <f t="shared" si="25"/>
        <v>118859.7375302805</v>
      </c>
      <c r="AQ245" s="28">
        <f t="shared" si="26"/>
        <v>251930.63439084502</v>
      </c>
      <c r="AR245" s="28">
        <v>149.79</v>
      </c>
      <c r="AS245" s="28">
        <v>101.8</v>
      </c>
      <c r="AT245" s="28">
        <v>38.490566000000001</v>
      </c>
      <c r="AU245" s="28">
        <v>44.055087999999998</v>
      </c>
      <c r="AV245" s="28">
        <v>34.204704739900002</v>
      </c>
      <c r="AW245" s="28">
        <v>165.85188233402602</v>
      </c>
      <c r="AX245" s="28">
        <v>67630.31179937</v>
      </c>
      <c r="AY245" s="28">
        <v>18509.15551353</v>
      </c>
      <c r="AZ245" s="28">
        <f t="shared" si="33"/>
        <v>224.73172026445596</v>
      </c>
      <c r="BA245" s="28">
        <f t="shared" si="34"/>
        <v>61.504882182676624</v>
      </c>
      <c r="BB245" s="28">
        <v>393702.70627333334</v>
      </c>
      <c r="BC245" s="28">
        <f t="shared" si="27"/>
        <v>1308.2519376230678</v>
      </c>
      <c r="BD245" s="28">
        <v>1045238</v>
      </c>
    </row>
    <row r="246" spans="1:56">
      <c r="A246" s="27">
        <v>41395</v>
      </c>
      <c r="B246" s="16">
        <v>2013</v>
      </c>
      <c r="C246" s="16">
        <v>5</v>
      </c>
      <c r="D246" s="71">
        <v>167.97347912253019</v>
      </c>
      <c r="E246" s="28"/>
      <c r="F246" s="71">
        <v>104.78</v>
      </c>
      <c r="G246" s="28"/>
      <c r="H246" s="72">
        <v>193.48900847455315</v>
      </c>
      <c r="I246" s="28">
        <v>85.585742488121426</v>
      </c>
      <c r="J246" s="28"/>
      <c r="K246" s="28"/>
      <c r="L246" s="72">
        <v>306.48800659179687</v>
      </c>
      <c r="M246" s="71">
        <v>128.97999999999999</v>
      </c>
      <c r="N246" s="28">
        <f t="shared" si="32"/>
        <v>42.08321279331004</v>
      </c>
      <c r="O246" s="28">
        <v>10992.5</v>
      </c>
      <c r="P246" s="28">
        <v>72.889257396645959</v>
      </c>
      <c r="Q246" s="71">
        <v>8393.2451792799984</v>
      </c>
      <c r="R246" s="71">
        <v>2818.2246220199991</v>
      </c>
      <c r="S246" s="71">
        <v>7028.0891482400002</v>
      </c>
      <c r="T246" s="71">
        <v>1109.6740794700004</v>
      </c>
      <c r="U246" s="71">
        <v>1793.1613755599997</v>
      </c>
      <c r="V246" s="71">
        <v>637.79437467999981</v>
      </c>
      <c r="W246" s="28">
        <v>112.75857672683532</v>
      </c>
      <c r="X246" s="28">
        <v>100.62295694274195</v>
      </c>
      <c r="Y246" s="28">
        <f>100*W246/X246</f>
        <v>112.06048813592206</v>
      </c>
      <c r="Z246" s="28">
        <f t="shared" si="28"/>
        <v>74.435536727402635</v>
      </c>
      <c r="AA246" s="28">
        <f t="shared" si="28"/>
        <v>24.993439114146714</v>
      </c>
      <c r="AB246" s="28">
        <f>S246/$X246</f>
        <v>69.84578233214944</v>
      </c>
      <c r="AC246" s="28">
        <f>T246/$X246</f>
        <v>11.028040848585324</v>
      </c>
      <c r="AD246" s="28">
        <f>U246/$X246</f>
        <v>17.820599096291438</v>
      </c>
      <c r="AE246" s="28">
        <f>V246/$X246</f>
        <v>6.3384578833528771</v>
      </c>
      <c r="AF246" s="71">
        <v>1915.4</v>
      </c>
      <c r="AG246" s="28">
        <f t="shared" si="31"/>
        <v>6.2495104500159764</v>
      </c>
      <c r="AH246" s="71">
        <v>9919.7000000000007</v>
      </c>
      <c r="AI246" s="28">
        <f t="shared" si="30"/>
        <v>32.36570367078599</v>
      </c>
      <c r="AJ246" s="28">
        <v>997.86</v>
      </c>
      <c r="AK246" s="28">
        <v>10232.799999999999</v>
      </c>
      <c r="AL246" s="28">
        <v>59753</v>
      </c>
      <c r="AM246" s="28">
        <v>55.404342904636316</v>
      </c>
      <c r="AN246" s="28">
        <v>364318.84899999999</v>
      </c>
      <c r="AO246" s="28">
        <v>773526.09499999997</v>
      </c>
      <c r="AP246" s="28">
        <f t="shared" si="25"/>
        <v>118868.87615972082</v>
      </c>
      <c r="AQ246" s="28">
        <f t="shared" si="26"/>
        <v>252383.80568354132</v>
      </c>
      <c r="AR246" s="28">
        <v>147.03</v>
      </c>
      <c r="AS246" s="28">
        <v>105</v>
      </c>
      <c r="AT246" s="28">
        <v>44.243003999999999</v>
      </c>
      <c r="AU246" s="28">
        <v>41.648997999999999</v>
      </c>
      <c r="AV246" s="28">
        <v>34.925913459</v>
      </c>
      <c r="AW246" s="28">
        <v>169.01592018665599</v>
      </c>
      <c r="AX246" s="28">
        <v>77754.707951520002</v>
      </c>
      <c r="AY246" s="28">
        <v>20322.850166280001</v>
      </c>
      <c r="AZ246" s="28">
        <f t="shared" si="33"/>
        <v>253.69576061447455</v>
      </c>
      <c r="BA246" s="28">
        <f t="shared" si="34"/>
        <v>66.308794240511531</v>
      </c>
      <c r="BB246" s="28">
        <v>403762.72868387104</v>
      </c>
      <c r="BC246" s="28">
        <f t="shared" si="27"/>
        <v>1317.3850852233568</v>
      </c>
      <c r="BD246" s="28">
        <v>1058122</v>
      </c>
    </row>
    <row r="247" spans="1:56">
      <c r="A247" s="27">
        <v>41426</v>
      </c>
      <c r="B247" s="16">
        <v>2013</v>
      </c>
      <c r="C247" s="16">
        <v>6</v>
      </c>
      <c r="D247" s="71">
        <v>156.27186443024067</v>
      </c>
      <c r="E247" s="28"/>
      <c r="F247" s="71">
        <v>96.3</v>
      </c>
      <c r="G247" s="28"/>
      <c r="H247" s="72">
        <v>175.56768524602236</v>
      </c>
      <c r="I247" s="28">
        <v>86.298317518443952</v>
      </c>
      <c r="J247" s="28"/>
      <c r="K247" s="28"/>
      <c r="L247" s="72">
        <v>318.97299194335937</v>
      </c>
      <c r="M247" s="71">
        <v>132.43</v>
      </c>
      <c r="N247" s="28">
        <f t="shared" si="32"/>
        <v>41.517621662311726</v>
      </c>
      <c r="O247" s="28">
        <v>11095.5</v>
      </c>
      <c r="P247" s="28">
        <v>69.403717210939178</v>
      </c>
      <c r="Q247" s="71">
        <v>7483.3932045700003</v>
      </c>
      <c r="R247" s="71">
        <v>2679.5734927499989</v>
      </c>
      <c r="S247" s="71">
        <v>6642.805782110001</v>
      </c>
      <c r="T247" s="71">
        <v>866.21304552000026</v>
      </c>
      <c r="U247" s="71">
        <v>1524.1992404500006</v>
      </c>
      <c r="V247" s="71">
        <v>517.20882742000003</v>
      </c>
      <c r="W247" s="28">
        <v>113.68188900226842</v>
      </c>
      <c r="X247" s="28">
        <v>99.865590170604676</v>
      </c>
      <c r="Y247" s="28">
        <f>100*W247/X247</f>
        <v>113.83489428947524</v>
      </c>
      <c r="Z247" s="28">
        <f t="shared" si="28"/>
        <v>65.827488179939337</v>
      </c>
      <c r="AA247" s="28">
        <f t="shared" si="28"/>
        <v>23.570803724914619</v>
      </c>
      <c r="AB247" s="28">
        <f>S247/$X247</f>
        <v>66.517463830753016</v>
      </c>
      <c r="AC247" s="28">
        <f>T247/$X247</f>
        <v>8.6737888800357688</v>
      </c>
      <c r="AD247" s="28">
        <f>U247/$X247</f>
        <v>15.262506713735387</v>
      </c>
      <c r="AE247" s="28">
        <f>V247/$X247</f>
        <v>5.1790494256973796</v>
      </c>
      <c r="AF247" s="71">
        <v>2302.3000000000002</v>
      </c>
      <c r="AG247" s="28">
        <f t="shared" si="31"/>
        <v>7.2178524770173142</v>
      </c>
      <c r="AH247" s="71">
        <v>10808</v>
      </c>
      <c r="AI247" s="28">
        <f t="shared" si="30"/>
        <v>33.883746502021076</v>
      </c>
      <c r="AJ247" s="28">
        <v>913.101</v>
      </c>
      <c r="AK247" s="28">
        <v>10360.5</v>
      </c>
      <c r="AL247" s="28">
        <v>62900</v>
      </c>
      <c r="AM247" s="28">
        <v>55.625781728047663</v>
      </c>
      <c r="AN247" s="28">
        <v>380394.76</v>
      </c>
      <c r="AO247" s="28">
        <v>793931.24300000002</v>
      </c>
      <c r="AP247" s="28">
        <f t="shared" si="25"/>
        <v>119256.10305826376</v>
      </c>
      <c r="AQ247" s="28">
        <f t="shared" si="26"/>
        <v>248902.34065365003</v>
      </c>
      <c r="AR247" s="28">
        <v>144.87</v>
      </c>
      <c r="AS247" s="28">
        <v>101.7</v>
      </c>
      <c r="AT247" s="28">
        <v>44.647438000000001</v>
      </c>
      <c r="AU247" s="28">
        <v>44.491737000000001</v>
      </c>
      <c r="AV247" s="28">
        <v>35.284813961699996</v>
      </c>
      <c r="AW247" s="28">
        <v>169.59490345569802</v>
      </c>
      <c r="AX247" s="28">
        <v>74695.839702619996</v>
      </c>
      <c r="AY247" s="28">
        <v>19729.981066889999</v>
      </c>
      <c r="AZ247" s="28">
        <f t="shared" si="33"/>
        <v>234.17606377120441</v>
      </c>
      <c r="BA247" s="28">
        <f t="shared" si="34"/>
        <v>61.854707342725391</v>
      </c>
      <c r="BB247" s="28">
        <v>412893.75829666673</v>
      </c>
      <c r="BC247" s="28">
        <f t="shared" si="27"/>
        <v>1294.4473943737062</v>
      </c>
      <c r="BD247" s="28">
        <v>989779</v>
      </c>
    </row>
    <row r="248" spans="1:56">
      <c r="A248" s="27">
        <v>41456</v>
      </c>
      <c r="B248" s="16">
        <v>2013</v>
      </c>
      <c r="C248" s="16">
        <v>7</v>
      </c>
      <c r="D248" s="71">
        <v>150.73100129825897</v>
      </c>
      <c r="E248" s="28"/>
      <c r="F248" s="71">
        <v>99.68</v>
      </c>
      <c r="G248" s="28"/>
      <c r="H248" s="72">
        <v>184.69824027640445</v>
      </c>
      <c r="I248" s="28">
        <v>87.098594090960006</v>
      </c>
      <c r="J248" s="28"/>
      <c r="K248" s="28"/>
      <c r="L248" s="72">
        <v>326.12200927734375</v>
      </c>
      <c r="M248" s="71">
        <v>135.81</v>
      </c>
      <c r="N248" s="28">
        <f t="shared" si="32"/>
        <v>41.643923481565203</v>
      </c>
      <c r="O248" s="28">
        <v>11888.9</v>
      </c>
      <c r="P248" s="28">
        <v>69.55052113757543</v>
      </c>
      <c r="Q248" s="71">
        <v>6930.6567038999983</v>
      </c>
      <c r="R248" s="71">
        <v>2548.0318510000016</v>
      </c>
      <c r="S248" s="71">
        <v>6988.1553112499987</v>
      </c>
      <c r="T248" s="71">
        <v>1052.4402560599999</v>
      </c>
      <c r="U248" s="71">
        <v>1774.2504608200004</v>
      </c>
      <c r="V248" s="71">
        <v>668.0927284899999</v>
      </c>
      <c r="W248" s="28">
        <v>113.52884798695658</v>
      </c>
      <c r="X248" s="28">
        <v>99.613951645419391</v>
      </c>
      <c r="Y248" s="28">
        <f>100*W248/X248</f>
        <v>113.96882275192527</v>
      </c>
      <c r="Z248" s="28">
        <f t="shared" si="28"/>
        <v>61.047538372769068</v>
      </c>
      <c r="AA248" s="28">
        <f t="shared" si="28"/>
        <v>22.443915323555004</v>
      </c>
      <c r="AB248" s="28">
        <f>S248/$X248</f>
        <v>70.152375202669106</v>
      </c>
      <c r="AC248" s="28">
        <f>T248/$X248</f>
        <v>10.565189300051173</v>
      </c>
      <c r="AD248" s="28">
        <f>U248/$X248</f>
        <v>17.811264702514055</v>
      </c>
      <c r="AE248" s="28">
        <f>V248/$X248</f>
        <v>6.7068188487101468</v>
      </c>
      <c r="AF248" s="71">
        <v>2272.1999999999998</v>
      </c>
      <c r="AG248" s="28">
        <f t="shared" si="31"/>
        <v>6.9673310459327329</v>
      </c>
      <c r="AH248" s="71">
        <v>10912.4</v>
      </c>
      <c r="AI248" s="28">
        <f t="shared" si="30"/>
        <v>33.461096428851491</v>
      </c>
      <c r="AJ248" s="28">
        <v>1004.647</v>
      </c>
      <c r="AK248" s="28">
        <v>11156</v>
      </c>
      <c r="AL248" s="28">
        <v>59997</v>
      </c>
      <c r="AM248" s="28">
        <v>55.207500096219043</v>
      </c>
      <c r="AN248" s="28">
        <v>394950.94799999997</v>
      </c>
      <c r="AO248" s="28">
        <v>816479.97899999993</v>
      </c>
      <c r="AP248" s="28">
        <f t="shared" si="25"/>
        <v>121105.27249454116</v>
      </c>
      <c r="AQ248" s="28">
        <f t="shared" si="26"/>
        <v>250360.28105224919</v>
      </c>
      <c r="AR248" s="28">
        <v>152.13</v>
      </c>
      <c r="AS248" s="28">
        <v>108</v>
      </c>
      <c r="AT248" s="28">
        <v>46.141376000000001</v>
      </c>
      <c r="AU248" s="28">
        <v>47.481727999999997</v>
      </c>
      <c r="AV248" s="28">
        <v>34.581322216800004</v>
      </c>
      <c r="AW248" s="28">
        <v>169.81742993256645</v>
      </c>
      <c r="AX248" s="28">
        <v>80298.128031600005</v>
      </c>
      <c r="AY248" s="28">
        <v>21561.773478030002</v>
      </c>
      <c r="AZ248" s="28">
        <f t="shared" si="33"/>
        <v>246.2211250615475</v>
      </c>
      <c r="BA248" s="28">
        <f t="shared" si="34"/>
        <v>66.115664888146924</v>
      </c>
      <c r="BB248" s="28">
        <v>423286.2881290323</v>
      </c>
      <c r="BC248" s="28">
        <f t="shared" si="27"/>
        <v>1297.9384282189221</v>
      </c>
      <c r="BD248" s="28">
        <v>1133757</v>
      </c>
    </row>
    <row r="249" spans="1:56">
      <c r="A249" s="27">
        <v>41487</v>
      </c>
      <c r="B249" s="16">
        <v>2013</v>
      </c>
      <c r="C249" s="16">
        <v>8</v>
      </c>
      <c r="D249" s="71">
        <v>148.42144953050052</v>
      </c>
      <c r="E249" s="28"/>
      <c r="F249" s="71">
        <v>102.4</v>
      </c>
      <c r="G249" s="28"/>
      <c r="H249" s="72">
        <v>193.85718753514325</v>
      </c>
      <c r="I249" s="28">
        <v>87.827613160443804</v>
      </c>
      <c r="J249" s="28"/>
      <c r="K249" s="28"/>
      <c r="L249" s="72">
        <v>330.94900512695312</v>
      </c>
      <c r="M249" s="71">
        <v>138.38</v>
      </c>
      <c r="N249" s="28">
        <f t="shared" si="32"/>
        <v>41.813088378046935</v>
      </c>
      <c r="O249" s="28">
        <v>11666.5</v>
      </c>
      <c r="P249" s="28">
        <v>71.451884449257975</v>
      </c>
      <c r="Q249" s="71">
        <v>7199.5368849999986</v>
      </c>
      <c r="R249" s="71">
        <v>2786.065502779999</v>
      </c>
      <c r="S249" s="71">
        <v>7073.8980311800015</v>
      </c>
      <c r="T249" s="71">
        <v>1028.8947409100003</v>
      </c>
      <c r="U249" s="71">
        <v>1669.5608695399997</v>
      </c>
      <c r="V249" s="71">
        <v>628.55547043000024</v>
      </c>
      <c r="W249" s="28">
        <v>113.38934072384995</v>
      </c>
      <c r="X249" s="28">
        <v>99.81867606949622</v>
      </c>
      <c r="Y249" s="28">
        <f>100*W249/X249</f>
        <v>113.59531621608116</v>
      </c>
      <c r="Z249" s="28">
        <f t="shared" si="28"/>
        <v>63.493947835307161</v>
      </c>
      <c r="AA249" s="28">
        <f t="shared" si="28"/>
        <v>24.570788444437852</v>
      </c>
      <c r="AB249" s="28">
        <f>S249/$X249</f>
        <v>70.867480012006766</v>
      </c>
      <c r="AC249" s="28">
        <f>T249/$X249</f>
        <v>10.307637622779714</v>
      </c>
      <c r="AD249" s="28">
        <f>U249/$X249</f>
        <v>16.725936821458244</v>
      </c>
      <c r="AE249" s="28">
        <f>V249/$X249</f>
        <v>6.2969726225619791</v>
      </c>
      <c r="AF249" s="71">
        <v>2103.6</v>
      </c>
      <c r="AG249" s="28">
        <f t="shared" si="31"/>
        <v>6.356266274899518</v>
      </c>
      <c r="AH249" s="71">
        <v>11380.6</v>
      </c>
      <c r="AI249" s="28">
        <f t="shared" si="30"/>
        <v>34.38777522728725</v>
      </c>
      <c r="AJ249" s="28">
        <v>1070.7470000000001</v>
      </c>
      <c r="AK249" s="28">
        <v>10902.7</v>
      </c>
      <c r="AL249" s="28">
        <v>62488</v>
      </c>
      <c r="AM249" s="28">
        <v>55.853464396201723</v>
      </c>
      <c r="AN249" s="28">
        <v>399104.44699999999</v>
      </c>
      <c r="AO249" s="28">
        <v>830446.49199999985</v>
      </c>
      <c r="AP249" s="28">
        <f t="shared" si="25"/>
        <v>120593.94070301019</v>
      </c>
      <c r="AQ249" s="28">
        <f t="shared" si="26"/>
        <v>250928.83771668625</v>
      </c>
      <c r="AR249" s="28">
        <v>151.81</v>
      </c>
      <c r="AS249" s="28">
        <v>112</v>
      </c>
      <c r="AT249" s="28">
        <v>49.381512000000001</v>
      </c>
      <c r="AU249" s="28">
        <v>50.028309</v>
      </c>
      <c r="AV249" s="28">
        <v>31.465826692099998</v>
      </c>
      <c r="AW249" s="28">
        <v>173.12360374219276</v>
      </c>
      <c r="AX249" s="28">
        <v>75864.846125549986</v>
      </c>
      <c r="AY249" s="28">
        <v>22341.219405160002</v>
      </c>
      <c r="AZ249" s="28">
        <f t="shared" si="33"/>
        <v>229.23424742264442</v>
      </c>
      <c r="BA249" s="28">
        <f t="shared" si="34"/>
        <v>67.506531396248903</v>
      </c>
      <c r="BB249" s="28">
        <v>432940.34031612903</v>
      </c>
      <c r="BC249" s="28">
        <f t="shared" si="27"/>
        <v>1308.1784009293265</v>
      </c>
      <c r="BD249" s="28">
        <v>1049659</v>
      </c>
    </row>
    <row r="250" spans="1:56">
      <c r="A250" s="27">
        <v>41518</v>
      </c>
      <c r="B250" s="16">
        <v>2013</v>
      </c>
      <c r="C250" s="16">
        <v>9</v>
      </c>
      <c r="D250" s="71">
        <v>147.0048441881334</v>
      </c>
      <c r="E250" s="28"/>
      <c r="F250" s="71">
        <v>102.69</v>
      </c>
      <c r="G250" s="28"/>
      <c r="H250" s="72">
        <v>190.75339514289894</v>
      </c>
      <c r="I250" s="28">
        <v>88.556632229927615</v>
      </c>
      <c r="J250" s="28"/>
      <c r="K250" s="28"/>
      <c r="L250" s="72">
        <v>336.23800659179687</v>
      </c>
      <c r="M250" s="71">
        <v>140.71</v>
      </c>
      <c r="N250" s="28">
        <f t="shared" si="32"/>
        <v>41.848332800410098</v>
      </c>
      <c r="O250" s="28">
        <v>10941.6</v>
      </c>
      <c r="P250" s="28">
        <v>74.665644971664207</v>
      </c>
      <c r="Q250" s="71">
        <v>6544.8073704799972</v>
      </c>
      <c r="R250" s="71">
        <v>2644.8564909099973</v>
      </c>
      <c r="S250" s="71">
        <v>6028.9320450699997</v>
      </c>
      <c r="T250" s="71">
        <v>1044.1984345800001</v>
      </c>
      <c r="U250" s="71">
        <v>1696.2244984100003</v>
      </c>
      <c r="V250" s="71">
        <v>642.83040861999973</v>
      </c>
      <c r="W250" s="28">
        <v>110.81714535561579</v>
      </c>
      <c r="X250" s="28">
        <v>99.844276292278565</v>
      </c>
      <c r="Y250" s="28">
        <f>100*W250/X250</f>
        <v>110.98998307245562</v>
      </c>
      <c r="Z250" s="28">
        <f t="shared" si="28"/>
        <v>59.059519621061341</v>
      </c>
      <c r="AA250" s="28">
        <f t="shared" si="28"/>
        <v>23.866852754802224</v>
      </c>
      <c r="AB250" s="28">
        <f>S250/$X250</f>
        <v>60.383351644727639</v>
      </c>
      <c r="AC250" s="28">
        <f>T250/$X250</f>
        <v>10.45827035215591</v>
      </c>
      <c r="AD250" s="28">
        <f>U250/$X250</f>
        <v>16.988700418285042</v>
      </c>
      <c r="AE250" s="28">
        <f>V250/$X250</f>
        <v>6.4383300925354385</v>
      </c>
      <c r="AF250" s="71">
        <v>1934.2</v>
      </c>
      <c r="AG250" s="28">
        <f t="shared" si="31"/>
        <v>5.7524728379328556</v>
      </c>
      <c r="AH250" s="71">
        <v>10794.2</v>
      </c>
      <c r="AI250" s="28">
        <f t="shared" si="30"/>
        <v>32.102855085934671</v>
      </c>
      <c r="AJ250" s="28">
        <v>1041.8789999999999</v>
      </c>
      <c r="AK250" s="28">
        <v>10195.5</v>
      </c>
      <c r="AL250" s="28">
        <v>59510</v>
      </c>
      <c r="AM250" s="28">
        <v>56.571305075335886</v>
      </c>
      <c r="AN250" s="28">
        <v>411937.22600000002</v>
      </c>
      <c r="AO250" s="28">
        <v>851457.0830000001</v>
      </c>
      <c r="AP250" s="28">
        <f t="shared" si="25"/>
        <v>122513.58202349333</v>
      </c>
      <c r="AQ250" s="28">
        <f t="shared" si="26"/>
        <v>253230.46958034544</v>
      </c>
      <c r="AR250" s="28">
        <v>147.27000000000001</v>
      </c>
      <c r="AS250" s="28">
        <v>107.3</v>
      </c>
      <c r="AT250" s="28">
        <v>44.238281000000001</v>
      </c>
      <c r="AU250" s="28">
        <v>48.647948999999997</v>
      </c>
      <c r="AV250" s="28">
        <v>32.825614935899999</v>
      </c>
      <c r="AW250" s="28">
        <v>173.58814953933387</v>
      </c>
      <c r="AX250" s="28">
        <v>71805.007832859992</v>
      </c>
      <c r="AY250" s="28">
        <v>22094.35934612</v>
      </c>
      <c r="AZ250" s="28">
        <f t="shared" si="33"/>
        <v>213.55410877162808</v>
      </c>
      <c r="BA250" s="28">
        <f t="shared" si="34"/>
        <v>65.71047565406019</v>
      </c>
      <c r="BB250" s="28">
        <v>444747.27025333326</v>
      </c>
      <c r="BC250" s="28">
        <f t="shared" si="27"/>
        <v>1322.7156405113653</v>
      </c>
      <c r="BD250" s="28">
        <v>1071109</v>
      </c>
    </row>
    <row r="251" spans="1:56">
      <c r="A251" s="27">
        <v>41548</v>
      </c>
      <c r="B251" s="16">
        <v>2013</v>
      </c>
      <c r="C251" s="16">
        <v>10</v>
      </c>
      <c r="D251" s="71">
        <v>148.6939593959755</v>
      </c>
      <c r="E251" s="28"/>
      <c r="F251" s="71">
        <v>107.45</v>
      </c>
      <c r="G251" s="28"/>
      <c r="H251" s="72">
        <v>202.50015966845976</v>
      </c>
      <c r="I251" s="28">
        <v>89.345946109669484</v>
      </c>
      <c r="J251" s="28"/>
      <c r="K251" s="28"/>
      <c r="L251" s="72">
        <v>340.64401245117187</v>
      </c>
      <c r="M251" s="71">
        <v>142.5</v>
      </c>
      <c r="N251" s="28">
        <f t="shared" si="32"/>
        <v>41.8325274454739</v>
      </c>
      <c r="O251" s="28">
        <v>10825.1</v>
      </c>
      <c r="P251" s="28">
        <v>74.998196569204765</v>
      </c>
      <c r="Q251" s="71">
        <v>6026.9761890300042</v>
      </c>
      <c r="R251" s="71">
        <v>2236.4721821400026</v>
      </c>
      <c r="S251" s="71">
        <v>6830.9588225300004</v>
      </c>
      <c r="T251" s="71">
        <v>1113.5896447200007</v>
      </c>
      <c r="U251" s="71">
        <v>1795.6321089200003</v>
      </c>
      <c r="V251" s="71">
        <v>703.29023986000016</v>
      </c>
      <c r="W251" s="28">
        <v>111.25765137828427</v>
      </c>
      <c r="X251" s="28">
        <v>99.899139179754144</v>
      </c>
      <c r="Y251" s="28">
        <f>100*W251/X251</f>
        <v>111.36998005367404</v>
      </c>
      <c r="Z251" s="28">
        <f t="shared" si="28"/>
        <v>54.171341156014861</v>
      </c>
      <c r="AA251" s="28">
        <f t="shared" si="28"/>
        <v>20.101738212465328</v>
      </c>
      <c r="AB251" s="28">
        <f>S251/$X251</f>
        <v>68.378555397145831</v>
      </c>
      <c r="AC251" s="28">
        <f>T251/$X251</f>
        <v>11.147139543577609</v>
      </c>
      <c r="AD251" s="28">
        <f>U251/$X251</f>
        <v>17.974450267174159</v>
      </c>
      <c r="AE251" s="28">
        <f>V251/$X251</f>
        <v>7.0400030033745384</v>
      </c>
      <c r="AF251" s="71">
        <v>2279.3000000000002</v>
      </c>
      <c r="AG251" s="28">
        <f t="shared" si="31"/>
        <v>6.6911494601030643</v>
      </c>
      <c r="AH251" s="71">
        <v>11545.5</v>
      </c>
      <c r="AI251" s="28">
        <f t="shared" si="30"/>
        <v>33.893154078717117</v>
      </c>
      <c r="AJ251" s="28">
        <v>1135.8230000000001</v>
      </c>
      <c r="AK251" s="28">
        <v>10045.700000000001</v>
      </c>
      <c r="AL251" s="28">
        <v>56479</v>
      </c>
      <c r="AM251" s="28">
        <v>56.94975981423395</v>
      </c>
      <c r="AN251" s="28">
        <v>411539.826</v>
      </c>
      <c r="AO251" s="28">
        <v>866027.46399999992</v>
      </c>
      <c r="AP251" s="28">
        <f t="shared" ref="AP251:AP284" si="35">AN251/$L251*100</f>
        <v>120812.28818281091</v>
      </c>
      <c r="AQ251" s="28">
        <f t="shared" ref="AQ251:AQ284" si="36">AO251/$L251*100</f>
        <v>254232.40460571338</v>
      </c>
      <c r="AR251" s="28">
        <v>151.9</v>
      </c>
      <c r="AS251" s="28">
        <v>112.6</v>
      </c>
      <c r="AT251" s="28">
        <v>50.358074000000002</v>
      </c>
      <c r="AU251" s="28">
        <v>51.851120000000002</v>
      </c>
      <c r="AV251" s="28">
        <v>31.250247662</v>
      </c>
      <c r="AW251" s="28">
        <v>174.95535126147232</v>
      </c>
      <c r="AX251" s="28">
        <v>74292.141904040007</v>
      </c>
      <c r="AY251" s="28">
        <v>23077.25839716</v>
      </c>
      <c r="AZ251" s="28">
        <f t="shared" si="33"/>
        <v>218.09319755675756</v>
      </c>
      <c r="BA251" s="28">
        <f t="shared" si="34"/>
        <v>67.745968088806222</v>
      </c>
      <c r="BB251" s="28">
        <v>455641.10461935488</v>
      </c>
      <c r="BC251" s="28">
        <f t="shared" ref="BC251:BC297" si="37">BB251/$L251</f>
        <v>1337.587299247383</v>
      </c>
      <c r="BD251" s="28">
        <v>1161800</v>
      </c>
    </row>
    <row r="252" spans="1:56">
      <c r="A252" s="27">
        <v>41579</v>
      </c>
      <c r="B252" s="16">
        <v>2013</v>
      </c>
      <c r="C252" s="16">
        <v>11</v>
      </c>
      <c r="D252" s="71">
        <v>145.69589762827002</v>
      </c>
      <c r="E252" s="28"/>
      <c r="F252" s="71">
        <v>103.63</v>
      </c>
      <c r="G252" s="28"/>
      <c r="H252" s="72">
        <v>193.63094887856766</v>
      </c>
      <c r="I252" s="28">
        <v>90.173629414121024</v>
      </c>
      <c r="J252" s="28"/>
      <c r="K252" s="28"/>
      <c r="L252" s="72">
        <v>350.531005859375</v>
      </c>
      <c r="M252" s="71">
        <v>145.71</v>
      </c>
      <c r="N252" s="28">
        <f t="shared" si="32"/>
        <v>41.568362730929294</v>
      </c>
      <c r="O252" s="28">
        <v>10771.1</v>
      </c>
      <c r="P252" s="28">
        <v>74.829290054175289</v>
      </c>
      <c r="Q252" s="71">
        <v>5089.5634059800004</v>
      </c>
      <c r="R252" s="71">
        <v>1976.6299144800003</v>
      </c>
      <c r="S252" s="71">
        <v>6091.6460739700015</v>
      </c>
      <c r="T252" s="71">
        <v>1092.7700185299998</v>
      </c>
      <c r="U252" s="71">
        <v>1609.2352108900006</v>
      </c>
      <c r="V252" s="71">
        <v>633.26821198000005</v>
      </c>
      <c r="W252" s="28">
        <v>109.758651701883</v>
      </c>
      <c r="X252" s="28">
        <v>99.519782356738915</v>
      </c>
      <c r="Y252" s="28">
        <f>100*W252/X252</f>
        <v>110.28827545908591</v>
      </c>
      <c r="Z252" s="28">
        <f t="shared" si="28"/>
        <v>46.370498608199327</v>
      </c>
      <c r="AA252" s="28">
        <f t="shared" si="28"/>
        <v>18.00887569071778</v>
      </c>
      <c r="AB252" s="28">
        <f>S252/$X252</f>
        <v>61.210403898733105</v>
      </c>
      <c r="AC252" s="28">
        <f>T252/$X252</f>
        <v>10.980430148177506</v>
      </c>
      <c r="AD252" s="28">
        <f>U252/$X252</f>
        <v>16.170003317747735</v>
      </c>
      <c r="AE252" s="28">
        <f>V252/$X252</f>
        <v>6.3632395186515271</v>
      </c>
      <c r="AF252" s="71">
        <v>2107.1999999999998</v>
      </c>
      <c r="AG252" s="28">
        <f t="shared" si="31"/>
        <v>6.0114510978391458</v>
      </c>
      <c r="AH252" s="71">
        <v>12312.3</v>
      </c>
      <c r="AI252" s="28">
        <f t="shared" si="30"/>
        <v>35.124710208772264</v>
      </c>
      <c r="AJ252" s="28">
        <v>1046.3240000000001</v>
      </c>
      <c r="AK252" s="28">
        <v>10011</v>
      </c>
      <c r="AL252" s="28">
        <v>52191</v>
      </c>
      <c r="AM252" s="28">
        <v>56.93385990388915</v>
      </c>
      <c r="AN252" s="28">
        <v>416270.04800000001</v>
      </c>
      <c r="AO252" s="28">
        <v>879856.23800000001</v>
      </c>
      <c r="AP252" s="28">
        <f t="shared" si="35"/>
        <v>118754.13045971688</v>
      </c>
      <c r="AQ252" s="28">
        <f t="shared" si="36"/>
        <v>251006.67937859343</v>
      </c>
      <c r="AR252" s="28">
        <v>147.79</v>
      </c>
      <c r="AS252" s="28">
        <v>106.1</v>
      </c>
      <c r="AT252" s="28">
        <v>47.623699000000002</v>
      </c>
      <c r="AU252" s="28">
        <v>49.885075000000001</v>
      </c>
      <c r="AV252" s="28">
        <v>32.729984354300001</v>
      </c>
      <c r="AW252" s="28">
        <v>174.06329158052597</v>
      </c>
      <c r="AX252" s="28">
        <v>73582.955238910014</v>
      </c>
      <c r="AY252" s="28">
        <v>23256.035748710001</v>
      </c>
      <c r="AZ252" s="28">
        <f t="shared" si="33"/>
        <v>209.91853504802313</v>
      </c>
      <c r="BA252" s="28">
        <f t="shared" si="34"/>
        <v>66.345160228250364</v>
      </c>
      <c r="BB252" s="28">
        <v>466082.64243333333</v>
      </c>
      <c r="BC252" s="28">
        <f t="shared" si="37"/>
        <v>1329.6474053434092</v>
      </c>
      <c r="BD252" s="28">
        <v>1030823</v>
      </c>
    </row>
    <row r="253" spans="1:56">
      <c r="A253" s="27">
        <v>41609</v>
      </c>
      <c r="B253" s="16">
        <v>2013</v>
      </c>
      <c r="C253" s="16">
        <v>12</v>
      </c>
      <c r="D253" s="71">
        <v>142.5768791271264</v>
      </c>
      <c r="E253" s="28"/>
      <c r="F253" s="71">
        <v>97.24</v>
      </c>
      <c r="G253" s="28"/>
      <c r="H253" s="72">
        <v>174.36203767953228</v>
      </c>
      <c r="I253" s="28">
        <v>91.450783122314462</v>
      </c>
      <c r="J253" s="28"/>
      <c r="K253" s="28"/>
      <c r="L253" s="72">
        <v>362.96200561523437</v>
      </c>
      <c r="M253" s="71">
        <v>147.13999999999999</v>
      </c>
      <c r="N253" s="28">
        <f t="shared" si="32"/>
        <v>40.538678353011662</v>
      </c>
      <c r="O253" s="28">
        <v>13095.2</v>
      </c>
      <c r="P253" s="28">
        <v>68.078652798520096</v>
      </c>
      <c r="Q253" s="71">
        <v>4950.554977060001</v>
      </c>
      <c r="R253" s="71">
        <v>2019.8788598000015</v>
      </c>
      <c r="S253" s="71">
        <v>5411.7027478299997</v>
      </c>
      <c r="T253" s="71">
        <v>976.30758201999981</v>
      </c>
      <c r="U253" s="71">
        <v>1437.7530813699998</v>
      </c>
      <c r="V253" s="71">
        <v>526.52127586999995</v>
      </c>
      <c r="W253" s="28">
        <v>110.07560672252279</v>
      </c>
      <c r="X253" s="28">
        <v>100.46134851348329</v>
      </c>
      <c r="Y253" s="28">
        <f>100*W253/X253</f>
        <v>109.57010666420543</v>
      </c>
      <c r="Z253" s="28">
        <f t="shared" si="28"/>
        <v>44.974133002412586</v>
      </c>
      <c r="AA253" s="28">
        <f t="shared" si="28"/>
        <v>18.349922566329219</v>
      </c>
      <c r="AB253" s="28">
        <f>S253/$X253</f>
        <v>53.868505926970265</v>
      </c>
      <c r="AC253" s="28">
        <f>T253/$X253</f>
        <v>9.7182408604535695</v>
      </c>
      <c r="AD253" s="28">
        <f>U253/$X253</f>
        <v>14.311504898593251</v>
      </c>
      <c r="AE253" s="28">
        <f>V253/$X253</f>
        <v>5.2410333293439075</v>
      </c>
      <c r="AF253" s="71">
        <v>3473</v>
      </c>
      <c r="AG253" s="28">
        <f t="shared" si="31"/>
        <v>9.5684946255273555</v>
      </c>
      <c r="AH253" s="71">
        <v>15505</v>
      </c>
      <c r="AI253" s="28">
        <f t="shared" si="30"/>
        <v>42.717969815376229</v>
      </c>
      <c r="AJ253" s="28">
        <v>914.74400000000003</v>
      </c>
      <c r="AK253" s="28">
        <v>12291.3</v>
      </c>
      <c r="AL253" s="28">
        <v>62147</v>
      </c>
      <c r="AM253" s="28">
        <v>58.716544606709462</v>
      </c>
      <c r="AN253" s="28">
        <v>492095.625</v>
      </c>
      <c r="AO253" s="28">
        <v>917161.31299999997</v>
      </c>
      <c r="AP253" s="28">
        <f t="shared" si="35"/>
        <v>135577.72366996907</v>
      </c>
      <c r="AQ253" s="28">
        <f t="shared" si="36"/>
        <v>252687.9670078351</v>
      </c>
      <c r="AR253" s="28">
        <v>145.77000000000001</v>
      </c>
      <c r="AS253" s="28">
        <v>90.1</v>
      </c>
      <c r="AT253" s="28">
        <v>44.121448999999998</v>
      </c>
      <c r="AU253" s="28">
        <v>46.148899</v>
      </c>
      <c r="AV253" s="28">
        <v>35.305430041199998</v>
      </c>
      <c r="AW253" s="28">
        <v>169.92571846698402</v>
      </c>
      <c r="AX253" s="28">
        <v>76059.619934669987</v>
      </c>
      <c r="AY253" s="28">
        <v>22392.67076085</v>
      </c>
      <c r="AZ253" s="28">
        <f t="shared" si="33"/>
        <v>209.55256681962081</v>
      </c>
      <c r="BA253" s="28">
        <f t="shared" si="34"/>
        <v>61.694255636739648</v>
      </c>
      <c r="BB253" s="28">
        <v>480470.10197741934</v>
      </c>
      <c r="BC253" s="28">
        <f t="shared" si="37"/>
        <v>1323.747650013682</v>
      </c>
      <c r="BD253" s="28">
        <v>1085358</v>
      </c>
    </row>
    <row r="254" spans="1:56">
      <c r="A254" s="42">
        <v>41640</v>
      </c>
      <c r="B254" s="26">
        <v>2014</v>
      </c>
      <c r="C254" s="26">
        <v>1</v>
      </c>
      <c r="D254" s="70">
        <v>137.96969739537636</v>
      </c>
      <c r="E254" s="30"/>
      <c r="F254" s="70">
        <v>92.54</v>
      </c>
      <c r="G254" s="30"/>
      <c r="H254" s="29">
        <v>176.78879130134237</v>
      </c>
      <c r="I254" s="30">
        <v>94.84</v>
      </c>
      <c r="J254" s="30"/>
      <c r="K254" s="30"/>
      <c r="L254" s="29">
        <v>382.56900024414062</v>
      </c>
      <c r="M254" s="29">
        <v>148.88</v>
      </c>
      <c r="N254" s="30">
        <f t="shared" si="32"/>
        <v>38.915855677012665</v>
      </c>
      <c r="O254" s="30">
        <v>12805.1</v>
      </c>
      <c r="P254" s="30">
        <v>63.970274083885002</v>
      </c>
      <c r="Q254" s="29">
        <v>4275.1261481500014</v>
      </c>
      <c r="R254" s="29">
        <v>1684.92696697</v>
      </c>
      <c r="S254" s="29">
        <v>5218.0675780900019</v>
      </c>
      <c r="T254" s="29">
        <v>984.13032531000033</v>
      </c>
      <c r="U254" s="29">
        <v>1563.6491574400004</v>
      </c>
      <c r="V254" s="29">
        <v>618.86674602000039</v>
      </c>
      <c r="W254" s="30">
        <v>110.97188271320155</v>
      </c>
      <c r="X254" s="30">
        <v>100.77968184989123</v>
      </c>
      <c r="Y254" s="30">
        <f>100*W254/X254</f>
        <v>110.1133489173853</v>
      </c>
      <c r="Z254" s="30">
        <f t="shared" si="28"/>
        <v>38.524408558506138</v>
      </c>
      <c r="AA254" s="30">
        <f t="shared" si="28"/>
        <v>15.18336830712845</v>
      </c>
      <c r="AB254" s="30">
        <f>S254/$X254</f>
        <v>51.776980064912095</v>
      </c>
      <c r="AC254" s="30">
        <f>T254/$X254</f>
        <v>9.7651660259836639</v>
      </c>
      <c r="AD254" s="30">
        <f>U254/$X254</f>
        <v>15.515519881964064</v>
      </c>
      <c r="AE254" s="30">
        <f>V254/$X254</f>
        <v>6.1407888441420821</v>
      </c>
      <c r="AF254" s="29">
        <v>1953.1</v>
      </c>
      <c r="AG254" s="30">
        <f t="shared" si="31"/>
        <v>5.1052228454307791</v>
      </c>
      <c r="AH254" s="29">
        <v>12815.8</v>
      </c>
      <c r="AI254" s="30">
        <f t="shared" si="30"/>
        <v>33.499316441796005</v>
      </c>
      <c r="AJ254" s="30">
        <v>910.37900000000002</v>
      </c>
      <c r="AK254" s="30">
        <v>12006.3</v>
      </c>
      <c r="AL254" s="30">
        <v>34350</v>
      </c>
      <c r="AM254" s="30">
        <v>62.332468568378744</v>
      </c>
      <c r="AN254" s="30">
        <v>475080.58100000001</v>
      </c>
      <c r="AO254" s="30">
        <v>919765.48600000003</v>
      </c>
      <c r="AP254" s="30">
        <f t="shared" si="35"/>
        <v>124181.67198513786</v>
      </c>
      <c r="AQ254" s="30">
        <f t="shared" si="36"/>
        <v>240418.1952570756</v>
      </c>
      <c r="AR254" s="30">
        <v>142.72</v>
      </c>
      <c r="AS254" s="30">
        <v>92.6</v>
      </c>
      <c r="AT254" s="30">
        <v>38.900706999999997</v>
      </c>
      <c r="AU254" s="30">
        <v>43.671379000000002</v>
      </c>
      <c r="AV254" s="30">
        <v>37.597169815699999</v>
      </c>
      <c r="AW254" s="30">
        <v>169.71229952835105</v>
      </c>
      <c r="AX254" s="30">
        <v>90307.167471150009</v>
      </c>
      <c r="AY254" s="30">
        <v>27221.455082100001</v>
      </c>
      <c r="AZ254" s="30">
        <f t="shared" si="33"/>
        <v>236.05458731240506</v>
      </c>
      <c r="BA254" s="30">
        <f t="shared" si="34"/>
        <v>71.15436709385321</v>
      </c>
      <c r="BB254" s="30">
        <v>494778.40169354843</v>
      </c>
      <c r="BC254" s="30">
        <f t="shared" si="37"/>
        <v>1293.3050021768627</v>
      </c>
      <c r="BD254" s="30">
        <v>1052691</v>
      </c>
    </row>
    <row r="255" spans="1:56">
      <c r="A255" s="27">
        <v>41671</v>
      </c>
      <c r="B255" s="16">
        <v>2014</v>
      </c>
      <c r="C255" s="16">
        <v>2</v>
      </c>
      <c r="D255" s="71">
        <v>132.48630687243056</v>
      </c>
      <c r="E255" s="28"/>
      <c r="F255" s="71">
        <v>90.03</v>
      </c>
      <c r="G255" s="28"/>
      <c r="H255" s="72">
        <v>159.81061218424085</v>
      </c>
      <c r="I255" s="28">
        <v>98.08</v>
      </c>
      <c r="J255" s="28"/>
      <c r="K255" s="28"/>
      <c r="L255" s="72">
        <v>405.23800659179687</v>
      </c>
      <c r="M255" s="71">
        <v>151.16999999999999</v>
      </c>
      <c r="N255" s="28">
        <f t="shared" si="32"/>
        <v>37.304003459941036</v>
      </c>
      <c r="O255" s="28">
        <v>10481.5</v>
      </c>
      <c r="P255" s="28">
        <v>70.064404415905344</v>
      </c>
      <c r="Q255" s="71">
        <v>4647.2543414500042</v>
      </c>
      <c r="R255" s="71">
        <v>1625.8806394200014</v>
      </c>
      <c r="S255" s="71">
        <v>5539.3303992900001</v>
      </c>
      <c r="T255" s="71">
        <v>858.47901415000047</v>
      </c>
      <c r="U255" s="71">
        <v>1476.93955276</v>
      </c>
      <c r="V255" s="71">
        <v>542.71594391999997</v>
      </c>
      <c r="W255" s="28">
        <v>112.15797715741834</v>
      </c>
      <c r="X255" s="28">
        <v>102.75467249276228</v>
      </c>
      <c r="Y255" s="28">
        <f>100*W255/X255</f>
        <v>109.15121856411774</v>
      </c>
      <c r="Z255" s="28">
        <f t="shared" si="28"/>
        <v>41.434897982578548</v>
      </c>
      <c r="AA255" s="28">
        <f t="shared" si="28"/>
        <v>14.49634418012025</v>
      </c>
      <c r="AB255" s="28">
        <f>S255/$X255</f>
        <v>53.908306697003709</v>
      </c>
      <c r="AC255" s="28">
        <f>T255/$X255</f>
        <v>8.3546469792939977</v>
      </c>
      <c r="AD255" s="28">
        <f>U255/$X255</f>
        <v>14.373453945503364</v>
      </c>
      <c r="AE255" s="28">
        <f>V255/$X255</f>
        <v>5.281666816253316</v>
      </c>
      <c r="AF255" s="71">
        <v>1822.2</v>
      </c>
      <c r="AG255" s="28">
        <f t="shared" si="31"/>
        <v>4.4966167298210333</v>
      </c>
      <c r="AH255" s="71">
        <v>12164.2</v>
      </c>
      <c r="AI255" s="28">
        <f t="shared" si="30"/>
        <v>30.017421372455832</v>
      </c>
      <c r="AJ255" s="28">
        <v>783.91700000000003</v>
      </c>
      <c r="AK255" s="28">
        <v>9824</v>
      </c>
      <c r="AL255" s="28">
        <v>38389</v>
      </c>
      <c r="AM255" s="28">
        <v>66.425470338954852</v>
      </c>
      <c r="AN255" s="28">
        <v>433009.89399999997</v>
      </c>
      <c r="AO255" s="28">
        <v>909396.00799999991</v>
      </c>
      <c r="AP255" s="28">
        <f t="shared" si="35"/>
        <v>106853.22870916651</v>
      </c>
      <c r="AQ255" s="28">
        <f t="shared" si="36"/>
        <v>224410.34483620137</v>
      </c>
      <c r="AR255" s="28">
        <v>143.53</v>
      </c>
      <c r="AS255" s="28">
        <v>92.3</v>
      </c>
      <c r="AT255" s="28">
        <v>34.128498</v>
      </c>
      <c r="AU255" s="28">
        <v>33.464466000000002</v>
      </c>
      <c r="AV255" s="28">
        <v>41.318692872599996</v>
      </c>
      <c r="AW255" s="28">
        <v>164.14932336355767</v>
      </c>
      <c r="AX255" s="28">
        <v>81172.932140810008</v>
      </c>
      <c r="AY255" s="28">
        <v>24671.979758289999</v>
      </c>
      <c r="AZ255" s="28">
        <f t="shared" si="33"/>
        <v>200.30927706782666</v>
      </c>
      <c r="BA255" s="28">
        <f t="shared" si="34"/>
        <v>60.882689572457856</v>
      </c>
      <c r="BB255" s="28">
        <v>503848.05102500005</v>
      </c>
      <c r="BC255" s="28">
        <f t="shared" si="37"/>
        <v>1243.3385882596515</v>
      </c>
      <c r="BD255" s="28">
        <v>935531</v>
      </c>
    </row>
    <row r="256" spans="1:56">
      <c r="A256" s="27">
        <v>41699</v>
      </c>
      <c r="B256" s="16">
        <v>2014</v>
      </c>
      <c r="C256" s="16">
        <v>3</v>
      </c>
      <c r="D256" s="71">
        <v>144.53782808347017</v>
      </c>
      <c r="E256" s="28"/>
      <c r="F256" s="71">
        <v>97.44</v>
      </c>
      <c r="G256" s="28"/>
      <c r="H256" s="72">
        <v>175.77163087582443</v>
      </c>
      <c r="I256" s="28">
        <v>100.62</v>
      </c>
      <c r="J256" s="28"/>
      <c r="K256" s="28"/>
      <c r="L256" s="72">
        <v>417.072998046875</v>
      </c>
      <c r="M256" s="71">
        <v>153.69</v>
      </c>
      <c r="N256" s="28">
        <f t="shared" si="32"/>
        <v>36.849664380029395</v>
      </c>
      <c r="O256" s="28">
        <v>10568.3</v>
      </c>
      <c r="P256" s="28">
        <v>67.703878966299811</v>
      </c>
      <c r="Q256" s="71">
        <v>4913.9323482200007</v>
      </c>
      <c r="R256" s="71">
        <v>1536.0673324699999</v>
      </c>
      <c r="S256" s="71">
        <v>5524.3682558</v>
      </c>
      <c r="T256" s="71">
        <v>796.44824712000002</v>
      </c>
      <c r="U256" s="71">
        <v>1486.1970851199997</v>
      </c>
      <c r="V256" s="71">
        <v>491.11036396000003</v>
      </c>
      <c r="W256" s="28">
        <v>112.45062816176625</v>
      </c>
      <c r="X256" s="28">
        <v>101.24546701210534</v>
      </c>
      <c r="Y256" s="28">
        <f>100*W256/X256</f>
        <v>111.06732131357661</v>
      </c>
      <c r="Z256" s="28">
        <f t="shared" si="28"/>
        <v>43.698576242286933</v>
      </c>
      <c r="AA256" s="28">
        <f t="shared" si="28"/>
        <v>13.659926650301008</v>
      </c>
      <c r="AB256" s="28">
        <f>S256/$X256</f>
        <v>54.564104634328793</v>
      </c>
      <c r="AC256" s="28">
        <f>T256/$X256</f>
        <v>7.8665077126344167</v>
      </c>
      <c r="AD256" s="28">
        <f>U256/$X256</f>
        <v>14.679146918669492</v>
      </c>
      <c r="AE256" s="28">
        <f>V256/$X256</f>
        <v>4.8506898970724368</v>
      </c>
      <c r="AF256" s="71">
        <v>2326.1</v>
      </c>
      <c r="AG256" s="28">
        <f t="shared" si="31"/>
        <v>5.5772011395918</v>
      </c>
      <c r="AH256" s="71">
        <v>13962.4</v>
      </c>
      <c r="AI256" s="28">
        <f t="shared" si="30"/>
        <v>33.477113276057153</v>
      </c>
      <c r="AJ256" s="28">
        <v>898.80700000000002</v>
      </c>
      <c r="AK256" s="28">
        <v>9789.7999999999993</v>
      </c>
      <c r="AL256" s="28">
        <v>33582</v>
      </c>
      <c r="AM256" s="28">
        <v>64.907231525314984</v>
      </c>
      <c r="AN256" s="28">
        <v>441396.125</v>
      </c>
      <c r="AO256" s="28">
        <v>920587.07400000002</v>
      </c>
      <c r="AP256" s="28">
        <f t="shared" si="35"/>
        <v>105831.86326303275</v>
      </c>
      <c r="AQ256" s="28">
        <f t="shared" si="36"/>
        <v>220725.64714355709</v>
      </c>
      <c r="AR256" s="28">
        <v>149.03</v>
      </c>
      <c r="AS256" s="28">
        <v>97.3</v>
      </c>
      <c r="AT256" s="28">
        <v>33.833336000000003</v>
      </c>
      <c r="AU256" s="28">
        <v>36.212978</v>
      </c>
      <c r="AV256" s="28">
        <v>38.635487343299999</v>
      </c>
      <c r="AW256" s="28">
        <v>164.985337297667</v>
      </c>
      <c r="AX256" s="28">
        <v>78709.948715509992</v>
      </c>
      <c r="AY256" s="28">
        <v>25529.361399130001</v>
      </c>
      <c r="AZ256" s="28">
        <f t="shared" si="33"/>
        <v>188.71983821562034</v>
      </c>
      <c r="BA256" s="28">
        <f t="shared" si="34"/>
        <v>61.210774897157798</v>
      </c>
      <c r="BB256" s="28">
        <v>503658.54675806448</v>
      </c>
      <c r="BC256" s="28">
        <f t="shared" si="37"/>
        <v>1207.6028635674422</v>
      </c>
      <c r="BD256" s="28">
        <v>996409</v>
      </c>
    </row>
    <row r="257" spans="1:56">
      <c r="A257" s="27">
        <v>41730</v>
      </c>
      <c r="B257" s="16">
        <v>2014</v>
      </c>
      <c r="C257" s="16">
        <v>4</v>
      </c>
      <c r="D257" s="71">
        <v>152.34143546147135</v>
      </c>
      <c r="E257" s="28"/>
      <c r="F257" s="71">
        <v>99.09</v>
      </c>
      <c r="G257" s="28"/>
      <c r="H257" s="72">
        <v>182.07887318117525</v>
      </c>
      <c r="I257" s="28">
        <v>102.42</v>
      </c>
      <c r="J257" s="28"/>
      <c r="K257" s="28"/>
      <c r="L257" s="72">
        <v>424.45700073242187</v>
      </c>
      <c r="M257" s="71">
        <v>163.76</v>
      </c>
      <c r="N257" s="28">
        <f t="shared" si="32"/>
        <v>38.581057614180914</v>
      </c>
      <c r="O257" s="28">
        <v>10359.5</v>
      </c>
      <c r="P257" s="28">
        <v>71.202229394426908</v>
      </c>
      <c r="Q257" s="71">
        <v>6478.9051924099977</v>
      </c>
      <c r="R257" s="71">
        <v>2768.2724234899997</v>
      </c>
      <c r="S257" s="71">
        <v>5414.485749370001</v>
      </c>
      <c r="T257" s="71">
        <v>944.51267219999988</v>
      </c>
      <c r="U257" s="71">
        <v>1572.4759154999999</v>
      </c>
      <c r="V257" s="71">
        <v>536.30630480000013</v>
      </c>
      <c r="W257" s="28">
        <v>112.5251296276747</v>
      </c>
      <c r="X257" s="28">
        <v>100.19756475983802</v>
      </c>
      <c r="Y257" s="28">
        <f>100*W257/X257</f>
        <v>112.30325796578434</v>
      </c>
      <c r="Z257" s="28">
        <f t="shared" si="28"/>
        <v>57.577407054295541</v>
      </c>
      <c r="AA257" s="28">
        <f t="shared" si="28"/>
        <v>24.601370668487231</v>
      </c>
      <c r="AB257" s="28">
        <f>S257/$X257</f>
        <v>54.038097256633911</v>
      </c>
      <c r="AC257" s="28">
        <f>T257/$X257</f>
        <v>9.4265032734466914</v>
      </c>
      <c r="AD257" s="28">
        <f>U257/$X257</f>
        <v>15.69375382794026</v>
      </c>
      <c r="AE257" s="28">
        <f>V257/$X257</f>
        <v>5.3524884171133733</v>
      </c>
      <c r="AF257" s="71">
        <v>2347.1999999999998</v>
      </c>
      <c r="AG257" s="28">
        <f t="shared" si="31"/>
        <v>5.5298887659993552</v>
      </c>
      <c r="AH257" s="71">
        <v>13697.7</v>
      </c>
      <c r="AI257" s="28">
        <f t="shared" si="30"/>
        <v>32.271113390435147</v>
      </c>
      <c r="AJ257" s="28">
        <v>895.21500000000003</v>
      </c>
      <c r="AK257" s="28">
        <v>9598.7999999999993</v>
      </c>
      <c r="AL257" s="28">
        <v>36579</v>
      </c>
      <c r="AM257" s="28">
        <v>63.933507899895815</v>
      </c>
      <c r="AN257" s="28">
        <v>428877.94500000001</v>
      </c>
      <c r="AO257" s="28">
        <v>924851.42699999991</v>
      </c>
      <c r="AP257" s="28">
        <f t="shared" si="35"/>
        <v>101041.55291583118</v>
      </c>
      <c r="AQ257" s="28">
        <f t="shared" si="36"/>
        <v>217890.48723524934</v>
      </c>
      <c r="AR257" s="28">
        <v>147.69</v>
      </c>
      <c r="AS257" s="28">
        <v>96</v>
      </c>
      <c r="AT257" s="28">
        <v>38.975357000000002</v>
      </c>
      <c r="AU257" s="28">
        <v>36.689399999999999</v>
      </c>
      <c r="AV257" s="28">
        <v>37.539090636699996</v>
      </c>
      <c r="AW257" s="28">
        <v>164.07885515684046</v>
      </c>
      <c r="AX257" s="28">
        <v>92737.308547810011</v>
      </c>
      <c r="AY257" s="28">
        <v>27293.750326919999</v>
      </c>
      <c r="AZ257" s="28">
        <f t="shared" si="33"/>
        <v>218.48457767874515</v>
      </c>
      <c r="BA257" s="28">
        <f t="shared" si="34"/>
        <v>64.302745106861849</v>
      </c>
      <c r="BB257" s="28">
        <v>504238.57721000002</v>
      </c>
      <c r="BC257" s="28">
        <f t="shared" si="37"/>
        <v>1187.961504557378</v>
      </c>
      <c r="BD257" s="28">
        <v>991565</v>
      </c>
    </row>
    <row r="258" spans="1:56">
      <c r="A258" s="27">
        <v>41760</v>
      </c>
      <c r="B258" s="16">
        <v>2014</v>
      </c>
      <c r="C258" s="16">
        <v>5</v>
      </c>
      <c r="D258" s="71">
        <v>164.20324390256107</v>
      </c>
      <c r="E258" s="28"/>
      <c r="F258" s="71">
        <v>98.89</v>
      </c>
      <c r="G258" s="28"/>
      <c r="H258" s="72">
        <v>184.5702803629747</v>
      </c>
      <c r="I258" s="28">
        <v>103.89</v>
      </c>
      <c r="J258" s="28"/>
      <c r="K258" s="28"/>
      <c r="L258" s="72">
        <v>433.84698486328125</v>
      </c>
      <c r="M258" s="71">
        <v>167.58</v>
      </c>
      <c r="N258" s="28">
        <f t="shared" si="32"/>
        <v>38.626521756929968</v>
      </c>
      <c r="O258" s="28">
        <v>11118</v>
      </c>
      <c r="P258" s="28">
        <v>68.84703169156397</v>
      </c>
      <c r="Q258" s="71">
        <v>7178.6103578100037</v>
      </c>
      <c r="R258" s="71">
        <v>3000.8670992200014</v>
      </c>
      <c r="S258" s="71">
        <v>5760.0585848600003</v>
      </c>
      <c r="T258" s="71">
        <v>967.61711761000049</v>
      </c>
      <c r="U258" s="71">
        <v>1605.9599384999997</v>
      </c>
      <c r="V258" s="71">
        <v>520.64228701999991</v>
      </c>
      <c r="W258" s="28">
        <v>113.40743153328455</v>
      </c>
      <c r="X258" s="28">
        <v>100.44083601706765</v>
      </c>
      <c r="Y258" s="28">
        <f>100*W258/X258</f>
        <v>112.90968497515642</v>
      </c>
      <c r="Z258" s="28">
        <f t="shared" si="28"/>
        <v>63.299294065249285</v>
      </c>
      <c r="AA258" s="28">
        <f t="shared" si="28"/>
        <v>26.460938746675176</v>
      </c>
      <c r="AB258" s="28">
        <f>S258/$X258</f>
        <v>57.347776196140067</v>
      </c>
      <c r="AC258" s="28">
        <f>T258/$X258</f>
        <v>9.6337023463800708</v>
      </c>
      <c r="AD258" s="28">
        <f>U258/$X258</f>
        <v>15.98911361338234</v>
      </c>
      <c r="AE258" s="28">
        <f>V258/$X258</f>
        <v>5.1835718186528084</v>
      </c>
      <c r="AF258" s="71">
        <v>2562.6999999999998</v>
      </c>
      <c r="AG258" s="28">
        <f t="shared" si="31"/>
        <v>5.9069213096123896</v>
      </c>
      <c r="AH258" s="71">
        <v>14480.4</v>
      </c>
      <c r="AI258" s="28">
        <f t="shared" si="30"/>
        <v>33.376744578651909</v>
      </c>
      <c r="AJ258" s="28">
        <v>919.86599999999999</v>
      </c>
      <c r="AK258" s="28">
        <v>10409.1</v>
      </c>
      <c r="AL258" s="28">
        <v>35929</v>
      </c>
      <c r="AM258" s="28">
        <v>62.654512151137645</v>
      </c>
      <c r="AN258" s="28">
        <v>449949.68200000003</v>
      </c>
      <c r="AO258" s="28">
        <v>944506.10200000007</v>
      </c>
      <c r="AP258" s="28">
        <f t="shared" si="35"/>
        <v>103711.60747879653</v>
      </c>
      <c r="AQ258" s="28">
        <f t="shared" si="36"/>
        <v>217704.89019248192</v>
      </c>
      <c r="AR258" s="28">
        <v>147.13999999999999</v>
      </c>
      <c r="AS258" s="28">
        <v>101.7</v>
      </c>
      <c r="AT258" s="28">
        <v>35.579425999999998</v>
      </c>
      <c r="AU258" s="28">
        <v>38.097217999999998</v>
      </c>
      <c r="AV258" s="28">
        <v>38.566718769999994</v>
      </c>
      <c r="AW258" s="28">
        <v>164.38940424938897</v>
      </c>
      <c r="AX258" s="28">
        <v>105070.56989886001</v>
      </c>
      <c r="AY258" s="28">
        <v>25771.26601263</v>
      </c>
      <c r="AZ258" s="28">
        <f t="shared" si="33"/>
        <v>242.18347381616823</v>
      </c>
      <c r="BA258" s="28">
        <f t="shared" si="34"/>
        <v>59.401740502475384</v>
      </c>
      <c r="BB258" s="28">
        <v>510622.54350967746</v>
      </c>
      <c r="BC258" s="28">
        <f t="shared" si="37"/>
        <v>1176.964601172901</v>
      </c>
      <c r="BD258" s="28">
        <v>1000823</v>
      </c>
    </row>
    <row r="259" spans="1:56">
      <c r="A259" s="27">
        <v>41791</v>
      </c>
      <c r="B259" s="16">
        <v>2014</v>
      </c>
      <c r="C259" s="16">
        <v>6</v>
      </c>
      <c r="D259" s="71">
        <v>153.80352402990053</v>
      </c>
      <c r="E259" s="28"/>
      <c r="F259" s="71">
        <v>96.68</v>
      </c>
      <c r="G259" s="28"/>
      <c r="H259" s="72">
        <v>176.70819783772143</v>
      </c>
      <c r="I259" s="28">
        <v>105.24</v>
      </c>
      <c r="J259" s="28"/>
      <c r="K259" s="28"/>
      <c r="L259" s="72">
        <v>440.41299438476562</v>
      </c>
      <c r="M259" s="71">
        <v>171.12</v>
      </c>
      <c r="N259" s="28">
        <f t="shared" si="32"/>
        <v>38.854439397058634</v>
      </c>
      <c r="O259" s="28">
        <v>11644.8</v>
      </c>
      <c r="P259" s="28">
        <v>69.341173032004448</v>
      </c>
      <c r="Q259" s="71">
        <v>7202.7460238600024</v>
      </c>
      <c r="R259" s="71">
        <v>2959.6120993199993</v>
      </c>
      <c r="S259" s="71">
        <v>5979.5607975800012</v>
      </c>
      <c r="T259" s="71">
        <v>1037.8276858199999</v>
      </c>
      <c r="U259" s="71">
        <v>1507.6827656100004</v>
      </c>
      <c r="V259" s="71">
        <v>508.39457188000017</v>
      </c>
      <c r="W259" s="28">
        <v>112.49007432412012</v>
      </c>
      <c r="X259" s="28">
        <v>99.923732657573993</v>
      </c>
      <c r="Y259" s="28">
        <f>100*W259/X259</f>
        <v>112.57593299642778</v>
      </c>
      <c r="Z259" s="28">
        <f t="shared" ref="Z259:AA284" si="38">Q259/$W259</f>
        <v>64.030058359696454</v>
      </c>
      <c r="AA259" s="28">
        <f t="shared" si="38"/>
        <v>26.309984388421721</v>
      </c>
      <c r="AB259" s="28">
        <f>S259/$X259</f>
        <v>59.841247304793953</v>
      </c>
      <c r="AC259" s="28">
        <f>T259/$X259</f>
        <v>10.386198135497043</v>
      </c>
      <c r="AD259" s="28">
        <f>U259/$X259</f>
        <v>15.088335128318702</v>
      </c>
      <c r="AE259" s="28">
        <f>V259/$X259</f>
        <v>5.0878260685297265</v>
      </c>
      <c r="AF259" s="71">
        <v>2899.7</v>
      </c>
      <c r="AG259" s="28">
        <f t="shared" si="31"/>
        <v>6.5840473305078842</v>
      </c>
      <c r="AH259" s="71">
        <v>14624</v>
      </c>
      <c r="AI259" s="28">
        <f t="shared" si="30"/>
        <v>33.205196455270304</v>
      </c>
      <c r="AJ259" s="28">
        <v>885.73199999999997</v>
      </c>
      <c r="AK259" s="28">
        <v>10905.9</v>
      </c>
      <c r="AL259" s="28">
        <v>37213</v>
      </c>
      <c r="AM259" s="28">
        <v>61.865240671073863</v>
      </c>
      <c r="AN259" s="28">
        <v>479268.40500000003</v>
      </c>
      <c r="AO259" s="28">
        <v>973293.62800000003</v>
      </c>
      <c r="AP259" s="28">
        <f t="shared" si="35"/>
        <v>108822.49413860129</v>
      </c>
      <c r="AQ259" s="28">
        <f t="shared" si="36"/>
        <v>220995.66552518308</v>
      </c>
      <c r="AR259" s="28">
        <v>140.88</v>
      </c>
      <c r="AS259" s="28">
        <v>94.9</v>
      </c>
      <c r="AT259" s="28">
        <v>41.040844</v>
      </c>
      <c r="AU259" s="28">
        <v>41.92</v>
      </c>
      <c r="AV259" s="28">
        <v>35.2444520066</v>
      </c>
      <c r="AW259" s="28">
        <v>165.23923922080766</v>
      </c>
      <c r="AX259" s="28">
        <v>101186.18396449</v>
      </c>
      <c r="AY259" s="28">
        <v>25367.495391010001</v>
      </c>
      <c r="AZ259" s="28">
        <f t="shared" si="33"/>
        <v>229.75294837937722</v>
      </c>
      <c r="BA259" s="28">
        <f t="shared" si="34"/>
        <v>57.599334521105789</v>
      </c>
      <c r="BB259" s="28">
        <v>516915.26220333332</v>
      </c>
      <c r="BC259" s="28">
        <f t="shared" si="37"/>
        <v>1173.7057461836189</v>
      </c>
      <c r="BD259" s="28">
        <v>1019093</v>
      </c>
    </row>
    <row r="260" spans="1:56">
      <c r="A260" s="27">
        <v>41821</v>
      </c>
      <c r="B260" s="16">
        <v>2014</v>
      </c>
      <c r="C260" s="16">
        <v>7</v>
      </c>
      <c r="D260" s="71">
        <v>145.42281373408593</v>
      </c>
      <c r="E260" s="28"/>
      <c r="F260" s="71">
        <v>98.43</v>
      </c>
      <c r="G260" s="28"/>
      <c r="H260" s="72">
        <v>181.98570756392652</v>
      </c>
      <c r="I260" s="28">
        <v>106.74</v>
      </c>
      <c r="J260" s="28"/>
      <c r="K260" s="28"/>
      <c r="L260" s="72">
        <v>449.72601318359375</v>
      </c>
      <c r="M260" s="71">
        <v>178.19</v>
      </c>
      <c r="N260" s="28">
        <f t="shared" si="32"/>
        <v>39.6219019528356</v>
      </c>
      <c r="O260" s="28">
        <v>12100</v>
      </c>
      <c r="P260" s="28">
        <v>68.274165535286187</v>
      </c>
      <c r="Q260" s="71">
        <v>6415.6960005600022</v>
      </c>
      <c r="R260" s="71">
        <v>2410.6038843000001</v>
      </c>
      <c r="S260" s="71">
        <v>5898.3713934600019</v>
      </c>
      <c r="T260" s="71">
        <v>1094.6861157100002</v>
      </c>
      <c r="U260" s="71">
        <v>1575.5229808300005</v>
      </c>
      <c r="V260" s="71">
        <v>548.98975429999984</v>
      </c>
      <c r="W260" s="28">
        <v>109.94313088477156</v>
      </c>
      <c r="X260" s="28">
        <v>98.992186717047076</v>
      </c>
      <c r="Y260" s="28">
        <f>100*W260/X260</f>
        <v>111.06243283525595</v>
      </c>
      <c r="Z260" s="28">
        <f t="shared" si="38"/>
        <v>58.354677995154788</v>
      </c>
      <c r="AA260" s="28">
        <f t="shared" si="38"/>
        <v>21.92591628872648</v>
      </c>
      <c r="AB260" s="28">
        <f>S260/$X260</f>
        <v>59.584211532972077</v>
      </c>
      <c r="AC260" s="28">
        <f>T260/$X260</f>
        <v>11.058308256579693</v>
      </c>
      <c r="AD260" s="28">
        <f>U260/$X260</f>
        <v>15.915629637855909</v>
      </c>
      <c r="AE260" s="28">
        <f>V260/$X260</f>
        <v>5.5457887385516296</v>
      </c>
      <c r="AF260" s="71">
        <v>2714.8</v>
      </c>
      <c r="AG260" s="28">
        <f t="shared" si="31"/>
        <v>6.0365643089712151</v>
      </c>
      <c r="AH260" s="71">
        <v>14756.4</v>
      </c>
      <c r="AI260" s="28">
        <f t="shared" si="30"/>
        <v>32.81197788746973</v>
      </c>
      <c r="AJ260" s="28">
        <v>949.73199999999997</v>
      </c>
      <c r="AK260" s="28">
        <v>11362.2</v>
      </c>
      <c r="AL260" s="28">
        <v>38274</v>
      </c>
      <c r="AM260" s="28">
        <v>60.757061548674599</v>
      </c>
      <c r="AN260" s="28">
        <v>483831.94500000001</v>
      </c>
      <c r="AO260" s="28">
        <v>991473.43599999999</v>
      </c>
      <c r="AP260" s="28">
        <f t="shared" si="35"/>
        <v>107583.71337583335</v>
      </c>
      <c r="AQ260" s="28">
        <f t="shared" si="36"/>
        <v>220461.66041883954</v>
      </c>
      <c r="AR260" s="28">
        <v>149.85</v>
      </c>
      <c r="AS260" s="28">
        <v>104.4</v>
      </c>
      <c r="AT260" s="28">
        <v>39.980544999999999</v>
      </c>
      <c r="AU260" s="28">
        <v>42.745776999999997</v>
      </c>
      <c r="AV260" s="28">
        <v>37.381615989400004</v>
      </c>
      <c r="AW260" s="28">
        <v>164.89803769885094</v>
      </c>
      <c r="AX260" s="28">
        <v>107089.93670848</v>
      </c>
      <c r="AY260" s="28">
        <v>27999.698135250001</v>
      </c>
      <c r="AZ260" s="28">
        <f t="shared" si="33"/>
        <v>238.12262037144419</v>
      </c>
      <c r="BA260" s="28">
        <f t="shared" si="34"/>
        <v>62.259458680277746</v>
      </c>
      <c r="BB260" s="28">
        <v>522275.58016774198</v>
      </c>
      <c r="BC260" s="28">
        <f t="shared" si="37"/>
        <v>1161.3194808780852</v>
      </c>
      <c r="BD260" s="28">
        <v>1062187</v>
      </c>
    </row>
    <row r="261" spans="1:56">
      <c r="A261" s="27">
        <v>41852</v>
      </c>
      <c r="B261" s="16">
        <v>2014</v>
      </c>
      <c r="C261" s="16">
        <v>8</v>
      </c>
      <c r="D261" s="71">
        <v>140.10530396605887</v>
      </c>
      <c r="E261" s="28"/>
      <c r="F261" s="71">
        <v>96.78</v>
      </c>
      <c r="G261" s="28"/>
      <c r="H261" s="72">
        <v>188.75298080813016</v>
      </c>
      <c r="I261" s="28">
        <v>108.16</v>
      </c>
      <c r="J261" s="28"/>
      <c r="K261" s="28"/>
      <c r="L261" s="72">
        <v>460.89199829101562</v>
      </c>
      <c r="M261" s="71">
        <v>182.02976076319399</v>
      </c>
      <c r="N261" s="28">
        <f t="shared" si="32"/>
        <v>39.495101116565074</v>
      </c>
      <c r="O261" s="28">
        <v>11284.6</v>
      </c>
      <c r="P261" s="28">
        <v>67.202696471637708</v>
      </c>
      <c r="Q261" s="71">
        <v>6418.4717393200017</v>
      </c>
      <c r="R261" s="71">
        <v>2447.2769807799996</v>
      </c>
      <c r="S261" s="71">
        <v>5638.0723976799991</v>
      </c>
      <c r="T261" s="71">
        <v>1028.9225371399996</v>
      </c>
      <c r="U261" s="71">
        <v>1587.3128910200001</v>
      </c>
      <c r="V261" s="71">
        <v>543.59214433999989</v>
      </c>
      <c r="W261" s="28">
        <v>106.35092826158561</v>
      </c>
      <c r="X261" s="28">
        <v>98.682472460015873</v>
      </c>
      <c r="Y261" s="28">
        <f>100*W261/X261</f>
        <v>107.77083874208446</v>
      </c>
      <c r="Z261" s="28">
        <f t="shared" si="38"/>
        <v>60.351816803449381</v>
      </c>
      <c r="AA261" s="28">
        <f t="shared" si="38"/>
        <v>23.011336344526914</v>
      </c>
      <c r="AB261" s="28">
        <f>S261/$X261</f>
        <v>57.133473221036603</v>
      </c>
      <c r="AC261" s="28">
        <f>T261/$X261</f>
        <v>10.426598680499195</v>
      </c>
      <c r="AD261" s="28">
        <f>U261/$X261</f>
        <v>16.085053925489625</v>
      </c>
      <c r="AE261" s="28">
        <f>V261/$X261</f>
        <v>5.5084974138670102</v>
      </c>
      <c r="AF261" s="71">
        <v>2696.8</v>
      </c>
      <c r="AG261" s="28">
        <f t="shared" si="31"/>
        <v>5.8512623564733524</v>
      </c>
      <c r="AH261" s="71">
        <v>15666.6</v>
      </c>
      <c r="AI261" s="28">
        <f t="shared" si="30"/>
        <v>33.991911463188003</v>
      </c>
      <c r="AJ261" s="28">
        <v>993.39700000000005</v>
      </c>
      <c r="AK261" s="28">
        <v>10490.7</v>
      </c>
      <c r="AL261" s="28">
        <v>36351</v>
      </c>
      <c r="AM261" s="28">
        <v>60.222123667858561</v>
      </c>
      <c r="AN261" s="28">
        <v>496728.42599999998</v>
      </c>
      <c r="AO261" s="28">
        <v>1015296.8019999999</v>
      </c>
      <c r="AP261" s="28">
        <f t="shared" si="35"/>
        <v>107775.45017962248</v>
      </c>
      <c r="AQ261" s="28">
        <f t="shared" si="36"/>
        <v>220289.52677953042</v>
      </c>
      <c r="AR261" s="28">
        <v>148.27000000000001</v>
      </c>
      <c r="AS261" s="28">
        <v>106.3</v>
      </c>
      <c r="AT261" s="28">
        <v>45.395587999999996</v>
      </c>
      <c r="AU261" s="28">
        <v>43.89</v>
      </c>
      <c r="AV261" s="28">
        <v>36.984330274299992</v>
      </c>
      <c r="AW261" s="28">
        <v>166.14678412153671</v>
      </c>
      <c r="AX261" s="28">
        <v>99647.941929560009</v>
      </c>
      <c r="AY261" s="28">
        <v>28191.303250450001</v>
      </c>
      <c r="AZ261" s="28">
        <f t="shared" si="33"/>
        <v>216.20670851100451</v>
      </c>
      <c r="BA261" s="28">
        <f t="shared" si="34"/>
        <v>61.166831611273707</v>
      </c>
      <c r="BB261" s="28">
        <v>532364.06206451613</v>
      </c>
      <c r="BC261" s="28">
        <f t="shared" si="37"/>
        <v>1155.0733448150943</v>
      </c>
      <c r="BD261" s="28">
        <v>958315</v>
      </c>
    </row>
    <row r="262" spans="1:56">
      <c r="A262" s="27">
        <v>41883</v>
      </c>
      <c r="B262" s="16">
        <v>2014</v>
      </c>
      <c r="C262" s="16">
        <v>9</v>
      </c>
      <c r="D262" s="71">
        <v>141.71873319955728</v>
      </c>
      <c r="E262" s="28"/>
      <c r="F262" s="71">
        <v>103.22</v>
      </c>
      <c r="G262" s="28"/>
      <c r="H262" s="72">
        <v>204.68105293349095</v>
      </c>
      <c r="I262" s="28">
        <v>109.65</v>
      </c>
      <c r="J262" s="28"/>
      <c r="K262" s="28"/>
      <c r="L262" s="72">
        <v>471.65499877929687</v>
      </c>
      <c r="M262" s="71">
        <v>186.49894347822701</v>
      </c>
      <c r="N262" s="28">
        <f t="shared" si="32"/>
        <v>39.541390202777457</v>
      </c>
      <c r="O262" s="28">
        <v>10582.7</v>
      </c>
      <c r="P262" s="28">
        <v>74.094453322952646</v>
      </c>
      <c r="Q262" s="71">
        <v>5685.7765976000028</v>
      </c>
      <c r="R262" s="71">
        <v>2243.705024860003</v>
      </c>
      <c r="S262" s="71">
        <v>5495.9821042699996</v>
      </c>
      <c r="T262" s="71">
        <v>1055.8741764699998</v>
      </c>
      <c r="U262" s="71">
        <v>1710.9515594199997</v>
      </c>
      <c r="V262" s="71">
        <v>605.09392819999994</v>
      </c>
      <c r="W262" s="28">
        <v>104.40657444397579</v>
      </c>
      <c r="X262" s="28">
        <v>97.911547737915612</v>
      </c>
      <c r="Y262" s="28">
        <f>100*W262/X262</f>
        <v>106.63356555597069</v>
      </c>
      <c r="Z262" s="28">
        <f t="shared" si="38"/>
        <v>54.458032244425098</v>
      </c>
      <c r="AA262" s="28">
        <f t="shared" si="38"/>
        <v>21.490074133827346</v>
      </c>
      <c r="AB262" s="28">
        <f>S262/$X262</f>
        <v>56.132113435499456</v>
      </c>
      <c r="AC262" s="28">
        <f>T262/$X262</f>
        <v>10.783959613183802</v>
      </c>
      <c r="AD262" s="28">
        <f>U262/$X262</f>
        <v>17.474461378138798</v>
      </c>
      <c r="AE262" s="28">
        <f>V262/$X262</f>
        <v>6.1800057519229803</v>
      </c>
      <c r="AF262" s="71">
        <v>2532.3000000000002</v>
      </c>
      <c r="AG262" s="28">
        <f t="shared" si="31"/>
        <v>5.3689667374541026</v>
      </c>
      <c r="AH262" s="71">
        <v>14585.3</v>
      </c>
      <c r="AI262" s="28">
        <f t="shared" si="30"/>
        <v>30.923662502779809</v>
      </c>
      <c r="AJ262" s="28">
        <v>1045.431</v>
      </c>
      <c r="AK262" s="28">
        <v>9789.6</v>
      </c>
      <c r="AL262" s="28">
        <v>42537</v>
      </c>
      <c r="AM262" s="28">
        <v>59.188565640496208</v>
      </c>
      <c r="AN262" s="28">
        <v>506788.9</v>
      </c>
      <c r="AO262" s="28">
        <v>1030629.88</v>
      </c>
      <c r="AP262" s="28">
        <f t="shared" si="35"/>
        <v>107449.06792287459</v>
      </c>
      <c r="AQ262" s="28">
        <f t="shared" si="36"/>
        <v>218513.50726005263</v>
      </c>
      <c r="AR262" s="28">
        <v>148.12</v>
      </c>
      <c r="AS262" s="28">
        <v>105.6</v>
      </c>
      <c r="AT262" s="28">
        <v>39.993564999999997</v>
      </c>
      <c r="AU262" s="28">
        <v>41.501330666666668</v>
      </c>
      <c r="AV262" s="28">
        <v>41.097060782599996</v>
      </c>
      <c r="AW262" s="28">
        <v>164.42122821967698</v>
      </c>
      <c r="AX262" s="28">
        <v>98719.033155850004</v>
      </c>
      <c r="AY262" s="28">
        <v>29726.038461600001</v>
      </c>
      <c r="AZ262" s="28">
        <f t="shared" si="33"/>
        <v>209.30348117023547</v>
      </c>
      <c r="BA262" s="28">
        <f t="shared" si="34"/>
        <v>63.024962183237257</v>
      </c>
      <c r="BB262" s="28">
        <v>540049.81226999999</v>
      </c>
      <c r="BC262" s="28">
        <f t="shared" si="37"/>
        <v>1145.0102589132259</v>
      </c>
      <c r="BD262" s="28">
        <v>1028455</v>
      </c>
    </row>
    <row r="263" spans="1:56">
      <c r="A263" s="27">
        <v>41913</v>
      </c>
      <c r="B263" s="16">
        <v>2014</v>
      </c>
      <c r="C263" s="16">
        <v>10</v>
      </c>
      <c r="D263" s="71">
        <v>143.34939741761289</v>
      </c>
      <c r="E263" s="28"/>
      <c r="F263" s="71">
        <v>106.74</v>
      </c>
      <c r="G263" s="28"/>
      <c r="H263" s="72">
        <v>212.3869404612976</v>
      </c>
      <c r="I263" s="28">
        <v>111.01</v>
      </c>
      <c r="J263" s="28"/>
      <c r="K263" s="28"/>
      <c r="L263" s="72">
        <v>483.26400756835937</v>
      </c>
      <c r="M263" s="71">
        <v>189.911297366551</v>
      </c>
      <c r="N263" s="28">
        <f t="shared" si="32"/>
        <v>39.297629120390759</v>
      </c>
      <c r="O263" s="28">
        <v>11486.2</v>
      </c>
      <c r="P263" s="28">
        <v>73.983175601572583</v>
      </c>
      <c r="Q263" s="71">
        <v>5793.7382871799964</v>
      </c>
      <c r="R263" s="71">
        <v>2120.7506746599984</v>
      </c>
      <c r="S263" s="71">
        <v>5514.9503723600001</v>
      </c>
      <c r="T263" s="71">
        <v>1063.9252048400003</v>
      </c>
      <c r="U263" s="71">
        <v>1765.53019696</v>
      </c>
      <c r="V263" s="71">
        <v>592.34990148999975</v>
      </c>
      <c r="W263" s="28">
        <v>101.71558726380177</v>
      </c>
      <c r="X263" s="28">
        <v>96.340348085714538</v>
      </c>
      <c r="Y263" s="28">
        <f>100*W263/X263</f>
        <v>105.57942677693551</v>
      </c>
      <c r="Z263" s="28">
        <f t="shared" si="38"/>
        <v>56.960181256721256</v>
      </c>
      <c r="AA263" s="28">
        <f t="shared" si="38"/>
        <v>20.849810060672233</v>
      </c>
      <c r="AB263" s="28">
        <f>S263/$X263</f>
        <v>57.244451384515635</v>
      </c>
      <c r="AC263" s="28">
        <f>T263/$X263</f>
        <v>11.04340212569525</v>
      </c>
      <c r="AD263" s="28">
        <f>U263/$X263</f>
        <v>18.325968631431536</v>
      </c>
      <c r="AE263" s="28">
        <f>V263/$X263</f>
        <v>6.1485131957690538</v>
      </c>
      <c r="AF263" s="71">
        <v>3196.9</v>
      </c>
      <c r="AG263" s="28">
        <f t="shared" si="31"/>
        <v>6.6152247010611225</v>
      </c>
      <c r="AH263" s="71">
        <v>16343.9</v>
      </c>
      <c r="AI263" s="28">
        <f t="shared" si="30"/>
        <v>33.819816382017855</v>
      </c>
      <c r="AJ263" s="28">
        <v>1100.8520000000001</v>
      </c>
      <c r="AK263" s="28">
        <v>10706</v>
      </c>
      <c r="AL263" s="28">
        <v>31244</v>
      </c>
      <c r="AM263" s="28">
        <v>58.167795414966307</v>
      </c>
      <c r="AN263" s="28">
        <v>523477.92000000004</v>
      </c>
      <c r="AO263" s="28">
        <v>1056495.4780000001</v>
      </c>
      <c r="AP263" s="28">
        <f t="shared" si="35"/>
        <v>108321.31336119674</v>
      </c>
      <c r="AQ263" s="28">
        <f t="shared" si="36"/>
        <v>218616.62806546898</v>
      </c>
      <c r="AR263" s="28">
        <v>149.69999999999999</v>
      </c>
      <c r="AS263" s="28">
        <v>109.3</v>
      </c>
      <c r="AT263" s="28">
        <v>41.005291</v>
      </c>
      <c r="AU263" s="28">
        <v>43.944060500000006</v>
      </c>
      <c r="AV263" s="28">
        <v>39.100485079899997</v>
      </c>
      <c r="AW263" s="28">
        <v>165.68562162143806</v>
      </c>
      <c r="AX263" s="28">
        <v>104606.41053982</v>
      </c>
      <c r="AY263" s="28">
        <v>29239.781368219999</v>
      </c>
      <c r="AZ263" s="28">
        <f t="shared" si="33"/>
        <v>216.45810344157084</v>
      </c>
      <c r="BA263" s="28">
        <f t="shared" si="34"/>
        <v>60.504777741147898</v>
      </c>
      <c r="BB263" s="28">
        <v>554761.56048387103</v>
      </c>
      <c r="BC263" s="28">
        <f t="shared" si="37"/>
        <v>1147.9471920022888</v>
      </c>
      <c r="BD263" s="28">
        <v>1032708</v>
      </c>
    </row>
    <row r="264" spans="1:56">
      <c r="A264" s="27">
        <v>41944</v>
      </c>
      <c r="B264" s="16">
        <v>2014</v>
      </c>
      <c r="C264" s="16">
        <v>11</v>
      </c>
      <c r="D264" s="71">
        <v>140.87759689826311</v>
      </c>
      <c r="E264" s="28"/>
      <c r="F264" s="71">
        <v>102.52</v>
      </c>
      <c r="G264" s="28"/>
      <c r="H264" s="72">
        <v>193.81677566938916</v>
      </c>
      <c r="I264" s="28">
        <v>112.26</v>
      </c>
      <c r="J264" s="28"/>
      <c r="K264" s="28"/>
      <c r="L264" s="72">
        <v>491.53298950195312</v>
      </c>
      <c r="M264" s="71">
        <v>192.224143156221</v>
      </c>
      <c r="N264" s="28">
        <f t="shared" si="32"/>
        <v>39.107068551185655</v>
      </c>
      <c r="O264" s="28">
        <v>11067.5</v>
      </c>
      <c r="P264" s="28">
        <v>73.337153990966584</v>
      </c>
      <c r="Q264" s="71">
        <v>4890.5856666499985</v>
      </c>
      <c r="R264" s="71">
        <v>1906.3045932399998</v>
      </c>
      <c r="S264" s="71">
        <v>4762.3072295699994</v>
      </c>
      <c r="T264" s="71">
        <v>987.01557114000025</v>
      </c>
      <c r="U264" s="71">
        <v>1419.9124661399999</v>
      </c>
      <c r="V264" s="71">
        <v>507.08684090000003</v>
      </c>
      <c r="W264" s="28">
        <v>100.56814409246721</v>
      </c>
      <c r="X264" s="28">
        <v>95.818162945148003</v>
      </c>
      <c r="Y264" s="28">
        <f>100*W264/X264</f>
        <v>104.95728680379563</v>
      </c>
      <c r="Z264" s="28">
        <f t="shared" si="38"/>
        <v>48.629570633752152</v>
      </c>
      <c r="AA264" s="28">
        <f t="shared" si="38"/>
        <v>18.955352218563874</v>
      </c>
      <c r="AB264" s="28">
        <f>S264/$X264</f>
        <v>49.701508390389684</v>
      </c>
      <c r="AC264" s="28">
        <f>T264/$X264</f>
        <v>10.300923549379949</v>
      </c>
      <c r="AD264" s="28">
        <f>U264/$X264</f>
        <v>14.818823722939063</v>
      </c>
      <c r="AE264" s="28">
        <f>V264/$X264</f>
        <v>5.2921786988369481</v>
      </c>
      <c r="AF264" s="71">
        <v>2880.8</v>
      </c>
      <c r="AG264" s="28">
        <f t="shared" si="31"/>
        <v>5.8608477183168866</v>
      </c>
      <c r="AH264" s="71">
        <v>17289.7</v>
      </c>
      <c r="AI264" s="28">
        <f t="shared" si="30"/>
        <v>35.175055121974268</v>
      </c>
      <c r="AJ264" s="28">
        <v>995.98199999999997</v>
      </c>
      <c r="AK264" s="28">
        <v>10344</v>
      </c>
      <c r="AL264" s="28">
        <v>29509</v>
      </c>
      <c r="AM264" s="28">
        <v>56.572685753564045</v>
      </c>
      <c r="AN264" s="28">
        <v>562601.71699999995</v>
      </c>
      <c r="AO264" s="28">
        <v>1096173.96</v>
      </c>
      <c r="AP264" s="28">
        <f t="shared" si="35"/>
        <v>114458.58752432007</v>
      </c>
      <c r="AQ264" s="28">
        <f t="shared" si="36"/>
        <v>223011.26952042436</v>
      </c>
      <c r="AR264" s="28">
        <v>144.91999999999999</v>
      </c>
      <c r="AS264" s="28">
        <v>99.8</v>
      </c>
      <c r="AT264" s="28">
        <v>43.897635999999999</v>
      </c>
      <c r="AU264" s="28">
        <v>43.662337999999998</v>
      </c>
      <c r="AV264" s="28">
        <v>37.554011027599998</v>
      </c>
      <c r="AW264" s="28">
        <v>161.26345728383819</v>
      </c>
      <c r="AX264" s="28">
        <v>101836.51508813001</v>
      </c>
      <c r="AY264" s="28">
        <v>29763.62301892</v>
      </c>
      <c r="AZ264" s="28">
        <f t="shared" si="33"/>
        <v>207.18144511788736</v>
      </c>
      <c r="BA264" s="28">
        <f t="shared" si="34"/>
        <v>60.55264581341337</v>
      </c>
      <c r="BB264" s="28">
        <v>563323.71582666668</v>
      </c>
      <c r="BC264" s="28">
        <f t="shared" si="37"/>
        <v>1146.0547467982885</v>
      </c>
      <c r="BD264" s="28">
        <v>997488</v>
      </c>
    </row>
    <row r="265" spans="1:56">
      <c r="A265" s="27">
        <v>41974</v>
      </c>
      <c r="B265" s="16">
        <v>2014</v>
      </c>
      <c r="C265" s="16">
        <v>12</v>
      </c>
      <c r="D265" s="71">
        <v>140.43593774912819</v>
      </c>
      <c r="E265" s="28"/>
      <c r="F265" s="71">
        <v>95.52</v>
      </c>
      <c r="G265" s="28"/>
      <c r="H265" s="72">
        <v>174.83677851031786</v>
      </c>
      <c r="I265" s="28">
        <v>113.38</v>
      </c>
      <c r="J265" s="28"/>
      <c r="K265" s="28"/>
      <c r="L265" s="72">
        <v>499.36700439453125</v>
      </c>
      <c r="M265" s="71">
        <v>193.481796654503</v>
      </c>
      <c r="N265" s="28">
        <f t="shared" si="32"/>
        <v>38.745410680286007</v>
      </c>
      <c r="O265" s="28">
        <v>11998</v>
      </c>
      <c r="P265" s="28">
        <v>66.367664590399372</v>
      </c>
      <c r="Q265" s="71">
        <v>4506.5391213799994</v>
      </c>
      <c r="R265" s="71">
        <v>1715.8979008800011</v>
      </c>
      <c r="S265" s="71">
        <v>4484.218203460001</v>
      </c>
      <c r="T265" s="71">
        <v>888.81128398000021</v>
      </c>
      <c r="U265" s="71">
        <v>1374.4151865200001</v>
      </c>
      <c r="V265" s="71">
        <v>533.10142203000009</v>
      </c>
      <c r="W265" s="28">
        <v>100.65872515123193</v>
      </c>
      <c r="X265" s="28">
        <v>93.831200445090161</v>
      </c>
      <c r="Y265" s="28">
        <f>100*W265/X265</f>
        <v>107.27639066084126</v>
      </c>
      <c r="Z265" s="28">
        <f t="shared" si="38"/>
        <v>44.770476822642784</v>
      </c>
      <c r="AA265" s="28">
        <f t="shared" si="38"/>
        <v>17.046688186265001</v>
      </c>
      <c r="AB265" s="28">
        <f>S265/$X265</f>
        <v>47.790267866008563</v>
      </c>
      <c r="AC265" s="28">
        <f>T265/$X265</f>
        <v>9.47244924677406</v>
      </c>
      <c r="AD265" s="28">
        <f>U265/$X265</f>
        <v>14.64774168933611</v>
      </c>
      <c r="AE265" s="28">
        <f>V265/$X265</f>
        <v>5.6814942098281049</v>
      </c>
      <c r="AF265" s="71">
        <v>4572.1000000000004</v>
      </c>
      <c r="AG265" s="28">
        <f t="shared" si="31"/>
        <v>9.1557911511265058</v>
      </c>
      <c r="AH265" s="71">
        <v>20450.7</v>
      </c>
      <c r="AI265" s="28">
        <f t="shared" si="30"/>
        <v>40.953246450065144</v>
      </c>
      <c r="AJ265" s="28">
        <v>892.15</v>
      </c>
      <c r="AK265" s="28">
        <v>11229.4</v>
      </c>
      <c r="AL265" s="28">
        <v>38739</v>
      </c>
      <c r="AM265" s="28">
        <v>54.981568227737654</v>
      </c>
      <c r="AN265" s="28">
        <v>632617.64400000009</v>
      </c>
      <c r="AO265" s="28">
        <v>1171834.993</v>
      </c>
      <c r="AP265" s="28">
        <f t="shared" si="35"/>
        <v>126683.90951601451</v>
      </c>
      <c r="AQ265" s="28">
        <f t="shared" si="36"/>
        <v>234664.08126440347</v>
      </c>
      <c r="AR265" s="28">
        <v>145.47999999999999</v>
      </c>
      <c r="AS265" s="28">
        <v>87.7</v>
      </c>
      <c r="AT265" s="28">
        <v>45.304232166666672</v>
      </c>
      <c r="AU265" s="28">
        <v>44.224994666666667</v>
      </c>
      <c r="AV265" s="28">
        <v>35.8321987697</v>
      </c>
      <c r="AW265" s="28">
        <v>161.3886376764269</v>
      </c>
      <c r="AX265" s="28">
        <v>108598.76736991</v>
      </c>
      <c r="AY265" s="28">
        <v>30427.055148169999</v>
      </c>
      <c r="AZ265" s="28">
        <f t="shared" si="33"/>
        <v>217.47285346091903</v>
      </c>
      <c r="BA265" s="28">
        <f t="shared" si="34"/>
        <v>60.931248721693109</v>
      </c>
      <c r="BB265" s="28">
        <v>578197.61124516127</v>
      </c>
      <c r="BC265" s="28">
        <f t="shared" si="37"/>
        <v>1157.8610644213668</v>
      </c>
      <c r="BD265" s="28">
        <v>1025713</v>
      </c>
    </row>
    <row r="266" spans="1:56">
      <c r="A266" s="42">
        <v>42005</v>
      </c>
      <c r="B266" s="26">
        <v>2015</v>
      </c>
      <c r="C266" s="26">
        <v>1</v>
      </c>
      <c r="D266" s="30">
        <v>134.9522059036394</v>
      </c>
      <c r="E266" s="30"/>
      <c r="F266" s="30">
        <v>90</v>
      </c>
      <c r="G266" s="30"/>
      <c r="H266" s="29">
        <v>176.96363665847949</v>
      </c>
      <c r="I266" s="30">
        <v>114.66</v>
      </c>
      <c r="J266" s="30"/>
      <c r="K266" s="30"/>
      <c r="L266" s="29">
        <v>511.031005859375</v>
      </c>
      <c r="M266" s="29">
        <v>195.82688603006</v>
      </c>
      <c r="N266" s="30">
        <f t="shared" si="32"/>
        <v>38.319961760587859</v>
      </c>
      <c r="O266" s="30">
        <v>12455.4</v>
      </c>
      <c r="P266" s="30">
        <v>61.248287636657594</v>
      </c>
      <c r="Q266" s="29">
        <v>3803.2881725499992</v>
      </c>
      <c r="R266" s="29">
        <v>1570.7470977599987</v>
      </c>
      <c r="S266" s="29">
        <v>4196.7855978600001</v>
      </c>
      <c r="T266" s="29">
        <v>836.65158913999994</v>
      </c>
      <c r="U266" s="29">
        <v>1554.7981269699999</v>
      </c>
      <c r="V266" s="29">
        <v>545.99964715999988</v>
      </c>
      <c r="W266" s="30">
        <v>98.075077445440002</v>
      </c>
      <c r="X266" s="30">
        <v>90.832902051556616</v>
      </c>
      <c r="Y266" s="30">
        <f>100*W266/X266</f>
        <v>107.97307498748938</v>
      </c>
      <c r="Z266" s="30">
        <f t="shared" si="38"/>
        <v>38.779354262205921</v>
      </c>
      <c r="AA266" s="30">
        <f t="shared" si="38"/>
        <v>16.015761992477842</v>
      </c>
      <c r="AB266" s="30">
        <f>S266/$X266</f>
        <v>46.203363572793378</v>
      </c>
      <c r="AC266" s="30">
        <f>T266/$X266</f>
        <v>9.2108869170019236</v>
      </c>
      <c r="AD266" s="30">
        <f>U266/$X266</f>
        <v>17.117124872741584</v>
      </c>
      <c r="AE266" s="30">
        <f>V266/$X266</f>
        <v>6.0110338305616544</v>
      </c>
      <c r="AF266" s="29">
        <v>2603.5520000000001</v>
      </c>
      <c r="AG266" s="30">
        <f t="shared" si="31"/>
        <v>5.0947045681146852</v>
      </c>
      <c r="AH266" s="29">
        <v>17000.599999999999</v>
      </c>
      <c r="AI266" s="30">
        <f t="shared" si="30"/>
        <v>33.267257377878565</v>
      </c>
      <c r="AJ266" s="30">
        <v>927.97299999999996</v>
      </c>
      <c r="AK266" s="30">
        <v>11706.190093000008</v>
      </c>
      <c r="AL266" s="30">
        <v>25693</v>
      </c>
      <c r="AM266" s="30">
        <v>54.220661428225846</v>
      </c>
      <c r="AN266" s="30">
        <v>563422.29799999995</v>
      </c>
      <c r="AO266" s="30">
        <v>1175757.149</v>
      </c>
      <c r="AP266" s="30">
        <f t="shared" si="35"/>
        <v>110252.07698552872</v>
      </c>
      <c r="AQ266" s="30">
        <f t="shared" si="36"/>
        <v>230075.50139209043</v>
      </c>
      <c r="AR266" s="30">
        <v>139</v>
      </c>
      <c r="AS266" s="30">
        <v>88.1</v>
      </c>
      <c r="AT266" s="30">
        <v>48.908729999999998</v>
      </c>
      <c r="AU266" s="30">
        <v>49.948658000000002</v>
      </c>
      <c r="AV266" s="30">
        <v>31.295445547699998</v>
      </c>
      <c r="AW266" s="30">
        <v>164.92687673165429</v>
      </c>
      <c r="AX266" s="30">
        <v>117458.44764199</v>
      </c>
      <c r="AY266" s="30">
        <v>33544.736566799998</v>
      </c>
      <c r="AZ266" s="30">
        <f t="shared" si="33"/>
        <v>229.84602948790959</v>
      </c>
      <c r="BA266" s="30">
        <f t="shared" si="34"/>
        <v>65.641294133199438</v>
      </c>
      <c r="BB266" s="30">
        <v>592104.64701290324</v>
      </c>
      <c r="BC266" s="30">
        <f t="shared" si="37"/>
        <v>1158.6472057936892</v>
      </c>
      <c r="BD266" s="30">
        <v>1022228</v>
      </c>
    </row>
    <row r="267" spans="1:56">
      <c r="A267" s="27">
        <v>42036</v>
      </c>
      <c r="B267" s="16">
        <v>2015</v>
      </c>
      <c r="C267" s="16">
        <v>2</v>
      </c>
      <c r="D267" s="28">
        <v>131.87216904956605</v>
      </c>
      <c r="E267" s="28"/>
      <c r="F267" s="28">
        <v>88</v>
      </c>
      <c r="G267" s="28"/>
      <c r="H267" s="72">
        <v>172.45614553520892</v>
      </c>
      <c r="I267" s="28">
        <v>115.73</v>
      </c>
      <c r="J267" s="28"/>
      <c r="K267" s="28"/>
      <c r="L267" s="72">
        <v>516.35198974609375</v>
      </c>
      <c r="M267" s="71">
        <v>197.35713640529801</v>
      </c>
      <c r="N267" s="28">
        <f t="shared" ref="N267:N274" si="39">M267/L267*100</f>
        <v>38.221434278261349</v>
      </c>
      <c r="O267" s="28">
        <v>11373.6</v>
      </c>
      <c r="P267" s="28">
        <v>66.842139900507348</v>
      </c>
      <c r="Q267" s="71">
        <v>3871.7120882000027</v>
      </c>
      <c r="R267" s="71">
        <v>1545.7418662900013</v>
      </c>
      <c r="S267" s="71">
        <v>3990.5433840100009</v>
      </c>
      <c r="T267" s="71">
        <v>790.68258170000013</v>
      </c>
      <c r="U267" s="71">
        <v>1319.41768116</v>
      </c>
      <c r="V267" s="71">
        <v>464.96208018999977</v>
      </c>
      <c r="W267" s="28">
        <v>95.57943170375421</v>
      </c>
      <c r="X267" s="28">
        <v>90.161045414910703</v>
      </c>
      <c r="Y267" s="28">
        <f>100*W267/X267</f>
        <v>106.00967553549177</v>
      </c>
      <c r="Z267" s="28">
        <f t="shared" si="38"/>
        <v>40.507795654197508</v>
      </c>
      <c r="AA267" s="28">
        <f t="shared" si="38"/>
        <v>16.172327442592305</v>
      </c>
      <c r="AB267" s="28">
        <f>S267/$X267</f>
        <v>44.260172069278717</v>
      </c>
      <c r="AC267" s="28">
        <f>T267/$X267</f>
        <v>8.7696696290661933</v>
      </c>
      <c r="AD267" s="28">
        <f>U267/$X267</f>
        <v>14.634010454162244</v>
      </c>
      <c r="AE267" s="28">
        <f>V267/$X267</f>
        <v>5.1570174020309771</v>
      </c>
      <c r="AF267" s="71">
        <v>2519.1689999999999</v>
      </c>
      <c r="AG267" s="28">
        <f t="shared" si="31"/>
        <v>4.8787824004295075</v>
      </c>
      <c r="AH267" s="71">
        <v>16238.5</v>
      </c>
      <c r="AI267" s="28">
        <f t="shared" si="30"/>
        <v>31.448508619062306</v>
      </c>
      <c r="AJ267" s="28">
        <v>885.02300000000002</v>
      </c>
      <c r="AK267" s="28">
        <v>10665.086621000008</v>
      </c>
      <c r="AL267" s="28">
        <v>30196</v>
      </c>
      <c r="AM267" s="28">
        <v>53.894088944628308</v>
      </c>
      <c r="AN267" s="28">
        <v>559784.98699999996</v>
      </c>
      <c r="AO267" s="28">
        <v>1189463.1359999999</v>
      </c>
      <c r="AP267" s="28">
        <f t="shared" si="35"/>
        <v>108411.50961290255</v>
      </c>
      <c r="AQ267" s="28">
        <f t="shared" si="36"/>
        <v>230358.97210058119</v>
      </c>
      <c r="AR267" s="28">
        <v>136.76</v>
      </c>
      <c r="AS267" s="28">
        <v>83.7</v>
      </c>
      <c r="AT267" s="28">
        <v>48.137256999999998</v>
      </c>
      <c r="AU267" s="28">
        <v>50.473072000000002</v>
      </c>
      <c r="AV267" s="28">
        <v>29.618846993999998</v>
      </c>
      <c r="AW267" s="28">
        <v>167.3402639733099</v>
      </c>
      <c r="AX267" s="28">
        <v>106557.86002451</v>
      </c>
      <c r="AY267" s="28">
        <v>31013.172527570001</v>
      </c>
      <c r="AZ267" s="28">
        <f t="shared" si="33"/>
        <v>206.36670747973255</v>
      </c>
      <c r="BA267" s="28">
        <f t="shared" si="34"/>
        <v>60.062076148520582</v>
      </c>
      <c r="BB267" s="28">
        <v>596276.62667142868</v>
      </c>
      <c r="BC267" s="28">
        <f t="shared" si="37"/>
        <v>1154.7871190825397</v>
      </c>
      <c r="BD267" s="28">
        <v>945810</v>
      </c>
    </row>
    <row r="268" spans="1:56">
      <c r="A268" s="27">
        <v>42064</v>
      </c>
      <c r="B268" s="16">
        <v>2015</v>
      </c>
      <c r="C268" s="16">
        <v>3</v>
      </c>
      <c r="D268" s="28">
        <v>148.27982432259512</v>
      </c>
      <c r="E268" s="28"/>
      <c r="F268" s="28">
        <v>97.2</v>
      </c>
      <c r="G268" s="28"/>
      <c r="H268" s="72">
        <v>189.97260457244175</v>
      </c>
      <c r="I268" s="28">
        <v>117.26</v>
      </c>
      <c r="J268" s="28"/>
      <c r="K268" s="28"/>
      <c r="L268" s="72">
        <v>527.864990234375</v>
      </c>
      <c r="M268" s="19">
        <v>200.59521347805199</v>
      </c>
      <c r="N268" s="28">
        <f t="shared" si="39"/>
        <v>38.001234631792229</v>
      </c>
      <c r="O268" s="28">
        <v>12349.9</v>
      </c>
      <c r="P268" s="28">
        <v>66.874975654496339</v>
      </c>
      <c r="Q268" s="19">
        <v>4382.8288290800019</v>
      </c>
      <c r="R268" s="19">
        <v>1507.9990584500013</v>
      </c>
      <c r="S268" s="19">
        <v>5054.6461107899995</v>
      </c>
      <c r="T268" s="19">
        <v>1026.0894337900002</v>
      </c>
      <c r="U268" s="19">
        <v>1527.8532188199999</v>
      </c>
      <c r="V268" s="19">
        <v>555.74912620999987</v>
      </c>
      <c r="W268" s="28">
        <v>94.898665881876809</v>
      </c>
      <c r="X268" s="28">
        <v>90.301547765187294</v>
      </c>
      <c r="Y268" s="28">
        <f>100*W268/X268</f>
        <v>105.09085196263023</v>
      </c>
      <c r="Z268" s="28">
        <f t="shared" si="38"/>
        <v>46.184303945172836</v>
      </c>
      <c r="AA268" s="28">
        <f t="shared" si="38"/>
        <v>15.890624430137432</v>
      </c>
      <c r="AB268" s="28">
        <f>S268/$X268</f>
        <v>55.975187977217011</v>
      </c>
      <c r="AC268" s="28">
        <f>T268/$X268</f>
        <v>11.362921889867918</v>
      </c>
      <c r="AD268" s="28">
        <f>U268/$X268</f>
        <v>16.919457712872248</v>
      </c>
      <c r="AE268" s="28">
        <f>V268/$X268</f>
        <v>6.1543698858310174</v>
      </c>
      <c r="AF268" s="19">
        <v>3070.0230000000001</v>
      </c>
      <c r="AG268" s="28">
        <f t="shared" si="31"/>
        <v>5.8159246337532116</v>
      </c>
      <c r="AH268" s="19">
        <v>17560.900000000001</v>
      </c>
      <c r="AI268" s="28">
        <f t="shared" si="30"/>
        <v>33.267786886572765</v>
      </c>
      <c r="AJ268" s="28">
        <v>967.70100000000002</v>
      </c>
      <c r="AK268" s="28">
        <v>11548.527071999993</v>
      </c>
      <c r="AL268" s="28">
        <v>38029</v>
      </c>
      <c r="AM268" s="28">
        <v>53.084625275458251</v>
      </c>
      <c r="AN268" s="28">
        <v>582577.14899999998</v>
      </c>
      <c r="AO268" s="28">
        <v>1198705.4130000002</v>
      </c>
      <c r="AP268" s="28">
        <f t="shared" si="35"/>
        <v>110364.80156437965</v>
      </c>
      <c r="AQ268" s="28">
        <f t="shared" si="36"/>
        <v>227085.60620164796</v>
      </c>
      <c r="AR268" s="28">
        <v>149.93</v>
      </c>
      <c r="AS268" s="28">
        <v>94.3</v>
      </c>
      <c r="AT268" s="28">
        <v>54.347824000000003</v>
      </c>
      <c r="AU268" s="28">
        <v>52.600951999999999</v>
      </c>
      <c r="AV268" s="28">
        <v>29.5689435271</v>
      </c>
      <c r="AW268" s="28">
        <v>169.88462248515935</v>
      </c>
      <c r="AX268" s="28">
        <v>105400.26528059</v>
      </c>
      <c r="AY268" s="28">
        <v>33906.506200119999</v>
      </c>
      <c r="AZ268" s="28">
        <f t="shared" si="33"/>
        <v>199.67277093673459</v>
      </c>
      <c r="BA268" s="28">
        <f t="shared" si="34"/>
        <v>64.233292276241542</v>
      </c>
      <c r="BB268" s="28">
        <v>608897.0113645161</v>
      </c>
      <c r="BC268" s="28">
        <f t="shared" si="37"/>
        <v>1153.5089892856172</v>
      </c>
      <c r="BD268" s="28">
        <v>1069896</v>
      </c>
    </row>
    <row r="269" spans="1:56">
      <c r="A269" s="27">
        <v>42095</v>
      </c>
      <c r="B269" s="16">
        <v>2015</v>
      </c>
      <c r="C269" s="16">
        <v>4</v>
      </c>
      <c r="D269" s="28">
        <v>157.41793631008002</v>
      </c>
      <c r="E269" s="28"/>
      <c r="F269" s="28">
        <v>99.71</v>
      </c>
      <c r="G269" s="28"/>
      <c r="H269" s="72">
        <v>201.29552232529073</v>
      </c>
      <c r="I269" s="28">
        <v>118.6</v>
      </c>
      <c r="J269" s="28"/>
      <c r="K269" s="28"/>
      <c r="L269" s="72">
        <v>538.3690185546875</v>
      </c>
      <c r="M269" s="71">
        <v>203.14372372451299</v>
      </c>
      <c r="N269" s="28">
        <f t="shared" si="39"/>
        <v>37.733174964242053</v>
      </c>
      <c r="O269" s="28">
        <v>10805.7</v>
      </c>
      <c r="P269" s="28">
        <v>71.030446928968871</v>
      </c>
      <c r="Q269" s="71">
        <v>5154.8791094000017</v>
      </c>
      <c r="R269" s="71">
        <v>2179.5520161200002</v>
      </c>
      <c r="S269" s="71">
        <v>4952.7908407700015</v>
      </c>
      <c r="T269" s="19">
        <v>990.49106719999997</v>
      </c>
      <c r="U269" s="19">
        <v>1528.4371018700003</v>
      </c>
      <c r="V269" s="19">
        <v>528.54905916000007</v>
      </c>
      <c r="W269" s="28">
        <v>94.270916644284313</v>
      </c>
      <c r="X269" s="28">
        <v>89.509493919294854</v>
      </c>
      <c r="Y269" s="28">
        <f>100*W269/X269</f>
        <v>105.31946111692078</v>
      </c>
      <c r="Z269" s="28">
        <f t="shared" si="38"/>
        <v>54.681542228459321</v>
      </c>
      <c r="AA269" s="28">
        <f t="shared" si="38"/>
        <v>23.120089352097622</v>
      </c>
      <c r="AB269" s="28">
        <f>S269/$X269</f>
        <v>55.332575617460478</v>
      </c>
      <c r="AC269" s="28">
        <f>T269/$X269</f>
        <v>11.06576547168353</v>
      </c>
      <c r="AD269" s="28">
        <f>U269/$X269</f>
        <v>17.075698173962383</v>
      </c>
      <c r="AE269" s="28">
        <f>V269/$X269</f>
        <v>5.9049496988169761</v>
      </c>
      <c r="AF269" s="19">
        <v>3095.2919999999999</v>
      </c>
      <c r="AG269" s="28">
        <f t="shared" si="31"/>
        <v>5.7493873037301837</v>
      </c>
      <c r="AH269" s="19">
        <v>17334.5</v>
      </c>
      <c r="AI269" s="28">
        <f t="shared" si="30"/>
        <v>32.198175234036356</v>
      </c>
      <c r="AJ269" s="28">
        <v>1045.0899999999999</v>
      </c>
      <c r="AK269" s="28">
        <v>10026.434760000004</v>
      </c>
      <c r="AL269" s="28">
        <v>32344</v>
      </c>
      <c r="AM269" s="28">
        <v>52.924159800417257</v>
      </c>
      <c r="AN269" s="28">
        <v>581045.76600000006</v>
      </c>
      <c r="AO269" s="28">
        <v>1215193.686</v>
      </c>
      <c r="AP269" s="28">
        <f t="shared" si="35"/>
        <v>107927.04371434358</v>
      </c>
      <c r="AQ269" s="28">
        <f t="shared" si="36"/>
        <v>225717.61080574896</v>
      </c>
      <c r="AR269" s="28">
        <v>142.59</v>
      </c>
      <c r="AS269" s="28">
        <v>88.8</v>
      </c>
      <c r="AT269" s="28">
        <v>54.93</v>
      </c>
      <c r="AU269" s="28">
        <v>52.85</v>
      </c>
      <c r="AV269" s="28">
        <v>30.5603568147</v>
      </c>
      <c r="AW269" s="28">
        <v>173.70411669118374</v>
      </c>
      <c r="AX269" s="28">
        <v>112658.62304882999</v>
      </c>
      <c r="AY269" s="28">
        <v>33589.669528569997</v>
      </c>
      <c r="AZ269" s="28">
        <f t="shared" si="33"/>
        <v>209.25911255308637</v>
      </c>
      <c r="BA269" s="28">
        <f t="shared" si="34"/>
        <v>62.391535119805489</v>
      </c>
      <c r="BB269" s="28">
        <v>623300.48315666663</v>
      </c>
      <c r="BC269" s="28">
        <f t="shared" si="37"/>
        <v>1157.7569690581142</v>
      </c>
      <c r="BD269" s="28">
        <v>1010408</v>
      </c>
    </row>
    <row r="270" spans="1:56">
      <c r="A270" s="27">
        <v>42125</v>
      </c>
      <c r="B270" s="16">
        <v>2015</v>
      </c>
      <c r="C270" s="16">
        <v>5</v>
      </c>
      <c r="D270" s="28">
        <v>168.99556201970154</v>
      </c>
      <c r="E270" s="28"/>
      <c r="F270" s="28">
        <v>97.82</v>
      </c>
      <c r="G270" s="28"/>
      <c r="H270" s="19">
        <v>191.49936045575237</v>
      </c>
      <c r="I270" s="28">
        <v>119.82</v>
      </c>
      <c r="J270" s="28"/>
      <c r="K270" s="28"/>
      <c r="L270" s="19">
        <v>547.59600830078125</v>
      </c>
      <c r="M270" s="71">
        <v>212.05899283965499</v>
      </c>
      <c r="N270" s="28">
        <f t="shared" si="39"/>
        <v>38.725445332898794</v>
      </c>
      <c r="O270" s="28">
        <v>11225.3</v>
      </c>
      <c r="P270" s="28">
        <v>67.440373743388832</v>
      </c>
      <c r="Q270" s="71">
        <v>5204.5660166100015</v>
      </c>
      <c r="R270" s="71">
        <v>1812.6758506700003</v>
      </c>
      <c r="S270" s="71">
        <v>4991.8836398099993</v>
      </c>
      <c r="T270" s="71">
        <v>992.66855451999982</v>
      </c>
      <c r="U270" s="71">
        <v>1441.9251446599999</v>
      </c>
      <c r="V270" s="71">
        <v>466.76838008999965</v>
      </c>
      <c r="W270" s="28">
        <v>93.837131815823483</v>
      </c>
      <c r="X270" s="28">
        <v>90.256069179289028</v>
      </c>
      <c r="Y270" s="28">
        <f>100*W270/X270</f>
        <v>103.96766961944782</v>
      </c>
      <c r="Z270" s="28">
        <f t="shared" si="38"/>
        <v>55.463822432522079</v>
      </c>
      <c r="AA270" s="28">
        <f t="shared" si="38"/>
        <v>19.317255499963331</v>
      </c>
      <c r="AB270" s="28">
        <f>S270/$X270</f>
        <v>55.308010698913556</v>
      </c>
      <c r="AC270" s="28">
        <f>T270/$X270</f>
        <v>10.998357933671086</v>
      </c>
      <c r="AD270" s="28">
        <f>U270/$X270</f>
        <v>15.975935555044947</v>
      </c>
      <c r="AE270" s="28">
        <f>V270/$X270</f>
        <v>5.1716010273258002</v>
      </c>
      <c r="AF270" s="71">
        <v>3419.5059999999999</v>
      </c>
      <c r="AG270" s="28">
        <f t="shared" si="31"/>
        <v>6.2445780249766685</v>
      </c>
      <c r="AH270" s="71">
        <v>18256.099999999999</v>
      </c>
      <c r="AI270" s="28">
        <f t="shared" si="30"/>
        <v>33.338628703028029</v>
      </c>
      <c r="AJ270" s="28">
        <v>995.899</v>
      </c>
      <c r="AK270" s="28">
        <v>10467.633693</v>
      </c>
      <c r="AL270" s="28">
        <v>36177</v>
      </c>
      <c r="AM270" s="28">
        <v>52.694677980049946</v>
      </c>
      <c r="AN270" s="28">
        <v>603948.11300000001</v>
      </c>
      <c r="AO270" s="28">
        <v>1241560.2680000002</v>
      </c>
      <c r="AP270" s="28">
        <f t="shared" si="35"/>
        <v>110290.81728957123</v>
      </c>
      <c r="AQ270" s="28">
        <f t="shared" si="36"/>
        <v>226729.2400199603</v>
      </c>
      <c r="AR270" s="28">
        <v>140</v>
      </c>
      <c r="AS270" s="28">
        <v>93.1</v>
      </c>
      <c r="AT270" s="28">
        <v>53.76</v>
      </c>
      <c r="AU270" s="28">
        <v>54.994553000000003</v>
      </c>
      <c r="AV270" s="28">
        <v>27.504020296199997</v>
      </c>
      <c r="AW270" s="28">
        <v>171.00370057920765</v>
      </c>
      <c r="AX270" s="28">
        <v>138138.87945319002</v>
      </c>
      <c r="AY270" s="28">
        <v>32448.20572795</v>
      </c>
      <c r="AZ270" s="28">
        <f t="shared" si="33"/>
        <v>252.26421916741523</v>
      </c>
      <c r="BA270" s="28">
        <f t="shared" si="34"/>
        <v>59.255738237826939</v>
      </c>
      <c r="BB270" s="28">
        <v>637647.56261935493</v>
      </c>
      <c r="BC270" s="28">
        <f t="shared" si="37"/>
        <v>1164.4488874161232</v>
      </c>
      <c r="BD270" s="28">
        <v>1006319</v>
      </c>
    </row>
    <row r="271" spans="1:56">
      <c r="A271" s="27">
        <v>42156</v>
      </c>
      <c r="B271" s="16">
        <v>2015</v>
      </c>
      <c r="C271" s="16">
        <v>6</v>
      </c>
      <c r="D271" s="28">
        <v>162.3112884060628</v>
      </c>
      <c r="E271" s="28"/>
      <c r="F271" s="28">
        <v>99.65</v>
      </c>
      <c r="G271" s="28"/>
      <c r="H271" s="19">
        <v>204.95450797713423</v>
      </c>
      <c r="I271" s="28">
        <v>120.98</v>
      </c>
      <c r="J271" s="28"/>
      <c r="K271" s="28"/>
      <c r="L271" s="19">
        <v>559.90399169921875</v>
      </c>
      <c r="M271" s="19">
        <v>219.592109233218</v>
      </c>
      <c r="N271" s="28">
        <f t="shared" si="39"/>
        <v>39.219600590235338</v>
      </c>
      <c r="O271" s="28">
        <v>11981.5</v>
      </c>
      <c r="P271" s="28">
        <v>70.800557340293892</v>
      </c>
      <c r="Q271" s="19">
        <v>6045.8302934499989</v>
      </c>
      <c r="R271" s="19">
        <v>2403.6594601299998</v>
      </c>
      <c r="S271" s="19">
        <v>5759.7176565199998</v>
      </c>
      <c r="T271" s="71">
        <v>997.19901903000004</v>
      </c>
      <c r="U271" s="71">
        <v>1613.416317149999</v>
      </c>
      <c r="V271" s="71">
        <v>548.94697034000001</v>
      </c>
      <c r="W271" s="28">
        <v>93.157332762107359</v>
      </c>
      <c r="X271" s="28">
        <v>89.892870209809345</v>
      </c>
      <c r="Y271" s="28">
        <f>100*W271/X271</f>
        <v>103.63150330463226</v>
      </c>
      <c r="Z271" s="28">
        <f t="shared" si="38"/>
        <v>64.899134766868272</v>
      </c>
      <c r="AA271" s="28">
        <f t="shared" si="38"/>
        <v>25.802149856180847</v>
      </c>
      <c r="AB271" s="28">
        <f>S271/$X271</f>
        <v>64.073131084554959</v>
      </c>
      <c r="AC271" s="28">
        <f>T271/$X271</f>
        <v>11.093193672674422</v>
      </c>
      <c r="AD271" s="28">
        <f>U271/$X271</f>
        <v>17.948212281845006</v>
      </c>
      <c r="AE271" s="28">
        <f>V271/$X271</f>
        <v>6.1066797517841129</v>
      </c>
      <c r="AF271" s="71">
        <v>3716.1109999999999</v>
      </c>
      <c r="AG271" s="28">
        <f t="shared" si="31"/>
        <v>6.6370503784447035</v>
      </c>
      <c r="AH271" s="71">
        <v>18136.7</v>
      </c>
      <c r="AI271" s="28">
        <f t="shared" si="30"/>
        <v>32.392517768908967</v>
      </c>
      <c r="AJ271" s="28">
        <v>1055.434</v>
      </c>
      <c r="AK271" s="28">
        <v>11254.419667000002</v>
      </c>
      <c r="AL271" s="28">
        <v>41256</v>
      </c>
      <c r="AM271" s="28">
        <v>52.613285885264858</v>
      </c>
      <c r="AN271" s="28">
        <v>635784.94799999997</v>
      </c>
      <c r="AO271" s="28">
        <v>1312734.1979999999</v>
      </c>
      <c r="AP271" s="28">
        <f t="shared" si="35"/>
        <v>113552.49425361208</v>
      </c>
      <c r="AQ271" s="28">
        <f t="shared" si="36"/>
        <v>234457.01717825982</v>
      </c>
      <c r="AR271" s="28">
        <v>138.91</v>
      </c>
      <c r="AS271" s="28">
        <v>92.5</v>
      </c>
      <c r="AT271" s="28">
        <v>55</v>
      </c>
      <c r="AU271" s="28">
        <v>54.881053999999999</v>
      </c>
      <c r="AV271" s="28">
        <v>30.539026632999999</v>
      </c>
      <c r="AW271" s="28">
        <v>174.28582624919724</v>
      </c>
      <c r="AX271" s="28">
        <v>140837.77337687003</v>
      </c>
      <c r="AY271" s="28">
        <v>34052.352089860004</v>
      </c>
      <c r="AZ271" s="28">
        <f t="shared" si="33"/>
        <v>251.5391486126934</v>
      </c>
      <c r="BA271" s="28">
        <f t="shared" si="34"/>
        <v>60.818198467413282</v>
      </c>
      <c r="BB271" s="28">
        <v>655442.06431000005</v>
      </c>
      <c r="BC271" s="28">
        <f t="shared" si="37"/>
        <v>1170.6329549836546</v>
      </c>
      <c r="BD271" s="28">
        <v>1071132</v>
      </c>
    </row>
    <row r="272" spans="1:56">
      <c r="A272" s="27">
        <v>42186</v>
      </c>
      <c r="B272" s="16">
        <v>2015</v>
      </c>
      <c r="C272" s="16">
        <v>7</v>
      </c>
      <c r="D272" s="28">
        <v>151.69026025123145</v>
      </c>
      <c r="E272" s="28"/>
      <c r="F272" s="28">
        <v>100.52</v>
      </c>
      <c r="G272" s="28"/>
      <c r="H272" s="19">
        <v>206.14122902017087</v>
      </c>
      <c r="I272" s="28">
        <v>122.59</v>
      </c>
      <c r="J272" s="28"/>
      <c r="K272" s="28"/>
      <c r="L272" s="19">
        <v>572.32098388671875</v>
      </c>
      <c r="M272" s="19">
        <v>227.87880767548901</v>
      </c>
      <c r="N272" s="28">
        <f t="shared" si="39"/>
        <v>39.816608877055216</v>
      </c>
      <c r="O272" s="28">
        <v>12639.8</v>
      </c>
      <c r="P272" s="28">
        <v>69.197636898867032</v>
      </c>
      <c r="Q272" s="19">
        <v>5567.9297988399985</v>
      </c>
      <c r="R272" s="19">
        <v>2525.2679019599982</v>
      </c>
      <c r="S272" s="19">
        <v>5670.1557825000009</v>
      </c>
      <c r="T272" s="19">
        <v>1018.3555424199999</v>
      </c>
      <c r="U272" s="19">
        <v>1596.8995604700001</v>
      </c>
      <c r="V272" s="19">
        <v>607.26047360999996</v>
      </c>
      <c r="W272" s="28">
        <v>92.75870475233711</v>
      </c>
      <c r="X272" s="28">
        <v>89.099035459818296</v>
      </c>
      <c r="Y272" s="28">
        <f>100*W272/X272</f>
        <v>104.10741740764325</v>
      </c>
      <c r="Z272" s="28">
        <f t="shared" si="38"/>
        <v>60.02595458513786</v>
      </c>
      <c r="AA272" s="28">
        <f t="shared" si="38"/>
        <v>27.224053081620596</v>
      </c>
      <c r="AB272" s="28">
        <f>S272/$X272</f>
        <v>63.638800950399919</v>
      </c>
      <c r="AC272" s="28">
        <f>T272/$X272</f>
        <v>11.429478862083258</v>
      </c>
      <c r="AD272" s="28">
        <f>U272/$X272</f>
        <v>17.922748009883527</v>
      </c>
      <c r="AE272" s="28">
        <f>V272/$X272</f>
        <v>6.8155673119925195</v>
      </c>
      <c r="AF272" s="19">
        <v>4022.4969999999998</v>
      </c>
      <c r="AG272" s="28">
        <f t="shared" si="31"/>
        <v>7.0283933548663748</v>
      </c>
      <c r="AH272" s="19">
        <v>19332.5</v>
      </c>
      <c r="AI272" s="28">
        <f t="shared" si="30"/>
        <v>33.779121409650323</v>
      </c>
      <c r="AJ272" s="28">
        <v>1069.6220000000001</v>
      </c>
      <c r="AK272" s="28">
        <v>11907.361918999997</v>
      </c>
      <c r="AL272" s="28">
        <v>39874</v>
      </c>
      <c r="AM272" s="28">
        <v>51.739607001349775</v>
      </c>
      <c r="AN272" s="28">
        <v>656349.66800000006</v>
      </c>
      <c r="AO272" s="28">
        <v>1349727.8740000001</v>
      </c>
      <c r="AP272" s="28">
        <f t="shared" si="35"/>
        <v>114682.09037918368</v>
      </c>
      <c r="AQ272" s="28">
        <f t="shared" si="36"/>
        <v>235834.07074012785</v>
      </c>
      <c r="AR272" s="28">
        <v>143.49</v>
      </c>
      <c r="AS272" s="28">
        <v>95.5</v>
      </c>
      <c r="AT272" s="28">
        <v>56.003937000000001</v>
      </c>
      <c r="AU272" s="28">
        <v>56.09</v>
      </c>
      <c r="AV272" s="28">
        <v>27.695384702799998</v>
      </c>
      <c r="AW272" s="28">
        <v>174.61100215445649</v>
      </c>
      <c r="AX272" s="28">
        <v>145998.56433685002</v>
      </c>
      <c r="AY272" s="28">
        <v>35911.099595909996</v>
      </c>
      <c r="AZ272" s="28">
        <f t="shared" si="33"/>
        <v>255.09909377313338</v>
      </c>
      <c r="BA272" s="28">
        <f t="shared" si="34"/>
        <v>62.746431822283121</v>
      </c>
      <c r="BB272" s="28">
        <v>675401.13105806452</v>
      </c>
      <c r="BC272" s="28">
        <f t="shared" si="37"/>
        <v>1180.1089774331056</v>
      </c>
      <c r="BD272" s="28">
        <v>1028153</v>
      </c>
    </row>
    <row r="273" spans="1:56">
      <c r="A273" s="27">
        <v>42217</v>
      </c>
      <c r="B273" s="16">
        <v>2015</v>
      </c>
      <c r="C273" s="16">
        <v>8</v>
      </c>
      <c r="D273" s="28">
        <v>146.06462124746369</v>
      </c>
      <c r="E273" s="28"/>
      <c r="F273" s="28">
        <v>100.27</v>
      </c>
      <c r="G273" s="28"/>
      <c r="H273" s="19">
        <v>194.48466936371804</v>
      </c>
      <c r="I273" s="28">
        <v>124.03</v>
      </c>
      <c r="J273" s="28"/>
      <c r="K273" s="28"/>
      <c r="L273" s="19">
        <v>584.32501220703125</v>
      </c>
      <c r="M273" s="19">
        <v>233.81751344734701</v>
      </c>
      <c r="N273" s="28">
        <f t="shared" si="39"/>
        <v>40.01497600867777</v>
      </c>
      <c r="O273" s="28">
        <v>11782.2</v>
      </c>
      <c r="P273" s="28">
        <v>69.010012237607597</v>
      </c>
      <c r="Q273" s="19">
        <v>5134.7249696699992</v>
      </c>
      <c r="R273" s="19">
        <v>2185.7608992799987</v>
      </c>
      <c r="S273" s="19">
        <v>5435.3635900200006</v>
      </c>
      <c r="T273" s="19">
        <v>912.59519703000012</v>
      </c>
      <c r="U273" s="19">
        <v>1568.5268146800004</v>
      </c>
      <c r="V273" s="19">
        <v>620.48196161999988</v>
      </c>
      <c r="W273" s="28">
        <v>92.049194365869312</v>
      </c>
      <c r="X273" s="28">
        <v>87.887387222265929</v>
      </c>
      <c r="Y273" s="28">
        <f>100*W273/X273</f>
        <v>104.73538612893138</v>
      </c>
      <c r="Z273" s="28">
        <f t="shared" si="38"/>
        <v>55.782399890008065</v>
      </c>
      <c r="AA273" s="28">
        <f t="shared" si="38"/>
        <v>23.745573378863288</v>
      </c>
      <c r="AB273" s="28">
        <f>S273/$X273</f>
        <v>61.844637345675608</v>
      </c>
      <c r="AC273" s="28">
        <f>T273/$X273</f>
        <v>10.383687874598662</v>
      </c>
      <c r="AD273" s="28">
        <f>U273/$X273</f>
        <v>17.847006996728879</v>
      </c>
      <c r="AE273" s="28">
        <f>V273/$X273</f>
        <v>7.0599659545096047</v>
      </c>
      <c r="AF273" s="19">
        <v>3774.7350000000001</v>
      </c>
      <c r="AG273" s="28">
        <f t="shared" si="31"/>
        <v>6.4599921638517506</v>
      </c>
      <c r="AH273" s="19">
        <v>19999.2</v>
      </c>
      <c r="AI273" s="28">
        <f t="shared" si="30"/>
        <v>34.226157672870791</v>
      </c>
      <c r="AJ273" s="28">
        <v>977.46900000000005</v>
      </c>
      <c r="AK273" s="28">
        <v>11130.262807999996</v>
      </c>
      <c r="AL273" s="28">
        <v>42568</v>
      </c>
      <c r="AM273" s="28">
        <v>51.116737923247115</v>
      </c>
      <c r="AN273" s="28">
        <v>665419.7649999999</v>
      </c>
      <c r="AO273" s="28">
        <v>1363597.754</v>
      </c>
      <c r="AP273" s="28">
        <f t="shared" si="35"/>
        <v>113878.36411223761</v>
      </c>
      <c r="AQ273" s="28">
        <f t="shared" si="36"/>
        <v>233362.89316960916</v>
      </c>
      <c r="AR273" s="28">
        <v>141.03</v>
      </c>
      <c r="AS273" s="28">
        <v>97.6</v>
      </c>
      <c r="AT273" s="28">
        <v>53.326613999999999</v>
      </c>
      <c r="AU273" s="28">
        <v>56.781573999999999</v>
      </c>
      <c r="AV273" s="28">
        <v>26.275479548100002</v>
      </c>
      <c r="AW273" s="28">
        <v>168.89663565061943</v>
      </c>
      <c r="AX273" s="28">
        <v>132515.21898299997</v>
      </c>
      <c r="AY273" s="28">
        <v>39234.952747199997</v>
      </c>
      <c r="AZ273" s="28">
        <f t="shared" si="33"/>
        <v>226.78341028476925</v>
      </c>
      <c r="BA273" s="28">
        <f t="shared" si="34"/>
        <v>67.145769781456366</v>
      </c>
      <c r="BB273" s="28">
        <v>689568.19535161299</v>
      </c>
      <c r="BC273" s="28">
        <f t="shared" si="37"/>
        <v>1180.1106934428012</v>
      </c>
      <c r="BD273" s="28">
        <v>1002452</v>
      </c>
    </row>
    <row r="274" spans="1:56">
      <c r="A274" s="27">
        <v>42248</v>
      </c>
      <c r="B274" s="16">
        <v>2015</v>
      </c>
      <c r="C274" s="16">
        <v>9</v>
      </c>
      <c r="D274" s="28">
        <v>145.75498215979235</v>
      </c>
      <c r="E274" s="28"/>
      <c r="F274" s="28">
        <v>103.33</v>
      </c>
      <c r="G274" s="28"/>
      <c r="H274" s="19">
        <v>216.4978533230732</v>
      </c>
      <c r="I274" s="28">
        <v>125.49</v>
      </c>
      <c r="J274" s="28"/>
      <c r="K274" s="28"/>
      <c r="L274" s="19">
        <v>594.3759765625</v>
      </c>
      <c r="M274" s="19">
        <v>237.45843807470601</v>
      </c>
      <c r="N274" s="28">
        <f t="shared" si="39"/>
        <v>39.95088082933929</v>
      </c>
      <c r="O274" s="28">
        <v>11244.7</v>
      </c>
      <c r="P274" s="28">
        <v>73.322714592520001</v>
      </c>
      <c r="Q274" s="19">
        <v>5162.8851492099966</v>
      </c>
      <c r="R274" s="19">
        <v>2290.5667869499966</v>
      </c>
      <c r="S274" s="19">
        <v>5519.7694609700011</v>
      </c>
      <c r="T274" s="19">
        <v>1143.1645857400006</v>
      </c>
      <c r="U274" s="19">
        <v>1556.0993938399999</v>
      </c>
      <c r="V274" s="19">
        <v>630.48724936999997</v>
      </c>
      <c r="W274" s="28">
        <v>90.150197604068126</v>
      </c>
      <c r="X274" s="28">
        <v>86.712472678235599</v>
      </c>
      <c r="Y274" s="28">
        <f>100*W274/X274</f>
        <v>103.96451031743601</v>
      </c>
      <c r="Z274" s="28">
        <f t="shared" si="38"/>
        <v>57.26981511327287</v>
      </c>
      <c r="AA274" s="28">
        <f t="shared" si="38"/>
        <v>25.408339058888899</v>
      </c>
      <c r="AB274" s="28">
        <f>S274/$X274</f>
        <v>63.656003461603923</v>
      </c>
      <c r="AC274" s="28">
        <f>T274/$X274</f>
        <v>13.183392774208469</v>
      </c>
      <c r="AD274" s="28">
        <f>U274/$X274</f>
        <v>17.945508250170949</v>
      </c>
      <c r="AE274" s="28">
        <f>V274/$X274</f>
        <v>7.2710099239073962</v>
      </c>
      <c r="AF274" s="19">
        <v>3248.2130000000002</v>
      </c>
      <c r="AG274" s="28">
        <f t="shared" si="31"/>
        <v>5.4649129979741753</v>
      </c>
      <c r="AH274" s="19">
        <v>18195.3</v>
      </c>
      <c r="AI274" s="28">
        <f t="shared" si="30"/>
        <v>30.612441817097434</v>
      </c>
      <c r="AJ274" s="28">
        <v>1123.491</v>
      </c>
      <c r="AK274" s="28">
        <v>10552.903241000002</v>
      </c>
      <c r="AL274" s="28">
        <v>42771</v>
      </c>
      <c r="AM274" s="28">
        <v>51.016051134576557</v>
      </c>
      <c r="AN274" s="28">
        <v>679761.07499999995</v>
      </c>
      <c r="AO274" s="28">
        <v>1393164.08</v>
      </c>
      <c r="AP274" s="28">
        <f t="shared" si="35"/>
        <v>114365.50294837187</v>
      </c>
      <c r="AQ274" s="28">
        <f t="shared" si="36"/>
        <v>234391.04791165891</v>
      </c>
      <c r="AR274" s="28">
        <v>138.47999999999999</v>
      </c>
      <c r="AS274" s="28">
        <v>94.3</v>
      </c>
      <c r="AT274" s="28">
        <v>56.955643000000002</v>
      </c>
      <c r="AU274" s="28">
        <v>54.618008000000003</v>
      </c>
      <c r="AV274" s="28">
        <v>30.731866132900002</v>
      </c>
      <c r="AW274" s="28">
        <v>170.47965111359611</v>
      </c>
      <c r="AX274" s="28">
        <v>129442.42606613001</v>
      </c>
      <c r="AY274" s="28">
        <v>38919.25543895</v>
      </c>
      <c r="AZ274" s="28">
        <f t="shared" si="33"/>
        <v>217.77869760945634</v>
      </c>
      <c r="BA274" s="28">
        <f t="shared" si="34"/>
        <v>65.479186531115715</v>
      </c>
      <c r="BB274" s="28">
        <v>707445.56825666677</v>
      </c>
      <c r="BC274" s="28">
        <f t="shared" si="37"/>
        <v>1190.2324389826297</v>
      </c>
      <c r="BD274" s="28">
        <v>1066824</v>
      </c>
    </row>
    <row r="275" spans="1:56">
      <c r="A275" s="27">
        <v>42278</v>
      </c>
      <c r="B275" s="16">
        <v>2015</v>
      </c>
      <c r="C275" s="16">
        <v>10</v>
      </c>
      <c r="D275" s="28">
        <v>146.79487436274931</v>
      </c>
      <c r="E275" s="28"/>
      <c r="F275" s="28">
        <v>103.96</v>
      </c>
      <c r="G275" s="28"/>
      <c r="H275" s="19">
        <v>220.83685604522526</v>
      </c>
      <c r="I275" s="28">
        <v>126.88</v>
      </c>
      <c r="J275" s="28"/>
      <c r="K275" s="28"/>
      <c r="L275" s="19">
        <v>605.29901123046875</v>
      </c>
      <c r="M275" s="19">
        <v>240.60656678154899</v>
      </c>
      <c r="N275" s="28"/>
      <c r="O275" s="28">
        <v>11357.8</v>
      </c>
      <c r="P275" s="28">
        <v>71.43222249099513</v>
      </c>
      <c r="Q275" s="19">
        <v>5032.3819276099994</v>
      </c>
      <c r="R275" s="19">
        <v>2127.4680325100007</v>
      </c>
      <c r="S275" s="19">
        <v>4931.7226292800005</v>
      </c>
      <c r="T275" s="19">
        <v>1091.3112304799999</v>
      </c>
      <c r="U275" s="19">
        <v>1514.9679670299995</v>
      </c>
      <c r="V275" s="19">
        <v>598.55761544000006</v>
      </c>
      <c r="W275" s="28">
        <v>88.540556117342305</v>
      </c>
      <c r="X275" s="28">
        <v>85.20875945756103</v>
      </c>
      <c r="Y275" s="28">
        <f>100*W275/X275</f>
        <v>103.91015745445831</v>
      </c>
      <c r="Z275" s="28">
        <f t="shared" si="38"/>
        <v>56.837026423694603</v>
      </c>
      <c r="AA275" s="28">
        <f t="shared" si="38"/>
        <v>24.028175627115772</v>
      </c>
      <c r="AB275" s="28">
        <f>S275/$X275</f>
        <v>57.878117938523545</v>
      </c>
      <c r="AC275" s="28">
        <f>T275/$X275</f>
        <v>12.807500513178308</v>
      </c>
      <c r="AD275" s="28">
        <f>U275/$X275</f>
        <v>17.779486248529913</v>
      </c>
      <c r="AE275" s="28">
        <f>V275/$X275</f>
        <v>7.0246019218026161</v>
      </c>
      <c r="AF275" s="19">
        <v>4150.4799999999996</v>
      </c>
      <c r="AG275" s="28">
        <f t="shared" si="31"/>
        <v>6.8569086071407712</v>
      </c>
      <c r="AH275" s="19">
        <v>20486.7</v>
      </c>
      <c r="AI275" s="28">
        <f t="shared" si="30"/>
        <v>33.845586429018056</v>
      </c>
      <c r="AJ275" s="28">
        <v>1128.0150000000001</v>
      </c>
      <c r="AK275" s="28">
        <v>10722.174389000009</v>
      </c>
      <c r="AL275" s="28">
        <v>38459</v>
      </c>
      <c r="AM275" s="28">
        <v>51.024609200684289</v>
      </c>
      <c r="AN275" s="28">
        <v>696029.03099999996</v>
      </c>
      <c r="AO275" s="28">
        <v>1425299.58</v>
      </c>
      <c r="AP275" s="28">
        <f t="shared" si="35"/>
        <v>114989.28927458392</v>
      </c>
      <c r="AQ275" s="28">
        <f t="shared" si="36"/>
        <v>235470.33012702456</v>
      </c>
      <c r="AR275" s="28">
        <v>140.33000000000001</v>
      </c>
      <c r="AS275" s="28">
        <v>97.2</v>
      </c>
      <c r="AT275" s="28">
        <v>55.998702999999999</v>
      </c>
      <c r="AU275" s="28">
        <v>56.962150999999999</v>
      </c>
      <c r="AV275" s="28">
        <v>27.464381588000002</v>
      </c>
      <c r="AW275" s="28">
        <v>169.60362906296874</v>
      </c>
      <c r="AX275" s="28">
        <v>134417.06261349001</v>
      </c>
      <c r="AY275" s="28">
        <v>38926.541375180001</v>
      </c>
      <c r="AZ275" s="28">
        <f t="shared" si="33"/>
        <v>222.06720995668445</v>
      </c>
      <c r="BA275" s="28">
        <f t="shared" si="34"/>
        <v>64.309606744688111</v>
      </c>
      <c r="BB275" s="28">
        <v>733215.58473870973</v>
      </c>
      <c r="BC275" s="28">
        <f t="shared" si="37"/>
        <v>1211.3279075877037</v>
      </c>
      <c r="BD275" s="28">
        <v>1009066</v>
      </c>
    </row>
    <row r="276" spans="1:56">
      <c r="A276" s="27">
        <v>42309</v>
      </c>
      <c r="B276" s="16">
        <v>2015</v>
      </c>
      <c r="C276" s="16">
        <v>11</v>
      </c>
      <c r="D276" s="28">
        <v>145.74106680873032</v>
      </c>
      <c r="E276" s="28"/>
      <c r="F276" s="28">
        <v>102.002438938</v>
      </c>
      <c r="G276" s="28"/>
      <c r="H276" s="19">
        <f>H275-16</f>
        <v>204.83685604522526</v>
      </c>
      <c r="I276" s="28"/>
      <c r="J276" s="28"/>
      <c r="K276" s="28"/>
      <c r="L276" s="19">
        <v>617.572998046875</v>
      </c>
      <c r="M276" s="19"/>
      <c r="N276" s="28"/>
      <c r="O276" s="28"/>
      <c r="P276" s="28">
        <v>70</v>
      </c>
      <c r="Q276" s="19">
        <v>4001.7847149100012</v>
      </c>
      <c r="R276" s="19">
        <v>1695.1591862499999</v>
      </c>
      <c r="S276" s="19">
        <v>4737.5938608400002</v>
      </c>
      <c r="T276" s="19">
        <v>1045.3570334799997</v>
      </c>
      <c r="U276" s="19">
        <v>1450.1968539399998</v>
      </c>
      <c r="V276" s="19">
        <v>612.22035360999996</v>
      </c>
      <c r="W276" s="28">
        <v>87.210166794207183</v>
      </c>
      <c r="X276" s="28">
        <v>84.544258720704264</v>
      </c>
      <c r="Y276" s="28">
        <f>100*W276/X276</f>
        <v>103.1532692034238</v>
      </c>
      <c r="Z276" s="28">
        <f t="shared" si="38"/>
        <v>45.886676542577305</v>
      </c>
      <c r="AA276" s="28">
        <f t="shared" si="38"/>
        <v>19.4376326587028</v>
      </c>
      <c r="AB276" s="28">
        <f>S276/$X276</f>
        <v>56.036849012904035</v>
      </c>
      <c r="AC276" s="28">
        <f>T276/$X276</f>
        <v>12.364612917517952</v>
      </c>
      <c r="AD276" s="28">
        <f>U276/$X276</f>
        <v>17.153108630720745</v>
      </c>
      <c r="AE276" s="28">
        <f>V276/$X276</f>
        <v>7.2414184342487085</v>
      </c>
      <c r="AF276" s="19">
        <v>3745.5419999999999</v>
      </c>
      <c r="AG276" s="28">
        <f t="shared" si="31"/>
        <v>6.0649380912792203</v>
      </c>
      <c r="AH276" s="19">
        <v>21671.8</v>
      </c>
      <c r="AI276" s="28">
        <f t="shared" si="30"/>
        <v>35.091883985437889</v>
      </c>
      <c r="AJ276" s="28">
        <v>991.17499999999995</v>
      </c>
      <c r="AK276" s="28">
        <v>10219.189481999998</v>
      </c>
      <c r="AL276" s="28">
        <v>37931</v>
      </c>
      <c r="AM276" s="28">
        <v>50.098590447424115</v>
      </c>
      <c r="AN276" s="28">
        <v>760783.91700000002</v>
      </c>
      <c r="AO276" s="28">
        <v>1490362.7760000001</v>
      </c>
      <c r="AP276" s="28">
        <f t="shared" si="35"/>
        <v>123189.31031732948</v>
      </c>
      <c r="AQ276" s="28">
        <f t="shared" si="36"/>
        <v>241325.7672717871</v>
      </c>
      <c r="AR276" s="28">
        <v>136.01</v>
      </c>
      <c r="AS276" s="28">
        <v>87.6</v>
      </c>
      <c r="AT276" s="28">
        <v>58.397686</v>
      </c>
      <c r="AU276" s="28">
        <v>60.350543999999999</v>
      </c>
      <c r="AV276" s="28">
        <v>22.2</v>
      </c>
      <c r="AW276" s="28">
        <v>171.01074661827488</v>
      </c>
      <c r="AX276" s="28">
        <v>129489.28779515999</v>
      </c>
      <c r="AY276" s="28">
        <v>38894.524544649998</v>
      </c>
      <c r="AZ276" s="28">
        <f t="shared" ref="AZ276:AZ281" si="40">AX276/$L276</f>
        <v>209.67446472672935</v>
      </c>
      <c r="BA276" s="28">
        <f t="shared" ref="BA276:BA281" si="41">AY276/$L276</f>
        <v>62.979639115792146</v>
      </c>
      <c r="BB276" s="28">
        <v>761343.42825999996</v>
      </c>
      <c r="BC276" s="28">
        <f t="shared" si="37"/>
        <v>1232.7990871812897</v>
      </c>
      <c r="BD276" s="28">
        <v>960242</v>
      </c>
    </row>
    <row r="277" spans="1:56">
      <c r="A277" s="27">
        <v>42339</v>
      </c>
      <c r="B277" s="16">
        <v>2015</v>
      </c>
      <c r="C277" s="16">
        <v>12</v>
      </c>
      <c r="D277" s="28">
        <v>143.3667987418608</v>
      </c>
      <c r="E277" s="28"/>
      <c r="F277" s="28">
        <v>96.062587425999993</v>
      </c>
      <c r="G277" s="28"/>
      <c r="H277" s="19">
        <f>H276-16</f>
        <v>188.83685604522526</v>
      </c>
      <c r="I277" s="28"/>
      <c r="J277" s="28"/>
      <c r="K277" s="28"/>
      <c r="L277" s="19">
        <v>638.88397216796875</v>
      </c>
      <c r="M277" s="19"/>
      <c r="N277" s="28"/>
      <c r="O277" s="28"/>
      <c r="P277" s="28">
        <v>60</v>
      </c>
      <c r="Q277" s="19">
        <v>3425.1712021300013</v>
      </c>
      <c r="R277" s="19">
        <v>1445.9104999399997</v>
      </c>
      <c r="S277" s="19">
        <v>4515.7337369899997</v>
      </c>
      <c r="T277" s="19">
        <v>945.90200353000012</v>
      </c>
      <c r="U277" s="19">
        <v>1417.1675214099992</v>
      </c>
      <c r="V277" s="19">
        <v>574.00068915999987</v>
      </c>
      <c r="W277" s="28">
        <v>86.289630755312857</v>
      </c>
      <c r="X277" s="28">
        <v>83.795301914503497</v>
      </c>
      <c r="Y277" s="28">
        <f>100*W277/X277</f>
        <v>102.9766929455715</v>
      </c>
      <c r="Z277" s="28">
        <f t="shared" si="38"/>
        <v>39.693891052131008</v>
      </c>
      <c r="AA277" s="28">
        <f t="shared" si="38"/>
        <v>16.756480324270886</v>
      </c>
      <c r="AB277" s="28">
        <f>S277/$X277</f>
        <v>53.890058676528326</v>
      </c>
      <c r="AC277" s="28">
        <f>T277/$X277</f>
        <v>11.288246261050597</v>
      </c>
      <c r="AD277" s="28">
        <f>U277/$X277</f>
        <v>16.912255091054362</v>
      </c>
      <c r="AE277" s="28">
        <f>V277/$X277</f>
        <v>6.8500342626088253</v>
      </c>
      <c r="AF277" s="19">
        <v>6003.7719999999999</v>
      </c>
      <c r="AG277" s="28">
        <f t="shared" si="31"/>
        <v>9.3972806668274824</v>
      </c>
      <c r="AH277" s="19">
        <v>26047</v>
      </c>
      <c r="AI277" s="28">
        <f t="shared" si="30"/>
        <v>40.769531142897407</v>
      </c>
      <c r="AJ277" s="28">
        <v>933.12400000000002</v>
      </c>
      <c r="AK277" s="28">
        <v>11909.435561</v>
      </c>
      <c r="AL277" s="28">
        <v>25804</v>
      </c>
      <c r="AM277" s="28">
        <v>56.291677647576662</v>
      </c>
      <c r="AN277" s="28">
        <v>799273.49799999991</v>
      </c>
      <c r="AO277" s="28">
        <v>1565412.557</v>
      </c>
      <c r="AP277" s="28">
        <f t="shared" si="35"/>
        <v>125104.64072025008</v>
      </c>
      <c r="AQ277" s="28">
        <f t="shared" si="36"/>
        <v>245022.98151070817</v>
      </c>
      <c r="AR277" s="28">
        <v>136.28</v>
      </c>
      <c r="AS277" s="28">
        <v>77.2</v>
      </c>
      <c r="AT277" s="28">
        <v>51.990555000000001</v>
      </c>
      <c r="AU277" s="28">
        <v>54.894996999999996</v>
      </c>
      <c r="AV277" s="28">
        <v>30.5232259032</v>
      </c>
      <c r="AW277" s="28">
        <v>167.51460880397946</v>
      </c>
      <c r="AX277" s="28">
        <v>145033.95284124999</v>
      </c>
      <c r="AY277" s="28">
        <v>42635.22464131</v>
      </c>
      <c r="AZ277" s="28">
        <f t="shared" si="40"/>
        <v>227.01141233688543</v>
      </c>
      <c r="BA277" s="28">
        <f t="shared" si="41"/>
        <v>66.733908657362264</v>
      </c>
      <c r="BB277" s="28">
        <v>788456.03127419355</v>
      </c>
      <c r="BC277" s="28">
        <f t="shared" si="37"/>
        <v>1234.1145898505979</v>
      </c>
      <c r="BD277" s="28">
        <v>964070</v>
      </c>
    </row>
    <row r="278" spans="1:56">
      <c r="A278" s="42">
        <v>42370</v>
      </c>
      <c r="B278" s="26">
        <f>B266+1</f>
        <v>2016</v>
      </c>
      <c r="C278" s="26">
        <f>C266</f>
        <v>1</v>
      </c>
      <c r="D278" s="30">
        <v>136.04049217179215</v>
      </c>
      <c r="E278" s="78">
        <v>1.2E-2</v>
      </c>
      <c r="F278" s="30">
        <f t="shared" ref="F278:F296" si="42">F266*(1+E278)</f>
        <v>91.08</v>
      </c>
      <c r="G278" s="78">
        <v>-2.5000000000000001E-2</v>
      </c>
      <c r="H278" s="29">
        <f t="shared" ref="H278:H296" si="43">H266*(1+G278)</f>
        <v>172.53954574201751</v>
      </c>
      <c r="I278" s="30"/>
      <c r="J278" s="30"/>
      <c r="K278" s="30"/>
      <c r="L278" s="29">
        <v>679.166015625</v>
      </c>
      <c r="M278" s="29"/>
      <c r="N278" s="30"/>
      <c r="O278" s="30"/>
      <c r="P278" s="30">
        <v>62.9</v>
      </c>
      <c r="Q278" s="29">
        <v>3875</v>
      </c>
      <c r="R278" s="29">
        <v>1830</v>
      </c>
      <c r="S278" s="29">
        <v>4052</v>
      </c>
      <c r="T278" s="29">
        <v>850</v>
      </c>
      <c r="U278" s="29">
        <v>1277</v>
      </c>
      <c r="V278" s="29">
        <v>532</v>
      </c>
      <c r="W278" s="30">
        <v>84.798439883412229</v>
      </c>
      <c r="X278" s="30">
        <v>82.905716070680199</v>
      </c>
      <c r="Y278" s="30">
        <f>100*W278/X278</f>
        <v>102.28298349310246</v>
      </c>
      <c r="Z278" s="30">
        <f t="shared" si="38"/>
        <v>45.696595424723192</v>
      </c>
      <c r="AA278" s="30">
        <f t="shared" si="38"/>
        <v>21.580585710256372</v>
      </c>
      <c r="AB278" s="30">
        <f>S278/$X278</f>
        <v>48.874796480203123</v>
      </c>
      <c r="AC278" s="30">
        <f>T278/$X278</f>
        <v>10.25261031791033</v>
      </c>
      <c r="AD278" s="30">
        <f>U278/$X278</f>
        <v>15.403039265848813</v>
      </c>
      <c r="AE278" s="30">
        <f>V278/$X278</f>
        <v>6.4169278695627003</v>
      </c>
      <c r="AF278" s="29">
        <v>3197.3420000000001</v>
      </c>
      <c r="AG278" s="30">
        <f t="shared" si="31"/>
        <v>4.7077473348804979</v>
      </c>
      <c r="AH278" s="29">
        <v>21697.695267999999</v>
      </c>
      <c r="AI278" s="30">
        <f t="shared" si="30"/>
        <v>31.947557399545051</v>
      </c>
      <c r="AJ278" s="30">
        <v>858.49599999999998</v>
      </c>
      <c r="AK278" s="30">
        <v>12344.911761999996</v>
      </c>
      <c r="AL278" s="30">
        <v>38263</v>
      </c>
      <c r="AM278" s="30">
        <v>64.468692200651233</v>
      </c>
      <c r="AN278" s="30">
        <v>763269.53099999996</v>
      </c>
      <c r="AO278" s="30">
        <v>1553003.0869999998</v>
      </c>
      <c r="AP278" s="30">
        <f t="shared" si="35"/>
        <v>112383.3515576606</v>
      </c>
      <c r="AQ278" s="30">
        <f t="shared" si="36"/>
        <v>228663.25040879066</v>
      </c>
      <c r="AR278" s="30">
        <v>127.96</v>
      </c>
      <c r="AS278" s="30">
        <v>76.2</v>
      </c>
      <c r="AT278" s="30">
        <v>52.952759</v>
      </c>
      <c r="AU278" s="30">
        <v>54.007342999999999</v>
      </c>
      <c r="AV278" s="30">
        <v>26.9</v>
      </c>
      <c r="AW278" s="30">
        <v>161.05601494328258</v>
      </c>
      <c r="AX278" s="30">
        <v>162654.15131857002</v>
      </c>
      <c r="AY278" s="30">
        <v>45662.223762260001</v>
      </c>
      <c r="AZ278" s="30">
        <f t="shared" si="40"/>
        <v>239.49100452102002</v>
      </c>
      <c r="BA278" s="30">
        <f t="shared" si="41"/>
        <v>67.23278655254785</v>
      </c>
      <c r="BB278" s="30">
        <v>802679.63066774188</v>
      </c>
      <c r="BC278" s="30">
        <f t="shared" si="37"/>
        <v>1181.8607118159157</v>
      </c>
      <c r="BD278" s="30">
        <v>941113</v>
      </c>
    </row>
    <row r="279" spans="1:56">
      <c r="A279" s="27">
        <v>42401</v>
      </c>
      <c r="B279" s="16">
        <f t="shared" ref="B279:B301" si="44">B267+1</f>
        <v>2016</v>
      </c>
      <c r="C279" s="16">
        <f t="shared" ref="C279:C313" si="45">C267</f>
        <v>2</v>
      </c>
      <c r="D279" s="34">
        <v>132.97325276975721</v>
      </c>
      <c r="E279" s="79">
        <v>-1E-3</v>
      </c>
      <c r="F279" s="34">
        <f t="shared" si="42"/>
        <v>87.912000000000006</v>
      </c>
      <c r="G279" s="79">
        <v>-6.2E-2</v>
      </c>
      <c r="H279" s="34">
        <f t="shared" si="43"/>
        <v>161.76386451202595</v>
      </c>
      <c r="I279" s="34"/>
      <c r="J279" s="34"/>
      <c r="K279" s="34"/>
      <c r="L279" s="34">
        <v>695.47198486328125</v>
      </c>
      <c r="M279" s="34"/>
      <c r="N279" s="34"/>
      <c r="O279" s="34"/>
      <c r="P279" s="34">
        <v>64.2</v>
      </c>
      <c r="Q279" s="34">
        <v>4143</v>
      </c>
      <c r="R279" s="34">
        <v>1730</v>
      </c>
      <c r="S279" s="34">
        <v>4034</v>
      </c>
      <c r="T279" s="34">
        <v>850</v>
      </c>
      <c r="U279" s="34">
        <v>1217</v>
      </c>
      <c r="V279" s="34">
        <v>507</v>
      </c>
      <c r="W279" s="34">
        <v>84.702015902635935</v>
      </c>
      <c r="X279" s="34">
        <v>82.047222212185957</v>
      </c>
      <c r="Y279" s="34">
        <f>100*W279/X279</f>
        <v>103.23568990987202</v>
      </c>
      <c r="Z279" s="34">
        <f t="shared" si="38"/>
        <v>48.912649313592894</v>
      </c>
      <c r="AA279" s="34">
        <f t="shared" si="38"/>
        <v>20.424543401524428</v>
      </c>
      <c r="AB279" s="34">
        <f>S279/$X279</f>
        <v>49.166807738688505</v>
      </c>
      <c r="AC279" s="34">
        <f>T279/$X279</f>
        <v>10.359887599872392</v>
      </c>
      <c r="AD279" s="34">
        <f>U279/$X279</f>
        <v>14.832921422405532</v>
      </c>
      <c r="AE279" s="34">
        <f>V279/$X279</f>
        <v>6.179368250747415</v>
      </c>
      <c r="AF279" s="34">
        <v>3175.607</v>
      </c>
      <c r="AG279" s="34">
        <f t="shared" si="31"/>
        <v>4.5661177863609756</v>
      </c>
      <c r="AH279" s="34">
        <v>21087.164183000001</v>
      </c>
      <c r="AI279" s="34">
        <f t="shared" si="30"/>
        <v>30.320652221736008</v>
      </c>
      <c r="AJ279" s="34">
        <v>802.226</v>
      </c>
      <c r="AK279" s="34">
        <v>11731.845108</v>
      </c>
      <c r="AL279" s="34">
        <v>38518</v>
      </c>
      <c r="AM279" s="34">
        <v>68.082748637213498</v>
      </c>
      <c r="AN279" s="34">
        <v>742701.125</v>
      </c>
      <c r="AO279" s="34">
        <v>1533130.213</v>
      </c>
      <c r="AP279" s="34">
        <f t="shared" si="35"/>
        <v>106790.94789792334</v>
      </c>
      <c r="AQ279" s="34">
        <f t="shared" si="36"/>
        <v>220444.56805853784</v>
      </c>
      <c r="AR279" s="34">
        <v>130.24</v>
      </c>
      <c r="AS279" s="34">
        <v>75.8</v>
      </c>
      <c r="AT279" s="34">
        <v>46.376812000000001</v>
      </c>
      <c r="AU279" s="34">
        <v>45.594051</v>
      </c>
      <c r="AV279" s="34">
        <v>33.6</v>
      </c>
      <c r="AW279" s="34">
        <v>160.7141763832104</v>
      </c>
      <c r="AX279" s="34">
        <v>134803.27726910001</v>
      </c>
      <c r="AY279" s="34">
        <v>41647.7601947</v>
      </c>
      <c r="AZ279" s="34">
        <f t="shared" si="40"/>
        <v>193.82991724044814</v>
      </c>
      <c r="BA279" s="34">
        <f t="shared" si="41"/>
        <v>59.88416658204757</v>
      </c>
      <c r="BB279" s="34">
        <v>806391.89424827578</v>
      </c>
      <c r="BC279" s="34">
        <f t="shared" si="37"/>
        <v>1159.488680779571</v>
      </c>
      <c r="BD279" s="34">
        <v>913581</v>
      </c>
    </row>
    <row r="280" spans="1:56">
      <c r="A280" s="27">
        <v>42430</v>
      </c>
      <c r="B280" s="16">
        <f t="shared" si="44"/>
        <v>2016</v>
      </c>
      <c r="C280" s="16">
        <f t="shared" si="45"/>
        <v>3</v>
      </c>
      <c r="D280" s="34">
        <v>148.47817979804398</v>
      </c>
      <c r="E280" s="79">
        <v>-3.7999999999999999E-2</v>
      </c>
      <c r="F280" s="34">
        <f t="shared" si="42"/>
        <v>93.506399999999999</v>
      </c>
      <c r="G280" s="79">
        <v>-6.8000000000000005E-2</v>
      </c>
      <c r="H280" s="34">
        <f t="shared" si="43"/>
        <v>177.05446746151571</v>
      </c>
      <c r="I280" s="34"/>
      <c r="J280" s="34"/>
      <c r="K280" s="34"/>
      <c r="L280" s="34">
        <v>715.01300048828125</v>
      </c>
      <c r="M280" s="34"/>
      <c r="N280" s="34"/>
      <c r="O280" s="34"/>
      <c r="P280" s="34">
        <v>64.8</v>
      </c>
      <c r="Q280" s="34">
        <v>4424</v>
      </c>
      <c r="R280" s="34">
        <v>1754</v>
      </c>
      <c r="S280" s="34">
        <v>4698</v>
      </c>
      <c r="T280" s="34">
        <v>858</v>
      </c>
      <c r="U280" s="34">
        <v>1366.9591842299963</v>
      </c>
      <c r="V280" s="34">
        <v>621.8773735100018</v>
      </c>
      <c r="W280" s="34">
        <v>85.386033916131993</v>
      </c>
      <c r="X280" s="34">
        <v>82.377329399465381</v>
      </c>
      <c r="Y280" s="34">
        <f>100*W280/X280</f>
        <v>103.65234529766893</v>
      </c>
      <c r="Z280" s="34">
        <f t="shared" si="38"/>
        <v>51.811751841587444</v>
      </c>
      <c r="AA280" s="34">
        <f t="shared" si="38"/>
        <v>20.542001069200811</v>
      </c>
      <c r="AB280" s="34">
        <f>S280/$X280</f>
        <v>57.030253763367199</v>
      </c>
      <c r="AC280" s="34">
        <f>T280/$X280</f>
        <v>10.415486958060676</v>
      </c>
      <c r="AD280" s="34">
        <f>U280/$X280</f>
        <v>16.593875938868049</v>
      </c>
      <c r="AE280" s="34">
        <f>V280/$X280</f>
        <v>7.549132486371156</v>
      </c>
      <c r="AF280" s="34">
        <v>3786.279</v>
      </c>
      <c r="AG280" s="34">
        <f t="shared" si="31"/>
        <v>5.2953988213002505</v>
      </c>
      <c r="AH280" s="34">
        <v>22267.133539999999</v>
      </c>
      <c r="AI280" s="34">
        <f t="shared" si="30"/>
        <v>31.14227786738676</v>
      </c>
      <c r="AJ280" s="34">
        <v>885.24400000000003</v>
      </c>
      <c r="AK280" s="34">
        <v>10461.475925999997</v>
      </c>
      <c r="AL280" s="34">
        <v>44319</v>
      </c>
      <c r="AM280" s="34">
        <v>66.86182264456977</v>
      </c>
      <c r="AN280" s="34">
        <v>722517.228</v>
      </c>
      <c r="AO280" s="34">
        <v>1523520.6359999999</v>
      </c>
      <c r="AP280" s="34">
        <f t="shared" si="35"/>
        <v>101049.52322637408</v>
      </c>
      <c r="AQ280" s="34">
        <f t="shared" si="36"/>
        <v>213075.93497734869</v>
      </c>
      <c r="AR280" s="34">
        <v>139.88999999999999</v>
      </c>
      <c r="AS280" s="34">
        <v>83.6</v>
      </c>
      <c r="AT280" s="34">
        <v>46.376812000000001</v>
      </c>
      <c r="AU280" s="34">
        <v>48.157730000000001</v>
      </c>
      <c r="AV280" s="34">
        <v>31.4</v>
      </c>
      <c r="AW280" s="34">
        <v>155.58208499056076</v>
      </c>
      <c r="AX280" s="34">
        <v>137762.36926040001</v>
      </c>
      <c r="AY280" s="34">
        <v>45858.824433670001</v>
      </c>
      <c r="AZ280" s="34">
        <f t="shared" si="40"/>
        <v>192.67113907904096</v>
      </c>
      <c r="BA280" s="34">
        <f t="shared" si="41"/>
        <v>64.137049819168439</v>
      </c>
      <c r="BB280" s="34">
        <v>819045.38015483879</v>
      </c>
      <c r="BC280" s="34">
        <f t="shared" si="37"/>
        <v>1145.4971861987319</v>
      </c>
      <c r="BD280" s="34">
        <v>1010335</v>
      </c>
    </row>
    <row r="281" spans="1:56">
      <c r="A281" s="27">
        <v>42461</v>
      </c>
      <c r="B281" s="16">
        <f t="shared" si="44"/>
        <v>2016</v>
      </c>
      <c r="C281" s="16">
        <f t="shared" si="45"/>
        <v>4</v>
      </c>
      <c r="D281" s="34">
        <v>152.56717138018286</v>
      </c>
      <c r="E281" s="79">
        <v>-5.2000000000000005E-2</v>
      </c>
      <c r="F281" s="34">
        <f t="shared" si="42"/>
        <v>94.525079999999988</v>
      </c>
      <c r="G281" s="79">
        <v>-0.24100000000000002</v>
      </c>
      <c r="H281" s="34">
        <f t="shared" si="43"/>
        <v>152.78330144489567</v>
      </c>
      <c r="I281" s="34"/>
      <c r="J281" s="34">
        <v>85.525400000000005</v>
      </c>
      <c r="K281" s="34"/>
      <c r="L281" s="34">
        <v>734.60400390625</v>
      </c>
      <c r="M281" s="34"/>
      <c r="N281" s="34"/>
      <c r="O281" s="34"/>
      <c r="P281" s="34">
        <v>64.8</v>
      </c>
      <c r="Q281" s="34">
        <v>4743</v>
      </c>
      <c r="R281" s="34">
        <v>1835</v>
      </c>
      <c r="S281" s="34">
        <v>4371</v>
      </c>
      <c r="T281" s="34">
        <v>883</v>
      </c>
      <c r="U281" s="34">
        <v>1312</v>
      </c>
      <c r="V281" s="34">
        <v>569</v>
      </c>
      <c r="W281" s="34">
        <v>86.699035425479309</v>
      </c>
      <c r="X281" s="34">
        <v>83.362029956706337</v>
      </c>
      <c r="Y281" s="34">
        <f>100*W281/X281</f>
        <v>104.00302808185697</v>
      </c>
      <c r="Z281" s="34">
        <f t="shared" si="38"/>
        <v>54.706490986012938</v>
      </c>
      <c r="AA281" s="34">
        <f t="shared" si="38"/>
        <v>21.1651720344368</v>
      </c>
      <c r="AB281" s="34">
        <f>S281/$X281</f>
        <v>52.433943874328129</v>
      </c>
      <c r="AC281" s="34">
        <f>T281/$X281</f>
        <v>10.592352423022589</v>
      </c>
      <c r="AD281" s="34">
        <f>U281/$X281</f>
        <v>15.738580270674561</v>
      </c>
      <c r="AE281" s="34">
        <f>V281/$X281</f>
        <v>6.8256495228763905</v>
      </c>
      <c r="AF281" s="34">
        <v>4410.7539999999999</v>
      </c>
      <c r="AG281" s="34">
        <f t="shared" si="31"/>
        <v>6.0042607670879224</v>
      </c>
      <c r="AH281" s="34">
        <v>22050.471009000001</v>
      </c>
      <c r="AI281" s="34">
        <f t="shared" si="30"/>
        <v>30.016812992778185</v>
      </c>
      <c r="AJ281" s="34">
        <v>756.82799999999997</v>
      </c>
      <c r="AK281" s="34">
        <v>10292.000864000001</v>
      </c>
      <c r="AL281" s="34">
        <v>43056</v>
      </c>
      <c r="AM281" s="34">
        <v>61.576543570654053</v>
      </c>
      <c r="AN281" s="34">
        <v>703295.397</v>
      </c>
      <c r="AO281" s="34">
        <v>1513903.6639999999</v>
      </c>
      <c r="AP281" s="34">
        <f t="shared" si="35"/>
        <v>95738.02936823557</v>
      </c>
      <c r="AQ281" s="34">
        <f t="shared" si="36"/>
        <v>206084.31970828242</v>
      </c>
      <c r="AR281" s="34">
        <v>135.22999999999999</v>
      </c>
      <c r="AS281" s="34">
        <v>83</v>
      </c>
      <c r="AT281" s="34">
        <v>46.138995999999999</v>
      </c>
      <c r="AU281" s="34">
        <v>43.185665</v>
      </c>
      <c r="AV281" s="34">
        <v>36</v>
      </c>
      <c r="AW281" s="34">
        <v>151.55296976405654</v>
      </c>
      <c r="AX281" s="34">
        <v>150809.70255675999</v>
      </c>
      <c r="AY281" s="34">
        <v>47858.144067330002</v>
      </c>
      <c r="AZ281" s="34">
        <f t="shared" si="40"/>
        <v>205.29387500589542</v>
      </c>
      <c r="BA281" s="34">
        <f t="shared" si="41"/>
        <v>65.148221099864372</v>
      </c>
      <c r="BB281" s="34">
        <v>827879.13853333332</v>
      </c>
      <c r="BC281" s="34">
        <f t="shared" si="37"/>
        <v>1126.973354529915</v>
      </c>
      <c r="BD281" s="34">
        <v>902498</v>
      </c>
    </row>
    <row r="282" spans="1:56">
      <c r="A282" s="27">
        <v>42491</v>
      </c>
      <c r="B282" s="16">
        <f t="shared" si="44"/>
        <v>2016</v>
      </c>
      <c r="C282" s="16">
        <f t="shared" si="45"/>
        <v>5</v>
      </c>
      <c r="D282" s="34">
        <v>163.88085482265393</v>
      </c>
      <c r="E282" s="79">
        <v>-4.4999999999999998E-2</v>
      </c>
      <c r="F282" s="34">
        <f t="shared" si="42"/>
        <v>93.418099999999995</v>
      </c>
      <c r="G282" s="79">
        <v>-0.129</v>
      </c>
      <c r="H282" s="34">
        <f t="shared" si="43"/>
        <v>166.79594295696032</v>
      </c>
      <c r="I282" s="34"/>
      <c r="J282" s="34">
        <v>89.111800000000002</v>
      </c>
      <c r="K282" s="34"/>
      <c r="L282" s="34">
        <v>752.58197021484375</v>
      </c>
      <c r="M282" s="34"/>
      <c r="N282" s="34"/>
      <c r="O282" s="34"/>
      <c r="P282" s="34">
        <v>65</v>
      </c>
      <c r="Q282" s="34">
        <v>5371</v>
      </c>
      <c r="R282" s="34">
        <v>2215</v>
      </c>
      <c r="S282" s="34">
        <v>4886</v>
      </c>
      <c r="T282" s="34">
        <v>1063</v>
      </c>
      <c r="U282" s="34">
        <v>1428</v>
      </c>
      <c r="V282" s="34">
        <v>603.98098669999877</v>
      </c>
      <c r="W282" s="34">
        <v>88.74813728952833</v>
      </c>
      <c r="X282" s="34">
        <v>83.879698970974076</v>
      </c>
      <c r="Y282" s="34">
        <f>100*W282/X282</f>
        <v>105.80407223473577</v>
      </c>
      <c r="Z282" s="34">
        <f t="shared" si="38"/>
        <v>60.519580061470663</v>
      </c>
      <c r="AA282" s="34">
        <f t="shared" si="38"/>
        <v>24.958270310213653</v>
      </c>
      <c r="AB282" s="34">
        <f>S282/$X282</f>
        <v>58.250089830326679</v>
      </c>
      <c r="AC282" s="34">
        <f>T282/$X282</f>
        <v>12.672911479663785</v>
      </c>
      <c r="AD282" s="34">
        <f>U282/$X282</f>
        <v>17.024381554995188</v>
      </c>
      <c r="AE282" s="34">
        <f>V282/$X282</f>
        <v>7.2005621635456958</v>
      </c>
      <c r="AF282" s="34">
        <v>4069.7919999999999</v>
      </c>
      <c r="AG282" s="34">
        <f t="shared" si="31"/>
        <v>5.4077723903459631</v>
      </c>
      <c r="AH282" s="34">
        <v>22228.243848999999</v>
      </c>
      <c r="AI282" s="34">
        <f t="shared" si="30"/>
        <v>29.535977114432303</v>
      </c>
      <c r="AJ282" s="34">
        <v>881.66300000000001</v>
      </c>
      <c r="AK282" s="34">
        <v>11352.133783000001</v>
      </c>
      <c r="AL282" s="34">
        <v>41841</v>
      </c>
      <c r="AM282" s="34">
        <v>57.734919365489034</v>
      </c>
      <c r="AN282" s="34">
        <v>727598.97399999993</v>
      </c>
      <c r="AO282" s="34">
        <v>1543647.5409999997</v>
      </c>
      <c r="AP282" s="34">
        <f t="shared" si="35"/>
        <v>96680.362112885618</v>
      </c>
      <c r="AQ282" s="34">
        <f t="shared" si="36"/>
        <v>205113.54272270514</v>
      </c>
      <c r="AR282" s="34">
        <v>133.1</v>
      </c>
      <c r="AS282" s="34">
        <v>86.3</v>
      </c>
      <c r="AT282" s="34">
        <v>44.056846999999998</v>
      </c>
      <c r="AU282" s="34">
        <v>42.657165999999997</v>
      </c>
      <c r="AV282" s="34">
        <v>32.4</v>
      </c>
      <c r="AW282" s="34">
        <v>150.71609995047049</v>
      </c>
      <c r="AX282" s="34">
        <v>170344.61015764001</v>
      </c>
      <c r="AY282" s="34">
        <v>45787.68345389</v>
      </c>
      <c r="AZ282" s="34">
        <f t="shared" ref="AZ282:AZ285" si="46">AX282/$L282</f>
        <v>226.34691887318374</v>
      </c>
      <c r="BA282" s="34">
        <f t="shared" ref="BA282:BA285" si="47">AY282/$L282</f>
        <v>60.840792453237668</v>
      </c>
      <c r="BB282" s="34">
        <v>848628.75402903231</v>
      </c>
      <c r="BC282" s="34">
        <f t="shared" si="37"/>
        <v>1127.6230199705283</v>
      </c>
      <c r="BD282" s="34">
        <v>985943</v>
      </c>
    </row>
    <row r="283" spans="1:56">
      <c r="A283" s="27">
        <v>42522</v>
      </c>
      <c r="B283" s="16">
        <f t="shared" si="44"/>
        <v>2016</v>
      </c>
      <c r="C283" s="16">
        <f t="shared" si="45"/>
        <v>6</v>
      </c>
      <c r="D283" s="34">
        <v>154.37431175723592</v>
      </c>
      <c r="E283" s="79">
        <v>-6.4000000000000001E-2</v>
      </c>
      <c r="F283" s="34">
        <f t="shared" si="42"/>
        <v>93.272400000000005</v>
      </c>
      <c r="G283" s="79">
        <v>-0.19600000000000001</v>
      </c>
      <c r="H283" s="34">
        <f t="shared" si="43"/>
        <v>164.78342441361593</v>
      </c>
      <c r="I283" s="34"/>
      <c r="J283" s="34">
        <v>91.852800000000002</v>
      </c>
      <c r="K283" s="34"/>
      <c r="L283" s="34">
        <v>764.83697509765625</v>
      </c>
      <c r="M283" s="34"/>
      <c r="N283" s="34"/>
      <c r="O283" s="34"/>
      <c r="P283" s="34">
        <v>64.900000000000006</v>
      </c>
      <c r="Q283" s="34">
        <v>5285</v>
      </c>
      <c r="R283" s="34">
        <v>2066</v>
      </c>
      <c r="S283" s="34">
        <v>5112</v>
      </c>
      <c r="T283" s="34">
        <v>1035</v>
      </c>
      <c r="U283" s="34">
        <v>1316.0519298600077</v>
      </c>
      <c r="V283" s="34">
        <v>611.56020833999935</v>
      </c>
      <c r="W283" s="34">
        <v>93.138580981418983</v>
      </c>
      <c r="X283" s="34">
        <v>84.890867325380086</v>
      </c>
      <c r="Y283" s="34">
        <f>100*W283/X283</f>
        <v>109.7156666151449</v>
      </c>
      <c r="Z283" s="34">
        <f t="shared" si="38"/>
        <v>56.743402619096699</v>
      </c>
      <c r="AA283" s="34">
        <f t="shared" si="38"/>
        <v>22.181999964248586</v>
      </c>
      <c r="AB283" s="34">
        <f>S283/$X283</f>
        <v>60.21849182440441</v>
      </c>
      <c r="AC283" s="34">
        <f>T283/$X283</f>
        <v>12.192124225011456</v>
      </c>
      <c r="AD283" s="34">
        <f>U283/$X283</f>
        <v>15.502868227458238</v>
      </c>
      <c r="AE283" s="34">
        <f>V283/$X283</f>
        <v>7.2040753924204433</v>
      </c>
      <c r="AF283" s="34">
        <v>4718.0720000000001</v>
      </c>
      <c r="AG283" s="34">
        <f t="shared" si="31"/>
        <v>6.1687289626623834</v>
      </c>
      <c r="AH283" s="34">
        <v>23053.769983999999</v>
      </c>
      <c r="AI283" s="34">
        <f t="shared" si="30"/>
        <v>30.142070447177893</v>
      </c>
      <c r="AJ283" s="34">
        <v>857.52499999999998</v>
      </c>
      <c r="AK283" s="34">
        <v>11810.585535999993</v>
      </c>
      <c r="AL283" s="34">
        <v>43817</v>
      </c>
      <c r="AM283" s="34">
        <v>56.169643317098661</v>
      </c>
      <c r="AN283" s="34">
        <v>745409.179</v>
      </c>
      <c r="AO283" s="34">
        <v>1625634.3399999999</v>
      </c>
      <c r="AP283" s="34">
        <f t="shared" si="35"/>
        <v>97459.877499361784</v>
      </c>
      <c r="AQ283" s="34">
        <f t="shared" si="36"/>
        <v>212546.51552279294</v>
      </c>
      <c r="AR283" s="34">
        <v>134.86000000000001</v>
      </c>
      <c r="AS283" s="34">
        <v>87.6</v>
      </c>
      <c r="AT283" s="34">
        <v>44.954425999999998</v>
      </c>
      <c r="AU283" s="34">
        <v>42.571452999999998</v>
      </c>
      <c r="AV283" s="34">
        <v>32.9</v>
      </c>
      <c r="AW283" s="34">
        <v>152.5454318013025</v>
      </c>
      <c r="AX283" s="34">
        <v>174596.73135568001</v>
      </c>
      <c r="AY283" s="34">
        <v>47831.748999570002</v>
      </c>
      <c r="AZ283" s="34">
        <f t="shared" si="46"/>
        <v>228.27966879266927</v>
      </c>
      <c r="BA283" s="34">
        <f t="shared" si="47"/>
        <v>62.538489321155957</v>
      </c>
      <c r="BB283" s="34">
        <v>864962.55749333336</v>
      </c>
      <c r="BC283" s="34">
        <f t="shared" si="37"/>
        <v>1130.9110119615921</v>
      </c>
      <c r="BD283" s="34">
        <v>946228</v>
      </c>
    </row>
    <row r="284" spans="1:56">
      <c r="A284" s="27">
        <v>42552</v>
      </c>
      <c r="B284" s="16">
        <f t="shared" si="44"/>
        <v>2016</v>
      </c>
      <c r="C284" s="16">
        <f t="shared" si="45"/>
        <v>7</v>
      </c>
      <c r="D284" s="34">
        <v>143.12529116979408</v>
      </c>
      <c r="E284" s="79">
        <v>-7.9000000000000001E-2</v>
      </c>
      <c r="F284" s="34">
        <f t="shared" si="42"/>
        <v>92.578919999999997</v>
      </c>
      <c r="G284" s="79">
        <v>-0.23100000000000001</v>
      </c>
      <c r="H284" s="34">
        <f t="shared" si="43"/>
        <v>158.52260511651141</v>
      </c>
      <c r="I284" s="34"/>
      <c r="J284" s="34">
        <v>93.732799999999997</v>
      </c>
      <c r="K284" s="34"/>
      <c r="L284" s="34">
        <v>770.5989990234375</v>
      </c>
      <c r="M284" s="34"/>
      <c r="N284" s="34"/>
      <c r="O284" s="34"/>
      <c r="P284" s="34">
        <v>62</v>
      </c>
      <c r="Q284" s="34">
        <v>4980</v>
      </c>
      <c r="R284" s="34">
        <v>2012</v>
      </c>
      <c r="S284" s="34">
        <v>4649</v>
      </c>
      <c r="T284" s="34">
        <v>913</v>
      </c>
      <c r="U284" s="34">
        <v>1224</v>
      </c>
      <c r="V284" s="34">
        <v>599</v>
      </c>
      <c r="W284" s="34">
        <v>93.802340474299882</v>
      </c>
      <c r="X284" s="34">
        <v>85.353175320861695</v>
      </c>
      <c r="Y284" s="34">
        <f>100*W284/X284</f>
        <v>109.89906365132391</v>
      </c>
      <c r="Z284" s="34">
        <f t="shared" si="38"/>
        <v>53.090359737499604</v>
      </c>
      <c r="AA284" s="34">
        <f t="shared" si="38"/>
        <v>21.44935819113438</v>
      </c>
      <c r="AB284" s="34">
        <f>S284/$X284</f>
        <v>54.467803717007229</v>
      </c>
      <c r="AC284" s="34">
        <f>T284/$X284</f>
        <v>10.696731510782447</v>
      </c>
      <c r="AD284" s="34">
        <f>U284/$X284</f>
        <v>14.340415519384136</v>
      </c>
      <c r="AE284" s="34">
        <f>V284/$X284</f>
        <v>7.017899424927367</v>
      </c>
      <c r="AF284" s="34">
        <v>5159.567</v>
      </c>
      <c r="AG284" s="34">
        <f t="shared" si="31"/>
        <v>6.6955277732499026</v>
      </c>
      <c r="AH284" s="34">
        <v>25127.891654999999</v>
      </c>
      <c r="AI284" s="34">
        <f t="shared" si="30"/>
        <v>32.608258882822327</v>
      </c>
      <c r="AJ284" s="34">
        <v>847.68299999999999</v>
      </c>
      <c r="AK284" s="34">
        <v>11920.594291000001</v>
      </c>
      <c r="AL284" s="34">
        <v>38242</v>
      </c>
      <c r="AM284" s="34">
        <v>57.444233814314913</v>
      </c>
      <c r="AN284" s="34">
        <v>746345.83400000003</v>
      </c>
      <c r="AO284" s="34">
        <v>1638865.514</v>
      </c>
      <c r="AP284" s="34">
        <f t="shared" si="35"/>
        <v>96852.686669179049</v>
      </c>
      <c r="AQ284" s="34">
        <f t="shared" si="36"/>
        <v>212674.23343099284</v>
      </c>
      <c r="AR284" s="34">
        <v>135.93</v>
      </c>
      <c r="AS284" s="34">
        <v>89.7</v>
      </c>
      <c r="AT284" s="34">
        <v>45.816864000000002</v>
      </c>
      <c r="AU284" s="34">
        <v>45.605362</v>
      </c>
      <c r="AV284" s="34">
        <v>29.8</v>
      </c>
      <c r="AW284" s="34">
        <v>152.03180183681206</v>
      </c>
      <c r="AX284" s="34">
        <v>180091.40352652001</v>
      </c>
      <c r="AY284" s="34">
        <v>47652.607947459997</v>
      </c>
      <c r="AZ284" s="34">
        <f t="shared" si="46"/>
        <v>233.70313711118976</v>
      </c>
      <c r="BA284" s="34">
        <f t="shared" si="47"/>
        <v>61.838398450879197</v>
      </c>
      <c r="BB284" s="34">
        <v>887167.48308064509</v>
      </c>
      <c r="BC284" s="34">
        <f t="shared" si="37"/>
        <v>1151.2699655786371</v>
      </c>
      <c r="BD284" s="34">
        <v>928975</v>
      </c>
    </row>
    <row r="285" spans="1:56">
      <c r="A285" s="27">
        <v>42583</v>
      </c>
      <c r="B285" s="16">
        <f t="shared" si="44"/>
        <v>2016</v>
      </c>
      <c r="C285" s="16">
        <f t="shared" si="45"/>
        <v>8</v>
      </c>
      <c r="D285" s="34">
        <v>143.2453638386354</v>
      </c>
      <c r="E285" s="79">
        <v>-5.7000000000000002E-2</v>
      </c>
      <c r="F285" s="34">
        <f t="shared" si="42"/>
        <v>94.554609999999997</v>
      </c>
      <c r="G285" s="79">
        <v>-3.7000000000000005E-2</v>
      </c>
      <c r="H285" s="34">
        <f t="shared" si="43"/>
        <v>187.28873659726045</v>
      </c>
      <c r="I285" s="34"/>
      <c r="J285" s="34">
        <v>93.9221</v>
      </c>
      <c r="K285" s="34"/>
      <c r="L285" s="34">
        <v>794.6300048828125</v>
      </c>
      <c r="M285" s="34"/>
      <c r="N285" s="34"/>
      <c r="O285" s="34"/>
      <c r="P285" s="34">
        <v>63.6</v>
      </c>
      <c r="Q285" s="34">
        <v>5759</v>
      </c>
      <c r="R285" s="34">
        <v>2139</v>
      </c>
      <c r="S285" s="34">
        <v>5051</v>
      </c>
      <c r="T285" s="34">
        <v>1037</v>
      </c>
      <c r="U285" s="34">
        <v>1308</v>
      </c>
      <c r="V285" s="34">
        <v>698</v>
      </c>
      <c r="W285" s="34">
        <v>91.642536218754586</v>
      </c>
      <c r="X285" s="34">
        <v>85.393632710375101</v>
      </c>
      <c r="Y285" s="34">
        <f>100*W285/X285</f>
        <v>107.31776282380861</v>
      </c>
      <c r="Z285" s="34">
        <f t="shared" ref="Z285:AA286" si="48">Q285/$W285</f>
        <v>62.841997151334013</v>
      </c>
      <c r="AA285" s="34">
        <f t="shared" si="48"/>
        <v>23.340689686873322</v>
      </c>
      <c r="AB285" s="34">
        <f>S285/$X285</f>
        <v>59.149609165020529</v>
      </c>
      <c r="AC285" s="34">
        <f>T285/$X285</f>
        <v>12.143762562685863</v>
      </c>
      <c r="AD285" s="34">
        <f>U285/$X285</f>
        <v>15.317301284467799</v>
      </c>
      <c r="AE285" s="34">
        <f>V285/$X285</f>
        <v>8.1739115417114103</v>
      </c>
      <c r="AF285" s="34">
        <v>4252.1930000000002</v>
      </c>
      <c r="AG285" s="34">
        <f t="shared" si="31"/>
        <v>5.3511608847781797</v>
      </c>
      <c r="AH285" s="34">
        <v>24232.650699000002</v>
      </c>
      <c r="AI285" s="34">
        <f t="shared" si="30"/>
        <v>30.495514327543791</v>
      </c>
      <c r="AJ285" s="34">
        <v>1042.8720000000001</v>
      </c>
      <c r="AK285" s="34">
        <v>10843.897466000004</v>
      </c>
      <c r="AL285" s="34">
        <v>45649</v>
      </c>
      <c r="AM285" s="34">
        <v>57.434922544226076</v>
      </c>
      <c r="AN285" s="34">
        <v>774417.58499999996</v>
      </c>
      <c r="AO285" s="34">
        <v>1659527.844</v>
      </c>
      <c r="AP285" s="34">
        <f t="shared" ref="AP285:AP286" si="49">AN285/$L285*100</f>
        <v>97456.373436868482</v>
      </c>
      <c r="AQ285" s="34">
        <f t="shared" ref="AQ285:AQ286" si="50">AO285/$L285*100</f>
        <v>208842.83676712381</v>
      </c>
      <c r="AR285" s="34">
        <v>137.41999999999999</v>
      </c>
      <c r="AS285" s="34">
        <v>93</v>
      </c>
      <c r="AT285" s="34">
        <v>45.439632000000003</v>
      </c>
      <c r="AU285" s="34">
        <v>42.602176999999998</v>
      </c>
      <c r="AV285" s="34">
        <v>30.9</v>
      </c>
      <c r="AW285" s="34">
        <v>154.53668635609384</v>
      </c>
      <c r="AX285" s="34">
        <v>165763.09835166001</v>
      </c>
      <c r="AY285" s="34">
        <v>50845.588771249997</v>
      </c>
      <c r="AZ285" s="34">
        <f t="shared" si="46"/>
        <v>208.60412686795763</v>
      </c>
      <c r="BA285" s="34">
        <f t="shared" si="47"/>
        <v>63.986494920674957</v>
      </c>
      <c r="BB285" s="34">
        <v>900433.37393225799</v>
      </c>
      <c r="BC285" s="34">
        <f t="shared" si="37"/>
        <v>1133.147966222404</v>
      </c>
      <c r="BD285" s="34">
        <v>1038556</v>
      </c>
    </row>
    <row r="286" spans="1:56">
      <c r="A286" s="27">
        <v>42614</v>
      </c>
      <c r="B286" s="16">
        <f t="shared" si="44"/>
        <v>2016</v>
      </c>
      <c r="C286" s="16">
        <f t="shared" si="45"/>
        <v>9</v>
      </c>
      <c r="D286" s="34">
        <v>140.87878234484938</v>
      </c>
      <c r="E286" s="79">
        <v>-7.2999999999999995E-2</v>
      </c>
      <c r="F286" s="34">
        <f t="shared" si="42"/>
        <v>95.786910000000006</v>
      </c>
      <c r="G286" s="79">
        <v>-0.13100000000000001</v>
      </c>
      <c r="H286" s="34">
        <f t="shared" si="43"/>
        <v>188.13663453775061</v>
      </c>
      <c r="I286" s="34"/>
      <c r="J286" s="34">
        <v>95.001400000000004</v>
      </c>
      <c r="K286" s="34"/>
      <c r="L286" s="34">
        <v>807.03302001953125</v>
      </c>
      <c r="M286" s="34"/>
      <c r="N286" s="34"/>
      <c r="O286" s="34"/>
      <c r="P286" s="34">
        <v>63.9</v>
      </c>
      <c r="Q286" s="34">
        <v>5018</v>
      </c>
      <c r="R286" s="34">
        <v>1924</v>
      </c>
      <c r="S286" s="34">
        <v>4679</v>
      </c>
      <c r="T286" s="34">
        <v>1095</v>
      </c>
      <c r="U286" s="34">
        <v>1302</v>
      </c>
      <c r="V286" s="34">
        <v>700</v>
      </c>
      <c r="W286" s="34">
        <v>89.970817398575463</v>
      </c>
      <c r="X286" s="34">
        <v>85.473934968700021</v>
      </c>
      <c r="Y286" s="34">
        <f>100*W286/X286</f>
        <v>105.26111548686995</v>
      </c>
      <c r="Z286" s="34">
        <f t="shared" si="48"/>
        <v>55.773640221250801</v>
      </c>
      <c r="AA286" s="34">
        <f t="shared" si="48"/>
        <v>21.384711794676473</v>
      </c>
      <c r="AB286" s="34">
        <f>S286/$X286</f>
        <v>54.741834475193151</v>
      </c>
      <c r="AC286" s="34">
        <f>T286/$X286</f>
        <v>12.810923007124705</v>
      </c>
      <c r="AD286" s="34">
        <f>U286/$X286</f>
        <v>15.232713931759239</v>
      </c>
      <c r="AE286" s="34">
        <f>V286/$X286</f>
        <v>8.1896311461071178</v>
      </c>
      <c r="AF286" s="34">
        <v>3929.1669999999999</v>
      </c>
      <c r="AG286" s="34">
        <f t="shared" si="31"/>
        <v>4.8686570469011405</v>
      </c>
      <c r="AH286" s="34">
        <v>23603.391899999999</v>
      </c>
      <c r="AI286" s="34">
        <f t="shared" si="30"/>
        <v>29.247120395927251</v>
      </c>
      <c r="AJ286" s="34">
        <v>996.23099999999999</v>
      </c>
      <c r="AK286" s="34">
        <v>10371.534086</v>
      </c>
      <c r="AL286" s="34">
        <v>49420</v>
      </c>
      <c r="AM286" s="34">
        <v>58.108282593205708</v>
      </c>
      <c r="AN286" s="34">
        <v>769201.10000000009</v>
      </c>
      <c r="AO286" s="34">
        <v>1667663.148</v>
      </c>
      <c r="AP286" s="34">
        <f t="shared" si="49"/>
        <v>95312.221547190769</v>
      </c>
      <c r="AQ286" s="34">
        <f t="shared" si="50"/>
        <v>206641.25340988408</v>
      </c>
      <c r="AR286" s="34">
        <v>133.21</v>
      </c>
      <c r="AS286" s="34">
        <v>90.6</v>
      </c>
      <c r="AT286" s="34">
        <v>46.595329</v>
      </c>
      <c r="AU286" s="34">
        <v>43.293731999999999</v>
      </c>
      <c r="AV286" s="34">
        <v>29.8</v>
      </c>
      <c r="AW286" s="34">
        <v>155.17749975492842</v>
      </c>
      <c r="AX286" s="34">
        <v>168317.25607224999</v>
      </c>
      <c r="AY286" s="34">
        <v>53856.674233750004</v>
      </c>
      <c r="AZ286" s="34">
        <f t="shared" ref="AZ286:AZ287" si="51">AX286/$L286</f>
        <v>208.56303508891929</v>
      </c>
      <c r="BA286" s="34">
        <f t="shared" ref="BA286:BA287" si="52">AY286/$L286</f>
        <v>66.734164399427669</v>
      </c>
      <c r="BB286" s="34">
        <v>927845.11757333321</v>
      </c>
      <c r="BC286" s="34">
        <f t="shared" si="37"/>
        <v>1149.6990761925431</v>
      </c>
      <c r="BD286" s="34">
        <v>978182</v>
      </c>
    </row>
    <row r="287" spans="1:56">
      <c r="A287" s="27">
        <v>42644</v>
      </c>
      <c r="B287" s="16">
        <f t="shared" si="44"/>
        <v>2016</v>
      </c>
      <c r="C287" s="16">
        <f t="shared" si="45"/>
        <v>10</v>
      </c>
      <c r="D287" s="34">
        <v>140.30368355339266</v>
      </c>
      <c r="E287" s="79">
        <v>-0.08</v>
      </c>
      <c r="F287" s="34">
        <f t="shared" si="42"/>
        <v>95.643199999999993</v>
      </c>
      <c r="G287" s="79">
        <v>-0.192</v>
      </c>
      <c r="H287" s="34">
        <f t="shared" si="43"/>
        <v>178.43617968454203</v>
      </c>
      <c r="I287" s="34"/>
      <c r="J287" s="34">
        <v>97.242800000000003</v>
      </c>
      <c r="K287" s="34"/>
      <c r="L287" s="34">
        <v>819.43597412109375</v>
      </c>
      <c r="M287" s="34"/>
      <c r="N287" s="34"/>
      <c r="O287" s="34"/>
      <c r="P287" s="34">
        <v>65.400000000000006</v>
      </c>
      <c r="Q287" s="34">
        <v>4711</v>
      </c>
      <c r="R287" s="34">
        <v>1890</v>
      </c>
      <c r="S287" s="34">
        <v>4829</v>
      </c>
      <c r="T287" s="34">
        <v>1176</v>
      </c>
      <c r="U287" s="34">
        <v>1254</v>
      </c>
      <c r="V287" s="34">
        <v>648</v>
      </c>
      <c r="W287" s="34">
        <v>89.75748903237394</v>
      </c>
      <c r="X287" s="34">
        <v>85.924360281642976</v>
      </c>
      <c r="Y287" s="34">
        <f>100*W287/X287</f>
        <v>104.46105008889997</v>
      </c>
      <c r="Z287" s="34">
        <f t="shared" ref="Z287:AA290" si="53">Q287/$W287</f>
        <v>52.485871104313375</v>
      </c>
      <c r="AA287" s="34">
        <f t="shared" si="53"/>
        <v>21.056738778847862</v>
      </c>
      <c r="AB287" s="34">
        <f>S287/$X287</f>
        <v>56.200592988664653</v>
      </c>
      <c r="AC287" s="34">
        <f>T287/$X287</f>
        <v>13.686456275558012</v>
      </c>
      <c r="AD287" s="34">
        <f>U287/$X287</f>
        <v>14.594231436691961</v>
      </c>
      <c r="AE287" s="34">
        <f>V287/$X287</f>
        <v>7.5415167232666587</v>
      </c>
      <c r="AF287" s="34">
        <v>4723.8519999999999</v>
      </c>
      <c r="AG287" s="34">
        <f t="shared" si="31"/>
        <v>5.7647603341636104</v>
      </c>
      <c r="AH287" s="34">
        <v>25737.298567000002</v>
      </c>
      <c r="AI287" s="34">
        <f t="shared" si="30"/>
        <v>31.408553419448268</v>
      </c>
      <c r="AJ287" s="34">
        <v>925.67899999999997</v>
      </c>
      <c r="AK287" s="34">
        <v>9944.7562190000026</v>
      </c>
      <c r="AL287" s="34">
        <v>40949</v>
      </c>
      <c r="AM287" s="34">
        <v>56.78995142991149</v>
      </c>
      <c r="AN287" s="34">
        <v>795827.147</v>
      </c>
      <c r="AO287" s="34">
        <v>1701211.7439999999</v>
      </c>
      <c r="AP287" s="34">
        <f t="shared" ref="AP287:AP292" si="54">AN287/$L287*100</f>
        <v>97118.893010962085</v>
      </c>
      <c r="AQ287" s="34">
        <f t="shared" ref="AQ287:AQ292" si="55">AO287/$L287*100</f>
        <v>207607.64693357243</v>
      </c>
      <c r="AR287" s="34">
        <v>132.13</v>
      </c>
      <c r="AS287" s="34">
        <v>90.2</v>
      </c>
      <c r="AT287" s="34">
        <v>45.356236000000003</v>
      </c>
      <c r="AU287" s="34">
        <v>46.040759999999999</v>
      </c>
      <c r="AV287" s="34">
        <v>27.6</v>
      </c>
      <c r="AW287" s="34">
        <v>158.16146087024538</v>
      </c>
      <c r="AX287" s="34">
        <v>167196.31217208001</v>
      </c>
      <c r="AY287" s="34">
        <v>49254.415454100003</v>
      </c>
      <c r="AZ287" s="34">
        <f t="shared" si="51"/>
        <v>204.03828664150427</v>
      </c>
      <c r="BA287" s="34">
        <f t="shared" si="52"/>
        <v>60.107704579273616</v>
      </c>
      <c r="BB287" s="34">
        <v>955715.11915806448</v>
      </c>
      <c r="BC287" s="34">
        <f t="shared" si="37"/>
        <v>1166.3084723405514</v>
      </c>
      <c r="BD287" s="34">
        <v>977058</v>
      </c>
    </row>
    <row r="288" spans="1:56">
      <c r="A288" s="27">
        <v>42675</v>
      </c>
      <c r="B288" s="16">
        <f t="shared" si="44"/>
        <v>2016</v>
      </c>
      <c r="C288" s="16">
        <f t="shared" si="45"/>
        <v>11</v>
      </c>
      <c r="D288" s="34">
        <v>143.68652634554411</v>
      </c>
      <c r="E288" s="79">
        <v>-4.0999999999999995E-2</v>
      </c>
      <c r="F288" s="34">
        <f t="shared" si="42"/>
        <v>97.820338941541991</v>
      </c>
      <c r="G288" s="79">
        <v>-9.4E-2</v>
      </c>
      <c r="H288" s="34">
        <f t="shared" si="43"/>
        <v>185.58219157697408</v>
      </c>
      <c r="I288" s="34"/>
      <c r="J288" s="34">
        <v>98.816599999999994</v>
      </c>
      <c r="K288" s="34"/>
      <c r="L288" s="34">
        <v>834.06097412109375</v>
      </c>
      <c r="M288" s="34"/>
      <c r="N288" s="34"/>
      <c r="O288" s="34"/>
      <c r="P288" s="34">
        <v>68.400000000000006</v>
      </c>
      <c r="Q288" s="34">
        <v>4836</v>
      </c>
      <c r="R288" s="34">
        <v>2057</v>
      </c>
      <c r="S288" s="34">
        <v>4721</v>
      </c>
      <c r="T288" s="34">
        <v>1072</v>
      </c>
      <c r="U288" s="34">
        <v>1277</v>
      </c>
      <c r="V288" s="34">
        <v>678</v>
      </c>
      <c r="W288" s="34">
        <v>89.502939799308933</v>
      </c>
      <c r="X288" s="34">
        <v>85.402623529260637</v>
      </c>
      <c r="Y288" s="34">
        <f>100*W288/X288</f>
        <v>104.80115961384189</v>
      </c>
      <c r="Z288" s="34">
        <f t="shared" si="53"/>
        <v>54.031744776693237</v>
      </c>
      <c r="AA288" s="34">
        <f t="shared" si="53"/>
        <v>22.98248531961497</v>
      </c>
      <c r="AB288" s="34">
        <f>S288/$X288</f>
        <v>55.279332237170578</v>
      </c>
      <c r="AC288" s="34">
        <f>T288/$X288</f>
        <v>12.552307595476988</v>
      </c>
      <c r="AD288" s="34">
        <f>U288/$X288</f>
        <v>14.952702238268762</v>
      </c>
      <c r="AE288" s="34">
        <f>V288/$X288</f>
        <v>7.9388661844527961</v>
      </c>
      <c r="AF288" s="34">
        <v>4211.6149999999998</v>
      </c>
      <c r="AG288" s="34">
        <f t="shared" si="31"/>
        <v>5.049528908168929</v>
      </c>
      <c r="AH288" s="34">
        <v>26545.889062999999</v>
      </c>
      <c r="AI288" s="34">
        <f t="shared" si="30"/>
        <v>31.827276286332893</v>
      </c>
      <c r="AJ288" s="34">
        <v>1007.1849999999999</v>
      </c>
      <c r="AK288" s="34">
        <v>10119.909938999999</v>
      </c>
      <c r="AL288" s="34">
        <v>43035</v>
      </c>
      <c r="AM288" s="34">
        <v>55.609367476820623</v>
      </c>
      <c r="AN288" s="34">
        <v>846994.88100000005</v>
      </c>
      <c r="AO288" s="34">
        <v>1792051.787</v>
      </c>
      <c r="AP288" s="34">
        <f t="shared" si="54"/>
        <v>101550.71478947156</v>
      </c>
      <c r="AQ288" s="34">
        <f t="shared" si="55"/>
        <v>214858.60657710378</v>
      </c>
      <c r="AR288" s="34">
        <v>131.97999999999999</v>
      </c>
      <c r="AS288" s="34">
        <v>86.5</v>
      </c>
      <c r="AT288" s="34">
        <v>49.131275000000002</v>
      </c>
      <c r="AU288" s="34">
        <v>43.934199999999997</v>
      </c>
      <c r="AV288" s="34">
        <v>30.4</v>
      </c>
      <c r="AW288" s="34">
        <v>160.26180793673836</v>
      </c>
      <c r="AX288" s="34">
        <v>182272.6650864</v>
      </c>
      <c r="AY288" s="34">
        <v>52361.70593828</v>
      </c>
      <c r="AZ288" s="34">
        <f t="shared" ref="AZ288:AZ291" si="56">AX288/$L288</f>
        <v>218.53637892418234</v>
      </c>
      <c r="BA288" s="34">
        <f t="shared" ref="BA288:BA291" si="57">AY288/$L288</f>
        <v>62.779230251669617</v>
      </c>
      <c r="BB288" s="34">
        <v>984625.47480333317</v>
      </c>
      <c r="BC288" s="34">
        <f t="shared" si="37"/>
        <v>1180.5197765557841</v>
      </c>
      <c r="BD288" s="34">
        <v>1029272</v>
      </c>
    </row>
    <row r="289" spans="1:56">
      <c r="A289" s="27">
        <v>42705</v>
      </c>
      <c r="B289" s="16">
        <f t="shared" si="44"/>
        <v>2016</v>
      </c>
      <c r="C289" s="16">
        <f t="shared" si="45"/>
        <v>12</v>
      </c>
      <c r="D289" s="34">
        <v>143.64776940201571</v>
      </c>
      <c r="E289" s="79">
        <v>-2.3E-2</v>
      </c>
      <c r="F289" s="34">
        <f t="shared" si="42"/>
        <v>93.853147915201987</v>
      </c>
      <c r="G289" s="79">
        <v>-7.8E-2</v>
      </c>
      <c r="H289" s="34">
        <f t="shared" si="43"/>
        <v>174.10758127369769</v>
      </c>
      <c r="I289" s="34"/>
      <c r="J289" s="34">
        <v>100</v>
      </c>
      <c r="K289" s="34">
        <v>100</v>
      </c>
      <c r="L289" s="34">
        <v>845.239013671875</v>
      </c>
      <c r="M289" s="34"/>
      <c r="N289" s="34"/>
      <c r="O289" s="34"/>
      <c r="P289" s="34">
        <v>63.6</v>
      </c>
      <c r="Q289" s="34">
        <v>4587</v>
      </c>
      <c r="R289" s="34">
        <v>1897</v>
      </c>
      <c r="S289" s="34">
        <v>4526</v>
      </c>
      <c r="T289" s="34">
        <v>1187</v>
      </c>
      <c r="U289" s="34">
        <v>1193</v>
      </c>
      <c r="V289" s="34">
        <v>630</v>
      </c>
      <c r="W289" s="34">
        <v>90.874802573537281</v>
      </c>
      <c r="X289" s="34">
        <v>87.664530424793043</v>
      </c>
      <c r="Y289" s="34">
        <f>100*W289/X289</f>
        <v>103.6619966287258</v>
      </c>
      <c r="Z289" s="34">
        <f t="shared" si="53"/>
        <v>50.476038132662012</v>
      </c>
      <c r="AA289" s="34">
        <f t="shared" si="53"/>
        <v>20.874873411305831</v>
      </c>
      <c r="AB289" s="34">
        <f>S289/$X289</f>
        <v>51.628634500960828</v>
      </c>
      <c r="AC289" s="34">
        <f>T289/$X289</f>
        <v>13.540253900274083</v>
      </c>
      <c r="AD289" s="34">
        <f>U289/$X289</f>
        <v>13.608696632710178</v>
      </c>
      <c r="AE289" s="34">
        <f>V289/$X289</f>
        <v>7.186486905789951</v>
      </c>
      <c r="AF289" s="34">
        <v>7114.3580000000002</v>
      </c>
      <c r="AG289" s="34">
        <f t="shared" si="31"/>
        <v>8.4169777837086688</v>
      </c>
      <c r="AH289" s="34">
        <v>32408.597438000001</v>
      </c>
      <c r="AI289" s="34">
        <f t="shared" si="30"/>
        <v>38.342524320086746</v>
      </c>
      <c r="AJ289" s="34">
        <v>935.89099999999996</v>
      </c>
      <c r="AK289" s="34">
        <v>11838.268215999997</v>
      </c>
      <c r="AL289" s="34">
        <v>51528</v>
      </c>
      <c r="AM289" s="34">
        <v>56.256639049390976</v>
      </c>
      <c r="AN289" s="34">
        <v>1022714.417</v>
      </c>
      <c r="AO289" s="34">
        <v>1974172.463</v>
      </c>
      <c r="AP289" s="34">
        <f t="shared" si="54"/>
        <v>120997.06715584968</v>
      </c>
      <c r="AQ289" s="34">
        <f t="shared" si="55"/>
        <v>233563.81225516656</v>
      </c>
      <c r="AR289" s="34">
        <v>132.63</v>
      </c>
      <c r="AS289" s="34">
        <v>77.2</v>
      </c>
      <c r="AT289" s="34">
        <v>46.28</v>
      </c>
      <c r="AU289" s="34">
        <v>44.48</v>
      </c>
      <c r="AV289" s="34">
        <v>28.9</v>
      </c>
      <c r="AW289" s="34">
        <v>165.32251376441099</v>
      </c>
      <c r="AX289" s="34">
        <v>275542.17169319</v>
      </c>
      <c r="AY289" s="34">
        <v>54599.559089410002</v>
      </c>
      <c r="AZ289" s="34">
        <f t="shared" si="56"/>
        <v>325.99320101918119</v>
      </c>
      <c r="BA289" s="34">
        <f t="shared" si="57"/>
        <v>64.596591267385293</v>
      </c>
      <c r="BB289" s="34">
        <v>1031433.8997903225</v>
      </c>
      <c r="BC289" s="34">
        <f t="shared" si="37"/>
        <v>1220.2866681574274</v>
      </c>
      <c r="BD289" s="34">
        <v>1068609</v>
      </c>
    </row>
    <row r="290" spans="1:56">
      <c r="A290" s="42">
        <v>42736</v>
      </c>
      <c r="B290" s="26">
        <f t="shared" si="44"/>
        <v>2017</v>
      </c>
      <c r="C290" s="26">
        <f t="shared" si="45"/>
        <v>1</v>
      </c>
      <c r="D290" s="30">
        <v>138.05677814669684</v>
      </c>
      <c r="E290" s="78">
        <v>-1.100000000000001E-2</v>
      </c>
      <c r="F290" s="30">
        <f t="shared" si="42"/>
        <v>90.078119999999998</v>
      </c>
      <c r="G290" s="78">
        <v>-2.4E-2</v>
      </c>
      <c r="H290" s="30">
        <f t="shared" si="43"/>
        <v>168.39859664420908</v>
      </c>
      <c r="I290" s="30"/>
      <c r="J290" s="30">
        <v>101.313</v>
      </c>
      <c r="K290" s="30">
        <v>101.5859</v>
      </c>
      <c r="L290" s="29">
        <v>870.1259765625</v>
      </c>
      <c r="M290" s="29"/>
      <c r="N290" s="30"/>
      <c r="O290" s="30"/>
      <c r="P290" s="30">
        <v>60.6</v>
      </c>
      <c r="Q290" s="29">
        <v>4252</v>
      </c>
      <c r="R290" s="29">
        <v>1826</v>
      </c>
      <c r="S290" s="29">
        <v>4340</v>
      </c>
      <c r="T290" s="29">
        <v>963</v>
      </c>
      <c r="U290" s="29">
        <v>1192</v>
      </c>
      <c r="V290" s="29">
        <v>637</v>
      </c>
      <c r="W290" s="30">
        <v>91.446982146748951</v>
      </c>
      <c r="X290" s="30">
        <v>87.580501856023602</v>
      </c>
      <c r="Y290" s="30">
        <f>100*W290/X290</f>
        <v>104.41477293322843</v>
      </c>
      <c r="Z290" s="30">
        <f t="shared" si="53"/>
        <v>46.496887050647892</v>
      </c>
      <c r="AA290" s="30">
        <f t="shared" si="53"/>
        <v>19.967854128523765</v>
      </c>
      <c r="AB290" s="30">
        <f>S290/$X290</f>
        <v>49.554408892685558</v>
      </c>
      <c r="AC290" s="30">
        <f>T290/$X290</f>
        <v>10.995598102224928</v>
      </c>
      <c r="AD290" s="30">
        <f>U290/$X290</f>
        <v>13.610335345640825</v>
      </c>
      <c r="AE290" s="30">
        <f>V290/$X290</f>
        <v>7.2733084019909446</v>
      </c>
      <c r="AF290" s="29">
        <v>3921.7910000000002</v>
      </c>
      <c r="AG290" s="30">
        <f t="shared" si="31"/>
        <v>4.5071531084422265</v>
      </c>
      <c r="AH290" s="29">
        <v>26295.157447000001</v>
      </c>
      <c r="AI290" s="30">
        <f t="shared" si="30"/>
        <v>30.219943037307143</v>
      </c>
      <c r="AJ290" s="30">
        <v>868.59100000000001</v>
      </c>
      <c r="AK290" s="30">
        <v>12524.865652999999</v>
      </c>
      <c r="AL290" s="30">
        <v>41687</v>
      </c>
      <c r="AM290" s="30">
        <v>56.168394690697944</v>
      </c>
      <c r="AN290" s="30">
        <v>967501.43400000001</v>
      </c>
      <c r="AO290" s="30">
        <v>1950206.7770000002</v>
      </c>
      <c r="AP290" s="30">
        <f t="shared" si="54"/>
        <v>111190.96085628764</v>
      </c>
      <c r="AQ290" s="30">
        <f t="shared" si="55"/>
        <v>224129.24444624019</v>
      </c>
      <c r="AR290" s="30">
        <v>128.06</v>
      </c>
      <c r="AS290" s="30">
        <v>77.5</v>
      </c>
      <c r="AT290" s="30">
        <v>45.48748333333333</v>
      </c>
      <c r="AU290" s="30">
        <v>44.466782000000002</v>
      </c>
      <c r="AV290" s="30">
        <v>29.2</v>
      </c>
      <c r="AW290" s="30">
        <v>168.69164442302124</v>
      </c>
      <c r="AX290" s="30">
        <v>211413.38814554003</v>
      </c>
      <c r="AY290" s="30">
        <v>58545.880283730003</v>
      </c>
      <c r="AZ290" s="30">
        <f t="shared" si="56"/>
        <v>242.96871239351452</v>
      </c>
      <c r="BA290" s="30">
        <f t="shared" si="57"/>
        <v>67.28437244802187</v>
      </c>
      <c r="BB290" s="30">
        <v>1060445.3894580645</v>
      </c>
      <c r="BC290" s="30">
        <f t="shared" si="37"/>
        <v>1218.7262741510558</v>
      </c>
      <c r="BD290" s="30">
        <v>1066820</v>
      </c>
    </row>
    <row r="291" spans="1:56">
      <c r="A291" s="27">
        <v>42767</v>
      </c>
      <c r="B291" s="16">
        <f t="shared" si="44"/>
        <v>2017</v>
      </c>
      <c r="C291" s="16">
        <f t="shared" si="45"/>
        <v>2</v>
      </c>
      <c r="D291" s="34">
        <v>130.23578301382094</v>
      </c>
      <c r="E291" s="79">
        <v>-6.0000000000000053E-2</v>
      </c>
      <c r="F291" s="34">
        <f t="shared" si="42"/>
        <v>82.637280000000004</v>
      </c>
      <c r="G291" s="79">
        <v>-3.4000000000000002E-2</v>
      </c>
      <c r="H291" s="34">
        <f t="shared" si="43"/>
        <v>156.26389311861706</v>
      </c>
      <c r="I291" s="34"/>
      <c r="J291" s="34">
        <v>103.8085</v>
      </c>
      <c r="K291" s="34">
        <v>103.6859</v>
      </c>
      <c r="L291" s="34">
        <v>876.89898681640625</v>
      </c>
      <c r="M291" s="34"/>
      <c r="N291" s="34"/>
      <c r="O291" s="34"/>
      <c r="P291" s="34">
        <v>60</v>
      </c>
      <c r="Q291" s="34">
        <v>3881</v>
      </c>
      <c r="R291" s="34">
        <v>1582</v>
      </c>
      <c r="S291" s="34">
        <v>3939</v>
      </c>
      <c r="T291" s="34">
        <v>798</v>
      </c>
      <c r="U291" s="34">
        <v>1112</v>
      </c>
      <c r="V291" s="34">
        <v>557</v>
      </c>
      <c r="W291" s="34">
        <v>92.44727684005278</v>
      </c>
      <c r="X291" s="34">
        <v>87.516041569121413</v>
      </c>
      <c r="Y291" s="34">
        <f>100*W291/X291</f>
        <v>105.63466443696109</v>
      </c>
      <c r="Z291" s="34">
        <f t="shared" ref="Z291:AA293" si="58">Q291/$W291</f>
        <v>41.980684912057427</v>
      </c>
      <c r="AA291" s="34">
        <f t="shared" si="58"/>
        <v>17.112456462477418</v>
      </c>
      <c r="AB291" s="34">
        <f>S291/$X291</f>
        <v>45.008891277251401</v>
      </c>
      <c r="AC291" s="34">
        <f>T291/$X291</f>
        <v>9.1183283166404223</v>
      </c>
      <c r="AD291" s="34">
        <f>U291/$X291</f>
        <v>12.706241965042793</v>
      </c>
      <c r="AE291" s="34">
        <f>V291/$X291</f>
        <v>6.3645474591086648</v>
      </c>
      <c r="AF291" s="34">
        <v>3614.8240000000001</v>
      </c>
      <c r="AG291" s="34">
        <f t="shared" si="31"/>
        <v>4.1222809631969906</v>
      </c>
      <c r="AH291" s="34">
        <v>24519.311382</v>
      </c>
      <c r="AI291" s="34">
        <f t="shared" si="30"/>
        <v>27.961386374749612</v>
      </c>
      <c r="AJ291" s="34">
        <v>795.13</v>
      </c>
      <c r="AK291" s="34">
        <v>11074.906505999998</v>
      </c>
      <c r="AL291" s="34">
        <v>50935</v>
      </c>
      <c r="AM291" s="34">
        <v>53.948030319180809</v>
      </c>
      <c r="AN291" s="34">
        <v>910792.005</v>
      </c>
      <c r="AO291" s="34">
        <v>1990343.3260000001</v>
      </c>
      <c r="AP291" s="34">
        <f t="shared" si="54"/>
        <v>103865.09948045929</v>
      </c>
      <c r="AQ291" s="34">
        <f t="shared" si="55"/>
        <v>226975.21104750832</v>
      </c>
      <c r="AR291" s="34">
        <v>128.88999999999999</v>
      </c>
      <c r="AS291" s="34">
        <v>75.400000000000006</v>
      </c>
      <c r="AT291" s="34">
        <v>41.955128166666668</v>
      </c>
      <c r="AU291" s="34">
        <v>40.681771833333336</v>
      </c>
      <c r="AV291" s="34">
        <v>31.2</v>
      </c>
      <c r="AW291" s="34">
        <v>170.19921817004894</v>
      </c>
      <c r="AX291" s="34">
        <v>172221.57082579</v>
      </c>
      <c r="AY291" s="34">
        <v>53121.923400220003</v>
      </c>
      <c r="AZ291" s="34">
        <f t="shared" si="56"/>
        <v>196.3984146578191</v>
      </c>
      <c r="BA291" s="34">
        <f t="shared" si="57"/>
        <v>60.579296132020716</v>
      </c>
      <c r="BB291" s="34">
        <v>1080982.868</v>
      </c>
      <c r="BC291" s="34">
        <f t="shared" si="37"/>
        <v>1232.7336263946695</v>
      </c>
      <c r="BD291" s="34">
        <v>889969</v>
      </c>
    </row>
    <row r="292" spans="1:56">
      <c r="A292" s="27">
        <v>42795</v>
      </c>
      <c r="B292" s="16">
        <f t="shared" si="44"/>
        <v>2017</v>
      </c>
      <c r="C292" s="16">
        <f t="shared" si="45"/>
        <v>3</v>
      </c>
      <c r="D292" s="34">
        <v>150.5846209728999</v>
      </c>
      <c r="E292" s="79">
        <v>-4.0000000000000036E-3</v>
      </c>
      <c r="F292" s="34">
        <f t="shared" si="42"/>
        <v>93.132374400000003</v>
      </c>
      <c r="G292" s="79">
        <v>0.108</v>
      </c>
      <c r="H292" s="34">
        <f t="shared" si="43"/>
        <v>196.17634994735943</v>
      </c>
      <c r="I292" s="34"/>
      <c r="J292" s="34">
        <v>106.2627</v>
      </c>
      <c r="K292" s="34">
        <v>106.1476</v>
      </c>
      <c r="L292" s="34">
        <v>892.99700927734375</v>
      </c>
      <c r="M292" s="34"/>
      <c r="N292" s="34"/>
      <c r="O292" s="34"/>
      <c r="P292" s="34">
        <v>65.7</v>
      </c>
      <c r="Q292" s="34">
        <v>4537</v>
      </c>
      <c r="R292" s="34">
        <v>1939</v>
      </c>
      <c r="S292" s="34">
        <v>5468</v>
      </c>
      <c r="T292" s="34">
        <v>1163</v>
      </c>
      <c r="U292" s="34">
        <v>1583</v>
      </c>
      <c r="V292" s="34">
        <v>770</v>
      </c>
      <c r="W292" s="34">
        <v>92.128404486079319</v>
      </c>
      <c r="X292" s="34">
        <v>87.79770419189451</v>
      </c>
      <c r="Y292" s="34">
        <f>100*W292/X292</f>
        <v>104.9325894498556</v>
      </c>
      <c r="Z292" s="34">
        <f t="shared" si="58"/>
        <v>49.24648402746999</v>
      </c>
      <c r="AA292" s="34">
        <f t="shared" si="58"/>
        <v>21.046712040834102</v>
      </c>
      <c r="AB292" s="34">
        <f>S292/$X292</f>
        <v>62.279532822964249</v>
      </c>
      <c r="AC292" s="34">
        <f>T292/$X292</f>
        <v>13.246360035315915</v>
      </c>
      <c r="AD292" s="34">
        <f>U292/$X292</f>
        <v>18.030084209720631</v>
      </c>
      <c r="AE292" s="34">
        <f>V292/$X292</f>
        <v>8.7701609864086443</v>
      </c>
      <c r="AF292" s="34">
        <v>4189.0950000000003</v>
      </c>
      <c r="AG292" s="34">
        <f t="shared" si="31"/>
        <v>4.6910515449430426</v>
      </c>
      <c r="AH292" s="34">
        <v>26318.199146999999</v>
      </c>
      <c r="AI292" s="34">
        <f t="shared" si="30"/>
        <v>29.471766280939683</v>
      </c>
      <c r="AJ292" s="34">
        <v>1025.6189999999999</v>
      </c>
      <c r="AK292" s="34">
        <v>11114.929836999996</v>
      </c>
      <c r="AL292" s="34">
        <v>50546</v>
      </c>
      <c r="AM292" s="34">
        <v>52.477579799519212</v>
      </c>
      <c r="AN292" s="34">
        <v>929776.27</v>
      </c>
      <c r="AO292" s="34">
        <v>1963565.371</v>
      </c>
      <c r="AP292" s="34">
        <f t="shared" si="54"/>
        <v>104118.63201562341</v>
      </c>
      <c r="AQ292" s="34">
        <f t="shared" si="55"/>
        <v>219884.87650020371</v>
      </c>
      <c r="AR292" s="34">
        <v>141.15</v>
      </c>
      <c r="AS292" s="34">
        <v>85.1</v>
      </c>
      <c r="AT292" s="34">
        <v>43.939394666666665</v>
      </c>
      <c r="AU292" s="34">
        <v>40.950098833333335</v>
      </c>
      <c r="AV292" s="34">
        <v>31.3</v>
      </c>
      <c r="AW292" s="34">
        <v>174.93837152697708</v>
      </c>
      <c r="AX292" s="34">
        <v>212294.84218964999</v>
      </c>
      <c r="AY292" s="34">
        <v>53405.705655849997</v>
      </c>
      <c r="AZ292" s="34">
        <f t="shared" ref="AZ292:AZ294" si="59">AX292/$L292</f>
        <v>237.73298228786814</v>
      </c>
      <c r="BA292" s="34">
        <f t="shared" ref="BA292:BA294" si="60">AY292/$L292</f>
        <v>59.80502185451715</v>
      </c>
      <c r="BB292" s="34">
        <v>1100252.719</v>
      </c>
      <c r="BC292" s="34">
        <f t="shared" si="37"/>
        <v>1232.0900378942788</v>
      </c>
      <c r="BD292" s="34">
        <v>1109228</v>
      </c>
    </row>
    <row r="293" spans="1:56">
      <c r="A293" s="27">
        <v>42826</v>
      </c>
      <c r="B293" s="16">
        <f t="shared" si="44"/>
        <v>2017</v>
      </c>
      <c r="C293" s="16">
        <f t="shared" si="45"/>
        <v>4</v>
      </c>
      <c r="D293" s="34">
        <v>153.38648133003062</v>
      </c>
      <c r="E293" s="79">
        <v>-2.6000000000000023E-2</v>
      </c>
      <c r="F293" s="34">
        <f t="shared" si="42"/>
        <v>92.067427919999986</v>
      </c>
      <c r="G293" s="79">
        <v>0.105</v>
      </c>
      <c r="H293" s="34">
        <f t="shared" si="43"/>
        <v>168.82554809660971</v>
      </c>
      <c r="I293" s="34"/>
      <c r="J293" s="34">
        <v>109.0613</v>
      </c>
      <c r="K293" s="34">
        <v>108.9667</v>
      </c>
      <c r="L293" s="34">
        <v>910.708984375</v>
      </c>
      <c r="M293" s="34"/>
      <c r="N293" s="34"/>
      <c r="O293" s="34"/>
      <c r="P293" s="34">
        <v>64.5</v>
      </c>
      <c r="Q293" s="34">
        <v>4829</v>
      </c>
      <c r="R293" s="34">
        <v>1919</v>
      </c>
      <c r="S293" s="34">
        <v>4973</v>
      </c>
      <c r="T293" s="34">
        <v>1108</v>
      </c>
      <c r="U293" s="34">
        <v>1358</v>
      </c>
      <c r="V293" s="34">
        <v>638</v>
      </c>
      <c r="W293" s="34">
        <v>91.418021249930675</v>
      </c>
      <c r="X293" s="34">
        <v>87.887031451326521</v>
      </c>
      <c r="Y293" s="34">
        <f>100*W293/X293</f>
        <v>104.01764599428948</v>
      </c>
      <c r="Z293" s="34">
        <f t="shared" si="58"/>
        <v>52.823282914840625</v>
      </c>
      <c r="AA293" s="34">
        <f t="shared" si="58"/>
        <v>20.991484761561225</v>
      </c>
      <c r="AB293" s="34">
        <f>S293/$X293</f>
        <v>56.584002416262521</v>
      </c>
      <c r="AC293" s="34">
        <f>T293/$X293</f>
        <v>12.607093238934018</v>
      </c>
      <c r="AD293" s="34">
        <f>U293/$X293</f>
        <v>15.451653987790971</v>
      </c>
      <c r="AE293" s="34">
        <f>V293/$X293</f>
        <v>7.2593190310829456</v>
      </c>
      <c r="AF293" s="34">
        <v>4803.7979999999998</v>
      </c>
      <c r="AG293" s="34">
        <f t="shared" si="31"/>
        <v>5.2747892931974789</v>
      </c>
      <c r="AH293" s="34">
        <v>27631.481113000002</v>
      </c>
      <c r="AI293" s="34">
        <f t="shared" si="30"/>
        <v>30.340626464734939</v>
      </c>
      <c r="AJ293" s="34">
        <v>841.14599999999996</v>
      </c>
      <c r="AK293" s="34">
        <v>9786.4694200000013</v>
      </c>
      <c r="AL293" s="34">
        <v>49257</v>
      </c>
      <c r="AM293" s="34">
        <v>51.067595671235232</v>
      </c>
      <c r="AN293" s="34">
        <v>937517.15299999993</v>
      </c>
      <c r="AO293" s="34">
        <v>1053791.108</v>
      </c>
      <c r="AP293" s="34">
        <f t="shared" ref="AP293:AP296" si="61">AN293/$L293*100</f>
        <v>102943.659180369</v>
      </c>
      <c r="AQ293" s="34">
        <f t="shared" ref="AQ293:AQ296" si="62">AO293/$L293*100</f>
        <v>115711.06973576134</v>
      </c>
      <c r="AR293" s="34">
        <v>132.94999999999999</v>
      </c>
      <c r="AS293" s="34">
        <v>79.400000000000006</v>
      </c>
      <c r="AT293" s="34">
        <v>50.39</v>
      </c>
      <c r="AU293" s="34">
        <v>46.19</v>
      </c>
      <c r="AV293" s="34">
        <v>27.4</v>
      </c>
      <c r="AW293" s="34">
        <v>174.18750117782974</v>
      </c>
      <c r="AX293" s="34">
        <v>187948.99200890001</v>
      </c>
      <c r="AY293" s="34">
        <v>60099.74682398</v>
      </c>
      <c r="AZ293" s="34">
        <f t="shared" si="59"/>
        <v>206.37656510865034</v>
      </c>
      <c r="BA293" s="34">
        <f t="shared" si="60"/>
        <v>65.992263011685523</v>
      </c>
      <c r="BB293" s="34">
        <v>1124444.8460000001</v>
      </c>
      <c r="BC293" s="34">
        <f t="shared" si="37"/>
        <v>1234.6917240216781</v>
      </c>
      <c r="BD293" s="34">
        <v>950564</v>
      </c>
    </row>
    <row r="294" spans="1:56">
      <c r="A294" s="27">
        <v>42856</v>
      </c>
      <c r="B294" s="16">
        <f t="shared" si="44"/>
        <v>2017</v>
      </c>
      <c r="C294" s="16">
        <f t="shared" si="45"/>
        <v>5</v>
      </c>
      <c r="D294" s="34">
        <v>169.38325477347936</v>
      </c>
      <c r="E294" s="79">
        <v>2.6999999999999913E-2</v>
      </c>
      <c r="F294" s="34">
        <f t="shared" si="42"/>
        <v>95.940388699999986</v>
      </c>
      <c r="G294" s="79">
        <v>0.10299999999999999</v>
      </c>
      <c r="H294" s="34">
        <f t="shared" si="43"/>
        <v>183.97592508152724</v>
      </c>
      <c r="I294" s="34"/>
      <c r="J294" s="34">
        <v>110.4607</v>
      </c>
      <c r="K294" s="34">
        <v>110.5301</v>
      </c>
      <c r="L294" s="34">
        <v>925.78997802734375</v>
      </c>
      <c r="M294" s="34"/>
      <c r="N294" s="34"/>
      <c r="O294" s="34"/>
      <c r="P294" s="34">
        <v>65.8</v>
      </c>
      <c r="Q294" s="34">
        <v>5413</v>
      </c>
      <c r="R294" s="34">
        <v>2026</v>
      </c>
      <c r="S294" s="34">
        <v>6057</v>
      </c>
      <c r="T294" s="34">
        <v>1303</v>
      </c>
      <c r="U294" s="34">
        <v>1554</v>
      </c>
      <c r="V294" s="34">
        <v>686</v>
      </c>
      <c r="W294" s="34">
        <v>91.123350741401623</v>
      </c>
      <c r="X294" s="34">
        <v>87.644189121082263</v>
      </c>
      <c r="Y294" s="34">
        <f t="shared" ref="Y294:Y296" si="63">100*W294/X294</f>
        <v>103.96964323044033</v>
      </c>
      <c r="Z294" s="34">
        <f t="shared" ref="Z294:Z296" si="64">Q294/$W294</f>
        <v>59.40299556544533</v>
      </c>
      <c r="AA294" s="34">
        <f t="shared" ref="AA294:AA296" si="65">R294/$W294</f>
        <v>22.233598561905087</v>
      </c>
      <c r="AB294" s="34">
        <f t="shared" ref="AB294:AB296" si="66">S294/$X294</f>
        <v>69.108974145817342</v>
      </c>
      <c r="AC294" s="34">
        <f t="shared" ref="AC294:AC296" si="67">T294/$X294</f>
        <v>14.866929719663199</v>
      </c>
      <c r="AD294" s="34">
        <f t="shared" ref="AD294:AD296" si="68">U294/$X294</f>
        <v>17.730781875945212</v>
      </c>
      <c r="AE294" s="34">
        <f t="shared" ref="AE294:AE296" si="69">V294/$X294</f>
        <v>7.8271019092010397</v>
      </c>
      <c r="AF294" s="34">
        <v>4571.8999999999996</v>
      </c>
      <c r="AG294" s="34">
        <f t="shared" si="31"/>
        <v>4.9383770709440169</v>
      </c>
      <c r="AH294" s="34">
        <v>26644.021494000001</v>
      </c>
      <c r="AI294" s="34">
        <f t="shared" ref="AI294:AI296" si="70">AH294/$L294</f>
        <v>28.779768766532332</v>
      </c>
      <c r="AJ294" s="34">
        <v>961.78599999999994</v>
      </c>
      <c r="AK294" s="34">
        <v>10788.606796000011</v>
      </c>
      <c r="AL294" s="34">
        <v>59658</v>
      </c>
      <c r="AM294" s="34">
        <v>51.880388191208304</v>
      </c>
      <c r="AN294" s="34">
        <v>943035.85700000008</v>
      </c>
      <c r="AO294" s="34">
        <v>1050224.9580000001</v>
      </c>
      <c r="AP294" s="34">
        <f t="shared" si="61"/>
        <v>101862.82843646714</v>
      </c>
      <c r="AQ294" s="34">
        <f t="shared" si="62"/>
        <v>113440.95128765597</v>
      </c>
      <c r="AR294" s="34">
        <v>135.24</v>
      </c>
      <c r="AS294" s="34">
        <v>89.8</v>
      </c>
      <c r="AT294" s="34">
        <v>49.643320499999994</v>
      </c>
      <c r="AU294" s="34">
        <v>45.76</v>
      </c>
      <c r="AV294" s="34">
        <v>27.9</v>
      </c>
      <c r="AW294" s="34">
        <v>180.25024393525487</v>
      </c>
      <c r="AX294" s="34">
        <v>206055.39205054002</v>
      </c>
      <c r="AY294" s="34">
        <v>59734.883937700004</v>
      </c>
      <c r="AZ294" s="34">
        <f t="shared" si="59"/>
        <v>222.5725023396765</v>
      </c>
      <c r="BA294" s="34">
        <f t="shared" si="60"/>
        <v>64.52314818203368</v>
      </c>
      <c r="BB294" s="34">
        <v>1159626.4560000002</v>
      </c>
      <c r="BC294" s="34">
        <f t="shared" si="37"/>
        <v>1252.5804810189359</v>
      </c>
      <c r="BD294" s="34">
        <v>1089114</v>
      </c>
    </row>
    <row r="295" spans="1:56">
      <c r="A295" s="27">
        <v>42887</v>
      </c>
      <c r="B295" s="16">
        <f t="shared" si="44"/>
        <v>2017</v>
      </c>
      <c r="C295" s="16">
        <f t="shared" si="45"/>
        <v>6</v>
      </c>
      <c r="D295" s="34">
        <v>160.61367133121979</v>
      </c>
      <c r="E295" s="79">
        <v>6.6000000000000059E-2</v>
      </c>
      <c r="F295" s="34">
        <f t="shared" si="42"/>
        <v>99.428378400000014</v>
      </c>
      <c r="G295" s="79">
        <v>0.17</v>
      </c>
      <c r="H295" s="34">
        <f t="shared" si="43"/>
        <v>192.79660656393062</v>
      </c>
      <c r="I295" s="34"/>
      <c r="J295" s="34">
        <v>111.9943</v>
      </c>
      <c r="K295" s="34">
        <v>111.8477</v>
      </c>
      <c r="L295" s="34">
        <v>939.70001220703125</v>
      </c>
      <c r="M295" s="34"/>
      <c r="N295" s="34"/>
      <c r="O295" s="34"/>
      <c r="P295" s="34">
        <v>67.099999999999994</v>
      </c>
      <c r="Q295" s="34">
        <v>5134</v>
      </c>
      <c r="R295" s="34">
        <v>1884</v>
      </c>
      <c r="S295" s="34">
        <v>5898</v>
      </c>
      <c r="T295" s="34">
        <v>1139</v>
      </c>
      <c r="U295" s="34">
        <v>1554</v>
      </c>
      <c r="V295" s="34">
        <v>693</v>
      </c>
      <c r="W295" s="34">
        <v>90.970952511882061</v>
      </c>
      <c r="X295" s="34">
        <v>87.368199804386961</v>
      </c>
      <c r="Y295" s="34">
        <f t="shared" si="63"/>
        <v>104.12364305955883</v>
      </c>
      <c r="Z295" s="34">
        <f t="shared" si="64"/>
        <v>56.435596838775858</v>
      </c>
      <c r="AA295" s="34">
        <f t="shared" si="65"/>
        <v>20.709907371299906</v>
      </c>
      <c r="AB295" s="34">
        <f t="shared" si="66"/>
        <v>67.507399868663057</v>
      </c>
      <c r="AC295" s="34">
        <f t="shared" si="67"/>
        <v>13.036780001764534</v>
      </c>
      <c r="AD295" s="34">
        <f t="shared" si="68"/>
        <v>17.786792030502269</v>
      </c>
      <c r="AE295" s="34">
        <f t="shared" si="69"/>
        <v>7.9319477973861474</v>
      </c>
      <c r="AF295" s="34">
        <v>5249.5</v>
      </c>
      <c r="AG295" s="34">
        <f t="shared" ref="AG295:AG296" si="71">AF295/$L295</f>
        <v>5.5863572755210837</v>
      </c>
      <c r="AH295" s="34">
        <v>27726.1</v>
      </c>
      <c r="AI295" s="34">
        <f t="shared" si="70"/>
        <v>29.505267255324338</v>
      </c>
      <c r="AJ295" s="34">
        <v>998.47799999999995</v>
      </c>
      <c r="AK295" s="34">
        <v>11350.681319999994</v>
      </c>
      <c r="AL295" s="34">
        <v>56508</v>
      </c>
      <c r="AM295" s="34">
        <v>52.99093778982693</v>
      </c>
      <c r="AN295" s="34">
        <v>991846.15</v>
      </c>
      <c r="AO295" s="34">
        <v>1110240.8500000001</v>
      </c>
      <c r="AP295" s="34">
        <f t="shared" si="61"/>
        <v>105549.23242689924</v>
      </c>
      <c r="AQ295" s="34">
        <f t="shared" si="62"/>
        <v>118148.43413616938</v>
      </c>
      <c r="AR295" s="34">
        <v>134.1</v>
      </c>
      <c r="AS295" s="34">
        <v>88.1</v>
      </c>
      <c r="AT295" s="34">
        <v>45.064101999999998</v>
      </c>
      <c r="AU295" s="34">
        <v>42.042889000000002</v>
      </c>
      <c r="AV295" s="34">
        <v>27.3</v>
      </c>
      <c r="AW295" s="34">
        <v>179.26615299323464</v>
      </c>
      <c r="AX295" s="34">
        <v>226592.65403146998</v>
      </c>
      <c r="AY295" s="34">
        <v>62109.041701159993</v>
      </c>
      <c r="AZ295" s="34">
        <f t="shared" ref="AZ295:AZ297" si="72">AX295/$L295</f>
        <v>241.13296912626615</v>
      </c>
      <c r="BA295" s="34">
        <f t="shared" ref="BA295:BA297" si="73">AY295/$L295</f>
        <v>66.094541762628339</v>
      </c>
      <c r="BB295" s="34">
        <v>1207556.2450000001</v>
      </c>
      <c r="BC295" s="34">
        <f t="shared" si="37"/>
        <v>1285.0444070590856</v>
      </c>
      <c r="BD295" s="34">
        <v>1023713</v>
      </c>
    </row>
    <row r="296" spans="1:56" s="85" customFormat="1">
      <c r="A296" s="84">
        <v>42917</v>
      </c>
      <c r="B296" s="85">
        <f t="shared" si="44"/>
        <v>2017</v>
      </c>
      <c r="C296" s="85">
        <f t="shared" si="45"/>
        <v>7</v>
      </c>
      <c r="D296" s="86"/>
      <c r="E296" s="87">
        <v>5.8999999999999941E-2</v>
      </c>
      <c r="F296" s="86">
        <f t="shared" si="42"/>
        <v>98.041076279999984</v>
      </c>
      <c r="G296" s="87">
        <v>0.20300000000000001</v>
      </c>
      <c r="H296" s="86">
        <f t="shared" si="43"/>
        <v>190.70269395516326</v>
      </c>
      <c r="I296" s="86"/>
      <c r="J296" s="86">
        <v>113.9199</v>
      </c>
      <c r="K296" s="86">
        <v>113.7852</v>
      </c>
      <c r="L296" s="86">
        <v>954.9320068359375</v>
      </c>
      <c r="M296" s="86"/>
      <c r="N296" s="86"/>
      <c r="O296" s="86"/>
      <c r="P296" s="86">
        <v>65.099999999999994</v>
      </c>
      <c r="Q296" s="86">
        <v>5241</v>
      </c>
      <c r="R296" s="86">
        <v>2080</v>
      </c>
      <c r="S296" s="86">
        <v>6039</v>
      </c>
      <c r="T296" s="86">
        <v>1405</v>
      </c>
      <c r="U296" s="86">
        <v>1527</v>
      </c>
      <c r="V296" s="86">
        <v>717</v>
      </c>
      <c r="W296" s="86">
        <v>91.561654669784474</v>
      </c>
      <c r="X296" s="86">
        <v>87.652298968635961</v>
      </c>
      <c r="Y296" s="86">
        <f t="shared" si="63"/>
        <v>104.46007206559108</v>
      </c>
      <c r="Z296" s="86">
        <f t="shared" si="64"/>
        <v>57.240118900227131</v>
      </c>
      <c r="AA296" s="86">
        <f t="shared" si="65"/>
        <v>22.71693327847213</v>
      </c>
      <c r="AB296" s="86">
        <f t="shared" si="66"/>
        <v>68.897223131145651</v>
      </c>
      <c r="AC296" s="86">
        <f t="shared" si="67"/>
        <v>16.029243003685981</v>
      </c>
      <c r="AD296" s="86">
        <f t="shared" si="68"/>
        <v>17.421106097244479</v>
      </c>
      <c r="AE296" s="86">
        <f t="shared" si="69"/>
        <v>8.1800478531265828</v>
      </c>
      <c r="AF296" s="86">
        <v>5916.4</v>
      </c>
      <c r="AG296" s="86">
        <f t="shared" si="71"/>
        <v>6.1956243561291267</v>
      </c>
      <c r="AH296" s="86">
        <v>29749.1</v>
      </c>
      <c r="AI296" s="86">
        <f t="shared" si="70"/>
        <v>31.153108061138699</v>
      </c>
      <c r="AJ296" s="86">
        <v>1007.897</v>
      </c>
      <c r="AK296" s="86">
        <v>11788</v>
      </c>
      <c r="AL296" s="86">
        <v>54380</v>
      </c>
      <c r="AM296" s="86"/>
      <c r="AN296" s="86">
        <v>1008171.686</v>
      </c>
      <c r="AO296" s="86">
        <v>1103583.9470000002</v>
      </c>
      <c r="AP296" s="86">
        <f t="shared" si="61"/>
        <v>105575.23245455624</v>
      </c>
      <c r="AQ296" s="86">
        <f t="shared" si="62"/>
        <v>115566.75649155428</v>
      </c>
      <c r="AR296" s="86"/>
      <c r="AS296" s="86">
        <v>91.9</v>
      </c>
      <c r="AT296" s="86">
        <v>43.475451999999997</v>
      </c>
      <c r="AU296" s="86">
        <v>42.476402</v>
      </c>
      <c r="AV296" s="86">
        <v>29.3</v>
      </c>
      <c r="AW296" s="86">
        <v>181.94644176262517</v>
      </c>
      <c r="AX296" s="86">
        <v>237325.84681754999</v>
      </c>
      <c r="AY296" s="86">
        <v>64239.982520899997</v>
      </c>
      <c r="AZ296" s="86">
        <f t="shared" si="72"/>
        <v>248.52643446720688</v>
      </c>
      <c r="BA296" s="86">
        <f t="shared" si="73"/>
        <v>67.271786955546858</v>
      </c>
      <c r="BB296" s="86">
        <v>1269788.8740000001</v>
      </c>
      <c r="BC296" s="86">
        <f t="shared" si="37"/>
        <v>1329.7165294598369</v>
      </c>
      <c r="BD296" s="86">
        <v>1066259</v>
      </c>
    </row>
    <row r="297" spans="1:56">
      <c r="A297" s="27">
        <v>42948</v>
      </c>
      <c r="B297" s="16">
        <f t="shared" si="44"/>
        <v>2017</v>
      </c>
      <c r="C297" s="16">
        <f t="shared" si="45"/>
        <v>8</v>
      </c>
      <c r="D297" s="34"/>
      <c r="E297" s="34"/>
      <c r="F297" s="34"/>
      <c r="G297" s="34"/>
      <c r="H297" s="34"/>
      <c r="I297" s="34"/>
      <c r="J297" s="34">
        <v>115.6031</v>
      </c>
      <c r="K297" s="34">
        <v>115.3819</v>
      </c>
      <c r="L297" s="34">
        <v>973.3380126953125</v>
      </c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>
        <v>1112.5050000000001</v>
      </c>
      <c r="AK297" s="34"/>
      <c r="AL297" s="34">
        <v>55395</v>
      </c>
      <c r="AM297" s="34"/>
      <c r="AN297" s="34"/>
      <c r="AO297" s="34"/>
      <c r="AP297" s="34"/>
      <c r="AQ297" s="34"/>
      <c r="AR297" s="34"/>
      <c r="AS297" s="34"/>
      <c r="AT297" s="34">
        <v>50.229660000000003</v>
      </c>
      <c r="AU297" s="34">
        <v>47.609828999999998</v>
      </c>
      <c r="AV297" s="34">
        <v>27.9</v>
      </c>
      <c r="AW297" s="34">
        <v>185.84588653332506</v>
      </c>
      <c r="AX297" s="34">
        <v>221275.37447996001</v>
      </c>
      <c r="AY297" s="34">
        <v>69934.068013549986</v>
      </c>
      <c r="AZ297" s="34">
        <f t="shared" si="72"/>
        <v>227.33662057152867</v>
      </c>
      <c r="BA297" s="34">
        <f t="shared" si="73"/>
        <v>71.849724454809405</v>
      </c>
      <c r="BB297" s="34">
        <v>1316861.5549999999</v>
      </c>
      <c r="BC297" s="34">
        <f t="shared" si="37"/>
        <v>1352.9334494534139</v>
      </c>
      <c r="BD297" s="34"/>
    </row>
    <row r="298" spans="1:56">
      <c r="A298" s="27">
        <v>42979</v>
      </c>
      <c r="B298" s="16">
        <f t="shared" si="44"/>
        <v>2017</v>
      </c>
      <c r="C298" s="16">
        <f t="shared" si="45"/>
        <v>9</v>
      </c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  <c r="AS298" s="34"/>
      <c r="AT298" s="34"/>
      <c r="AU298" s="34"/>
      <c r="AV298" s="34">
        <v>25.1</v>
      </c>
      <c r="AW298" s="34"/>
      <c r="AX298" s="34"/>
      <c r="AY298" s="34"/>
      <c r="AZ298" s="34"/>
      <c r="BA298" s="34"/>
      <c r="BB298" s="34"/>
      <c r="BC298" s="34"/>
      <c r="BD298" s="34"/>
    </row>
    <row r="299" spans="1:56">
      <c r="A299" s="27">
        <v>43009</v>
      </c>
      <c r="B299" s="16">
        <f>B287+1</f>
        <v>2017</v>
      </c>
      <c r="C299" s="16">
        <f>C287</f>
        <v>10</v>
      </c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  <c r="AS299" s="34"/>
      <c r="AT299" s="34"/>
      <c r="AU299" s="34"/>
      <c r="AV299" s="34"/>
      <c r="AW299" s="34"/>
      <c r="AX299" s="34"/>
      <c r="AY299" s="34"/>
      <c r="AZ299" s="34"/>
      <c r="BA299" s="34"/>
      <c r="BB299" s="34"/>
      <c r="BC299" s="34"/>
      <c r="BD299" s="34"/>
    </row>
    <row r="300" spans="1:56">
      <c r="A300" s="27">
        <v>43040</v>
      </c>
      <c r="B300" s="16">
        <f t="shared" si="44"/>
        <v>2017</v>
      </c>
      <c r="C300" s="16">
        <f t="shared" si="45"/>
        <v>11</v>
      </c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4"/>
      <c r="AS300" s="34"/>
      <c r="AT300" s="34"/>
      <c r="AU300" s="34"/>
      <c r="AV300" s="34"/>
      <c r="AW300" s="34"/>
      <c r="AX300" s="34"/>
      <c r="AY300" s="34"/>
      <c r="AZ300" s="34"/>
      <c r="BA300" s="34"/>
      <c r="BB300" s="34"/>
      <c r="BC300" s="34"/>
      <c r="BD300" s="34"/>
    </row>
    <row r="301" spans="1:56">
      <c r="A301" s="27">
        <v>43070</v>
      </c>
      <c r="B301" s="16">
        <f t="shared" si="44"/>
        <v>2017</v>
      </c>
      <c r="C301" s="16">
        <f t="shared" si="45"/>
        <v>12</v>
      </c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  <c r="AS301" s="34"/>
      <c r="AT301" s="34"/>
      <c r="AU301" s="34"/>
      <c r="AV301" s="34"/>
      <c r="AW301" s="34"/>
      <c r="AX301" s="34"/>
      <c r="AY301" s="34"/>
      <c r="AZ301" s="34"/>
      <c r="BA301" s="34"/>
      <c r="BB301" s="34"/>
      <c r="BC301" s="34"/>
      <c r="BD301" s="34"/>
    </row>
    <row r="302" spans="1:56">
      <c r="A302" s="27">
        <v>43101</v>
      </c>
      <c r="B302">
        <v>2018</v>
      </c>
      <c r="C302">
        <f t="shared" si="45"/>
        <v>1</v>
      </c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34"/>
      <c r="AS302" s="34"/>
      <c r="AT302" s="34"/>
      <c r="AU302" s="34"/>
      <c r="AV302" s="34"/>
      <c r="AW302" s="34"/>
      <c r="AX302" s="34"/>
      <c r="AY302" s="34"/>
      <c r="AZ302" s="34"/>
      <c r="BA302" s="34"/>
      <c r="BB302" s="34"/>
      <c r="BC302" s="34"/>
      <c r="BD302" s="34"/>
    </row>
    <row r="303" spans="1:56">
      <c r="A303" s="27">
        <v>43132</v>
      </c>
      <c r="B303">
        <v>2018</v>
      </c>
      <c r="C303">
        <f t="shared" si="45"/>
        <v>2</v>
      </c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4"/>
      <c r="AS303" s="34"/>
      <c r="AT303" s="34"/>
      <c r="AU303" s="34"/>
      <c r="AV303" s="34"/>
      <c r="AW303" s="34"/>
      <c r="AX303" s="34"/>
      <c r="AY303" s="34"/>
      <c r="AZ303" s="34"/>
      <c r="BA303" s="34"/>
      <c r="BB303" s="34"/>
      <c r="BC303" s="34"/>
      <c r="BD303" s="34"/>
    </row>
    <row r="304" spans="1:56">
      <c r="A304" s="27">
        <v>43160</v>
      </c>
      <c r="B304">
        <v>2018</v>
      </c>
      <c r="C304">
        <f t="shared" si="45"/>
        <v>3</v>
      </c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4"/>
      <c r="AW304" s="34"/>
      <c r="AX304" s="34"/>
      <c r="AY304" s="34"/>
      <c r="AZ304" s="34"/>
      <c r="BA304" s="34"/>
      <c r="BB304" s="34"/>
      <c r="BC304" s="34"/>
      <c r="BD304" s="34"/>
    </row>
    <row r="305" spans="1:56">
      <c r="A305" s="27">
        <v>43191</v>
      </c>
      <c r="B305">
        <v>2018</v>
      </c>
      <c r="C305">
        <f t="shared" si="45"/>
        <v>4</v>
      </c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  <c r="AS305" s="34"/>
      <c r="AT305" s="34"/>
      <c r="AU305" s="34"/>
      <c r="AV305" s="34"/>
      <c r="AW305" s="34"/>
      <c r="AX305" s="34"/>
      <c r="AY305" s="34"/>
      <c r="AZ305" s="34"/>
      <c r="BA305" s="34"/>
      <c r="BB305" s="34"/>
      <c r="BC305" s="34"/>
      <c r="BD305" s="34"/>
    </row>
    <row r="306" spans="1:56">
      <c r="A306" s="27">
        <v>43221</v>
      </c>
      <c r="B306">
        <v>2018</v>
      </c>
      <c r="C306">
        <f t="shared" si="45"/>
        <v>5</v>
      </c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  <c r="AS306" s="34"/>
      <c r="AT306" s="34"/>
      <c r="AU306" s="34"/>
      <c r="AV306" s="34"/>
      <c r="AW306" s="34"/>
      <c r="AX306" s="34"/>
      <c r="AY306" s="34"/>
      <c r="AZ306" s="34"/>
      <c r="BA306" s="34"/>
      <c r="BB306" s="34"/>
      <c r="BC306" s="34"/>
      <c r="BD306" s="34"/>
    </row>
    <row r="307" spans="1:56">
      <c r="A307" s="27">
        <v>43252</v>
      </c>
      <c r="B307">
        <v>2018</v>
      </c>
      <c r="C307">
        <f t="shared" si="45"/>
        <v>6</v>
      </c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34"/>
      <c r="AT307" s="34"/>
      <c r="AU307" s="34"/>
      <c r="AV307" s="34"/>
      <c r="AW307" s="34"/>
      <c r="AX307" s="34"/>
      <c r="AY307" s="34"/>
      <c r="AZ307" s="34"/>
      <c r="BA307" s="34"/>
      <c r="BB307" s="34"/>
      <c r="BC307" s="34"/>
      <c r="BD307" s="34"/>
    </row>
    <row r="308" spans="1:56">
      <c r="A308" s="27">
        <v>43282</v>
      </c>
      <c r="B308">
        <v>2018</v>
      </c>
      <c r="C308">
        <f t="shared" si="45"/>
        <v>7</v>
      </c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  <c r="AV308" s="34"/>
      <c r="AW308" s="34"/>
      <c r="AX308" s="34"/>
      <c r="AY308" s="34"/>
      <c r="AZ308" s="34"/>
      <c r="BA308" s="34"/>
      <c r="BB308" s="34"/>
      <c r="BC308" s="34"/>
      <c r="BD308" s="34"/>
    </row>
    <row r="309" spans="1:56">
      <c r="A309" s="27">
        <v>43313</v>
      </c>
      <c r="B309">
        <v>2018</v>
      </c>
      <c r="C309">
        <f t="shared" si="45"/>
        <v>8</v>
      </c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34"/>
      <c r="AT309" s="34"/>
      <c r="AU309" s="34"/>
      <c r="AV309" s="34"/>
      <c r="AW309" s="34"/>
      <c r="AX309" s="34"/>
      <c r="AY309" s="34"/>
      <c r="AZ309" s="34"/>
      <c r="BA309" s="34"/>
      <c r="BB309" s="34"/>
      <c r="BC309" s="34"/>
      <c r="BD309" s="34"/>
    </row>
    <row r="310" spans="1:56">
      <c r="A310" s="27">
        <v>43344</v>
      </c>
      <c r="B310">
        <v>2018</v>
      </c>
      <c r="C310">
        <f t="shared" si="45"/>
        <v>9</v>
      </c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  <c r="AV310" s="34"/>
      <c r="AW310" s="34"/>
      <c r="AX310" s="34"/>
      <c r="AY310" s="34"/>
      <c r="AZ310" s="34"/>
      <c r="BA310" s="34"/>
      <c r="BB310" s="34"/>
      <c r="BC310" s="34"/>
      <c r="BD310" s="34"/>
    </row>
    <row r="311" spans="1:56">
      <c r="A311" s="27">
        <v>43374</v>
      </c>
      <c r="B311">
        <v>2018</v>
      </c>
      <c r="C311">
        <f t="shared" si="45"/>
        <v>10</v>
      </c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  <c r="AS311" s="34"/>
      <c r="AT311" s="34"/>
      <c r="AU311" s="34"/>
      <c r="AV311" s="34"/>
      <c r="AW311" s="34"/>
      <c r="AX311" s="34"/>
      <c r="AY311" s="34"/>
      <c r="AZ311" s="34"/>
      <c r="BA311" s="34"/>
      <c r="BB311" s="34"/>
      <c r="BC311" s="34"/>
      <c r="BD311" s="34"/>
    </row>
    <row r="312" spans="1:56">
      <c r="A312" s="27">
        <v>43405</v>
      </c>
      <c r="B312">
        <v>2018</v>
      </c>
      <c r="C312">
        <f t="shared" si="45"/>
        <v>11</v>
      </c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  <c r="AV312" s="34"/>
      <c r="AW312" s="34"/>
      <c r="AX312" s="34"/>
      <c r="AY312" s="34"/>
      <c r="AZ312" s="34"/>
      <c r="BA312" s="34"/>
      <c r="BB312" s="34"/>
      <c r="BC312" s="34"/>
      <c r="BD312" s="34"/>
    </row>
    <row r="313" spans="1:56">
      <c r="A313" s="27">
        <v>43435</v>
      </c>
      <c r="B313">
        <v>2018</v>
      </c>
      <c r="C313">
        <f t="shared" si="45"/>
        <v>12</v>
      </c>
    </row>
    <row r="314" spans="1:56">
      <c r="A314" s="27"/>
      <c r="B314"/>
      <c r="C314"/>
    </row>
    <row r="315" spans="1:56">
      <c r="A315" s="27"/>
      <c r="B315"/>
      <c r="C315"/>
    </row>
    <row r="316" spans="1:56">
      <c r="A316" s="27"/>
      <c r="B316"/>
      <c r="C316"/>
    </row>
    <row r="317" spans="1:56" s="33" customFormat="1" ht="77.25" customHeight="1">
      <c r="A317" s="47" t="s">
        <v>46</v>
      </c>
      <c r="B317" s="47"/>
      <c r="C317" s="47"/>
      <c r="D317" s="33" t="s">
        <v>63</v>
      </c>
      <c r="E317" s="33" t="s">
        <v>121</v>
      </c>
      <c r="F317" s="33" t="s">
        <v>121</v>
      </c>
      <c r="G317" s="33" t="s">
        <v>73</v>
      </c>
      <c r="H317" s="33" t="s">
        <v>73</v>
      </c>
      <c r="I317" s="33" t="s">
        <v>146</v>
      </c>
      <c r="L317" s="33" t="s">
        <v>147</v>
      </c>
      <c r="M317" s="33" t="s">
        <v>83</v>
      </c>
      <c r="N317" s="33" t="s">
        <v>75</v>
      </c>
      <c r="O317" s="33" t="s">
        <v>68</v>
      </c>
      <c r="P317" s="33" t="s">
        <v>70</v>
      </c>
      <c r="Q317" s="33" t="s">
        <v>49</v>
      </c>
      <c r="S317" s="33" t="s">
        <v>50</v>
      </c>
      <c r="T317" s="33" t="s">
        <v>53</v>
      </c>
      <c r="U317" s="33" t="s">
        <v>52</v>
      </c>
      <c r="V317" s="33" t="s">
        <v>51</v>
      </c>
      <c r="W317" s="33" t="s">
        <v>214</v>
      </c>
      <c r="X317" s="33" t="s">
        <v>215</v>
      </c>
      <c r="Z317" s="33" t="s">
        <v>47</v>
      </c>
      <c r="AB317" s="33" t="s">
        <v>48</v>
      </c>
      <c r="AC317" s="33" t="s">
        <v>57</v>
      </c>
      <c r="AD317" s="33" t="s">
        <v>56</v>
      </c>
      <c r="AE317" s="33" t="s">
        <v>55</v>
      </c>
      <c r="AF317" s="33" t="s">
        <v>100</v>
      </c>
      <c r="AG317" s="33" t="s">
        <v>77</v>
      </c>
      <c r="AH317" s="33" t="s">
        <v>101</v>
      </c>
      <c r="AJ317" s="33" t="s">
        <v>150</v>
      </c>
      <c r="AK317" s="33" t="s">
        <v>186</v>
      </c>
      <c r="AL317" s="33" t="s">
        <v>261</v>
      </c>
      <c r="AM317" s="33" t="s">
        <v>217</v>
      </c>
      <c r="AN317" s="33" t="s">
        <v>195</v>
      </c>
      <c r="AO317" s="33" t="s">
        <v>54</v>
      </c>
      <c r="AP317" s="33" t="s">
        <v>194</v>
      </c>
      <c r="AQ317" s="33" t="s">
        <v>108</v>
      </c>
      <c r="AR317" s="73" t="s">
        <v>122</v>
      </c>
      <c r="AS317" s="33" t="s">
        <v>84</v>
      </c>
      <c r="AT317" s="33" t="s">
        <v>93</v>
      </c>
      <c r="AU317" s="33" t="s">
        <v>93</v>
      </c>
      <c r="AV317" s="33" t="s">
        <v>91</v>
      </c>
      <c r="AW317" s="33" t="s">
        <v>95</v>
      </c>
      <c r="AX317" s="33" t="s">
        <v>218</v>
      </c>
      <c r="AY317" s="33" t="s">
        <v>266</v>
      </c>
      <c r="AZ317" s="33" t="s">
        <v>97</v>
      </c>
      <c r="BA317" s="33" t="s">
        <v>98</v>
      </c>
      <c r="BB317" s="33" t="s">
        <v>154</v>
      </c>
      <c r="BC317" s="33" t="s">
        <v>157</v>
      </c>
      <c r="BD317" s="33" t="s">
        <v>247</v>
      </c>
    </row>
    <row r="318" spans="1:56" s="50" customFormat="1" ht="135" customHeight="1">
      <c r="A318" s="49" t="s">
        <v>5</v>
      </c>
      <c r="B318" s="49"/>
      <c r="C318" s="49"/>
      <c r="D318" s="50" t="s">
        <v>106</v>
      </c>
      <c r="E318" s="50" t="s">
        <v>120</v>
      </c>
      <c r="G318" s="50" t="s">
        <v>72</v>
      </c>
      <c r="I318" s="50" t="s">
        <v>78</v>
      </c>
      <c r="L318" s="50" t="s">
        <v>145</v>
      </c>
      <c r="M318" s="50" t="s">
        <v>35</v>
      </c>
      <c r="O318" s="50" t="s">
        <v>67</v>
      </c>
      <c r="P318" s="50" t="s">
        <v>69</v>
      </c>
      <c r="Q318" s="50" t="s">
        <v>31</v>
      </c>
      <c r="W318" s="50" t="s">
        <v>216</v>
      </c>
      <c r="X318" s="50" t="s">
        <v>216</v>
      </c>
      <c r="Z318" s="50" t="s">
        <v>111</v>
      </c>
      <c r="AB318" s="50" t="s">
        <v>111</v>
      </c>
      <c r="AC318" s="50" t="s">
        <v>111</v>
      </c>
      <c r="AD318" s="50" t="s">
        <v>111</v>
      </c>
      <c r="AE318" s="50" t="s">
        <v>111</v>
      </c>
      <c r="AF318" s="50" t="s">
        <v>102</v>
      </c>
      <c r="AG318" s="50" t="s">
        <v>111</v>
      </c>
      <c r="AH318" s="50" t="s">
        <v>103</v>
      </c>
      <c r="AM318" s="75" t="s">
        <v>196</v>
      </c>
      <c r="AN318" s="75" t="s">
        <v>196</v>
      </c>
      <c r="AO318" s="75" t="s">
        <v>196</v>
      </c>
      <c r="AP318" s="75"/>
      <c r="AQ318" s="75"/>
      <c r="AR318" s="73" t="s">
        <v>148</v>
      </c>
      <c r="AS318" s="73" t="s">
        <v>148</v>
      </c>
      <c r="AT318" s="50" t="s">
        <v>92</v>
      </c>
      <c r="AU318" s="50" t="s">
        <v>137</v>
      </c>
      <c r="AV318" s="50" t="s">
        <v>136</v>
      </c>
      <c r="AW318" s="50" t="s">
        <v>94</v>
      </c>
      <c r="BA318" s="50" t="s">
        <v>111</v>
      </c>
      <c r="BB318" s="50" t="s">
        <v>155</v>
      </c>
      <c r="BC318" s="50" t="s">
        <v>111</v>
      </c>
    </row>
    <row r="319" spans="1:56" s="50" customFormat="1" ht="30">
      <c r="A319" s="49" t="s">
        <v>6</v>
      </c>
      <c r="B319" s="49"/>
      <c r="C319" s="49"/>
      <c r="D319" s="75" t="s">
        <v>82</v>
      </c>
      <c r="E319" s="75" t="s">
        <v>29</v>
      </c>
      <c r="G319" s="75" t="s">
        <v>29</v>
      </c>
      <c r="I319" s="50" t="s">
        <v>29</v>
      </c>
      <c r="L319" s="50" t="s">
        <v>144</v>
      </c>
      <c r="M319" s="50" t="s">
        <v>29</v>
      </c>
      <c r="O319" s="50" t="s">
        <v>29</v>
      </c>
      <c r="P319" s="50" t="s">
        <v>29</v>
      </c>
      <c r="Q319" s="50" t="s">
        <v>82</v>
      </c>
      <c r="S319" s="50" t="s">
        <v>82</v>
      </c>
      <c r="AF319" s="50" t="s">
        <v>29</v>
      </c>
      <c r="AH319" s="50" t="s">
        <v>29</v>
      </c>
      <c r="AN319" s="50" t="s">
        <v>192</v>
      </c>
      <c r="AT319" s="50" t="s">
        <v>86</v>
      </c>
      <c r="AU319" s="50" t="s">
        <v>86</v>
      </c>
      <c r="AV319" s="50" t="s">
        <v>86</v>
      </c>
      <c r="AW319" s="50" t="s">
        <v>86</v>
      </c>
      <c r="AX319" s="50" t="s">
        <v>82</v>
      </c>
      <c r="AY319" s="50" t="s">
        <v>82</v>
      </c>
    </row>
    <row r="320" spans="1:56" s="50" customFormat="1" ht="90">
      <c r="A320" s="49" t="s">
        <v>7</v>
      </c>
      <c r="B320" s="49"/>
      <c r="C320" s="49"/>
      <c r="D320" s="74" t="s">
        <v>81</v>
      </c>
      <c r="E320" s="74" t="s">
        <v>81</v>
      </c>
      <c r="G320" s="74" t="s">
        <v>206</v>
      </c>
      <c r="H320" s="74"/>
      <c r="I320" s="74" t="s">
        <v>79</v>
      </c>
      <c r="J320" s="74" t="s">
        <v>245</v>
      </c>
      <c r="K320" s="74"/>
      <c r="L320" s="74" t="s">
        <v>143</v>
      </c>
      <c r="M320" s="74" t="s">
        <v>32</v>
      </c>
      <c r="N320" s="74"/>
      <c r="O320" s="74" t="s">
        <v>65</v>
      </c>
      <c r="P320" s="74" t="s">
        <v>74</v>
      </c>
      <c r="Q320" s="76" t="s">
        <v>151</v>
      </c>
      <c r="R320" s="76"/>
      <c r="W320" s="74"/>
      <c r="X320" s="74"/>
      <c r="Y320" s="74"/>
      <c r="Z320" s="74"/>
      <c r="AA320" s="74"/>
      <c r="AB320" s="74"/>
      <c r="AC320" s="74"/>
      <c r="AD320" s="74"/>
      <c r="AE320" s="74"/>
      <c r="AF320" s="74" t="s">
        <v>81</v>
      </c>
      <c r="AG320" s="74"/>
      <c r="AH320" s="74" t="s">
        <v>81</v>
      </c>
      <c r="AI320" s="74"/>
      <c r="AJ320" s="74" t="s">
        <v>81</v>
      </c>
      <c r="AK320" s="74" t="s">
        <v>81</v>
      </c>
      <c r="AL320" s="74" t="s">
        <v>81</v>
      </c>
      <c r="AM320" s="74"/>
      <c r="AN320" s="74" t="s">
        <v>263</v>
      </c>
      <c r="AO320" s="74"/>
      <c r="AP320" s="74"/>
      <c r="AQ320" s="74"/>
      <c r="AR320" s="32" t="s">
        <v>149</v>
      </c>
      <c r="AS320" s="32" t="s">
        <v>149</v>
      </c>
      <c r="AT320" s="74" t="s">
        <v>85</v>
      </c>
      <c r="AV320" s="74" t="s">
        <v>89</v>
      </c>
      <c r="AW320" s="74" t="s">
        <v>265</v>
      </c>
      <c r="AX320" s="74" t="s">
        <v>99</v>
      </c>
      <c r="AY320" s="74" t="s">
        <v>99</v>
      </c>
      <c r="AZ320" s="74"/>
      <c r="BA320" s="74"/>
      <c r="BB320" s="76" t="s">
        <v>151</v>
      </c>
      <c r="BC320" s="74"/>
      <c r="BD320" s="74" t="s">
        <v>81</v>
      </c>
    </row>
    <row r="321" spans="1:56" s="50" customFormat="1" ht="180">
      <c r="A321" s="49" t="s">
        <v>8</v>
      </c>
      <c r="B321" s="49"/>
      <c r="C321" s="49"/>
      <c r="D321" s="75" t="s">
        <v>204</v>
      </c>
      <c r="E321" s="75" t="s">
        <v>188</v>
      </c>
      <c r="G321" s="75" t="s">
        <v>33</v>
      </c>
      <c r="I321" s="50" t="s">
        <v>80</v>
      </c>
      <c r="J321" s="75" t="s">
        <v>256</v>
      </c>
      <c r="K321" s="75" t="s">
        <v>257</v>
      </c>
      <c r="M321" s="50" t="s">
        <v>34</v>
      </c>
      <c r="O321" s="50" t="s">
        <v>66</v>
      </c>
      <c r="P321" s="75" t="s">
        <v>209</v>
      </c>
      <c r="Q321" s="75" t="s">
        <v>210</v>
      </c>
      <c r="R321" s="75"/>
      <c r="W321" s="75"/>
      <c r="X321" s="75"/>
      <c r="AF321" s="50" t="s">
        <v>184</v>
      </c>
      <c r="AH321" s="50" t="s">
        <v>123</v>
      </c>
      <c r="AJ321" s="50" t="s">
        <v>129</v>
      </c>
      <c r="AK321" s="50" t="s">
        <v>187</v>
      </c>
      <c r="AL321" s="75" t="s">
        <v>262</v>
      </c>
      <c r="AN321" s="50" t="s">
        <v>264</v>
      </c>
      <c r="AR321" s="32"/>
      <c r="BB321" s="50" t="s">
        <v>153</v>
      </c>
      <c r="BD321" s="75" t="s">
        <v>248</v>
      </c>
    </row>
    <row r="322" spans="1:56" s="50" customFormat="1" ht="48.75" customHeight="1">
      <c r="A322" s="49" t="s">
        <v>14</v>
      </c>
      <c r="B322" s="49"/>
      <c r="C322" s="49"/>
      <c r="G322" s="75" t="s">
        <v>255</v>
      </c>
      <c r="P322" s="80" t="s">
        <v>207</v>
      </c>
    </row>
  </sheetData>
  <hyperlinks>
    <hyperlink ref="O320" r:id="rId1"/>
    <hyperlink ref="P320" r:id="rId2"/>
    <hyperlink ref="G320" r:id="rId3"/>
    <hyperlink ref="AT320" r:id="rId4"/>
    <hyperlink ref="AX320" r:id="rId5"/>
    <hyperlink ref="M320" r:id="rId6"/>
    <hyperlink ref="AV320" r:id="rId7"/>
    <hyperlink ref="AH320" r:id="rId8"/>
    <hyperlink ref="AJ320" r:id="rId9"/>
    <hyperlink ref="AK320" r:id="rId10"/>
    <hyperlink ref="E320" r:id="rId11"/>
    <hyperlink ref="D320" r:id="rId12"/>
    <hyperlink ref="Q320" r:id="rId13"/>
    <hyperlink ref="AF320" r:id="rId14"/>
    <hyperlink ref="BB320" r:id="rId15"/>
    <hyperlink ref="BD320" r:id="rId16"/>
    <hyperlink ref="AL320" r:id="rId17"/>
    <hyperlink ref="AN320" r:id="rId18" display="http://www.bcra.gob.ar/PublicacionesEstadisticas/Descarga_paquetes_estandarizados_series_estadisticas_1.asp"/>
    <hyperlink ref="AY320" r:id="rId19"/>
  </hyperlinks>
  <pageMargins left="0.7" right="0.7" top="0.75" bottom="0.75" header="0.3" footer="0.3"/>
  <pageSetup orientation="portrait" r:id="rId2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</sheetPr>
  <dimension ref="A1:N32"/>
  <sheetViews>
    <sheetView zoomScale="80" zoomScaleNormal="80" workbookViewId="0"/>
  </sheetViews>
  <sheetFormatPr defaultColWidth="9.140625" defaultRowHeight="15"/>
  <cols>
    <col min="1" max="1" width="28.42578125" style="5" customWidth="1"/>
    <col min="2" max="11" width="9.140625" style="5"/>
    <col min="12" max="12" width="20" style="5" customWidth="1"/>
    <col min="13" max="16384" width="9.140625" style="5"/>
  </cols>
  <sheetData>
    <row r="1" spans="1:14"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20</v>
      </c>
      <c r="H1" s="5" t="s">
        <v>21</v>
      </c>
      <c r="I1" s="5" t="s">
        <v>22</v>
      </c>
      <c r="J1" s="5" t="s">
        <v>23</v>
      </c>
      <c r="K1" s="5" t="s">
        <v>24</v>
      </c>
      <c r="L1" s="5" t="s">
        <v>25</v>
      </c>
      <c r="M1" s="5" t="s">
        <v>26</v>
      </c>
      <c r="N1" s="5" t="s">
        <v>27</v>
      </c>
    </row>
    <row r="2" spans="1:14">
      <c r="A2" s="6" t="s">
        <v>28</v>
      </c>
      <c r="B2" s="5">
        <v>54</v>
      </c>
      <c r="C2" s="23">
        <v>1</v>
      </c>
      <c r="D2" s="23">
        <v>1</v>
      </c>
      <c r="E2" s="23">
        <v>1</v>
      </c>
      <c r="F2" s="23">
        <v>0</v>
      </c>
      <c r="G2" s="23">
        <v>1</v>
      </c>
      <c r="H2" s="23">
        <v>1</v>
      </c>
      <c r="I2" s="23">
        <v>0</v>
      </c>
      <c r="J2" s="23">
        <v>1</v>
      </c>
      <c r="K2" s="23">
        <v>1</v>
      </c>
      <c r="L2" s="20">
        <v>-7.7543262430000004</v>
      </c>
      <c r="M2" s="20">
        <v>1.7918706999999999E-2</v>
      </c>
      <c r="N2" s="20">
        <v>47.131362000000003</v>
      </c>
    </row>
    <row r="3" spans="1:14">
      <c r="A3" s="6" t="s">
        <v>164</v>
      </c>
      <c r="B3" s="5">
        <v>162</v>
      </c>
      <c r="C3" s="23">
        <v>1</v>
      </c>
      <c r="D3" s="23">
        <v>1</v>
      </c>
      <c r="E3" s="23">
        <v>0</v>
      </c>
      <c r="F3" s="23">
        <v>3</v>
      </c>
      <c r="G3" s="23">
        <v>1</v>
      </c>
      <c r="H3" s="23">
        <v>1</v>
      </c>
      <c r="I3" s="23">
        <v>0</v>
      </c>
      <c r="J3" s="23">
        <v>1</v>
      </c>
      <c r="K3" s="23">
        <v>1</v>
      </c>
      <c r="L3" s="20">
        <v>-7.9313878930000001</v>
      </c>
      <c r="M3" s="20">
        <v>1.7728420000000002E-2</v>
      </c>
      <c r="N3" s="20">
        <v>36.813177000000003</v>
      </c>
    </row>
    <row r="4" spans="1:14">
      <c r="A4" s="6" t="s">
        <v>165</v>
      </c>
      <c r="B4" s="5">
        <v>283</v>
      </c>
      <c r="C4" s="23">
        <v>1</v>
      </c>
      <c r="D4" s="23">
        <v>1</v>
      </c>
      <c r="E4" s="23">
        <v>0</v>
      </c>
      <c r="F4" s="23">
        <v>3</v>
      </c>
      <c r="G4" s="23">
        <v>1</v>
      </c>
      <c r="H4" s="23">
        <v>0</v>
      </c>
      <c r="I4" s="23">
        <v>1</v>
      </c>
      <c r="J4" s="23">
        <v>1</v>
      </c>
      <c r="K4" s="23">
        <v>1</v>
      </c>
      <c r="L4" s="20">
        <v>-6.9635988749999997</v>
      </c>
      <c r="M4" s="20">
        <v>2.8491322999999999E-2</v>
      </c>
      <c r="N4" s="20">
        <v>25.412735000000001</v>
      </c>
    </row>
    <row r="5" spans="1:14">
      <c r="A5" s="6" t="s">
        <v>197</v>
      </c>
      <c r="B5" s="5">
        <v>295</v>
      </c>
      <c r="C5" s="23">
        <v>1</v>
      </c>
      <c r="D5" s="23">
        <v>1</v>
      </c>
      <c r="E5" s="23">
        <v>0</v>
      </c>
      <c r="F5" s="23">
        <v>3</v>
      </c>
      <c r="G5" s="23">
        <v>1</v>
      </c>
      <c r="H5" s="23">
        <v>1</v>
      </c>
      <c r="I5" s="23">
        <v>0</v>
      </c>
      <c r="J5" s="23">
        <v>1</v>
      </c>
      <c r="K5" s="23">
        <v>1</v>
      </c>
      <c r="L5" s="20">
        <v>-5.8943233470000003</v>
      </c>
      <c r="M5" s="20">
        <v>4.8357062999999999E-2</v>
      </c>
      <c r="N5" s="20">
        <v>42.437097000000001</v>
      </c>
    </row>
    <row r="6" spans="1:14">
      <c r="A6" s="6" t="s">
        <v>222</v>
      </c>
      <c r="B6" s="5">
        <v>296</v>
      </c>
      <c r="C6" s="23">
        <v>1</v>
      </c>
      <c r="D6" s="23">
        <v>1</v>
      </c>
      <c r="E6" s="23">
        <v>0</v>
      </c>
      <c r="F6" s="23">
        <v>1</v>
      </c>
      <c r="G6" s="23">
        <v>1</v>
      </c>
      <c r="H6" s="23">
        <v>0</v>
      </c>
      <c r="I6" s="23">
        <v>0</v>
      </c>
      <c r="J6" s="23">
        <v>1</v>
      </c>
      <c r="K6" s="23">
        <v>1</v>
      </c>
      <c r="L6" s="20">
        <v>-10.224390205000001</v>
      </c>
      <c r="M6" s="20">
        <v>5.460459E-3</v>
      </c>
      <c r="N6" s="20">
        <v>15.645011999999999</v>
      </c>
    </row>
    <row r="7" spans="1:14">
      <c r="A7" s="6" t="s">
        <v>198</v>
      </c>
      <c r="B7" s="5">
        <v>187</v>
      </c>
      <c r="C7" s="23">
        <v>1</v>
      </c>
      <c r="D7" s="23">
        <v>1</v>
      </c>
      <c r="E7" s="23">
        <v>0</v>
      </c>
      <c r="F7" s="23">
        <v>1</v>
      </c>
      <c r="G7" s="23">
        <v>1</v>
      </c>
      <c r="H7" s="23">
        <v>0</v>
      </c>
      <c r="I7" s="23">
        <v>1</v>
      </c>
      <c r="J7" s="23">
        <v>0</v>
      </c>
      <c r="K7" s="23">
        <v>1</v>
      </c>
      <c r="L7" s="20">
        <v>-6.9431227270000004</v>
      </c>
      <c r="M7" s="20">
        <v>2.9691863999999998E-2</v>
      </c>
      <c r="N7" s="20">
        <v>20.095613</v>
      </c>
    </row>
    <row r="8" spans="1:14">
      <c r="A8" s="6" t="s">
        <v>223</v>
      </c>
      <c r="B8" s="5">
        <v>295</v>
      </c>
      <c r="C8" s="23">
        <v>0</v>
      </c>
      <c r="D8" s="23">
        <v>1</v>
      </c>
      <c r="E8" s="23">
        <v>0</v>
      </c>
      <c r="F8" s="23">
        <v>1</v>
      </c>
      <c r="G8" s="23">
        <v>1</v>
      </c>
      <c r="H8" s="23">
        <v>0</v>
      </c>
      <c r="I8" s="23">
        <v>0</v>
      </c>
      <c r="J8" s="23">
        <v>0</v>
      </c>
      <c r="K8" s="23">
        <v>0</v>
      </c>
      <c r="L8" s="20">
        <v>-8.5169633759999996</v>
      </c>
      <c r="M8" s="20">
        <v>1.359253E-2</v>
      </c>
      <c r="N8" s="20">
        <v>42.331477999999997</v>
      </c>
    </row>
    <row r="9" spans="1:14">
      <c r="A9" s="6" t="s">
        <v>58</v>
      </c>
      <c r="B9" s="5">
        <v>295</v>
      </c>
      <c r="C9" s="23">
        <v>1</v>
      </c>
      <c r="D9" s="23">
        <v>1</v>
      </c>
      <c r="E9" s="23">
        <v>0</v>
      </c>
      <c r="F9" s="23">
        <v>0</v>
      </c>
      <c r="G9" s="23">
        <v>1</v>
      </c>
      <c r="H9" s="23">
        <v>1</v>
      </c>
      <c r="I9" s="23">
        <v>0</v>
      </c>
      <c r="J9" s="23">
        <v>1</v>
      </c>
      <c r="K9" s="23">
        <v>1</v>
      </c>
      <c r="L9" s="20">
        <v>-5.2816910469999998</v>
      </c>
      <c r="M9" s="20">
        <v>6.8995356999999993E-2</v>
      </c>
      <c r="N9" s="20">
        <v>21.256392999999999</v>
      </c>
    </row>
    <row r="10" spans="1:14">
      <c r="A10" s="6" t="s">
        <v>249</v>
      </c>
      <c r="B10" s="5">
        <v>295</v>
      </c>
      <c r="C10" s="23">
        <v>1</v>
      </c>
      <c r="D10" s="23">
        <v>1</v>
      </c>
      <c r="E10" s="23">
        <v>0</v>
      </c>
      <c r="F10" s="23">
        <v>1</v>
      </c>
      <c r="G10" s="23">
        <v>1</v>
      </c>
      <c r="H10" s="23">
        <v>1</v>
      </c>
      <c r="I10" s="23">
        <v>0</v>
      </c>
      <c r="J10" s="23">
        <v>1</v>
      </c>
      <c r="K10" s="23">
        <v>1</v>
      </c>
      <c r="L10" s="20">
        <v>-4.6123050230000002</v>
      </c>
      <c r="M10" s="20">
        <v>9.7216482000000007E-2</v>
      </c>
      <c r="N10" s="20">
        <v>25.396740000000001</v>
      </c>
    </row>
    <row r="11" spans="1:14">
      <c r="A11" s="6" t="s">
        <v>59</v>
      </c>
      <c r="B11" s="5">
        <v>295</v>
      </c>
      <c r="C11" s="23">
        <v>1</v>
      </c>
      <c r="D11" s="23">
        <v>1</v>
      </c>
      <c r="E11" s="23">
        <v>0</v>
      </c>
      <c r="F11" s="23">
        <v>3</v>
      </c>
      <c r="G11" s="23">
        <v>1</v>
      </c>
      <c r="H11" s="23">
        <v>0</v>
      </c>
      <c r="I11" s="23">
        <v>0</v>
      </c>
      <c r="J11" s="23">
        <v>1</v>
      </c>
      <c r="K11" s="23">
        <v>1</v>
      </c>
      <c r="L11" s="20">
        <v>-5.0684121280000003</v>
      </c>
      <c r="M11" s="20">
        <v>7.5511279000000001E-2</v>
      </c>
      <c r="N11" s="20">
        <v>50.787367000000003</v>
      </c>
    </row>
    <row r="12" spans="1:14">
      <c r="A12" s="6" t="s">
        <v>62</v>
      </c>
      <c r="B12" s="5">
        <v>295</v>
      </c>
      <c r="C12" s="23">
        <v>1</v>
      </c>
      <c r="D12" s="23">
        <v>1</v>
      </c>
      <c r="E12" s="23">
        <v>0</v>
      </c>
      <c r="F12" s="23">
        <v>2</v>
      </c>
      <c r="G12" s="23">
        <v>1</v>
      </c>
      <c r="H12" s="23">
        <v>0</v>
      </c>
      <c r="I12" s="23">
        <v>0</v>
      </c>
      <c r="J12" s="23">
        <v>1</v>
      </c>
      <c r="K12" s="23">
        <v>1</v>
      </c>
      <c r="L12" s="20">
        <v>3.4904812E-2</v>
      </c>
      <c r="M12" s="20">
        <v>0.97665704399999997</v>
      </c>
      <c r="N12" s="20">
        <v>33.089297999999999</v>
      </c>
    </row>
    <row r="13" spans="1:14">
      <c r="A13" s="6" t="s">
        <v>61</v>
      </c>
      <c r="B13" s="5">
        <v>295</v>
      </c>
      <c r="C13" s="23">
        <v>1</v>
      </c>
      <c r="D13" s="23">
        <v>1</v>
      </c>
      <c r="E13" s="23">
        <v>0</v>
      </c>
      <c r="F13" s="23">
        <v>3</v>
      </c>
      <c r="G13" s="23">
        <v>1</v>
      </c>
      <c r="H13" s="23">
        <v>0</v>
      </c>
      <c r="I13" s="23">
        <v>1</v>
      </c>
      <c r="J13" s="23">
        <v>0</v>
      </c>
      <c r="K13" s="23">
        <v>0</v>
      </c>
      <c r="L13" s="20">
        <v>-4.8669435490000001</v>
      </c>
      <c r="M13" s="20">
        <v>8.2331178000000005E-2</v>
      </c>
      <c r="N13" s="20">
        <v>39.293905000000002</v>
      </c>
    </row>
    <row r="14" spans="1:14">
      <c r="A14" s="6" t="s">
        <v>60</v>
      </c>
      <c r="B14" s="5">
        <v>295</v>
      </c>
      <c r="C14" s="23">
        <v>1</v>
      </c>
      <c r="D14" s="23">
        <v>1</v>
      </c>
      <c r="E14" s="23">
        <v>0</v>
      </c>
      <c r="F14" s="23">
        <v>2</v>
      </c>
      <c r="G14" s="23">
        <v>1</v>
      </c>
      <c r="H14" s="23">
        <v>1</v>
      </c>
      <c r="I14" s="23">
        <v>0</v>
      </c>
      <c r="J14" s="23">
        <v>1</v>
      </c>
      <c r="K14" s="23">
        <v>1</v>
      </c>
      <c r="L14" s="20">
        <v>-4.781142494</v>
      </c>
      <c r="M14" s="20">
        <v>8.5061220000000007E-2</v>
      </c>
      <c r="N14" s="20">
        <v>62.115059000000002</v>
      </c>
    </row>
    <row r="15" spans="1:14">
      <c r="A15" s="6" t="s">
        <v>224</v>
      </c>
      <c r="B15" s="5">
        <v>247</v>
      </c>
      <c r="C15" s="23">
        <v>1</v>
      </c>
      <c r="D15" s="23">
        <v>1</v>
      </c>
      <c r="E15" s="23">
        <v>0</v>
      </c>
      <c r="F15" s="23">
        <v>3</v>
      </c>
      <c r="G15" s="23">
        <v>1</v>
      </c>
      <c r="H15" s="23">
        <v>1</v>
      </c>
      <c r="I15" s="23">
        <v>0</v>
      </c>
      <c r="J15" s="23">
        <v>1</v>
      </c>
      <c r="K15" s="23">
        <v>1</v>
      </c>
      <c r="L15" s="20">
        <v>-5.7066405830000004</v>
      </c>
      <c r="M15" s="20">
        <v>5.3948174000000002E-2</v>
      </c>
      <c r="N15" s="20">
        <v>42.773879000000001</v>
      </c>
    </row>
    <row r="16" spans="1:14">
      <c r="A16" s="6" t="s">
        <v>159</v>
      </c>
      <c r="B16" s="5">
        <v>259</v>
      </c>
      <c r="C16" s="23">
        <v>1</v>
      </c>
      <c r="D16" s="23">
        <v>1</v>
      </c>
      <c r="E16" s="23">
        <v>0</v>
      </c>
      <c r="F16" s="23">
        <v>3</v>
      </c>
      <c r="G16" s="23">
        <v>1</v>
      </c>
      <c r="H16" s="23">
        <v>1</v>
      </c>
      <c r="I16" s="23">
        <v>0</v>
      </c>
      <c r="J16" s="23">
        <v>1</v>
      </c>
      <c r="K16" s="23">
        <v>1</v>
      </c>
      <c r="L16" s="20">
        <v>-7.0950140480000004</v>
      </c>
      <c r="M16" s="20">
        <v>2.6769444E-2</v>
      </c>
      <c r="N16" s="20">
        <v>77.617904999999993</v>
      </c>
    </row>
    <row r="17" spans="1:14">
      <c r="A17" s="6" t="s">
        <v>160</v>
      </c>
      <c r="B17" s="5">
        <v>284</v>
      </c>
      <c r="C17" s="23">
        <v>1</v>
      </c>
      <c r="D17" s="23">
        <v>1</v>
      </c>
      <c r="E17" s="23">
        <v>0</v>
      </c>
      <c r="F17" s="23">
        <v>2</v>
      </c>
      <c r="G17" s="23">
        <v>1</v>
      </c>
      <c r="H17" s="23">
        <v>1</v>
      </c>
      <c r="I17" s="23">
        <v>0</v>
      </c>
      <c r="J17" s="23">
        <v>1</v>
      </c>
      <c r="K17" s="23">
        <v>1</v>
      </c>
      <c r="L17" s="20">
        <v>-5.372150532</v>
      </c>
      <c r="M17" s="20">
        <v>6.5320845000000002E-2</v>
      </c>
      <c r="N17" s="20">
        <v>37.100889000000002</v>
      </c>
    </row>
    <row r="18" spans="1:14">
      <c r="A18" s="6" t="s">
        <v>199</v>
      </c>
      <c r="B18" s="5">
        <v>283</v>
      </c>
      <c r="C18" s="23">
        <v>1</v>
      </c>
      <c r="D18" s="23">
        <v>1</v>
      </c>
      <c r="E18" s="23">
        <v>0</v>
      </c>
      <c r="F18" s="23">
        <v>0</v>
      </c>
      <c r="G18" s="23">
        <v>1</v>
      </c>
      <c r="H18" s="23">
        <v>1</v>
      </c>
      <c r="I18" s="23">
        <v>0</v>
      </c>
      <c r="J18" s="23">
        <v>1</v>
      </c>
      <c r="K18" s="23">
        <v>1</v>
      </c>
      <c r="L18" s="20">
        <v>-6.9622806429999997</v>
      </c>
      <c r="M18" s="20">
        <v>2.9997057000000001E-2</v>
      </c>
      <c r="N18" s="20">
        <v>29.459475999999999</v>
      </c>
    </row>
    <row r="19" spans="1:14">
      <c r="A19" s="6" t="s">
        <v>267</v>
      </c>
      <c r="B19" s="5">
        <v>272</v>
      </c>
      <c r="C19" s="23">
        <v>1</v>
      </c>
      <c r="D19" s="23">
        <v>1</v>
      </c>
      <c r="E19" s="23">
        <v>0</v>
      </c>
      <c r="F19" s="23">
        <v>0</v>
      </c>
      <c r="G19" s="23">
        <v>1</v>
      </c>
      <c r="H19" s="23">
        <v>1</v>
      </c>
      <c r="I19" s="23">
        <v>0</v>
      </c>
      <c r="J19" s="23">
        <v>1</v>
      </c>
      <c r="K19" s="23">
        <v>1</v>
      </c>
      <c r="L19" s="20">
        <v>16.284373736999999</v>
      </c>
      <c r="M19" s="20">
        <v>3231.79853981</v>
      </c>
      <c r="N19" s="20">
        <v>28.959292999999999</v>
      </c>
    </row>
    <row r="20" spans="1:14">
      <c r="A20" s="6" t="s">
        <v>250</v>
      </c>
      <c r="B20" s="5">
        <v>294</v>
      </c>
      <c r="C20" s="23">
        <v>1</v>
      </c>
      <c r="D20" s="23">
        <v>1</v>
      </c>
      <c r="E20" s="23">
        <v>0</v>
      </c>
      <c r="F20" s="23">
        <v>0</v>
      </c>
      <c r="G20" s="23">
        <v>1</v>
      </c>
      <c r="H20" s="23">
        <v>1</v>
      </c>
      <c r="I20" s="23">
        <v>0</v>
      </c>
      <c r="J20" s="23">
        <v>0</v>
      </c>
      <c r="K20" s="23">
        <v>1</v>
      </c>
      <c r="L20" s="20">
        <v>-8.3516913289999994</v>
      </c>
      <c r="M20" s="20">
        <v>1.3423572999999999E-2</v>
      </c>
      <c r="N20" s="20">
        <v>28.817035000000001</v>
      </c>
    </row>
    <row r="21" spans="1:14">
      <c r="A21" s="6" t="s">
        <v>251</v>
      </c>
      <c r="B21" s="5">
        <v>295</v>
      </c>
      <c r="C21" s="23">
        <v>1</v>
      </c>
      <c r="D21" s="23">
        <v>1</v>
      </c>
      <c r="E21" s="23">
        <v>0</v>
      </c>
      <c r="F21" s="23">
        <v>3</v>
      </c>
      <c r="G21" s="23">
        <v>1</v>
      </c>
      <c r="H21" s="23">
        <v>0</v>
      </c>
      <c r="I21" s="23">
        <v>0</v>
      </c>
      <c r="J21" s="23">
        <v>1</v>
      </c>
      <c r="K21" s="23">
        <v>1</v>
      </c>
      <c r="L21" s="20">
        <v>-6.9016989989999997</v>
      </c>
      <c r="M21" s="20">
        <v>2.8515838000000002E-2</v>
      </c>
      <c r="N21" s="20">
        <v>29.042159000000002</v>
      </c>
    </row>
    <row r="22" spans="1:14">
      <c r="A22" s="6" t="s">
        <v>252</v>
      </c>
      <c r="B22" s="5">
        <v>295</v>
      </c>
      <c r="C22" s="23">
        <v>1</v>
      </c>
      <c r="D22" s="23">
        <v>1</v>
      </c>
      <c r="E22" s="23">
        <v>0</v>
      </c>
      <c r="F22" s="23">
        <v>1</v>
      </c>
      <c r="G22" s="23">
        <v>1</v>
      </c>
      <c r="H22" s="23">
        <v>0</v>
      </c>
      <c r="I22" s="23">
        <v>0</v>
      </c>
      <c r="J22" s="23">
        <v>1</v>
      </c>
      <c r="K22" s="23">
        <v>1</v>
      </c>
      <c r="L22" s="20">
        <v>16.107312774</v>
      </c>
      <c r="M22" s="20">
        <v>2897.7071813040002</v>
      </c>
      <c r="N22" s="20">
        <v>42.598222999999997</v>
      </c>
    </row>
    <row r="23" spans="1:14">
      <c r="A23" s="6" t="s">
        <v>200</v>
      </c>
      <c r="B23" s="5">
        <v>174</v>
      </c>
      <c r="C23" s="23">
        <v>1</v>
      </c>
      <c r="D23" s="23">
        <v>1</v>
      </c>
      <c r="E23" s="23">
        <v>0</v>
      </c>
      <c r="F23" s="23">
        <v>3</v>
      </c>
      <c r="G23" s="23">
        <v>1</v>
      </c>
      <c r="H23" s="23">
        <v>0</v>
      </c>
      <c r="I23" s="23">
        <v>0</v>
      </c>
      <c r="J23" s="23">
        <v>1</v>
      </c>
      <c r="K23" s="23">
        <v>1</v>
      </c>
      <c r="L23" s="20">
        <v>-8.1888065359999995</v>
      </c>
      <c r="M23" s="20">
        <v>1.5646111000000001E-2</v>
      </c>
      <c r="N23" s="20">
        <v>34.759321999999997</v>
      </c>
    </row>
    <row r="24" spans="1:14">
      <c r="A24" s="6" t="s">
        <v>201</v>
      </c>
      <c r="B24" s="5">
        <v>187</v>
      </c>
      <c r="C24" s="23">
        <v>1</v>
      </c>
      <c r="D24" s="23">
        <v>1</v>
      </c>
      <c r="E24" s="23">
        <v>0</v>
      </c>
      <c r="F24" s="23">
        <v>3</v>
      </c>
      <c r="G24" s="23">
        <v>1</v>
      </c>
      <c r="H24" s="23">
        <v>0</v>
      </c>
      <c r="I24" s="23">
        <v>0</v>
      </c>
      <c r="J24" s="23">
        <v>1</v>
      </c>
      <c r="K24" s="23">
        <v>1</v>
      </c>
      <c r="L24" s="20">
        <v>-7.16922412</v>
      </c>
      <c r="M24" s="20">
        <v>2.6143409999999999E-2</v>
      </c>
      <c r="N24" s="20">
        <v>29.211092000000001</v>
      </c>
    </row>
    <row r="25" spans="1:14">
      <c r="A25" s="6" t="s">
        <v>104</v>
      </c>
      <c r="B25" s="5">
        <v>230</v>
      </c>
      <c r="C25" s="23">
        <v>0</v>
      </c>
      <c r="D25" s="23">
        <v>1</v>
      </c>
      <c r="E25" s="23">
        <v>0</v>
      </c>
      <c r="F25" s="23">
        <v>0</v>
      </c>
      <c r="G25" s="23">
        <v>1</v>
      </c>
      <c r="H25" s="23">
        <v>1</v>
      </c>
      <c r="I25" s="23">
        <v>0</v>
      </c>
      <c r="J25" s="23">
        <v>0</v>
      </c>
      <c r="K25" s="23">
        <v>0</v>
      </c>
      <c r="L25" s="20">
        <v>-5.2605975579999997</v>
      </c>
      <c r="M25" s="20">
        <v>7.1363080999999995E-2</v>
      </c>
      <c r="N25" s="20">
        <v>16.401343000000001</v>
      </c>
    </row>
    <row r="26" spans="1:14">
      <c r="A26" s="6" t="s">
        <v>105</v>
      </c>
      <c r="B26" s="5">
        <v>198</v>
      </c>
      <c r="C26" s="23">
        <v>1</v>
      </c>
      <c r="D26" s="23">
        <v>1</v>
      </c>
      <c r="E26" s="23">
        <v>0</v>
      </c>
      <c r="F26" s="23">
        <v>0</v>
      </c>
      <c r="G26" s="23">
        <v>1</v>
      </c>
      <c r="H26" s="23">
        <v>0</v>
      </c>
      <c r="I26" s="23">
        <v>0</v>
      </c>
      <c r="J26" s="23">
        <v>1</v>
      </c>
      <c r="K26" s="23">
        <v>1</v>
      </c>
      <c r="L26" s="20">
        <v>2.125353483</v>
      </c>
      <c r="M26" s="20">
        <v>2.8613046889999998</v>
      </c>
      <c r="N26" s="20">
        <v>23.289185</v>
      </c>
    </row>
    <row r="27" spans="1:14">
      <c r="A27" s="6" t="s">
        <v>225</v>
      </c>
      <c r="B27" s="5">
        <v>134</v>
      </c>
      <c r="C27" s="23">
        <v>0</v>
      </c>
      <c r="D27" s="23">
        <v>1</v>
      </c>
      <c r="E27" s="23">
        <v>0</v>
      </c>
      <c r="F27" s="23">
        <v>0</v>
      </c>
      <c r="G27" s="23">
        <v>1</v>
      </c>
      <c r="H27" s="23">
        <v>0</v>
      </c>
      <c r="I27" s="23">
        <v>0</v>
      </c>
      <c r="J27" s="23">
        <v>0</v>
      </c>
      <c r="K27" s="23">
        <v>0</v>
      </c>
      <c r="L27" s="20">
        <v>-4.9091671569999997</v>
      </c>
      <c r="M27" s="20">
        <v>8.3427505999999998E-2</v>
      </c>
      <c r="N27" s="20">
        <v>31.503511</v>
      </c>
    </row>
    <row r="28" spans="1:14">
      <c r="A28" s="6" t="s">
        <v>253</v>
      </c>
      <c r="B28" s="5">
        <v>296</v>
      </c>
      <c r="C28" s="23">
        <v>0</v>
      </c>
      <c r="D28" s="23">
        <v>1</v>
      </c>
      <c r="E28" s="23">
        <v>0</v>
      </c>
      <c r="F28" s="23">
        <v>3</v>
      </c>
      <c r="G28" s="23">
        <v>1</v>
      </c>
      <c r="H28" s="23">
        <v>0</v>
      </c>
      <c r="I28" s="23">
        <v>1</v>
      </c>
      <c r="J28" s="23">
        <v>0</v>
      </c>
      <c r="K28" s="23">
        <v>1</v>
      </c>
      <c r="L28" s="20">
        <v>-8.0667227730000004</v>
      </c>
      <c r="M28" s="20">
        <v>1.7026082000000001E-2</v>
      </c>
      <c r="N28" s="20">
        <v>37.928142999999999</v>
      </c>
    </row>
    <row r="29" spans="1:14">
      <c r="A29" s="6" t="s">
        <v>161</v>
      </c>
      <c r="B29" s="5">
        <v>248</v>
      </c>
      <c r="C29" s="23">
        <v>1</v>
      </c>
      <c r="D29" s="23">
        <v>1</v>
      </c>
      <c r="E29" s="23">
        <v>0</v>
      </c>
      <c r="F29" s="23">
        <v>0</v>
      </c>
      <c r="G29" s="23">
        <v>1</v>
      </c>
      <c r="H29" s="23">
        <v>1</v>
      </c>
      <c r="I29" s="23">
        <v>1</v>
      </c>
      <c r="J29" s="23">
        <v>1</v>
      </c>
      <c r="K29" s="23">
        <v>1</v>
      </c>
      <c r="L29" s="20">
        <v>-6.0081417459999997</v>
      </c>
      <c r="M29" s="20">
        <v>4.5973862999999997E-2</v>
      </c>
      <c r="N29" s="20">
        <v>29.652736000000001</v>
      </c>
    </row>
    <row r="30" spans="1:14">
      <c r="A30" s="6" t="s">
        <v>162</v>
      </c>
      <c r="B30" s="5">
        <v>248</v>
      </c>
      <c r="C30" s="23">
        <v>1</v>
      </c>
      <c r="D30" s="23">
        <v>1</v>
      </c>
      <c r="E30" s="23">
        <v>0</v>
      </c>
      <c r="F30" s="23">
        <v>2</v>
      </c>
      <c r="G30" s="23">
        <v>1</v>
      </c>
      <c r="H30" s="23">
        <v>0</v>
      </c>
      <c r="I30" s="23">
        <v>0</v>
      </c>
      <c r="J30" s="23">
        <v>1</v>
      </c>
      <c r="K30" s="23">
        <v>1</v>
      </c>
      <c r="L30" s="20">
        <v>1.9448047530000001</v>
      </c>
      <c r="M30" s="20">
        <v>2.5459954699999998</v>
      </c>
      <c r="N30" s="20">
        <v>31.100456000000001</v>
      </c>
    </row>
    <row r="31" spans="1:14">
      <c r="A31" s="6" t="s">
        <v>163</v>
      </c>
      <c r="B31" s="5">
        <v>176</v>
      </c>
      <c r="C31" s="23">
        <v>1</v>
      </c>
      <c r="D31" s="23">
        <v>1</v>
      </c>
      <c r="E31" s="23">
        <v>0</v>
      </c>
      <c r="F31" s="23">
        <v>1</v>
      </c>
      <c r="G31" s="23">
        <v>1</v>
      </c>
      <c r="H31" s="23">
        <v>0</v>
      </c>
      <c r="I31" s="23">
        <v>0</v>
      </c>
      <c r="J31" s="23">
        <v>1</v>
      </c>
      <c r="K31" s="23">
        <v>1</v>
      </c>
      <c r="L31" s="20">
        <v>-9.0980509380000001</v>
      </c>
      <c r="M31" s="20">
        <v>1.0060862E-2</v>
      </c>
      <c r="N31" s="20">
        <v>36.345283000000002</v>
      </c>
    </row>
    <row r="32" spans="1:14">
      <c r="A32" s="6" t="s">
        <v>254</v>
      </c>
      <c r="B32" s="5">
        <v>295</v>
      </c>
      <c r="C32" s="23">
        <v>1</v>
      </c>
      <c r="D32" s="23">
        <v>1</v>
      </c>
      <c r="E32" s="23">
        <v>0</v>
      </c>
      <c r="F32" s="23">
        <v>3</v>
      </c>
      <c r="G32" s="23">
        <v>1</v>
      </c>
      <c r="H32" s="23">
        <v>1</v>
      </c>
      <c r="I32" s="23">
        <v>0</v>
      </c>
      <c r="J32" s="23">
        <v>1</v>
      </c>
      <c r="K32" s="23">
        <v>1</v>
      </c>
      <c r="L32" s="20">
        <v>-5.7046713110000002</v>
      </c>
      <c r="M32" s="20">
        <v>5.3167022000000001E-2</v>
      </c>
      <c r="N32" s="20">
        <v>66.372780000000006</v>
      </c>
    </row>
  </sheetData>
  <sortState ref="A16:N46">
    <sortCondition ref="A16:A46"/>
  </sortState>
  <conditionalFormatting sqref="F2:K32">
    <cfRule type="cellIs" dxfId="3" priority="2" operator="equal">
      <formula>1</formula>
    </cfRule>
    <cfRule type="cellIs" dxfId="2" priority="3" operator="equal">
      <formula>0</formula>
    </cfRule>
    <cfRule type="cellIs" dxfId="1" priority="4" operator="greaterThanOrEqual">
      <formula>2</formula>
    </cfRule>
  </conditionalFormatting>
  <conditionalFormatting sqref="D2:D32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57"/>
  <sheetViews>
    <sheetView zoomScale="80" zoomScaleNormal="80" workbookViewId="0">
      <pane xSplit="1" ySplit="1" topLeftCell="B27" activePane="bottomRight" state="frozen"/>
      <selection activeCell="M40" sqref="M40"/>
      <selection pane="topRight" activeCell="M40" sqref="M40"/>
      <selection pane="bottomLeft" activeCell="M40" sqref="M40"/>
      <selection pane="bottomRight" activeCell="D55" sqref="D55"/>
    </sheetView>
  </sheetViews>
  <sheetFormatPr defaultColWidth="9.140625" defaultRowHeight="15"/>
  <cols>
    <col min="1" max="1" width="9.85546875" bestFit="1" customWidth="1"/>
    <col min="2" max="2" width="12.28515625" customWidth="1"/>
    <col min="6" max="6" width="9.140625" customWidth="1"/>
    <col min="9" max="9" width="11.42578125" bestFit="1" customWidth="1"/>
    <col min="10" max="10" width="10.42578125" bestFit="1" customWidth="1"/>
    <col min="11" max="11" width="12" bestFit="1" customWidth="1"/>
    <col min="12" max="23" width="5.7109375" customWidth="1"/>
    <col min="24" max="26" width="5.5703125" bestFit="1" customWidth="1"/>
  </cols>
  <sheetData>
    <row r="1" spans="1:4">
      <c r="B1" t="s">
        <v>112</v>
      </c>
      <c r="C1" t="s">
        <v>113</v>
      </c>
    </row>
    <row r="2" spans="1:4">
      <c r="A2" s="11">
        <f>quarterly!A58</f>
        <v>38047</v>
      </c>
      <c r="B2" s="7">
        <f>quarterly!E58</f>
        <v>115092.36055823718</v>
      </c>
      <c r="D2" s="7"/>
    </row>
    <row r="3" spans="1:4">
      <c r="A3" s="11">
        <f>quarterly!A59</f>
        <v>38139</v>
      </c>
      <c r="B3" s="7">
        <f>quarterly!E59</f>
        <v>128598.92044309042</v>
      </c>
    </row>
    <row r="4" spans="1:4">
      <c r="A4" s="11">
        <f>quarterly!A60</f>
        <v>38231</v>
      </c>
      <c r="B4" s="7">
        <f>quarterly!E60</f>
        <v>120287.99498587703</v>
      </c>
    </row>
    <row r="5" spans="1:4">
      <c r="A5" s="11">
        <f>quarterly!A61</f>
        <v>38322</v>
      </c>
      <c r="B5" s="7">
        <f>quarterly!E61</f>
        <v>121135.91921914057</v>
      </c>
    </row>
    <row r="6" spans="1:4">
      <c r="A6" s="11">
        <f>quarterly!A62</f>
        <v>38412</v>
      </c>
      <c r="B6" s="7">
        <f>quarterly!E62</f>
        <v>123400.63264446374</v>
      </c>
      <c r="C6" s="46">
        <f t="shared" ref="C6:C51" si="0">100*(B6/B2-1)</f>
        <v>7.2187867604145195</v>
      </c>
    </row>
    <row r="7" spans="1:4">
      <c r="A7" s="11">
        <f>quarterly!A63</f>
        <v>38504</v>
      </c>
      <c r="B7" s="7">
        <f>quarterly!E63</f>
        <v>145417.06246990061</v>
      </c>
      <c r="C7" s="46">
        <f t="shared" si="0"/>
        <v>13.077980723992798</v>
      </c>
    </row>
    <row r="8" spans="1:4">
      <c r="A8" s="11">
        <f>quarterly!A64</f>
        <v>38596</v>
      </c>
      <c r="B8" s="7">
        <f>quarterly!E64</f>
        <v>128674.44737635704</v>
      </c>
      <c r="C8" s="46">
        <f t="shared" si="0"/>
        <v>6.9719778698320356</v>
      </c>
    </row>
    <row r="9" spans="1:4">
      <c r="A9" s="11">
        <f>quarterly!A65</f>
        <v>38687</v>
      </c>
      <c r="B9" s="7">
        <f>quarterly!E65</f>
        <v>130563.80001269287</v>
      </c>
      <c r="C9" s="46">
        <f t="shared" si="0"/>
        <v>7.7828944992746729</v>
      </c>
    </row>
    <row r="10" spans="1:4">
      <c r="A10" s="11">
        <f>quarterly!A66</f>
        <v>38777</v>
      </c>
      <c r="B10" s="7">
        <f>quarterly!E66</f>
        <v>133087.05300422932</v>
      </c>
      <c r="C10" s="46">
        <f t="shared" si="0"/>
        <v>7.849571069601935</v>
      </c>
    </row>
    <row r="11" spans="1:4">
      <c r="A11" s="11">
        <f>quarterly!A67</f>
        <v>38869</v>
      </c>
      <c r="B11" s="7">
        <f>quarterly!E67</f>
        <v>153519.09815213596</v>
      </c>
      <c r="C11" s="46">
        <f t="shared" si="0"/>
        <v>5.5715853041058194</v>
      </c>
    </row>
    <row r="12" spans="1:4">
      <c r="A12" s="11">
        <f>quarterly!A68</f>
        <v>38961</v>
      </c>
      <c r="B12" s="7">
        <f>quarterly!E68</f>
        <v>140744.74140671914</v>
      </c>
      <c r="C12" s="46">
        <f t="shared" si="0"/>
        <v>9.3804902810718627</v>
      </c>
    </row>
    <row r="13" spans="1:4">
      <c r="A13" s="11">
        <f>quarterly!A69</f>
        <v>39052</v>
      </c>
      <c r="B13" s="7">
        <f>quarterly!E69</f>
        <v>143198.51165764709</v>
      </c>
      <c r="C13" s="46">
        <f t="shared" si="0"/>
        <v>9.67704037698498</v>
      </c>
    </row>
    <row r="14" spans="1:4">
      <c r="A14" s="11">
        <f>quarterly!A70</f>
        <v>39142</v>
      </c>
      <c r="B14" s="7">
        <f>quarterly!E70</f>
        <v>144211.72142485681</v>
      </c>
      <c r="C14" s="46">
        <f t="shared" si="0"/>
        <v>8.3589411362756429</v>
      </c>
    </row>
    <row r="15" spans="1:4">
      <c r="A15" s="11">
        <f>quarterly!A71</f>
        <v>39234</v>
      </c>
      <c r="B15" s="7">
        <f>quarterly!E71</f>
        <v>168655.14075162122</v>
      </c>
      <c r="C15" s="46">
        <f t="shared" si="0"/>
        <v>9.8593873867638173</v>
      </c>
    </row>
    <row r="16" spans="1:4">
      <c r="A16" s="11">
        <f>quarterly!A72</f>
        <v>39326</v>
      </c>
      <c r="B16" s="7">
        <f>quarterly!E72</f>
        <v>152606.42350371339</v>
      </c>
      <c r="C16" s="46">
        <f t="shared" si="0"/>
        <v>8.4277977126809844</v>
      </c>
    </row>
    <row r="17" spans="1:3">
      <c r="A17" s="11">
        <f>quarterly!A73</f>
        <v>39417</v>
      </c>
      <c r="B17" s="7">
        <f>quarterly!E73</f>
        <v>156469.21696589922</v>
      </c>
      <c r="C17" s="46">
        <f t="shared" si="0"/>
        <v>9.2673486299768015</v>
      </c>
    </row>
    <row r="18" spans="1:3">
      <c r="A18" s="11">
        <f>quarterly!A74</f>
        <v>39508</v>
      </c>
      <c r="B18" s="7">
        <f>quarterly!E74</f>
        <v>154180.08926611958</v>
      </c>
      <c r="C18" s="46">
        <f t="shared" si="0"/>
        <v>6.912314576632328</v>
      </c>
    </row>
    <row r="19" spans="1:3">
      <c r="A19" s="11">
        <f>quarterly!A75</f>
        <v>39600</v>
      </c>
      <c r="B19" s="7">
        <f>quarterly!E75</f>
        <v>177851.37511380823</v>
      </c>
      <c r="C19" s="46">
        <f t="shared" si="0"/>
        <v>5.4526854747524833</v>
      </c>
    </row>
    <row r="20" spans="1:3">
      <c r="A20" s="11">
        <f>quarterly!A76</f>
        <v>39692</v>
      </c>
      <c r="B20" s="7">
        <f>quarterly!E76</f>
        <v>161771.98993562354</v>
      </c>
      <c r="C20" s="46">
        <f t="shared" si="0"/>
        <v>6.0060161436698012</v>
      </c>
    </row>
    <row r="21" spans="1:3">
      <c r="A21" s="11">
        <f>quarterly!A77</f>
        <v>39783</v>
      </c>
      <c r="B21" s="7">
        <f>quarterly!E77</f>
        <v>153372.70542566024</v>
      </c>
      <c r="C21" s="46">
        <f t="shared" si="0"/>
        <v>-1.978990884139098</v>
      </c>
    </row>
    <row r="22" spans="1:3">
      <c r="A22" s="11">
        <f>quarterly!A78</f>
        <v>39873</v>
      </c>
      <c r="B22" s="7">
        <f>quarterly!E78</f>
        <v>144638.26106060113</v>
      </c>
      <c r="C22" s="46">
        <f t="shared" si="0"/>
        <v>-6.1887551440244382</v>
      </c>
    </row>
    <row r="23" spans="1:3">
      <c r="A23" s="11">
        <f>quarterly!A79</f>
        <v>39965</v>
      </c>
      <c r="B23" s="7">
        <f>quarterly!E79</f>
        <v>157799.43796501722</v>
      </c>
      <c r="C23" s="46">
        <f t="shared" si="0"/>
        <v>-11.274547152620917</v>
      </c>
    </row>
    <row r="24" spans="1:3">
      <c r="A24" s="11">
        <f>quarterly!A80</f>
        <v>40057</v>
      </c>
      <c r="B24" s="7">
        <f>quarterly!E80</f>
        <v>152629.96365293182</v>
      </c>
      <c r="C24" s="46">
        <f t="shared" si="0"/>
        <v>-5.6511799640529548</v>
      </c>
    </row>
    <row r="25" spans="1:3">
      <c r="A25" s="11">
        <f>quarterly!A81</f>
        <v>40148</v>
      </c>
      <c r="B25" s="7">
        <f>quarterly!E81</f>
        <v>153805.21373432429</v>
      </c>
      <c r="C25" s="46">
        <f t="shared" si="0"/>
        <v>0.28199822612746672</v>
      </c>
    </row>
    <row r="26" spans="1:3">
      <c r="A26" s="11">
        <f>quarterly!A82</f>
        <v>40238</v>
      </c>
      <c r="B26" s="7">
        <f>quarterly!E82</f>
        <v>152901.8341474325</v>
      </c>
      <c r="C26" s="46">
        <f t="shared" si="0"/>
        <v>5.7132691075213238</v>
      </c>
    </row>
    <row r="27" spans="1:3">
      <c r="A27" s="11">
        <f>quarterly!A83</f>
        <v>40330</v>
      </c>
      <c r="B27" s="7">
        <f>quarterly!E83</f>
        <v>183432.69349222584</v>
      </c>
      <c r="C27" s="46">
        <f t="shared" si="0"/>
        <v>16.244199509057378</v>
      </c>
    </row>
    <row r="28" spans="1:3">
      <c r="A28" s="11">
        <f>quarterly!A84</f>
        <v>40422</v>
      </c>
      <c r="B28" s="7">
        <f>quarterly!E84</f>
        <v>167141.62737224647</v>
      </c>
      <c r="C28" s="46">
        <f t="shared" si="0"/>
        <v>9.5077423672280901</v>
      </c>
    </row>
    <row r="29" spans="1:3">
      <c r="A29" s="11">
        <f>quarterly!A85</f>
        <v>40513</v>
      </c>
      <c r="B29" s="7">
        <f>quarterly!E85</f>
        <v>167047.52442989347</v>
      </c>
      <c r="C29" s="46">
        <f t="shared" si="0"/>
        <v>8.6097931104229808</v>
      </c>
    </row>
    <row r="30" spans="1:3">
      <c r="A30" s="11">
        <f>quarterly!A86</f>
        <v>40603</v>
      </c>
      <c r="B30" s="7">
        <f>quarterly!E86</f>
        <v>165581.39649317379</v>
      </c>
      <c r="C30" s="46">
        <f t="shared" si="0"/>
        <v>8.2926162504468603</v>
      </c>
    </row>
    <row r="31" spans="1:3">
      <c r="A31" s="11">
        <f>quarterly!A87</f>
        <v>40695</v>
      </c>
      <c r="B31" s="7">
        <f>quarterly!E87</f>
        <v>191583.23864290316</v>
      </c>
      <c r="C31" s="46">
        <f t="shared" si="0"/>
        <v>4.4433437657735553</v>
      </c>
    </row>
    <row r="32" spans="1:3">
      <c r="A32" s="11">
        <f>quarterly!A88</f>
        <v>40787</v>
      </c>
      <c r="B32" s="7">
        <f>quarterly!E88</f>
        <v>177854.34798252623</v>
      </c>
      <c r="C32" s="46">
        <f t="shared" si="0"/>
        <v>6.4093671808167274</v>
      </c>
    </row>
    <row r="33" spans="1:9">
      <c r="A33" s="11">
        <f>quarterly!A89</f>
        <v>40878</v>
      </c>
      <c r="B33" s="7">
        <f>quarterly!E89</f>
        <v>175762.61410199813</v>
      </c>
      <c r="C33" s="46">
        <f t="shared" si="0"/>
        <v>5.2171318921653498</v>
      </c>
    </row>
    <row r="34" spans="1:9">
      <c r="A34" s="11">
        <f>quarterly!A90</f>
        <v>40969</v>
      </c>
      <c r="B34" s="7">
        <f>quarterly!E90</f>
        <v>168171.49840762606</v>
      </c>
      <c r="C34" s="46">
        <f t="shared" si="0"/>
        <v>1.5642469319064212</v>
      </c>
    </row>
    <row r="35" spans="1:9">
      <c r="A35" s="11">
        <f>quarterly!A91</f>
        <v>41061</v>
      </c>
      <c r="B35" s="7">
        <f>quarterly!E91</f>
        <v>182709.56814819397</v>
      </c>
      <c r="C35" s="46">
        <f t="shared" si="0"/>
        <v>-4.6317572234223725</v>
      </c>
    </row>
    <row r="36" spans="1:9">
      <c r="A36" s="11">
        <f>quarterly!A92</f>
        <v>41153</v>
      </c>
      <c r="B36" s="7">
        <f>quarterly!E92</f>
        <v>175865.41313254906</v>
      </c>
      <c r="C36" s="46">
        <f t="shared" si="0"/>
        <v>-1.1182941955248604</v>
      </c>
    </row>
    <row r="37" spans="1:9">
      <c r="A37" s="11">
        <f>quarterly!A93</f>
        <v>41244</v>
      </c>
      <c r="B37" s="7">
        <f>quarterly!E93</f>
        <v>176739.50977057969</v>
      </c>
      <c r="C37" s="46">
        <f t="shared" si="0"/>
        <v>0.55580401644155231</v>
      </c>
    </row>
    <row r="38" spans="1:9">
      <c r="A38" s="11">
        <f>quarterly!A94</f>
        <v>41334</v>
      </c>
      <c r="B38" s="7">
        <f>quarterly!E94</f>
        <v>169271.38229328772</v>
      </c>
      <c r="C38" s="46">
        <f t="shared" si="0"/>
        <v>0.65402514461498917</v>
      </c>
    </row>
    <row r="39" spans="1:9">
      <c r="A39" s="11">
        <f>quarterly!A95</f>
        <v>41426</v>
      </c>
      <c r="B39" s="7">
        <f>quarterly!E95</f>
        <v>194121.650699855</v>
      </c>
      <c r="C39" s="46">
        <f t="shared" si="0"/>
        <v>6.2460234936381642</v>
      </c>
    </row>
    <row r="40" spans="1:9">
      <c r="A40" s="11">
        <f>quarterly!A96</f>
        <v>41518</v>
      </c>
      <c r="B40" s="7">
        <f>quarterly!E96</f>
        <v>180364.73605404558</v>
      </c>
      <c r="C40" s="46">
        <f t="shared" si="0"/>
        <v>2.5583898740256572</v>
      </c>
    </row>
    <row r="41" spans="1:9">
      <c r="A41" s="11">
        <f>quarterly!A97</f>
        <v>41609</v>
      </c>
      <c r="B41" s="7">
        <f>quarterly!E97</f>
        <v>176649.33625562672</v>
      </c>
      <c r="C41" s="46">
        <f t="shared" si="0"/>
        <v>-5.1020575461602213E-2</v>
      </c>
      <c r="D41" s="10"/>
      <c r="F41" s="12"/>
      <c r="G41" s="12"/>
      <c r="H41" s="12" t="s">
        <v>107</v>
      </c>
      <c r="I41" s="12" t="s">
        <v>118</v>
      </c>
    </row>
    <row r="42" spans="1:9">
      <c r="A42" s="11">
        <f>quarterly!A98</f>
        <v>41699</v>
      </c>
      <c r="B42" s="7">
        <f>quarterly!E98</f>
        <v>167766.51165876567</v>
      </c>
      <c r="C42" s="46">
        <f t="shared" si="0"/>
        <v>-0.88902838396784922</v>
      </c>
      <c r="D42" s="10"/>
      <c r="F42" s="83">
        <v>2014</v>
      </c>
      <c r="G42" s="12" t="s">
        <v>114</v>
      </c>
      <c r="H42" s="45">
        <f>C42</f>
        <v>-0.88902838396784922</v>
      </c>
      <c r="I42" s="12"/>
    </row>
    <row r="43" spans="1:9">
      <c r="A43" s="11">
        <f>quarterly!A99</f>
        <v>41791</v>
      </c>
      <c r="B43" s="7">
        <f>quarterly!E99</f>
        <v>190144.21708700102</v>
      </c>
      <c r="C43" s="46">
        <f t="shared" si="0"/>
        <v>-2.048938693089819</v>
      </c>
      <c r="D43" s="10"/>
      <c r="F43" s="83"/>
      <c r="G43" s="12" t="s">
        <v>115</v>
      </c>
      <c r="H43" s="45">
        <f t="shared" ref="H43:H53" si="1">C43</f>
        <v>-2.048938693089819</v>
      </c>
      <c r="I43" s="12"/>
    </row>
    <row r="44" spans="1:9">
      <c r="A44" s="11">
        <f>quarterly!A100</f>
        <v>41883</v>
      </c>
      <c r="B44" s="7">
        <f>quarterly!E100</f>
        <v>172719.94956292084</v>
      </c>
      <c r="C44" s="46">
        <f t="shared" si="0"/>
        <v>-4.2385150547577188</v>
      </c>
      <c r="D44" s="10"/>
      <c r="F44" s="83"/>
      <c r="G44" s="12" t="s">
        <v>116</v>
      </c>
      <c r="H44" s="45">
        <f t="shared" si="1"/>
        <v>-4.2385150547577188</v>
      </c>
      <c r="I44" s="12"/>
    </row>
    <row r="45" spans="1:9">
      <c r="A45" s="11">
        <f>quarterly!A101</f>
        <v>41974</v>
      </c>
      <c r="B45" s="7">
        <f>quarterly!E101</f>
        <v>171675.36765467763</v>
      </c>
      <c r="C45" s="46">
        <f t="shared" si="0"/>
        <v>-2.8157301388052391</v>
      </c>
      <c r="D45" s="10"/>
      <c r="F45" s="83"/>
      <c r="G45" s="12" t="s">
        <v>117</v>
      </c>
      <c r="H45" s="45">
        <f t="shared" si="1"/>
        <v>-2.8157301388052391</v>
      </c>
      <c r="I45" s="12"/>
    </row>
    <row r="46" spans="1:9">
      <c r="A46" s="11">
        <f>quarterly!A102</f>
        <v>42064</v>
      </c>
      <c r="B46" s="7">
        <f>quarterly!E102</f>
        <v>167811.12888554455</v>
      </c>
      <c r="C46" s="46">
        <f t="shared" si="0"/>
        <v>2.6594834891491281E-2</v>
      </c>
      <c r="D46" s="10"/>
      <c r="F46" s="83">
        <v>2015</v>
      </c>
      <c r="G46" s="12" t="s">
        <v>114</v>
      </c>
      <c r="H46" s="45">
        <f t="shared" si="1"/>
        <v>2.6594834891491281E-2</v>
      </c>
      <c r="I46" s="18"/>
    </row>
    <row r="47" spans="1:9">
      <c r="A47" s="11">
        <f>quarterly!A103</f>
        <v>42156</v>
      </c>
      <c r="B47" s="7">
        <f>quarterly!E103</f>
        <v>197573.18359961532</v>
      </c>
      <c r="C47" s="46">
        <f t="shared" si="0"/>
        <v>3.9070168035745034</v>
      </c>
      <c r="D47" s="10"/>
      <c r="F47" s="83"/>
      <c r="G47" s="12" t="s">
        <v>115</v>
      </c>
      <c r="H47" s="45">
        <f t="shared" si="1"/>
        <v>3.9070168035745034</v>
      </c>
      <c r="I47" s="18"/>
    </row>
    <row r="48" spans="1:9">
      <c r="A48" s="11">
        <f>quarterly!A104</f>
        <v>42248</v>
      </c>
      <c r="B48" s="7">
        <f>quarterly!E104</f>
        <v>179294.47840385546</v>
      </c>
      <c r="C48" s="46">
        <f t="shared" si="0"/>
        <v>3.806467554889803</v>
      </c>
      <c r="D48" s="10"/>
      <c r="F48" s="83"/>
      <c r="G48" s="12" t="s">
        <v>116</v>
      </c>
      <c r="H48" s="45">
        <f t="shared" si="1"/>
        <v>3.806467554889803</v>
      </c>
      <c r="I48" s="18"/>
    </row>
    <row r="49" spans="1:9">
      <c r="A49" s="11">
        <f>quarterly!A105</f>
        <v>42339</v>
      </c>
      <c r="B49" s="7">
        <f>quarterly!E105</f>
        <v>176219.20230336726</v>
      </c>
      <c r="C49" s="46">
        <f t="shared" si="0"/>
        <v>2.6467598181175722</v>
      </c>
      <c r="D49" s="10"/>
      <c r="F49" s="83"/>
      <c r="G49" s="12" t="s">
        <v>117</v>
      </c>
      <c r="H49" s="45">
        <f t="shared" si="1"/>
        <v>2.6467598181175722</v>
      </c>
      <c r="I49" s="18"/>
    </row>
    <row r="50" spans="1:9">
      <c r="A50" s="11">
        <f>quarterly!A106</f>
        <v>42430</v>
      </c>
      <c r="B50" s="7">
        <f>quarterly!E106</f>
        <v>168776.39713926712</v>
      </c>
      <c r="C50" s="46">
        <f t="shared" si="0"/>
        <v>0.57521110794800379</v>
      </c>
      <c r="D50" s="10"/>
      <c r="F50" s="83">
        <v>2016</v>
      </c>
      <c r="G50" s="12" t="s">
        <v>114</v>
      </c>
      <c r="H50" s="45">
        <f t="shared" si="1"/>
        <v>0.57521110794800379</v>
      </c>
      <c r="I50" s="18"/>
    </row>
    <row r="51" spans="1:9">
      <c r="A51" s="11">
        <f>quarterly!A107</f>
        <v>42522</v>
      </c>
      <c r="B51" s="7">
        <f>quarterly!E107</f>
        <v>190335.8919891736</v>
      </c>
      <c r="C51" s="46">
        <f t="shared" si="0"/>
        <v>-3.6630940892809605</v>
      </c>
      <c r="F51" s="83"/>
      <c r="G51" s="12" t="s">
        <v>115</v>
      </c>
      <c r="H51" s="45">
        <f t="shared" si="1"/>
        <v>-3.6630940892809605</v>
      </c>
      <c r="I51" s="18"/>
    </row>
    <row r="52" spans="1:9">
      <c r="A52" s="11">
        <f>quarterly!A108</f>
        <v>42614</v>
      </c>
      <c r="B52" s="7">
        <f>quarterly!E108</f>
        <v>172720.99516953074</v>
      </c>
      <c r="C52" s="46">
        <f t="shared" ref="C52:C53" si="2">100*(B52/B48-1)</f>
        <v>-3.6663054505884696</v>
      </c>
      <c r="F52" s="83"/>
      <c r="G52" s="12" t="s">
        <v>116</v>
      </c>
      <c r="H52" s="45">
        <f t="shared" si="1"/>
        <v>-3.6663054505884696</v>
      </c>
      <c r="I52" s="18"/>
    </row>
    <row r="53" spans="1:9">
      <c r="A53" s="11">
        <f>quarterly!A109</f>
        <v>42705</v>
      </c>
      <c r="B53" s="7">
        <f>quarterly!E109</f>
        <v>172878.06817185701</v>
      </c>
      <c r="C53" s="46">
        <f t="shared" si="2"/>
        <v>-1.8960102462377337</v>
      </c>
      <c r="F53" s="83"/>
      <c r="G53" s="12" t="s">
        <v>117</v>
      </c>
      <c r="H53" s="45">
        <f t="shared" si="1"/>
        <v>-1.8960102462377337</v>
      </c>
      <c r="I53" s="18">
        <f>H53</f>
        <v>-1.8960102462377337</v>
      </c>
    </row>
    <row r="54" spans="1:9">
      <c r="A54" s="11">
        <f>quarterly!A110</f>
        <v>42795</v>
      </c>
      <c r="B54" s="7">
        <f>quarterly!E110</f>
        <v>169474.36716294443</v>
      </c>
      <c r="C54" s="46">
        <f t="shared" ref="C54" si="3">100*(B54/B50-1)</f>
        <v>0.41354717573534039</v>
      </c>
      <c r="F54" s="83">
        <v>2017</v>
      </c>
      <c r="G54" s="12" t="s">
        <v>114</v>
      </c>
      <c r="H54" s="45"/>
      <c r="I54" s="18">
        <v>0.3</v>
      </c>
    </row>
    <row r="55" spans="1:9">
      <c r="A55" s="11">
        <f>quarterly!A111</f>
        <v>42887</v>
      </c>
      <c r="B55" s="7">
        <f>quarterly!E111</f>
        <v>195445.10081117973</v>
      </c>
      <c r="C55" s="46">
        <f t="shared" ref="C55" si="4">100*(B55/B51-1)</f>
        <v>2.6843118072006789</v>
      </c>
      <c r="D55" s="10"/>
      <c r="F55" s="83"/>
      <c r="G55" s="12" t="s">
        <v>115</v>
      </c>
      <c r="H55" s="45"/>
      <c r="I55" s="18">
        <v>-0.2</v>
      </c>
    </row>
    <row r="56" spans="1:9">
      <c r="F56" s="83"/>
      <c r="G56" s="12" t="s">
        <v>116</v>
      </c>
      <c r="H56" s="45"/>
      <c r="I56" s="18">
        <v>0.2</v>
      </c>
    </row>
    <row r="57" spans="1:9">
      <c r="F57" s="83"/>
      <c r="G57" s="12" t="s">
        <v>117</v>
      </c>
      <c r="H57" s="45"/>
      <c r="I57" s="18">
        <v>-0.8</v>
      </c>
    </row>
  </sheetData>
  <mergeCells count="4">
    <mergeCell ref="F50:F53"/>
    <mergeCell ref="F42:F45"/>
    <mergeCell ref="F46:F49"/>
    <mergeCell ref="F54:F57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U51"/>
  <sheetViews>
    <sheetView zoomScale="80" zoomScaleNormal="80" workbookViewId="0">
      <selection activeCell="P6" sqref="P6"/>
    </sheetView>
  </sheetViews>
  <sheetFormatPr defaultColWidth="9.140625" defaultRowHeight="15"/>
  <cols>
    <col min="2" max="2" width="12.5703125" customWidth="1"/>
    <col min="3" max="3" width="9.28515625" bestFit="1" customWidth="1"/>
  </cols>
  <sheetData>
    <row r="1" spans="1:16" ht="18.75">
      <c r="B1" s="36" t="s">
        <v>130</v>
      </c>
    </row>
    <row r="3" spans="1:16">
      <c r="B3" s="12"/>
      <c r="C3" s="17">
        <v>41699</v>
      </c>
      <c r="D3" s="17">
        <v>41791</v>
      </c>
      <c r="E3" s="17">
        <v>41883</v>
      </c>
      <c r="F3" s="17">
        <v>41974</v>
      </c>
      <c r="G3" s="81">
        <v>42064</v>
      </c>
      <c r="H3" s="81">
        <v>42156</v>
      </c>
      <c r="I3" s="81">
        <v>42248</v>
      </c>
      <c r="J3" s="81">
        <v>42339</v>
      </c>
      <c r="K3" s="81">
        <v>42430</v>
      </c>
      <c r="L3" s="81">
        <v>42522</v>
      </c>
      <c r="M3" s="81">
        <v>42614</v>
      </c>
      <c r="N3" s="81">
        <v>42705</v>
      </c>
      <c r="O3" s="81">
        <v>42795</v>
      </c>
      <c r="P3" s="81">
        <v>42887</v>
      </c>
    </row>
    <row r="4" spans="1:16">
      <c r="B4" s="38" t="s">
        <v>2</v>
      </c>
      <c r="C4" s="18">
        <f>100*(INDEX(quarterly!$E:$P,MATCH(crec_trim!C$3,quarterly!$A:$A,0),MATCH(crec_trim!$B4,quarterly!$E$1:$P$1,0))/INDEX(quarterly!$E:$P,MATCH(crec_trim!C$3,quarterly!$A:$A,0)-4,MATCH(crec_trim!$B4,quarterly!$E$1:$P$1,0))-1)</f>
        <v>-0.88902838396784922</v>
      </c>
      <c r="D4" s="18">
        <f>100*(INDEX(quarterly!$E:$P,MATCH(crec_trim!D$3,quarterly!$A:$A,0),MATCH(crec_trim!$B4,quarterly!$E$1:$P$1,0))/INDEX(quarterly!$E:$P,MATCH(crec_trim!D$3,quarterly!$A:$A,0)-4,MATCH(crec_trim!$B4,quarterly!$E$1:$P$1,0))-1)</f>
        <v>-2.048938693089819</v>
      </c>
      <c r="E4" s="18">
        <f>100*(INDEX(quarterly!$E:$P,MATCH(crec_trim!E$3,quarterly!$A:$A,0),MATCH(crec_trim!$B4,quarterly!$E$1:$P$1,0))/INDEX(quarterly!$E:$P,MATCH(crec_trim!E$3,quarterly!$A:$A,0)-4,MATCH(crec_trim!$B4,quarterly!$E$1:$P$1,0))-1)</f>
        <v>-4.2385150547577188</v>
      </c>
      <c r="F4" s="18">
        <f>100*(INDEX(quarterly!$E:$P,MATCH(crec_trim!F$3,quarterly!$A:$A,0),MATCH(crec_trim!$B4,quarterly!$E$1:$P$1,0))/INDEX(quarterly!$E:$P,MATCH(crec_trim!F$3,quarterly!$A:$A,0)-4,MATCH(crec_trim!$B4,quarterly!$E$1:$P$1,0))-1)</f>
        <v>-2.8157301388052391</v>
      </c>
      <c r="G4" s="82">
        <f>100*(INDEX(quarterly!$E:$P,MATCH(crec_trim!G$3,quarterly!$A:$A,0),MATCH(crec_trim!$B4,quarterly!$E$1:$P$1,0))/INDEX(quarterly!$E:$P,MATCH(crec_trim!G$3,quarterly!$A:$A,0)-4,MATCH(crec_trim!$B4,quarterly!$E$1:$P$1,0))-1)</f>
        <v>2.6594834891491281E-2</v>
      </c>
      <c r="H4" s="82">
        <f>100*(INDEX(quarterly!$E:$P,MATCH(crec_trim!H$3,quarterly!$A:$A,0),MATCH(crec_trim!$B4,quarterly!$E$1:$P$1,0))/INDEX(quarterly!$E:$P,MATCH(crec_trim!H$3,quarterly!$A:$A,0)-4,MATCH(crec_trim!$B4,quarterly!$E$1:$P$1,0))-1)</f>
        <v>3.9070168035745034</v>
      </c>
      <c r="I4" s="82">
        <f>100*(INDEX(quarterly!$E:$P,MATCH(crec_trim!I$3,quarterly!$A:$A,0),MATCH(crec_trim!$B4,quarterly!$E$1:$P$1,0))/INDEX(quarterly!$E:$P,MATCH(crec_trim!I$3,quarterly!$A:$A,0)-4,MATCH(crec_trim!$B4,quarterly!$E$1:$P$1,0))-1)</f>
        <v>3.806467554889803</v>
      </c>
      <c r="J4" s="82">
        <f>100*(INDEX(quarterly!$E:$P,MATCH(crec_trim!J$3,quarterly!$A:$A,0),MATCH(crec_trim!$B4,quarterly!$E$1:$P$1,0))/INDEX(quarterly!$E:$P,MATCH(crec_trim!J$3,quarterly!$A:$A,0)-4,MATCH(crec_trim!$B4,quarterly!$E$1:$P$1,0))-1)</f>
        <v>2.6467598181175722</v>
      </c>
      <c r="K4" s="82">
        <f>100*(INDEX(quarterly!$E:$P,MATCH(crec_trim!K$3,quarterly!$A:$A,0),MATCH(crec_trim!$B4,quarterly!$E$1:$P$1,0))/INDEX(quarterly!$E:$P,MATCH(crec_trim!K$3,quarterly!$A:$A,0)-4,MATCH(crec_trim!$B4,quarterly!$E$1:$P$1,0))-1)</f>
        <v>0.57521110794800379</v>
      </c>
      <c r="L4" s="82">
        <f>100*(INDEX(quarterly!$E:$P,MATCH(crec_trim!L$3,quarterly!$A:$A,0),MATCH(crec_trim!$B4,quarterly!$E$1:$P$1,0))/INDEX(quarterly!$E:$P,MATCH(crec_trim!L$3,quarterly!$A:$A,0)-4,MATCH(crec_trim!$B4,quarterly!$E$1:$P$1,0))-1)</f>
        <v>-3.6630940892809605</v>
      </c>
      <c r="M4" s="82">
        <f>100*(INDEX(quarterly!$E:$P,MATCH(crec_trim!M$3,quarterly!$A:$A,0),MATCH(crec_trim!$B4,quarterly!$E$1:$P$1,0))/INDEX(quarterly!$E:$P,MATCH(crec_trim!M$3,quarterly!$A:$A,0)-4,MATCH(crec_trim!$B4,quarterly!$E$1:$P$1,0))-1)</f>
        <v>-3.6663054505884696</v>
      </c>
      <c r="N4" s="82">
        <f>100*(INDEX(quarterly!$E:$P,MATCH(crec_trim!N$3,quarterly!$A:$A,0),MATCH(crec_trim!$B4,quarterly!$E$1:$P$1,0))/INDEX(quarterly!$E:$P,MATCH(crec_trim!N$3,quarterly!$A:$A,0)-4,MATCH(crec_trim!$B4,quarterly!$E$1:$P$1,0))-1)</f>
        <v>-1.8960102462377337</v>
      </c>
      <c r="O4" s="82">
        <f>100*(INDEX(quarterly!$E:$P,MATCH(crec_trim!O$3,quarterly!$A:$A,0),MATCH(crec_trim!$B4,quarterly!$E$1:$P$1,0))/INDEX(quarterly!$E:$P,MATCH(crec_trim!O$3,quarterly!$A:$A,0)-4,MATCH(crec_trim!$B4,quarterly!$E$1:$P$1,0))-1)</f>
        <v>0.41354717573534039</v>
      </c>
      <c r="P4" s="82">
        <f>100*(INDEX(quarterly!$E:$P,MATCH(crec_trim!P$3,quarterly!$A:$A,0),MATCH(crec_trim!$B4,quarterly!$E$1:$P$1,0))/INDEX(quarterly!$E:$P,MATCH(crec_trim!P$3,quarterly!$A:$A,0)-4,MATCH(crec_trim!$B4,quarterly!$E$1:$P$1,0))-1)</f>
        <v>2.6843118072006789</v>
      </c>
    </row>
    <row r="5" spans="1:16">
      <c r="A5" s="54" t="s">
        <v>175</v>
      </c>
      <c r="B5" s="38" t="s">
        <v>3</v>
      </c>
      <c r="C5" s="18">
        <f>100*(INDEX(quarterly!$E:$P,MATCH(crec_trim!C$3,quarterly!$A:$A,0),MATCH(crec_trim!$B5,quarterly!$E$1:$P$1,0))/INDEX(quarterly!$E:$P,MATCH(crec_trim!C$3,quarterly!$A:$A,0)-4,MATCH(crec_trim!$B5,quarterly!$E$1:$P$1,0))-1)</f>
        <v>2.1481561787402015</v>
      </c>
      <c r="D5" s="18">
        <f>100*(INDEX(quarterly!$E:$P,MATCH(crec_trim!D$3,quarterly!$A:$A,0),MATCH(crec_trim!$B5,quarterly!$E$1:$P$1,0))/INDEX(quarterly!$E:$P,MATCH(crec_trim!D$3,quarterly!$A:$A,0)-4,MATCH(crec_trim!$B5,quarterly!$E$1:$P$1,0))-1)</f>
        <v>-3.0416281498643172</v>
      </c>
      <c r="E5" s="18">
        <f>100*(INDEX(quarterly!$E:$P,MATCH(crec_trim!E$3,quarterly!$A:$A,0),MATCH(crec_trim!$B5,quarterly!$E$1:$P$1,0))/INDEX(quarterly!$E:$P,MATCH(crec_trim!E$3,quarterly!$A:$A,0)-4,MATCH(crec_trim!$B5,quarterly!$E$1:$P$1,0))-1)</f>
        <v>-8.8767120562186932</v>
      </c>
      <c r="F5" s="18">
        <f>100*(INDEX(quarterly!$E:$P,MATCH(crec_trim!F$3,quarterly!$A:$A,0),MATCH(crec_trim!$B5,quarterly!$E$1:$P$1,0))/INDEX(quarterly!$E:$P,MATCH(crec_trim!F$3,quarterly!$A:$A,0)-4,MATCH(crec_trim!$B5,quarterly!$E$1:$P$1,0))-1)</f>
        <v>-7.4390366863902324</v>
      </c>
      <c r="G5" s="82">
        <f>100*(INDEX(quarterly!$E:$P,MATCH(crec_trim!G$3,quarterly!$A:$A,0),MATCH(crec_trim!$B5,quarterly!$E$1:$P$1,0))/INDEX(quarterly!$E:$P,MATCH(crec_trim!G$3,quarterly!$A:$A,0)-4,MATCH(crec_trim!$B5,quarterly!$E$1:$P$1,0))-1)</f>
        <v>-2.6484582607262497</v>
      </c>
      <c r="H5" s="82">
        <f>100*(INDEX(quarterly!$E:$P,MATCH(crec_trim!H$3,quarterly!$A:$A,0),MATCH(crec_trim!$B5,quarterly!$E$1:$P$1,0))/INDEX(quarterly!$E:$P,MATCH(crec_trim!H$3,quarterly!$A:$A,0)-4,MATCH(crec_trim!$B5,quarterly!$E$1:$P$1,0))-1)</f>
        <v>8.5744385101010465</v>
      </c>
      <c r="I5" s="82">
        <f>100*(INDEX(quarterly!$E:$P,MATCH(crec_trim!I$3,quarterly!$A:$A,0),MATCH(crec_trim!$B5,quarterly!$E$1:$P$1,0))/INDEX(quarterly!$E:$P,MATCH(crec_trim!I$3,quarterly!$A:$A,0)-4,MATCH(crec_trim!$B5,quarterly!$E$1:$P$1,0))-1)</f>
        <v>5.4368424337041477</v>
      </c>
      <c r="J5" s="82">
        <f>100*(INDEX(quarterly!$E:$P,MATCH(crec_trim!J$3,quarterly!$A:$A,0),MATCH(crec_trim!$B5,quarterly!$E$1:$P$1,0))/INDEX(quarterly!$E:$P,MATCH(crec_trim!J$3,quarterly!$A:$A,0)-4,MATCH(crec_trim!$B5,quarterly!$E$1:$P$1,0))-1)</f>
        <v>2.7158001616364613</v>
      </c>
      <c r="K5" s="82">
        <f>100*(INDEX(quarterly!$E:$P,MATCH(crec_trim!K$3,quarterly!$A:$A,0),MATCH(crec_trim!$B5,quarterly!$E$1:$P$1,0))/INDEX(quarterly!$E:$P,MATCH(crec_trim!K$3,quarterly!$A:$A,0)-4,MATCH(crec_trim!$B5,quarterly!$E$1:$P$1,0))-1)</f>
        <v>2.1598896158439906</v>
      </c>
      <c r="L5" s="82">
        <f>100*(INDEX(quarterly!$E:$P,MATCH(crec_trim!L$3,quarterly!$A:$A,0),MATCH(crec_trim!$B5,quarterly!$E$1:$P$1,0))/INDEX(quarterly!$E:$P,MATCH(crec_trim!L$3,quarterly!$A:$A,0)-4,MATCH(crec_trim!$B5,quarterly!$E$1:$P$1,0))-1)</f>
        <v>-2.5552571835115057</v>
      </c>
      <c r="M5" s="82">
        <f>100*(INDEX(quarterly!$E:$P,MATCH(crec_trim!M$3,quarterly!$A:$A,0),MATCH(crec_trim!$B5,quarterly!$E$1:$P$1,0))/INDEX(quarterly!$E:$P,MATCH(crec_trim!M$3,quarterly!$A:$A,0)-4,MATCH(crec_trim!$B5,quarterly!$E$1:$P$1,0))-1)</f>
        <v>-2.8574541280430799</v>
      </c>
      <c r="N5" s="82">
        <f>100*(INDEX(quarterly!$E:$P,MATCH(crec_trim!N$3,quarterly!$A:$A,0),MATCH(crec_trim!$B5,quarterly!$E$1:$P$1,0))/INDEX(quarterly!$E:$P,MATCH(crec_trim!N$3,quarterly!$A:$A,0)-4,MATCH(crec_trim!$B5,quarterly!$E$1:$P$1,0))-1)</f>
        <v>-2.3585675735970479</v>
      </c>
      <c r="O5" s="82">
        <f>100*(INDEX(quarterly!$E:$P,MATCH(crec_trim!O$3,quarterly!$A:$A,0),MATCH(crec_trim!$B5,quarterly!$E$1:$P$1,0))/INDEX(quarterly!$E:$P,MATCH(crec_trim!O$3,quarterly!$A:$A,0)-4,MATCH(crec_trim!$B5,quarterly!$E$1:$P$1,0))-1)</f>
        <v>0.9170081214348258</v>
      </c>
      <c r="P5" s="82">
        <f>100*(INDEX(quarterly!$E:$P,MATCH(crec_trim!P$3,quarterly!$A:$A,0),MATCH(crec_trim!$B5,quarterly!$E$1:$P$1,0))/INDEX(quarterly!$E:$P,MATCH(crec_trim!P$3,quarterly!$A:$A,0)-4,MATCH(crec_trim!$B5,quarterly!$E$1:$P$1,0))-1)</f>
        <v>3.8000000000000034</v>
      </c>
    </row>
    <row r="6" spans="1:16">
      <c r="A6" s="54" t="s">
        <v>177</v>
      </c>
      <c r="B6" s="38" t="s">
        <v>9</v>
      </c>
      <c r="C6" s="18">
        <f>100*(INDEX(quarterly!$E:$P,MATCH(crec_trim!C$3,quarterly!$A:$A,0),MATCH(crec_trim!$B6,quarterly!$E$1:$P$1,0))/INDEX(quarterly!$E:$P,MATCH(crec_trim!C$3,quarterly!$A:$A,0)-4,MATCH(crec_trim!$B6,quarterly!$E$1:$P$1,0))-1)</f>
        <v>5.5821525730696875</v>
      </c>
      <c r="D6" s="18">
        <f>100*(INDEX(quarterly!$E:$P,MATCH(crec_trim!D$3,quarterly!$A:$A,0),MATCH(crec_trim!$B6,quarterly!$E$1:$P$1,0))/INDEX(quarterly!$E:$P,MATCH(crec_trim!D$3,quarterly!$A:$A,0)-4,MATCH(crec_trim!$B6,quarterly!$E$1:$P$1,0))-1)</f>
        <v>2.0568523899525681</v>
      </c>
      <c r="E6" s="18">
        <f>100*(INDEX(quarterly!$E:$P,MATCH(crec_trim!E$3,quarterly!$A:$A,0),MATCH(crec_trim!$B6,quarterly!$E$1:$P$1,0))/INDEX(quarterly!$E:$P,MATCH(crec_trim!E$3,quarterly!$A:$A,0)-4,MATCH(crec_trim!$B6,quarterly!$E$1:$P$1,0))-1)</f>
        <v>3.0312410561960768</v>
      </c>
      <c r="F6" s="18">
        <f>100*(INDEX(quarterly!$E:$P,MATCH(crec_trim!F$3,quarterly!$A:$A,0),MATCH(crec_trim!$B6,quarterly!$E$1:$P$1,0))/INDEX(quarterly!$E:$P,MATCH(crec_trim!F$3,quarterly!$A:$A,0)-4,MATCH(crec_trim!$B6,quarterly!$E$1:$P$1,0))-1)</f>
        <v>1.4419602023165501</v>
      </c>
      <c r="G6" s="82">
        <f>100*(INDEX(quarterly!$E:$P,MATCH(crec_trim!G$3,quarterly!$A:$A,0),MATCH(crec_trim!$B6,quarterly!$E$1:$P$1,0))/INDEX(quarterly!$E:$P,MATCH(crec_trim!G$3,quarterly!$A:$A,0)-4,MATCH(crec_trim!$B6,quarterly!$E$1:$P$1,0))-1)</f>
        <v>4.3247591253252393</v>
      </c>
      <c r="H6" s="82">
        <f>100*(INDEX(quarterly!$E:$P,MATCH(crec_trim!H$3,quarterly!$A:$A,0),MATCH(crec_trim!$B6,quarterly!$E$1:$P$1,0))/INDEX(quarterly!$E:$P,MATCH(crec_trim!H$3,quarterly!$A:$A,0)-4,MATCH(crec_trim!$B6,quarterly!$E$1:$P$1,0))-1)</f>
        <v>8.9968698451099236</v>
      </c>
      <c r="I6" s="82">
        <f>100*(INDEX(quarterly!$E:$P,MATCH(crec_trim!I$3,quarterly!$A:$A,0),MATCH(crec_trim!$B6,quarterly!$E$1:$P$1,0))/INDEX(quarterly!$E:$P,MATCH(crec_trim!I$3,quarterly!$A:$A,0)-4,MATCH(crec_trim!$B6,quarterly!$E$1:$P$1,0))-1)</f>
        <v>7.8438408729409881</v>
      </c>
      <c r="J6" s="82">
        <f>100*(INDEX(quarterly!$E:$P,MATCH(crec_trim!J$3,quarterly!$A:$A,0),MATCH(crec_trim!$B6,quarterly!$E$1:$P$1,0))/INDEX(quarterly!$E:$P,MATCH(crec_trim!J$3,quarterly!$A:$A,0)-4,MATCH(crec_trim!$B6,quarterly!$E$1:$P$1,0))-1)</f>
        <v>5.9507610611997608</v>
      </c>
      <c r="K6" s="82">
        <f>100*(INDEX(quarterly!$E:$P,MATCH(crec_trim!K$3,quarterly!$A:$A,0),MATCH(crec_trim!$B6,quarterly!$E$1:$P$1,0))/INDEX(quarterly!$E:$P,MATCH(crec_trim!K$3,quarterly!$A:$A,0)-4,MATCH(crec_trim!$B6,quarterly!$E$1:$P$1,0))-1)</f>
        <v>3.9114928868161369</v>
      </c>
      <c r="L6" s="82">
        <f>100*(INDEX(quarterly!$E:$P,MATCH(crec_trim!L$3,quarterly!$A:$A,0),MATCH(crec_trim!$B6,quarterly!$E$1:$P$1,0))/INDEX(quarterly!$E:$P,MATCH(crec_trim!L$3,quarterly!$A:$A,0)-4,MATCH(crec_trim!$B6,quarterly!$E$1:$P$1,0))-1)</f>
        <v>-1.2817208343246067</v>
      </c>
      <c r="M6" s="82">
        <f>100*(INDEX(quarterly!$E:$P,MATCH(crec_trim!M$3,quarterly!$A:$A,0),MATCH(crec_trim!$B6,quarterly!$E$1:$P$1,0))/INDEX(quarterly!$E:$P,MATCH(crec_trim!M$3,quarterly!$A:$A,0)-4,MATCH(crec_trim!$B6,quarterly!$E$1:$P$1,0))-1)</f>
        <v>0.8999999999999897</v>
      </c>
      <c r="N6" s="82">
        <f>100*(INDEX(quarterly!$E:$P,MATCH(crec_trim!N$3,quarterly!$A:$A,0),MATCH(crec_trim!$B6,quarterly!$E$1:$P$1,0))/INDEX(quarterly!$E:$P,MATCH(crec_trim!N$3,quarterly!$A:$A,0)-4,MATCH(crec_trim!$B6,quarterly!$E$1:$P$1,0))-1)</f>
        <v>-1.9581208779151926</v>
      </c>
      <c r="O6" s="82">
        <f>100*(INDEX(quarterly!$E:$P,MATCH(crec_trim!O$3,quarterly!$A:$A,0),MATCH(crec_trim!$B6,quarterly!$E$1:$P$1,0))/INDEX(quarterly!$E:$P,MATCH(crec_trim!O$3,quarterly!$A:$A,0)-4,MATCH(crec_trim!$B6,quarterly!$E$1:$P$1,0))-1)</f>
        <v>1.4343056469911186</v>
      </c>
      <c r="P6" s="82">
        <f>100*(INDEX(quarterly!$E:$P,MATCH(crec_trim!P$3,quarterly!$A:$A,0),MATCH(crec_trim!$B6,quarterly!$E$1:$P$1,0))/INDEX(quarterly!$E:$P,MATCH(crec_trim!P$3,quarterly!$A:$A,0)-4,MATCH(crec_trim!$B6,quarterly!$E$1:$P$1,0))-1)</f>
        <v>2.8999999999999915</v>
      </c>
    </row>
    <row r="7" spans="1:16">
      <c r="A7" s="54" t="s">
        <v>176</v>
      </c>
      <c r="B7" s="38" t="s">
        <v>10</v>
      </c>
      <c r="C7" s="18">
        <f>100*(INDEX(quarterly!$E:$P,MATCH(crec_trim!C$3,quarterly!$A:$A,0),MATCH(crec_trim!$B7,quarterly!$E$1:$P$1,0))/INDEX(quarterly!$E:$P,MATCH(crec_trim!C$3,quarterly!$A:$A,0)-4,MATCH(crec_trim!$B7,quarterly!$E$1:$P$1,0))-1)</f>
        <v>-8.3842594099702303</v>
      </c>
      <c r="D7" s="18">
        <f>100*(INDEX(quarterly!$E:$P,MATCH(crec_trim!D$3,quarterly!$A:$A,0),MATCH(crec_trim!$B7,quarterly!$E$1:$P$1,0))/INDEX(quarterly!$E:$P,MATCH(crec_trim!D$3,quarterly!$A:$A,0)-4,MATCH(crec_trim!$B7,quarterly!$E$1:$P$1,0))-1)</f>
        <v>-3.7160180618037941</v>
      </c>
      <c r="E7" s="18">
        <f>100*(INDEX(quarterly!$E:$P,MATCH(crec_trim!E$3,quarterly!$A:$A,0),MATCH(crec_trim!$B7,quarterly!$E$1:$P$1,0))/INDEX(quarterly!$E:$P,MATCH(crec_trim!E$3,quarterly!$A:$A,0)-4,MATCH(crec_trim!$B7,quarterly!$E$1:$P$1,0))-1)</f>
        <v>-2.0029131612218531</v>
      </c>
      <c r="F7" s="18">
        <f>100*(INDEX(quarterly!$E:$P,MATCH(crec_trim!F$3,quarterly!$A:$A,0),MATCH(crec_trim!$B7,quarterly!$E$1:$P$1,0))/INDEX(quarterly!$E:$P,MATCH(crec_trim!F$3,quarterly!$A:$A,0)-4,MATCH(crec_trim!$B7,quarterly!$E$1:$P$1,0))-1)</f>
        <v>-10.966944069554296</v>
      </c>
      <c r="G7" s="82">
        <f>100*(INDEX(quarterly!$E:$P,MATCH(crec_trim!G$3,quarterly!$A:$A,0),MATCH(crec_trim!$B7,quarterly!$E$1:$P$1,0))/INDEX(quarterly!$E:$P,MATCH(crec_trim!G$3,quarterly!$A:$A,0)-4,MATCH(crec_trim!$B7,quarterly!$E$1:$P$1,0))-1)</f>
        <v>-1.7258538605587126</v>
      </c>
      <c r="H7" s="82">
        <f>100*(INDEX(quarterly!$E:$P,MATCH(crec_trim!H$3,quarterly!$A:$A,0),MATCH(crec_trim!$B7,quarterly!$E$1:$P$1,0))/INDEX(quarterly!$E:$P,MATCH(crec_trim!H$3,quarterly!$A:$A,0)-4,MATCH(crec_trim!$B7,quarterly!$E$1:$P$1,0))-1)</f>
        <v>-10.753112824348044</v>
      </c>
      <c r="I7" s="82">
        <f>100*(INDEX(quarterly!$E:$P,MATCH(crec_trim!I$3,quarterly!$A:$A,0),MATCH(crec_trim!$B7,quarterly!$E$1:$P$1,0))/INDEX(quarterly!$E:$P,MATCH(crec_trim!I$3,quarterly!$A:$A,0)-4,MATCH(crec_trim!$B7,quarterly!$E$1:$P$1,0))-1)</f>
        <v>8.8151651658471053</v>
      </c>
      <c r="J7" s="82">
        <f>100*(INDEX(quarterly!$E:$P,MATCH(crec_trim!J$3,quarterly!$A:$A,0),MATCH(crec_trim!$B7,quarterly!$E$1:$P$1,0))/INDEX(quarterly!$E:$P,MATCH(crec_trim!J$3,quarterly!$A:$A,0)-4,MATCH(crec_trim!$B7,quarterly!$E$1:$P$1,0))-1)</f>
        <v>20.724408242482937</v>
      </c>
      <c r="K7" s="82">
        <f>100*(INDEX(quarterly!$E:$P,MATCH(crec_trim!K$3,quarterly!$A:$A,0),MATCH(crec_trim!$B7,quarterly!$E$1:$P$1,0))/INDEX(quarterly!$E:$P,MATCH(crec_trim!K$3,quarterly!$A:$A,0)-4,MATCH(crec_trim!$B7,quarterly!$E$1:$P$1,0))-1)</f>
        <v>-4.2773542534295768</v>
      </c>
      <c r="L7" s="82">
        <f>100*(INDEX(quarterly!$E:$P,MATCH(crec_trim!L$3,quarterly!$A:$A,0),MATCH(crec_trim!$B7,quarterly!$E$1:$P$1,0))/INDEX(quarterly!$E:$P,MATCH(crec_trim!L$3,quarterly!$A:$A,0)-4,MATCH(crec_trim!$B7,quarterly!$E$1:$P$1,0))-1)</f>
        <v>3.3468600285365913</v>
      </c>
      <c r="M7" s="82">
        <f>100*(INDEX(quarterly!$E:$P,MATCH(crec_trim!M$3,quarterly!$A:$A,0),MATCH(crec_trim!$B7,quarterly!$E$1:$P$1,0))/INDEX(quarterly!$E:$P,MATCH(crec_trim!M$3,quarterly!$A:$A,0)-4,MATCH(crec_trim!$B7,quarterly!$E$1:$P$1,0))-1)</f>
        <v>-7.5842432465264009</v>
      </c>
      <c r="N7" s="82">
        <f>100*(INDEX(quarterly!$E:$P,MATCH(crec_trim!N$3,quarterly!$A:$A,0),MATCH(crec_trim!$B7,quarterly!$E$1:$P$1,0))/INDEX(quarterly!$E:$P,MATCH(crec_trim!N$3,quarterly!$A:$A,0)-4,MATCH(crec_trim!$B7,quarterly!$E$1:$P$1,0))-1)</f>
        <v>-2.3027149846835848</v>
      </c>
      <c r="O7" s="82">
        <f>100*(INDEX(quarterly!$E:$P,MATCH(crec_trim!O$3,quarterly!$A:$A,0),MATCH(crec_trim!$B7,quarterly!$E$1:$P$1,0))/INDEX(quarterly!$E:$P,MATCH(crec_trim!O$3,quarterly!$A:$A,0)-4,MATCH(crec_trim!$B7,quarterly!$E$1:$P$1,0))-1)</f>
        <v>6.0954206458950111</v>
      </c>
      <c r="P7" s="82">
        <f>100*(INDEX(quarterly!$E:$P,MATCH(crec_trim!P$3,quarterly!$A:$A,0),MATCH(crec_trim!$B7,quarterly!$E$1:$P$1,0))/INDEX(quarterly!$E:$P,MATCH(crec_trim!P$3,quarterly!$A:$A,0)-4,MATCH(crec_trim!$B7,quarterly!$E$1:$P$1,0))-1)</f>
        <v>10.496175506758188</v>
      </c>
    </row>
    <row r="8" spans="1:16">
      <c r="A8" s="54" t="s">
        <v>178</v>
      </c>
      <c r="B8" s="38" t="s">
        <v>11</v>
      </c>
      <c r="C8" s="18">
        <f>100*(INDEX(quarterly!$E:$P,MATCH(crec_trim!C$3,quarterly!$A:$A,0),MATCH(crec_trim!$B8,quarterly!$E$1:$P$1,0))/INDEX(quarterly!$E:$P,MATCH(crec_trim!C$3,quarterly!$A:$A,0)-4,MATCH(crec_trim!$B8,quarterly!$E$1:$P$1,0))-1)</f>
        <v>-9.6027310142356335</v>
      </c>
      <c r="D8" s="18">
        <f>100*(INDEX(quarterly!$E:$P,MATCH(crec_trim!D$3,quarterly!$A:$A,0),MATCH(crec_trim!$B8,quarterly!$E$1:$P$1,0))/INDEX(quarterly!$E:$P,MATCH(crec_trim!D$3,quarterly!$A:$A,0)-4,MATCH(crec_trim!$B8,quarterly!$E$1:$P$1,0))-1)</f>
        <v>-9.5017658786662693</v>
      </c>
      <c r="E8" s="18">
        <f>100*(INDEX(quarterly!$E:$P,MATCH(crec_trim!E$3,quarterly!$A:$A,0),MATCH(crec_trim!$B8,quarterly!$E$1:$P$1,0))/INDEX(quarterly!$E:$P,MATCH(crec_trim!E$3,quarterly!$A:$A,0)-4,MATCH(crec_trim!$B8,quarterly!$E$1:$P$1,0))-1)</f>
        <v>-7.8473992634902405</v>
      </c>
      <c r="F8" s="18">
        <f>100*(INDEX(quarterly!$E:$P,MATCH(crec_trim!F$3,quarterly!$A:$A,0),MATCH(crec_trim!$B8,quarterly!$E$1:$P$1,0))/INDEX(quarterly!$E:$P,MATCH(crec_trim!F$3,quarterly!$A:$A,0)-4,MATCH(crec_trim!$B8,quarterly!$E$1:$P$1,0))-1)</f>
        <v>-0.36431779890276905</v>
      </c>
      <c r="G8" s="82">
        <f>100*(INDEX(quarterly!$E:$P,MATCH(crec_trim!G$3,quarterly!$A:$A,0),MATCH(crec_trim!$B8,quarterly!$E$1:$P$1,0))/INDEX(quarterly!$E:$P,MATCH(crec_trim!G$3,quarterly!$A:$A,0)-4,MATCH(crec_trim!$B8,quarterly!$E$1:$P$1,0))-1)</f>
        <v>-0.25936146519592862</v>
      </c>
      <c r="H8" s="82">
        <f>100*(INDEX(quarterly!$E:$P,MATCH(crec_trim!H$3,quarterly!$A:$A,0),MATCH(crec_trim!$B8,quarterly!$E$1:$P$1,0))/INDEX(quarterly!$E:$P,MATCH(crec_trim!H$3,quarterly!$A:$A,0)-4,MATCH(crec_trim!$B8,quarterly!$E$1:$P$1,0))-1)</f>
        <v>-0.44952485061956482</v>
      </c>
      <c r="I8" s="82">
        <f>100*(INDEX(quarterly!$E:$P,MATCH(crec_trim!I$3,quarterly!$A:$A,0),MATCH(crec_trim!$B8,quarterly!$E$1:$P$1,0))/INDEX(quarterly!$E:$P,MATCH(crec_trim!I$3,quarterly!$A:$A,0)-4,MATCH(crec_trim!$B8,quarterly!$E$1:$P$1,0))-1)</f>
        <v>1.9178717030471581</v>
      </c>
      <c r="J8" s="82">
        <f>100*(INDEX(quarterly!$E:$P,MATCH(crec_trim!J$3,quarterly!$A:$A,0),MATCH(crec_trim!$B8,quarterly!$E$1:$P$1,0))/INDEX(quarterly!$E:$P,MATCH(crec_trim!J$3,quarterly!$A:$A,0)-4,MATCH(crec_trim!$B8,quarterly!$E$1:$P$1,0))-1)</f>
        <v>-3.5979119607140841</v>
      </c>
      <c r="K8" s="82">
        <f>100*(INDEX(quarterly!$E:$P,MATCH(crec_trim!K$3,quarterly!$A:$A,0),MATCH(crec_trim!$B8,quarterly!$E$1:$P$1,0))/INDEX(quarterly!$E:$P,MATCH(crec_trim!K$3,quarterly!$A:$A,0)-4,MATCH(crec_trim!$B8,quarterly!$E$1:$P$1,0))-1)</f>
        <v>13.147578211959399</v>
      </c>
      <c r="L8" s="82">
        <f>100*(INDEX(quarterly!$E:$P,MATCH(crec_trim!L$3,quarterly!$A:$A,0),MATCH(crec_trim!$B8,quarterly!$E$1:$P$1,0))/INDEX(quarterly!$E:$P,MATCH(crec_trim!L$3,quarterly!$A:$A,0)-4,MATCH(crec_trim!$B8,quarterly!$E$1:$P$1,0))-1)</f>
        <v>-1.8947407598357335</v>
      </c>
      <c r="M8" s="82">
        <f>100*(INDEX(quarterly!$E:$P,MATCH(crec_trim!M$3,quarterly!$A:$A,0),MATCH(crec_trim!$B8,quarterly!$E$1:$P$1,0))/INDEX(quarterly!$E:$P,MATCH(crec_trim!M$3,quarterly!$A:$A,0)-4,MATCH(crec_trim!$B8,quarterly!$E$1:$P$1,0))-1)</f>
        <v>-1.7592882476121008</v>
      </c>
      <c r="N8" s="82">
        <f>100*(INDEX(quarterly!$E:$P,MATCH(crec_trim!N$3,quarterly!$A:$A,0),MATCH(crec_trim!$B8,quarterly!$E$1:$P$1,0))/INDEX(quarterly!$E:$P,MATCH(crec_trim!N$3,quarterly!$A:$A,0)-4,MATCH(crec_trim!$B8,quarterly!$E$1:$P$1,0))-1)</f>
        <v>7.7052998949972418</v>
      </c>
      <c r="O8" s="82">
        <f>100*(INDEX(quarterly!$E:$P,MATCH(crec_trim!O$3,quarterly!$A:$A,0),MATCH(crec_trim!$B8,quarterly!$E$1:$P$1,0))/INDEX(quarterly!$E:$P,MATCH(crec_trim!O$3,quarterly!$A:$A,0)-4,MATCH(crec_trim!$B8,quarterly!$E$1:$P$1,0))-1)</f>
        <v>-1.1503493539642529</v>
      </c>
      <c r="P8" s="82">
        <f>100*(INDEX(quarterly!$E:$P,MATCH(crec_trim!P$3,quarterly!$A:$A,0),MATCH(crec_trim!$B8,quarterly!$E$1:$P$1,0))/INDEX(quarterly!$E:$P,MATCH(crec_trim!P$3,quarterly!$A:$A,0)-4,MATCH(crec_trim!$B8,quarterly!$E$1:$P$1,0))-1)</f>
        <v>-1.2236922355220559</v>
      </c>
    </row>
    <row r="9" spans="1:16">
      <c r="A9" s="54" t="s">
        <v>179</v>
      </c>
      <c r="B9" s="38" t="s">
        <v>12</v>
      </c>
      <c r="C9" s="18">
        <f>100*(INDEX(quarterly!$E:$P,MATCH(crec_trim!C$3,quarterly!$A:$A,0),MATCH(crec_trim!$B9,quarterly!$E$1:$P$1,0))/INDEX(quarterly!$E:$P,MATCH(crec_trim!C$3,quarterly!$A:$A,0)-4,MATCH(crec_trim!$B9,quarterly!$E$1:$P$1,0))-1)</f>
        <v>-1.3928072377100476</v>
      </c>
      <c r="D9" s="18">
        <f>100*(INDEX(quarterly!$E:$P,MATCH(crec_trim!D$3,quarterly!$A:$A,0),MATCH(crec_trim!$B9,quarterly!$E$1:$P$1,0))/INDEX(quarterly!$E:$P,MATCH(crec_trim!D$3,quarterly!$A:$A,0)-4,MATCH(crec_trim!$B9,quarterly!$E$1:$P$1,0))-1)</f>
        <v>-11.065968360358426</v>
      </c>
      <c r="E9" s="18">
        <f>100*(INDEX(quarterly!$E:$P,MATCH(crec_trim!E$3,quarterly!$A:$A,0),MATCH(crec_trim!$B9,quarterly!$E$1:$P$1,0))/INDEX(quarterly!$E:$P,MATCH(crec_trim!E$3,quarterly!$A:$A,0)-4,MATCH(crec_trim!$B9,quarterly!$E$1:$P$1,0))-1)</f>
        <v>-14.708870924778362</v>
      </c>
      <c r="F9" s="18">
        <f>100*(INDEX(quarterly!$E:$P,MATCH(crec_trim!F$3,quarterly!$A:$A,0),MATCH(crec_trim!$B9,quarterly!$E$1:$P$1,0))/INDEX(quarterly!$E:$P,MATCH(crec_trim!F$3,quarterly!$A:$A,0)-4,MATCH(crec_trim!$B9,quarterly!$E$1:$P$1,0))-1)</f>
        <v>-17.804876957727377</v>
      </c>
      <c r="G9" s="82">
        <f>100*(INDEX(quarterly!$E:$P,MATCH(crec_trim!G$3,quarterly!$A:$A,0),MATCH(crec_trim!$B9,quarterly!$E$1:$P$1,0))/INDEX(quarterly!$E:$P,MATCH(crec_trim!G$3,quarterly!$A:$A,0)-4,MATCH(crec_trim!$B9,quarterly!$E$1:$P$1,0))-1)</f>
        <v>-7.2493055303634923</v>
      </c>
      <c r="H9" s="82">
        <f>100*(INDEX(quarterly!$E:$P,MATCH(crec_trim!H$3,quarterly!$A:$A,0),MATCH(crec_trim!$B9,quarterly!$E$1:$P$1,0))/INDEX(quarterly!$E:$P,MATCH(crec_trim!H$3,quarterly!$A:$A,0)-4,MATCH(crec_trim!$B9,quarterly!$E$1:$P$1,0))-1)</f>
        <v>3.2286173895765602</v>
      </c>
      <c r="I9" s="82">
        <f>100*(INDEX(quarterly!$E:$P,MATCH(crec_trim!I$3,quarterly!$A:$A,0),MATCH(crec_trim!$B9,quarterly!$E$1:$P$1,0))/INDEX(quarterly!$E:$P,MATCH(crec_trim!I$3,quarterly!$A:$A,0)-4,MATCH(crec_trim!$B9,quarterly!$E$1:$P$1,0))-1)</f>
        <v>12.856645985826498</v>
      </c>
      <c r="J9" s="82">
        <f>100*(INDEX(quarterly!$E:$P,MATCH(crec_trim!J$3,quarterly!$A:$A,0),MATCH(crec_trim!$B9,quarterly!$E$1:$P$1,0))/INDEX(quarterly!$E:$P,MATCH(crec_trim!J$3,quarterly!$A:$A,0)-4,MATCH(crec_trim!$B9,quarterly!$E$1:$P$1,0))-1)</f>
        <v>14.90512311269403</v>
      </c>
      <c r="K9" s="82">
        <f>100*(INDEX(quarterly!$E:$P,MATCH(crec_trim!K$3,quarterly!$A:$A,0),MATCH(crec_trim!$B9,quarterly!$E$1:$P$1,0))/INDEX(quarterly!$E:$P,MATCH(crec_trim!K$3,quarterly!$A:$A,0)-4,MATCH(crec_trim!$B9,quarterly!$E$1:$P$1,0))-1)</f>
        <v>12.986068153539666</v>
      </c>
      <c r="L9" s="82">
        <f>100*(INDEX(quarterly!$E:$P,MATCH(crec_trim!L$3,quarterly!$A:$A,0),MATCH(crec_trim!$B9,quarterly!$E$1:$P$1,0))/INDEX(quarterly!$E:$P,MATCH(crec_trim!L$3,quarterly!$A:$A,0)-4,MATCH(crec_trim!$B9,quarterly!$E$1:$P$1,0))-1)</f>
        <v>8.5769899558203022</v>
      </c>
      <c r="M9" s="82">
        <f>100*(INDEX(quarterly!$E:$P,MATCH(crec_trim!M$3,quarterly!$A:$A,0),MATCH(crec_trim!$B9,quarterly!$E$1:$P$1,0))/INDEX(quarterly!$E:$P,MATCH(crec_trim!M$3,quarterly!$A:$A,0)-4,MATCH(crec_trim!$B9,quarterly!$E$1:$P$1,0))-1)</f>
        <v>-0.73146995572512807</v>
      </c>
      <c r="N9" s="82">
        <f>100*(INDEX(quarterly!$E:$P,MATCH(crec_trim!N$3,quarterly!$A:$A,0),MATCH(crec_trim!$B9,quarterly!$E$1:$P$1,0))/INDEX(quarterly!$E:$P,MATCH(crec_trim!N$3,quarterly!$A:$A,0)-4,MATCH(crec_trim!$B9,quarterly!$E$1:$P$1,0))-1)</f>
        <v>3.4985567445473098</v>
      </c>
      <c r="O9" s="82">
        <f>100*(INDEX(quarterly!$E:$P,MATCH(crec_trim!O$3,quarterly!$A:$A,0),MATCH(crec_trim!$B9,quarterly!$E$1:$P$1,0))/INDEX(quarterly!$E:$P,MATCH(crec_trim!O$3,quarterly!$A:$A,0)-4,MATCH(crec_trim!$B9,quarterly!$E$1:$P$1,0))-1)</f>
        <v>4.7965366349460359</v>
      </c>
      <c r="P9" s="82">
        <f>100*(INDEX(quarterly!$E:$P,MATCH(crec_trim!P$3,quarterly!$A:$A,0),MATCH(crec_trim!$B9,quarterly!$E$1:$P$1,0))/INDEX(quarterly!$E:$P,MATCH(crec_trim!P$3,quarterly!$A:$A,0)-4,MATCH(crec_trim!$B9,quarterly!$E$1:$P$1,0))-1)</f>
        <v>9.1144708423326328</v>
      </c>
    </row>
    <row r="10" spans="1:16">
      <c r="B10" s="38" t="s">
        <v>135</v>
      </c>
      <c r="C10" s="18">
        <f>100*(INDEX(quarterly!$E:$P,MATCH(crec_trim!C$3,quarterly!$A:$A,0),MATCH(crec_trim!$B10,quarterly!$E$1:$P$1,0))/INDEX(quarterly!$E:$P,MATCH(crec_trim!C$3,quarterly!$A:$A,0)-4,MATCH(crec_trim!$B10,quarterly!$E$1:$P$1,0))-1)</f>
        <v>-1.7106773175583401</v>
      </c>
      <c r="D10" s="18">
        <f>100*(INDEX(quarterly!$E:$P,MATCH(crec_trim!D$3,quarterly!$A:$A,0),MATCH(crec_trim!$B10,quarterly!$E$1:$P$1,0))/INDEX(quarterly!$E:$P,MATCH(crec_trim!D$3,quarterly!$A:$A,0)-4,MATCH(crec_trim!$B10,quarterly!$E$1:$P$1,0))-1)</f>
        <v>6.4338484513724703</v>
      </c>
      <c r="E10" s="18">
        <f>100*(INDEX(quarterly!$E:$P,MATCH(crec_trim!E$3,quarterly!$A:$A,0),MATCH(crec_trim!$B10,quarterly!$E$1:$P$1,0))/INDEX(quarterly!$E:$P,MATCH(crec_trim!E$3,quarterly!$A:$A,0)-4,MATCH(crec_trim!$B10,quarterly!$E$1:$P$1,0))-1)</f>
        <v>0.54328090648489979</v>
      </c>
      <c r="F10" s="18">
        <f>100*(INDEX(quarterly!$E:$P,MATCH(crec_trim!F$3,quarterly!$A:$A,0),MATCH(crec_trim!$B10,quarterly!$E$1:$P$1,0))/INDEX(quarterly!$E:$P,MATCH(crec_trim!F$3,quarterly!$A:$A,0)-4,MATCH(crec_trim!$B10,quarterly!$E$1:$P$1,0))-1)</f>
        <v>1.4577647398362537</v>
      </c>
      <c r="G10" s="82">
        <f>100*(INDEX(quarterly!$E:$P,MATCH(crec_trim!G$3,quarterly!$A:$A,0),MATCH(crec_trim!$B10,quarterly!$E$1:$P$1,0))/INDEX(quarterly!$E:$P,MATCH(crec_trim!G$3,quarterly!$A:$A,0)-4,MATCH(crec_trim!$B10,quarterly!$E$1:$P$1,0))-1)</f>
        <v>2.6484065219436914</v>
      </c>
      <c r="H10" s="82">
        <f>100*(INDEX(quarterly!$E:$P,MATCH(crec_trim!H$3,quarterly!$A:$A,0),MATCH(crec_trim!$B10,quarterly!$E$1:$P$1,0))/INDEX(quarterly!$E:$P,MATCH(crec_trim!H$3,quarterly!$A:$A,0)-4,MATCH(crec_trim!$B10,quarterly!$E$1:$P$1,0))-1)</f>
        <v>10.498436732678362</v>
      </c>
      <c r="I10" s="82">
        <f>100*(INDEX(quarterly!$E:$P,MATCH(crec_trim!I$3,quarterly!$A:$A,0),MATCH(crec_trim!$B10,quarterly!$E$1:$P$1,0))/INDEX(quarterly!$E:$P,MATCH(crec_trim!I$3,quarterly!$A:$A,0)-4,MATCH(crec_trim!$B10,quarterly!$E$1:$P$1,0))-1)</f>
        <v>4.1910970096848299</v>
      </c>
      <c r="J10" s="82">
        <f>100*(INDEX(quarterly!$E:$P,MATCH(crec_trim!J$3,quarterly!$A:$A,0),MATCH(crec_trim!$B10,quarterly!$E$1:$P$1,0))/INDEX(quarterly!$E:$P,MATCH(crec_trim!J$3,quarterly!$A:$A,0)-4,MATCH(crec_trim!$B10,quarterly!$E$1:$P$1,0))-1)</f>
        <v>2.2899310025068953</v>
      </c>
      <c r="K10" s="82">
        <f>100*(INDEX(quarterly!$E:$P,MATCH(crec_trim!K$3,quarterly!$A:$A,0),MATCH(crec_trim!$B10,quarterly!$E$1:$P$1,0))/INDEX(quarterly!$E:$P,MATCH(crec_trim!K$3,quarterly!$A:$A,0)-4,MATCH(crec_trim!$B10,quarterly!$E$1:$P$1,0))-1)</f>
        <v>-5.7024638317783705</v>
      </c>
      <c r="L10" s="82">
        <f>100*(INDEX(quarterly!$E:$P,MATCH(crec_trim!L$3,quarterly!$A:$A,0),MATCH(crec_trim!$B10,quarterly!$E$1:$P$1,0))/INDEX(quarterly!$E:$P,MATCH(crec_trim!L$3,quarterly!$A:$A,0)-4,MATCH(crec_trim!$B10,quarterly!$E$1:$P$1,0))-1)</f>
        <v>-7.7817038043904603</v>
      </c>
      <c r="M10" s="82">
        <f>100*(INDEX(quarterly!$E:$P,MATCH(crec_trim!M$3,quarterly!$A:$A,0),MATCH(crec_trim!$B10,quarterly!$E$1:$P$1,0))/INDEX(quarterly!$E:$P,MATCH(crec_trim!M$3,quarterly!$A:$A,0)-4,MATCH(crec_trim!$B10,quarterly!$E$1:$P$1,0))-1)</f>
        <v>-2.5151614596076621</v>
      </c>
      <c r="N10" s="82">
        <f>100*(INDEX(quarterly!$E:$P,MATCH(crec_trim!N$3,quarterly!$A:$A,0),MATCH(crec_trim!$B10,quarterly!$E$1:$P$1,0))/INDEX(quarterly!$E:$P,MATCH(crec_trim!N$3,quarterly!$A:$A,0)-4,MATCH(crec_trim!$B10,quarterly!$E$1:$P$1,0))-1)</f>
        <v>-2.4505458214148179</v>
      </c>
      <c r="O10" s="82">
        <f>100*(INDEX(quarterly!$E:$P,MATCH(crec_trim!O$3,quarterly!$A:$A,0),MATCH(crec_trim!$B10,quarterly!$E$1:$P$1,0))/INDEX(quarterly!$E:$P,MATCH(crec_trim!O$3,quarterly!$A:$A,0)-4,MATCH(crec_trim!$B10,quarterly!$E$1:$P$1,0))-1)</f>
        <v>1.4513832971095209</v>
      </c>
      <c r="P10" s="82">
        <f>100*(INDEX(quarterly!$E:$P,MATCH(crec_trim!P$3,quarterly!$A:$A,0),MATCH(crec_trim!$B10,quarterly!$E$1:$P$1,0))/INDEX(quarterly!$E:$P,MATCH(crec_trim!P$3,quarterly!$A:$A,0)-4,MATCH(crec_trim!$B10,quarterly!$E$1:$P$1,0))-1)</f>
        <v>3.008974401495168</v>
      </c>
    </row>
    <row r="11" spans="1:16">
      <c r="B11" s="39" t="s">
        <v>131</v>
      </c>
      <c r="C11" s="18">
        <f>100*(INDEX(quarterly!$E:$P,MATCH(crec_trim!C$3,quarterly!$A:$A,0),MATCH(crec_trim!$B11,quarterly!$E$1:$P$1,0))/INDEX(quarterly!$E:$P,MATCH(crec_trim!C$3,quarterly!$A:$A,0)-4,MATCH(crec_trim!$B11,quarterly!$E$1:$P$1,0))-1)</f>
        <v>-1.5245864265840736</v>
      </c>
      <c r="D11" s="18">
        <f>100*(INDEX(quarterly!$E:$P,MATCH(crec_trim!D$3,quarterly!$A:$A,0),MATCH(crec_trim!$B11,quarterly!$E$1:$P$1,0))/INDEX(quarterly!$E:$P,MATCH(crec_trim!D$3,quarterly!$A:$A,0)-4,MATCH(crec_trim!$B11,quarterly!$E$1:$P$1,0))-1)</f>
        <v>-5.2953075183600928</v>
      </c>
      <c r="E11" s="18">
        <f>100*(INDEX(quarterly!$E:$P,MATCH(crec_trim!E$3,quarterly!$A:$A,0),MATCH(crec_trim!$B11,quarterly!$E$1:$P$1,0))/INDEX(quarterly!$E:$P,MATCH(crec_trim!E$3,quarterly!$A:$A,0)-4,MATCH(crec_trim!$B11,quarterly!$E$1:$P$1,0))-1)</f>
        <v>-6.9340880364986308</v>
      </c>
      <c r="F11" s="18">
        <f>100*(INDEX(quarterly!$E:$P,MATCH(crec_trim!F$3,quarterly!$A:$A,0),MATCH(crec_trim!$B11,quarterly!$E$1:$P$1,0))/INDEX(quarterly!$E:$P,MATCH(crec_trim!F$3,quarterly!$A:$A,0)-4,MATCH(crec_trim!$B11,quarterly!$E$1:$P$1,0))-1)</f>
        <v>-5.9968416973227523</v>
      </c>
      <c r="G11" s="82">
        <f>100*(INDEX(quarterly!$E:$P,MATCH(crec_trim!G$3,quarterly!$A:$A,0),MATCH(crec_trim!$B11,quarterly!$E$1:$P$1,0))/INDEX(quarterly!$E:$P,MATCH(crec_trim!G$3,quarterly!$A:$A,0)-4,MATCH(crec_trim!$B11,quarterly!$E$1:$P$1,0))-1)</f>
        <v>-2.4335214554236373</v>
      </c>
      <c r="H11" s="82">
        <f>100*(INDEX(quarterly!$E:$P,MATCH(crec_trim!H$3,quarterly!$A:$A,0),MATCH(crec_trim!$B11,quarterly!$E$1:$P$1,0))/INDEX(quarterly!$E:$P,MATCH(crec_trim!H$3,quarterly!$A:$A,0)-4,MATCH(crec_trim!$B11,quarterly!$E$1:$P$1,0))-1)</f>
        <v>1.3936998338395901</v>
      </c>
      <c r="I11" s="82">
        <f>100*(INDEX(quarterly!$E:$P,MATCH(crec_trim!I$3,quarterly!$A:$A,0),MATCH(crec_trim!$B11,quarterly!$E$1:$P$1,0))/INDEX(quarterly!$E:$P,MATCH(crec_trim!I$3,quarterly!$A:$A,0)-4,MATCH(crec_trim!$B11,quarterly!$E$1:$P$1,0))-1)</f>
        <v>2.3470442562376848</v>
      </c>
      <c r="J11" s="82">
        <f>100*(INDEX(quarterly!$E:$P,MATCH(crec_trim!J$3,quarterly!$A:$A,0),MATCH(crec_trim!$B11,quarterly!$E$1:$P$1,0))/INDEX(quarterly!$E:$P,MATCH(crec_trim!J$3,quarterly!$A:$A,0)-4,MATCH(crec_trim!$B11,quarterly!$E$1:$P$1,0))-1)</f>
        <v>1.4617530224391384</v>
      </c>
      <c r="K11" s="82">
        <f>100*(INDEX(quarterly!$E:$P,MATCH(crec_trim!K$3,quarterly!$A:$A,0),MATCH(crec_trim!$B11,quarterly!$E$1:$P$1,0))/INDEX(quarterly!$E:$P,MATCH(crec_trim!K$3,quarterly!$A:$A,0)-4,MATCH(crec_trim!$B11,quarterly!$E$1:$P$1,0))-1)</f>
        <v>-0.78903539498000885</v>
      </c>
      <c r="L11" s="82">
        <f>100*(INDEX(quarterly!$E:$P,MATCH(crec_trim!L$3,quarterly!$A:$A,0),MATCH(crec_trim!$B11,quarterly!$E$1:$P$1,0))/INDEX(quarterly!$E:$P,MATCH(crec_trim!L$3,quarterly!$A:$A,0)-4,MATCH(crec_trim!$B11,quarterly!$E$1:$P$1,0))-1)</f>
        <v>-8.1578216925378371</v>
      </c>
      <c r="M11" s="82">
        <f>100*(INDEX(quarterly!$E:$P,MATCH(crec_trim!M$3,quarterly!$A:$A,0),MATCH(crec_trim!$B11,quarterly!$E$1:$P$1,0))/INDEX(quarterly!$E:$P,MATCH(crec_trim!M$3,quarterly!$A:$A,0)-4,MATCH(crec_trim!$B11,quarterly!$E$1:$P$1,0))-1)</f>
        <v>-8.2737343891391646</v>
      </c>
      <c r="N11" s="82">
        <f>100*(INDEX(quarterly!$E:$P,MATCH(crec_trim!N$3,quarterly!$A:$A,0),MATCH(crec_trim!$B11,quarterly!$E$1:$P$1,0))/INDEX(quarterly!$E:$P,MATCH(crec_trim!N$3,quarterly!$A:$A,0)-4,MATCH(crec_trim!$B11,quarterly!$E$1:$P$1,0))-1)</f>
        <v>-4.6276465456836942</v>
      </c>
      <c r="O11" s="82">
        <f>100*(INDEX(quarterly!$E:$P,MATCH(crec_trim!O$3,quarterly!$A:$A,0),MATCH(crec_trim!$B11,quarterly!$E$1:$P$1,0))/INDEX(quarterly!$E:$P,MATCH(crec_trim!O$3,quarterly!$A:$A,0)-4,MATCH(crec_trim!$B11,quarterly!$E$1:$P$1,0))-1)</f>
        <v>-1.847070514936322</v>
      </c>
      <c r="P11" s="82">
        <f>100*(INDEX(quarterly!$E:$P,MATCH(crec_trim!P$3,quarterly!$A:$A,0),MATCH(crec_trim!$B11,quarterly!$E$1:$P$1,0))/INDEX(quarterly!$E:$P,MATCH(crec_trim!P$3,quarterly!$A:$A,0)-4,MATCH(crec_trim!$B11,quarterly!$E$1:$P$1,0))-1)</f>
        <v>2.4551731041828173</v>
      </c>
    </row>
    <row r="12" spans="1:16">
      <c r="B12" s="39" t="s">
        <v>132</v>
      </c>
      <c r="C12" s="18">
        <f>100*(INDEX(quarterly!$E:$P,MATCH(crec_trim!C$3,quarterly!$A:$A,0),MATCH(crec_trim!$B12,quarterly!$E$1:$P$1,0))/INDEX(quarterly!$E:$P,MATCH(crec_trim!C$3,quarterly!$A:$A,0)-4,MATCH(crec_trim!$B12,quarterly!$E$1:$P$1,0))-1)</f>
        <v>-0.40254899113311149</v>
      </c>
      <c r="D12" s="18">
        <f>100*(INDEX(quarterly!$E:$P,MATCH(crec_trim!D$3,quarterly!$A:$A,0),MATCH(crec_trim!$B12,quarterly!$E$1:$P$1,0))/INDEX(quarterly!$E:$P,MATCH(crec_trim!D$3,quarterly!$A:$A,0)-4,MATCH(crec_trim!$B12,quarterly!$E$1:$P$1,0))-1)</f>
        <v>-2.3057594677941329</v>
      </c>
      <c r="E12" s="18">
        <f>100*(INDEX(quarterly!$E:$P,MATCH(crec_trim!E$3,quarterly!$A:$A,0),MATCH(crec_trim!$B12,quarterly!$E$1:$P$1,0))/INDEX(quarterly!$E:$P,MATCH(crec_trim!E$3,quarterly!$A:$A,0)-4,MATCH(crec_trim!$B12,quarterly!$E$1:$P$1,0))-1)</f>
        <v>-2.3492861384609598</v>
      </c>
      <c r="F12" s="18">
        <f>100*(INDEX(quarterly!$E:$P,MATCH(crec_trim!F$3,quarterly!$A:$A,0),MATCH(crec_trim!$B12,quarterly!$E$1:$P$1,0))/INDEX(quarterly!$E:$P,MATCH(crec_trim!F$3,quarterly!$A:$A,0)-4,MATCH(crec_trim!$B12,quarterly!$E$1:$P$1,0))-1)</f>
        <v>-1.1111713890129216</v>
      </c>
      <c r="G12" s="82">
        <f>100*(INDEX(quarterly!$E:$P,MATCH(crec_trim!G$3,quarterly!$A:$A,0),MATCH(crec_trim!$B12,quarterly!$E$1:$P$1,0))/INDEX(quarterly!$E:$P,MATCH(crec_trim!G$3,quarterly!$A:$A,0)-4,MATCH(crec_trim!$B12,quarterly!$E$1:$P$1,0))-1)</f>
        <v>0.60415038662420262</v>
      </c>
      <c r="H12" s="82">
        <f>100*(INDEX(quarterly!$E:$P,MATCH(crec_trim!H$3,quarterly!$A:$A,0),MATCH(crec_trim!$B12,quarterly!$E$1:$P$1,0))/INDEX(quarterly!$E:$P,MATCH(crec_trim!H$3,quarterly!$A:$A,0)-4,MATCH(crec_trim!$B12,quarterly!$E$1:$P$1,0))-1)</f>
        <v>2.980542029803579</v>
      </c>
      <c r="I12" s="82">
        <f>100*(INDEX(quarterly!$E:$P,MATCH(crec_trim!I$3,quarterly!$A:$A,0),MATCH(crec_trim!$B12,quarterly!$E$1:$P$1,0))/INDEX(quarterly!$E:$P,MATCH(crec_trim!I$3,quarterly!$A:$A,0)-4,MATCH(crec_trim!$B12,quarterly!$E$1:$P$1,0))-1)</f>
        <v>4.1357964209421949</v>
      </c>
      <c r="J12" s="82">
        <f>100*(INDEX(quarterly!$E:$P,MATCH(crec_trim!J$3,quarterly!$A:$A,0),MATCH(crec_trim!$B12,quarterly!$E$1:$P$1,0))/INDEX(quarterly!$E:$P,MATCH(crec_trim!J$3,quarterly!$A:$A,0)-4,MATCH(crec_trim!$B12,quarterly!$E$1:$P$1,0))-1)</f>
        <v>2.6972603234413084</v>
      </c>
      <c r="K12" s="82">
        <f>100*(INDEX(quarterly!$E:$P,MATCH(crec_trim!K$3,quarterly!$A:$A,0),MATCH(crec_trim!$B12,quarterly!$E$1:$P$1,0))/INDEX(quarterly!$E:$P,MATCH(crec_trim!K$3,quarterly!$A:$A,0)-4,MATCH(crec_trim!$B12,quarterly!$E$1:$P$1,0))-1)</f>
        <v>1.4381998239620719</v>
      </c>
      <c r="L12" s="82">
        <f>100*(INDEX(quarterly!$E:$P,MATCH(crec_trim!L$3,quarterly!$A:$A,0),MATCH(crec_trim!$B12,quarterly!$E$1:$P$1,0))/INDEX(quarterly!$E:$P,MATCH(crec_trim!L$3,quarterly!$A:$A,0)-4,MATCH(crec_trim!$B12,quarterly!$E$1:$P$1,0))-1)</f>
        <v>-1.1662061448406646</v>
      </c>
      <c r="M12" s="82">
        <f>100*(INDEX(quarterly!$E:$P,MATCH(crec_trim!M$3,quarterly!$A:$A,0),MATCH(crec_trim!$B12,quarterly!$E$1:$P$1,0))/INDEX(quarterly!$E:$P,MATCH(crec_trim!M$3,quarterly!$A:$A,0)-4,MATCH(crec_trim!$B12,quarterly!$E$1:$P$1,0))-1)</f>
        <v>-2.1801886985758134</v>
      </c>
      <c r="N12" s="82">
        <f>100*(INDEX(quarterly!$E:$P,MATCH(crec_trim!N$3,quarterly!$A:$A,0),MATCH(crec_trim!$B12,quarterly!$E$1:$P$1,0))/INDEX(quarterly!$E:$P,MATCH(crec_trim!N$3,quarterly!$A:$A,0)-4,MATCH(crec_trim!$B12,quarterly!$E$1:$P$1,0))-1)</f>
        <v>-0.42329071435752708</v>
      </c>
      <c r="O12" s="82">
        <f>100*(INDEX(quarterly!$E:$P,MATCH(crec_trim!O$3,quarterly!$A:$A,0),MATCH(crec_trim!$B12,quarterly!$E$1:$P$1,0))/INDEX(quarterly!$E:$P,MATCH(crec_trim!O$3,quarterly!$A:$A,0)-4,MATCH(crec_trim!$B12,quarterly!$E$1:$P$1,0))-1)</f>
        <v>1.301575153785306</v>
      </c>
      <c r="P12" s="82">
        <f>100*(INDEX(quarterly!$E:$P,MATCH(crec_trim!P$3,quarterly!$A:$A,0),MATCH(crec_trim!$B12,quarterly!$E$1:$P$1,0))/INDEX(quarterly!$E:$P,MATCH(crec_trim!P$3,quarterly!$A:$A,0)-4,MATCH(crec_trim!$B12,quarterly!$E$1:$P$1,0))-1)</f>
        <v>2.2650690275816565</v>
      </c>
    </row>
    <row r="14" spans="1:16">
      <c r="A14" s="54" t="s">
        <v>175</v>
      </c>
      <c r="B14" s="38" t="s">
        <v>3</v>
      </c>
      <c r="C14" s="59">
        <f>INDEX(quarterly!$E:$P,MATCH(crec_trim!C$3,quarterly!$A:$A,0),MATCH(crec_trim!$B14,quarterly!$E$1:$P$1,0))/1000</f>
        <v>129.4601334360658</v>
      </c>
      <c r="D14" s="59">
        <f>INDEX(quarterly!$E:$P,MATCH(crec_trim!D$3,quarterly!$A:$A,0),MATCH(crec_trim!$B14,quarterly!$E$1:$P$1,0))/1000</f>
        <v>131.84480673568453</v>
      </c>
      <c r="E14" s="59">
        <f>INDEX(quarterly!$E:$P,MATCH(crec_trim!E$3,quarterly!$A:$A,0),MATCH(crec_trim!$B14,quarterly!$E$1:$P$1,0))/1000</f>
        <v>122.65674737171383</v>
      </c>
      <c r="F14" s="59">
        <f>INDEX(quarterly!$E:$P,MATCH(crec_trim!F$3,quarterly!$A:$A,0),MATCH(crec_trim!$B14,quarterly!$E$1:$P$1,0))/1000</f>
        <v>118.80274887350048</v>
      </c>
      <c r="G14" s="59">
        <f>INDEX(quarterly!$E:$P,MATCH(crec_trim!G$3,quarterly!$A:$A,0),MATCH(crec_trim!$B14,quarterly!$E$1:$P$1,0))/1000</f>
        <v>126.03143583773108</v>
      </c>
      <c r="H14" s="59">
        <f>INDEX(quarterly!$E:$P,MATCH(crec_trim!H$3,quarterly!$A:$A,0),MATCH(crec_trim!$B14,quarterly!$E$1:$P$1,0))/1000</f>
        <v>143.14975861799738</v>
      </c>
      <c r="I14" s="59">
        <f>INDEX(quarterly!$E:$P,MATCH(crec_trim!I$3,quarterly!$A:$A,0),MATCH(crec_trim!$B14,quarterly!$E$1:$P$1,0))/1000</f>
        <v>129.32540146062047</v>
      </c>
      <c r="J14" s="59">
        <f>INDEX(quarterly!$E:$P,MATCH(crec_trim!J$3,quarterly!$A:$A,0),MATCH(crec_trim!$B14,quarterly!$E$1:$P$1,0))/1000</f>
        <v>122.02919411943556</v>
      </c>
      <c r="K14" s="59">
        <f>INDEX(quarterly!$E:$P,MATCH(crec_trim!K$3,quarterly!$A:$A,0),MATCH(crec_trim!$B14,quarterly!$E$1:$P$1,0))/1000</f>
        <v>128.75357573308932</v>
      </c>
      <c r="L14" s="59">
        <f>INDEX(quarterly!$E:$P,MATCH(crec_trim!L$3,quarterly!$A:$A,0),MATCH(crec_trim!$B14,quarterly!$E$1:$P$1,0))/1000</f>
        <v>139.4919141277316</v>
      </c>
      <c r="M14" s="59">
        <f>INDEX(quarterly!$E:$P,MATCH(crec_trim!M$3,quarterly!$A:$A,0),MATCH(crec_trim!$B14,quarterly!$E$1:$P$1,0))/1000</f>
        <v>125.6299874379757</v>
      </c>
      <c r="N14" s="59">
        <f>INDEX(quarterly!$E:$P,MATCH(crec_trim!N$3,quarterly!$A:$A,0),MATCH(crec_trim!$B14,quarterly!$E$1:$P$1,0))/1000</f>
        <v>119.15105311661276</v>
      </c>
    </row>
    <row r="15" spans="1:16">
      <c r="A15" s="54" t="s">
        <v>177</v>
      </c>
      <c r="B15" s="38" t="s">
        <v>9</v>
      </c>
      <c r="C15" s="59">
        <f>INDEX(quarterly!$E:$P,MATCH(crec_trim!C$3,quarterly!$A:$A,0),MATCH(crec_trim!$B15,quarterly!$E$1:$P$1,0))/1000</f>
        <v>21.370623432999071</v>
      </c>
      <c r="D15" s="59">
        <f>INDEX(quarterly!$E:$P,MATCH(crec_trim!D$3,quarterly!$A:$A,0),MATCH(crec_trim!$B15,quarterly!$E$1:$P$1,0))/1000</f>
        <v>22.210529929637215</v>
      </c>
      <c r="E15" s="59">
        <f>INDEX(quarterly!$E:$P,MATCH(crec_trim!E$3,quarterly!$A:$A,0),MATCH(crec_trim!$B15,quarterly!$E$1:$P$1,0))/1000</f>
        <v>22.665397658762952</v>
      </c>
      <c r="F15" s="59">
        <f>INDEX(quarterly!$E:$P,MATCH(crec_trim!F$3,quarterly!$A:$A,0),MATCH(crec_trim!$B15,quarterly!$E$1:$P$1,0))/1000</f>
        <v>24.258898083437636</v>
      </c>
      <c r="G15" s="59">
        <f>INDEX(quarterly!$E:$P,MATCH(crec_trim!G$3,quarterly!$A:$A,0),MATCH(crec_trim!$B15,quarterly!$E$1:$P$1,0))/1000</f>
        <v>22.294851420056595</v>
      </c>
      <c r="H15" s="59">
        <f>INDEX(quarterly!$E:$P,MATCH(crec_trim!H$3,quarterly!$A:$A,0),MATCH(crec_trim!$B15,quarterly!$E$1:$P$1,0))/1000</f>
        <v>24.208782399315862</v>
      </c>
      <c r="I15" s="59">
        <f>INDEX(quarterly!$E:$P,MATCH(crec_trim!I$3,quarterly!$A:$A,0),MATCH(crec_trim!$B15,quarterly!$E$1:$P$1,0))/1000</f>
        <v>24.443235384335612</v>
      </c>
      <c r="J15" s="59">
        <f>INDEX(quarterly!$E:$P,MATCH(crec_trim!J$3,quarterly!$A:$A,0),MATCH(crec_trim!$B15,quarterly!$E$1:$P$1,0))/1000</f>
        <v>25.702487144462975</v>
      </c>
      <c r="K15" s="59">
        <f>INDEX(quarterly!$E:$P,MATCH(crec_trim!K$3,quarterly!$A:$A,0),MATCH(crec_trim!$B15,quarterly!$E$1:$P$1,0))/1000</f>
        <v>23.166912947478338</v>
      </c>
      <c r="L15" s="59">
        <f>INDEX(quarterly!$E:$P,MATCH(crec_trim!L$3,quarterly!$A:$A,0),MATCH(crec_trim!$B15,quarterly!$E$1:$P$1,0))/1000</f>
        <v>23.89849339156752</v>
      </c>
      <c r="M15" s="59">
        <f>INDEX(quarterly!$E:$P,MATCH(crec_trim!M$3,quarterly!$A:$A,0),MATCH(crec_trim!$B15,quarterly!$E$1:$P$1,0))/1000</f>
        <v>24.66322450279463</v>
      </c>
      <c r="N15" s="59">
        <f>INDEX(quarterly!$E:$P,MATCH(crec_trim!N$3,quarterly!$A:$A,0),MATCH(crec_trim!$B15,quarterly!$E$1:$P$1,0))/1000</f>
        <v>25.199201377543776</v>
      </c>
    </row>
    <row r="16" spans="1:16">
      <c r="A16" s="54" t="s">
        <v>176</v>
      </c>
      <c r="B16" s="38" t="s">
        <v>10</v>
      </c>
      <c r="C16" s="59">
        <f>INDEX(quarterly!$E:$P,MATCH(crec_trim!C$3,quarterly!$A:$A,0),MATCH(crec_trim!$B16,quarterly!$E$1:$P$1,0))/1000</f>
        <v>30.693019858562096</v>
      </c>
      <c r="D16" s="59">
        <f>INDEX(quarterly!$E:$P,MATCH(crec_trim!D$3,quarterly!$A:$A,0),MATCH(crec_trim!$B16,quarterly!$E$1:$P$1,0))/1000</f>
        <v>40.305323497316344</v>
      </c>
      <c r="E16" s="59">
        <f>INDEX(quarterly!$E:$P,MATCH(crec_trim!E$3,quarterly!$A:$A,0),MATCH(crec_trim!$B16,quarterly!$E$1:$P$1,0))/1000</f>
        <v>33.872941265497936</v>
      </c>
      <c r="F16" s="59">
        <f>INDEX(quarterly!$E:$P,MATCH(crec_trim!F$3,quarterly!$A:$A,0),MATCH(crec_trim!$B16,quarterly!$E$1:$P$1,0))/1000</f>
        <v>33.497546307758718</v>
      </c>
      <c r="G16" s="59">
        <f>INDEX(quarterly!$E:$P,MATCH(crec_trim!G$3,quarterly!$A:$A,0),MATCH(crec_trim!$B16,quarterly!$E$1:$P$1,0))/1000</f>
        <v>30.16330319041105</v>
      </c>
      <c r="H16" s="59">
        <f>INDEX(quarterly!$E:$P,MATCH(crec_trim!H$3,quarterly!$A:$A,0),MATCH(crec_trim!$B16,quarterly!$E$1:$P$1,0))/1000</f>
        <v>35.971246587431452</v>
      </c>
      <c r="I16" s="59">
        <f>INDEX(quarterly!$E:$P,MATCH(crec_trim!I$3,quarterly!$A:$A,0),MATCH(crec_trim!$B16,quarterly!$E$1:$P$1,0))/1000</f>
        <v>36.858896984581961</v>
      </c>
      <c r="J16" s="59">
        <f>INDEX(quarterly!$E:$P,MATCH(crec_trim!J$3,quarterly!$A:$A,0),MATCH(crec_trim!$B16,quarterly!$E$1:$P$1,0))/1000</f>
        <v>40.439714555793408</v>
      </c>
      <c r="K16" s="59">
        <f>INDEX(quarterly!$E:$P,MATCH(crec_trim!K$3,quarterly!$A:$A,0),MATCH(crec_trim!$B16,quarterly!$E$1:$P$1,0))/1000</f>
        <v>28.873111858421144</v>
      </c>
      <c r="L16" s="59">
        <f>INDEX(quarterly!$E:$P,MATCH(crec_trim!L$3,quarterly!$A:$A,0),MATCH(crec_trim!$B16,quarterly!$E$1:$P$1,0))/1000</f>
        <v>37.175153861232523</v>
      </c>
      <c r="M16" s="59">
        <f>INDEX(quarterly!$E:$P,MATCH(crec_trim!M$3,quarterly!$A:$A,0),MATCH(crec_trim!$B16,quarterly!$E$1:$P$1,0))/1000</f>
        <v>34.063428579284675</v>
      </c>
      <c r="N16" s="59">
        <f>INDEX(quarterly!$E:$P,MATCH(crec_trim!N$3,quarterly!$A:$A,0),MATCH(crec_trim!$B16,quarterly!$E$1:$P$1,0))/1000</f>
        <v>39.508503188953881</v>
      </c>
    </row>
    <row r="17" spans="1:21">
      <c r="A17" s="54" t="s">
        <v>178</v>
      </c>
      <c r="B17" s="38" t="s">
        <v>11</v>
      </c>
      <c r="C17" s="59">
        <f>INDEX(quarterly!$E:$P,MATCH(crec_trim!C$3,quarterly!$A:$A,0),MATCH(crec_trim!$B17,quarterly!$E$1:$P$1,0))/1000</f>
        <v>29.778454724924195</v>
      </c>
      <c r="D17" s="59">
        <f>INDEX(quarterly!$E:$P,MATCH(crec_trim!D$3,quarterly!$A:$A,0),MATCH(crec_trim!$B17,quarterly!$E$1:$P$1,0))/1000</f>
        <v>38.172208235639921</v>
      </c>
      <c r="E17" s="59">
        <f>INDEX(quarterly!$E:$P,MATCH(crec_trim!E$3,quarterly!$A:$A,0),MATCH(crec_trim!$B17,quarterly!$E$1:$P$1,0))/1000</f>
        <v>36.799674092360505</v>
      </c>
      <c r="F17" s="59">
        <f>INDEX(quarterly!$E:$P,MATCH(crec_trim!F$3,quarterly!$A:$A,0),MATCH(crec_trim!$B17,quarterly!$E$1:$P$1,0))/1000</f>
        <v>34.266960319581003</v>
      </c>
      <c r="G17" s="59">
        <f>INDEX(quarterly!$E:$P,MATCH(crec_trim!G$3,quarterly!$A:$A,0),MATCH(crec_trim!$B17,quarterly!$E$1:$P$1,0))/1000</f>
        <v>29.701220888436925</v>
      </c>
      <c r="H17" s="59">
        <f>INDEX(quarterly!$E:$P,MATCH(crec_trim!H$3,quarterly!$A:$A,0),MATCH(crec_trim!$B17,quarterly!$E$1:$P$1,0))/1000</f>
        <v>38.000614673590469</v>
      </c>
      <c r="I17" s="59">
        <f>INDEX(quarterly!$E:$P,MATCH(crec_trim!I$3,quarterly!$A:$A,0),MATCH(crec_trim!$B17,quarterly!$E$1:$P$1,0))/1000</f>
        <v>37.505444628591462</v>
      </c>
      <c r="J17" s="59">
        <f>INDEX(quarterly!$E:$P,MATCH(crec_trim!J$3,quarterly!$A:$A,0),MATCH(crec_trim!$B17,quarterly!$E$1:$P$1,0))/1000</f>
        <v>33.034065255669653</v>
      </c>
      <c r="K17" s="59">
        <f>INDEX(quarterly!$E:$P,MATCH(crec_trim!K$3,quarterly!$A:$A,0),MATCH(crec_trim!$B17,quarterly!$E$1:$P$1,0))/1000</f>
        <v>33.606212134650988</v>
      </c>
      <c r="L17" s="59">
        <f>INDEX(quarterly!$E:$P,MATCH(crec_trim!L$3,quarterly!$A:$A,0),MATCH(crec_trim!$B17,quarterly!$E$1:$P$1,0))/1000</f>
        <v>37.280601538381831</v>
      </c>
      <c r="M17" s="59">
        <f>INDEX(quarterly!$E:$P,MATCH(crec_trim!M$3,quarterly!$A:$A,0),MATCH(crec_trim!$B17,quarterly!$E$1:$P$1,0))/1000</f>
        <v>36.845615749025988</v>
      </c>
      <c r="N17" s="59">
        <f>INDEX(quarterly!$E:$P,MATCH(crec_trim!N$3,quarterly!$A:$A,0),MATCH(crec_trim!$B17,quarterly!$E$1:$P$1,0))/1000</f>
        <v>35.579439051128084</v>
      </c>
    </row>
    <row r="18" spans="1:21">
      <c r="A18" s="54" t="s">
        <v>179</v>
      </c>
      <c r="B18" s="38" t="s">
        <v>12</v>
      </c>
      <c r="C18" s="59">
        <f>INDEX(quarterly!$E:$P,MATCH(crec_trim!C$3,quarterly!$A:$A,0),MATCH(crec_trim!$B18,quarterly!$E$1:$P$1,0))/1000</f>
        <v>43.535719793785553</v>
      </c>
      <c r="D18" s="59">
        <f>INDEX(quarterly!$E:$P,MATCH(crec_trim!D$3,quarterly!$A:$A,0),MATCH(crec_trim!$B18,quarterly!$E$1:$P$1,0))/1000</f>
        <v>42.388651311276917</v>
      </c>
      <c r="E18" s="59">
        <f>INDEX(quarterly!$E:$P,MATCH(crec_trim!E$3,quarterly!$A:$A,0),MATCH(crec_trim!$B18,quarterly!$E$1:$P$1,0))/1000</f>
        <v>43.274810825414434</v>
      </c>
      <c r="F18" s="59">
        <f>INDEX(quarterly!$E:$P,MATCH(crec_trim!F$3,quarterly!$A:$A,0),MATCH(crec_trim!$B18,quarterly!$E$1:$P$1,0))/1000</f>
        <v>39.150785929600168</v>
      </c>
      <c r="G18" s="59">
        <f>INDEX(quarterly!$E:$P,MATCH(crec_trim!G$3,quarterly!$A:$A,0),MATCH(crec_trim!$B18,quarterly!$E$1:$P$1,0))/1000</f>
        <v>40.379682451091099</v>
      </c>
      <c r="H18" s="59">
        <f>INDEX(quarterly!$E:$P,MATCH(crec_trim!H$3,quarterly!$A:$A,0),MATCH(crec_trim!$B18,quarterly!$E$1:$P$1,0))/1000</f>
        <v>43.757218678719781</v>
      </c>
      <c r="I18" s="59">
        <f>INDEX(quarterly!$E:$P,MATCH(crec_trim!I$3,quarterly!$A:$A,0),MATCH(crec_trim!$B18,quarterly!$E$1:$P$1,0))/1000</f>
        <v>48.838500054274093</v>
      </c>
      <c r="J18" s="59">
        <f>INDEX(quarterly!$E:$P,MATCH(crec_trim!J$3,quarterly!$A:$A,0),MATCH(crec_trim!$B18,quarterly!$E$1:$P$1,0))/1000</f>
        <v>44.986258771994372</v>
      </c>
      <c r="K18" s="59">
        <f>INDEX(quarterly!$E:$P,MATCH(crec_trim!K$3,quarterly!$A:$A,0),MATCH(crec_trim!$B18,quarterly!$E$1:$P$1,0))/1000</f>
        <v>45.62341553437269</v>
      </c>
      <c r="L18" s="59">
        <f>INDEX(quarterly!$E:$P,MATCH(crec_trim!L$3,quarterly!$A:$A,0),MATCH(crec_trim!$B18,quarterly!$E$1:$P$1,0))/1000</f>
        <v>47.510270929739896</v>
      </c>
      <c r="M18" s="59">
        <f>INDEX(quarterly!$E:$P,MATCH(crec_trim!M$3,quarterly!$A:$A,0),MATCH(crec_trim!$B18,quarterly!$E$1:$P$1,0))/1000</f>
        <v>48.481261099550274</v>
      </c>
      <c r="N18" s="59">
        <f>INDEX(quarterly!$E:$P,MATCH(crec_trim!N$3,quarterly!$A:$A,0),MATCH(crec_trim!$B18,quarterly!$E$1:$P$1,0))/1000</f>
        <v>46.560128562381486</v>
      </c>
    </row>
    <row r="19" spans="1:21">
      <c r="A19" s="54" t="s">
        <v>182</v>
      </c>
      <c r="B19" s="60" t="s">
        <v>183</v>
      </c>
      <c r="C19" s="9">
        <f>C17-C18</f>
        <v>-13.757265068861358</v>
      </c>
      <c r="D19" s="9">
        <f t="shared" ref="D19:J19" si="0">D17-D18</f>
        <v>-4.2164430756369953</v>
      </c>
      <c r="E19" s="9">
        <f t="shared" si="0"/>
        <v>-6.4751367330539296</v>
      </c>
      <c r="F19" s="9">
        <f t="shared" si="0"/>
        <v>-4.8838256100191657</v>
      </c>
      <c r="G19" s="9">
        <f t="shared" si="0"/>
        <v>-10.678461562654174</v>
      </c>
      <c r="H19" s="9">
        <f t="shared" si="0"/>
        <v>-5.7566040051293115</v>
      </c>
      <c r="I19" s="9">
        <f t="shared" si="0"/>
        <v>-11.33305542568263</v>
      </c>
      <c r="J19" s="9">
        <f t="shared" si="0"/>
        <v>-11.952193516324719</v>
      </c>
      <c r="K19" s="9">
        <f t="shared" ref="K19:N19" si="1">K17-K18</f>
        <v>-12.017203399721701</v>
      </c>
      <c r="L19" s="9">
        <f t="shared" si="1"/>
        <v>-10.229669391358065</v>
      </c>
      <c r="M19" s="9">
        <f t="shared" si="1"/>
        <v>-11.635645350524285</v>
      </c>
      <c r="N19" s="9">
        <f t="shared" si="1"/>
        <v>-10.980689511253402</v>
      </c>
    </row>
    <row r="22" spans="1:21">
      <c r="C22" s="54">
        <v>7</v>
      </c>
      <c r="D22" s="54">
        <v>6</v>
      </c>
      <c r="E22" s="54">
        <v>5</v>
      </c>
      <c r="F22" s="54">
        <v>4</v>
      </c>
      <c r="G22" s="54">
        <v>3</v>
      </c>
      <c r="H22" s="54">
        <v>2</v>
      </c>
      <c r="I22" s="54">
        <v>1</v>
      </c>
      <c r="J22" s="54">
        <v>0</v>
      </c>
    </row>
    <row r="23" spans="1:21">
      <c r="B23" s="12"/>
      <c r="C23" s="17">
        <f t="shared" ref="C23:J23" ca="1" si="2">OFFSET($B$3,0,COUNT($C$3:$XFD$3)-C22,1,1)</f>
        <v>42248</v>
      </c>
      <c r="D23" s="17">
        <f t="shared" ca="1" si="2"/>
        <v>42339</v>
      </c>
      <c r="E23" s="17">
        <f t="shared" ca="1" si="2"/>
        <v>42430</v>
      </c>
      <c r="F23" s="17">
        <f t="shared" ca="1" si="2"/>
        <v>42522</v>
      </c>
      <c r="G23" s="17">
        <f t="shared" ca="1" si="2"/>
        <v>42614</v>
      </c>
      <c r="H23" s="17">
        <f t="shared" ca="1" si="2"/>
        <v>42705</v>
      </c>
      <c r="I23" s="17">
        <f t="shared" ca="1" si="2"/>
        <v>42795</v>
      </c>
      <c r="J23" s="17">
        <f t="shared" ca="1" si="2"/>
        <v>42887</v>
      </c>
      <c r="N23" s="58" t="s">
        <v>175</v>
      </c>
      <c r="U23" s="58" t="s">
        <v>178</v>
      </c>
    </row>
    <row r="24" spans="1:21">
      <c r="B24" s="39" t="s">
        <v>175</v>
      </c>
      <c r="C24" s="18">
        <f t="shared" ref="C24:J28" ca="1" si="3">INDEX($C$4:$XFD$12,MATCH($B24,$A$4:$A$12,0),MATCH(C$23,$C$3:$XFD$3,0))</f>
        <v>5.4368424337041477</v>
      </c>
      <c r="D24" s="18">
        <f t="shared" ca="1" si="3"/>
        <v>2.7158001616364613</v>
      </c>
      <c r="E24" s="18">
        <f t="shared" ca="1" si="3"/>
        <v>2.1598896158439906</v>
      </c>
      <c r="F24" s="18">
        <f t="shared" ca="1" si="3"/>
        <v>-2.5552571835115057</v>
      </c>
      <c r="G24" s="18">
        <f t="shared" ca="1" si="3"/>
        <v>-2.8574541280430799</v>
      </c>
      <c r="H24" s="18">
        <f t="shared" ca="1" si="3"/>
        <v>-2.3585675735970479</v>
      </c>
      <c r="I24" s="18">
        <f t="shared" ca="1" si="3"/>
        <v>0.9170081214348258</v>
      </c>
      <c r="J24" s="18">
        <f t="shared" ca="1" si="3"/>
        <v>3.8000000000000034</v>
      </c>
      <c r="K24" s="9">
        <f ca="1">MAX(C24:J24)</f>
        <v>5.4368424337041477</v>
      </c>
      <c r="L24" s="9">
        <f ca="1">MIN(C24:J24)</f>
        <v>-2.8574541280430799</v>
      </c>
      <c r="N24" s="58"/>
      <c r="U24" s="58"/>
    </row>
    <row r="25" spans="1:21">
      <c r="B25" s="39" t="s">
        <v>177</v>
      </c>
      <c r="C25" s="18">
        <f t="shared" ca="1" si="3"/>
        <v>7.8438408729409881</v>
      </c>
      <c r="D25" s="18">
        <f t="shared" ca="1" si="3"/>
        <v>5.9507610611997608</v>
      </c>
      <c r="E25" s="18">
        <f t="shared" ca="1" si="3"/>
        <v>3.9114928868161369</v>
      </c>
      <c r="F25" s="18">
        <f t="shared" ca="1" si="3"/>
        <v>-1.2817208343246067</v>
      </c>
      <c r="G25" s="18">
        <f t="shared" ca="1" si="3"/>
        <v>0.8999999999999897</v>
      </c>
      <c r="H25" s="18">
        <f t="shared" ca="1" si="3"/>
        <v>-1.9581208779151926</v>
      </c>
      <c r="I25" s="18">
        <f t="shared" ca="1" si="3"/>
        <v>1.4343056469911186</v>
      </c>
      <c r="J25" s="18">
        <f t="shared" ca="1" si="3"/>
        <v>2.8999999999999915</v>
      </c>
      <c r="K25" s="9">
        <f t="shared" ref="K25:K28" ca="1" si="4">MAX(C25:J25)</f>
        <v>7.8438408729409881</v>
      </c>
      <c r="L25" s="9">
        <f ca="1">MIN(C25:J25)</f>
        <v>-1.9581208779151926</v>
      </c>
      <c r="N25" s="58"/>
      <c r="U25" s="58"/>
    </row>
    <row r="26" spans="1:21">
      <c r="B26" s="39" t="s">
        <v>176</v>
      </c>
      <c r="C26" s="18">
        <f t="shared" ca="1" si="3"/>
        <v>8.8151651658471053</v>
      </c>
      <c r="D26" s="18">
        <f t="shared" ca="1" si="3"/>
        <v>20.724408242482937</v>
      </c>
      <c r="E26" s="18">
        <f t="shared" ca="1" si="3"/>
        <v>-4.2773542534295768</v>
      </c>
      <c r="F26" s="18">
        <f t="shared" ca="1" si="3"/>
        <v>3.3468600285365913</v>
      </c>
      <c r="G26" s="18">
        <f t="shared" ca="1" si="3"/>
        <v>-7.5842432465264009</v>
      </c>
      <c r="H26" s="18">
        <f t="shared" ca="1" si="3"/>
        <v>-2.3027149846835848</v>
      </c>
      <c r="I26" s="18">
        <f t="shared" ca="1" si="3"/>
        <v>6.0954206458950111</v>
      </c>
      <c r="J26" s="18">
        <f t="shared" ca="1" si="3"/>
        <v>10.496175506758188</v>
      </c>
      <c r="K26" s="9">
        <f t="shared" ca="1" si="4"/>
        <v>20.724408242482937</v>
      </c>
      <c r="L26" s="9">
        <f ca="1">MIN(C26:J26)</f>
        <v>-7.5842432465264009</v>
      </c>
      <c r="N26" s="58"/>
      <c r="U26" s="58"/>
    </row>
    <row r="27" spans="1:21">
      <c r="B27" s="39" t="s">
        <v>178</v>
      </c>
      <c r="C27" s="18">
        <f t="shared" ca="1" si="3"/>
        <v>1.9178717030471581</v>
      </c>
      <c r="D27" s="18">
        <f t="shared" ca="1" si="3"/>
        <v>-3.5979119607140841</v>
      </c>
      <c r="E27" s="18">
        <f t="shared" ca="1" si="3"/>
        <v>13.147578211959399</v>
      </c>
      <c r="F27" s="18">
        <f t="shared" ca="1" si="3"/>
        <v>-1.8947407598357335</v>
      </c>
      <c r="G27" s="18">
        <f t="shared" ca="1" si="3"/>
        <v>-1.7592882476121008</v>
      </c>
      <c r="H27" s="18">
        <f t="shared" ca="1" si="3"/>
        <v>7.7052998949972418</v>
      </c>
      <c r="I27" s="18">
        <f t="shared" ca="1" si="3"/>
        <v>-1.1503493539642529</v>
      </c>
      <c r="J27" s="18">
        <f t="shared" ca="1" si="3"/>
        <v>-1.2236922355220559</v>
      </c>
      <c r="K27" s="9">
        <f t="shared" ca="1" si="4"/>
        <v>13.147578211959399</v>
      </c>
      <c r="L27" s="9">
        <f ca="1">MIN(C27:J27)</f>
        <v>-3.5979119607140841</v>
      </c>
      <c r="N27" s="58"/>
      <c r="U27" s="58"/>
    </row>
    <row r="28" spans="1:21">
      <c r="B28" s="39" t="s">
        <v>179</v>
      </c>
      <c r="C28" s="18">
        <f t="shared" ca="1" si="3"/>
        <v>12.856645985826498</v>
      </c>
      <c r="D28" s="18">
        <f t="shared" ca="1" si="3"/>
        <v>14.90512311269403</v>
      </c>
      <c r="E28" s="18">
        <f t="shared" ca="1" si="3"/>
        <v>12.986068153539666</v>
      </c>
      <c r="F28" s="18">
        <f t="shared" ca="1" si="3"/>
        <v>8.5769899558203022</v>
      </c>
      <c r="G28" s="18">
        <f t="shared" ca="1" si="3"/>
        <v>-0.73146995572512807</v>
      </c>
      <c r="H28" s="18">
        <f t="shared" ca="1" si="3"/>
        <v>3.4985567445473098</v>
      </c>
      <c r="I28" s="18">
        <f t="shared" ca="1" si="3"/>
        <v>4.7965366349460359</v>
      </c>
      <c r="J28" s="18">
        <f t="shared" ca="1" si="3"/>
        <v>9.1144708423326328</v>
      </c>
      <c r="K28" s="9">
        <f t="shared" ca="1" si="4"/>
        <v>14.90512311269403</v>
      </c>
      <c r="L28" s="9">
        <f ca="1">MIN(C28:J28)</f>
        <v>-0.73146995572512807</v>
      </c>
      <c r="N28" s="58"/>
      <c r="U28" s="58"/>
    </row>
    <row r="29" spans="1:21">
      <c r="B29" s="56" t="s">
        <v>180</v>
      </c>
      <c r="C29" s="57">
        <v>0</v>
      </c>
      <c r="D29" s="57">
        <v>0</v>
      </c>
      <c r="E29" s="57">
        <v>0</v>
      </c>
      <c r="F29" s="57">
        <v>0</v>
      </c>
      <c r="G29" s="57">
        <v>0</v>
      </c>
      <c r="H29" s="57">
        <v>0</v>
      </c>
      <c r="I29" s="57">
        <v>0</v>
      </c>
      <c r="J29" s="57">
        <v>0</v>
      </c>
      <c r="N29" s="58"/>
      <c r="U29" s="58"/>
    </row>
    <row r="30" spans="1:21">
      <c r="B30" s="56" t="s">
        <v>181</v>
      </c>
      <c r="C30" s="57"/>
      <c r="D30" s="57"/>
      <c r="E30" s="57">
        <v>2</v>
      </c>
      <c r="F30" s="57"/>
      <c r="G30" s="57"/>
      <c r="H30" s="57">
        <v>2</v>
      </c>
      <c r="I30" s="57"/>
      <c r="J30" s="57"/>
      <c r="K30" s="9"/>
      <c r="N30" s="58"/>
      <c r="U30" s="58"/>
    </row>
    <row r="31" spans="1:21">
      <c r="B31" s="53"/>
      <c r="C31" s="55"/>
      <c r="D31" s="55"/>
      <c r="E31" s="55"/>
      <c r="F31" s="55"/>
      <c r="G31" s="55"/>
      <c r="H31" s="55"/>
      <c r="I31" s="55"/>
      <c r="J31" s="55"/>
      <c r="N31" s="58"/>
      <c r="U31" s="58"/>
    </row>
    <row r="32" spans="1:21">
      <c r="B32" s="12"/>
      <c r="C32" s="17">
        <v>42430</v>
      </c>
      <c r="D32" s="17">
        <v>42522</v>
      </c>
      <c r="E32" s="17">
        <v>42614</v>
      </c>
      <c r="F32" s="17">
        <v>42705</v>
      </c>
      <c r="G32" s="61">
        <v>2016</v>
      </c>
      <c r="N32" s="58" t="s">
        <v>177</v>
      </c>
      <c r="U32" s="58" t="s">
        <v>179</v>
      </c>
    </row>
    <row r="33" spans="2:21">
      <c r="B33" s="39" t="s">
        <v>175</v>
      </c>
      <c r="C33" s="62">
        <f t="shared" ref="C33:F38" si="5">INDEX($C$14:$XFD$19,MATCH($B33,$A$14:$A$19,0),MATCH(C$32,$C$3:$XFD$3,0))</f>
        <v>128.75357573308932</v>
      </c>
      <c r="D33" s="62">
        <f t="shared" si="5"/>
        <v>139.4919141277316</v>
      </c>
      <c r="E33" s="62">
        <f t="shared" si="5"/>
        <v>125.6299874379757</v>
      </c>
      <c r="F33" s="62">
        <f t="shared" si="5"/>
        <v>119.15105311661276</v>
      </c>
      <c r="G33" s="63">
        <f>SUM(C33:F33)</f>
        <v>513.02653041540941</v>
      </c>
      <c r="H33" s="64">
        <f>G33/SUM($G$33:$G$36)</f>
        <v>0.72799526872582077</v>
      </c>
      <c r="N33" s="58"/>
      <c r="U33" s="58"/>
    </row>
    <row r="34" spans="2:21">
      <c r="B34" s="39" t="s">
        <v>177</v>
      </c>
      <c r="C34" s="62">
        <f t="shared" si="5"/>
        <v>23.166912947478338</v>
      </c>
      <c r="D34" s="62">
        <f t="shared" si="5"/>
        <v>23.89849339156752</v>
      </c>
      <c r="E34" s="62">
        <f t="shared" si="5"/>
        <v>24.66322450279463</v>
      </c>
      <c r="F34" s="62">
        <f t="shared" si="5"/>
        <v>25.199201377543776</v>
      </c>
      <c r="G34" s="63">
        <f t="shared" ref="G34:G35" si="6">SUM(C34:F34)</f>
        <v>96.927832219384257</v>
      </c>
      <c r="H34" s="64">
        <f t="shared" ref="H34:H38" si="7">G34/SUM($G$33:$G$36)</f>
        <v>0.13754260078211827</v>
      </c>
      <c r="N34" s="58"/>
    </row>
    <row r="35" spans="2:21">
      <c r="B35" s="39" t="s">
        <v>176</v>
      </c>
      <c r="C35" s="62">
        <f t="shared" si="5"/>
        <v>28.873111858421144</v>
      </c>
      <c r="D35" s="62">
        <f t="shared" si="5"/>
        <v>37.175153861232523</v>
      </c>
      <c r="E35" s="62">
        <f t="shared" si="5"/>
        <v>34.063428579284675</v>
      </c>
      <c r="F35" s="62">
        <f t="shared" si="5"/>
        <v>39.508503188953881</v>
      </c>
      <c r="G35" s="63">
        <f t="shared" si="6"/>
        <v>139.62019748789223</v>
      </c>
      <c r="H35" s="64">
        <f t="shared" si="7"/>
        <v>0.19812395103124145</v>
      </c>
      <c r="N35" s="58"/>
    </row>
    <row r="36" spans="2:21">
      <c r="B36" s="39" t="s">
        <v>182</v>
      </c>
      <c r="C36" s="62">
        <f t="shared" si="5"/>
        <v>-12.017203399721701</v>
      </c>
      <c r="D36" s="62">
        <f t="shared" si="5"/>
        <v>-10.229669391358065</v>
      </c>
      <c r="E36" s="62">
        <f t="shared" si="5"/>
        <v>-11.635645350524285</v>
      </c>
      <c r="F36" s="62">
        <f t="shared" si="5"/>
        <v>-10.980689511253402</v>
      </c>
      <c r="G36" s="63">
        <f>SUM(C36:F36)</f>
        <v>-44.863207652857454</v>
      </c>
      <c r="H36" s="64">
        <f t="shared" si="7"/>
        <v>-6.3661820539180583E-2</v>
      </c>
      <c r="N36" s="58"/>
    </row>
    <row r="37" spans="2:21">
      <c r="B37" s="39" t="s">
        <v>178</v>
      </c>
      <c r="C37" s="62">
        <f t="shared" si="5"/>
        <v>33.606212134650988</v>
      </c>
      <c r="D37" s="62">
        <f t="shared" si="5"/>
        <v>37.280601538381831</v>
      </c>
      <c r="E37" s="62">
        <f t="shared" si="5"/>
        <v>36.845615749025988</v>
      </c>
      <c r="F37" s="62">
        <f t="shared" si="5"/>
        <v>35.579439051128084</v>
      </c>
      <c r="G37" s="63">
        <f>SUM(C37:F37)</f>
        <v>143.31186847318688</v>
      </c>
      <c r="H37" s="64">
        <f t="shared" si="7"/>
        <v>0.20336250859435762</v>
      </c>
      <c r="N37" s="58"/>
    </row>
    <row r="38" spans="2:21">
      <c r="B38" s="65" t="s">
        <v>179</v>
      </c>
      <c r="C38" s="62">
        <f t="shared" si="5"/>
        <v>45.62341553437269</v>
      </c>
      <c r="D38" s="62">
        <f t="shared" si="5"/>
        <v>47.510270929739896</v>
      </c>
      <c r="E38" s="62">
        <f t="shared" si="5"/>
        <v>48.481261099550274</v>
      </c>
      <c r="F38" s="62">
        <f t="shared" si="5"/>
        <v>46.560128562381486</v>
      </c>
      <c r="G38" s="66">
        <f>SUM(C38:F38)</f>
        <v>188.17507612604436</v>
      </c>
      <c r="H38" s="64">
        <f t="shared" si="7"/>
        <v>0.26702432913353824</v>
      </c>
      <c r="N38" s="58"/>
    </row>
    <row r="39" spans="2:21">
      <c r="N39" s="58"/>
    </row>
    <row r="40" spans="2:21">
      <c r="N40" s="58"/>
    </row>
    <row r="41" spans="2:21">
      <c r="B41" s="37">
        <v>2014</v>
      </c>
      <c r="C41" s="37">
        <v>2015</v>
      </c>
      <c r="D41" s="37">
        <v>2016</v>
      </c>
      <c r="N41" s="58" t="s">
        <v>176</v>
      </c>
    </row>
    <row r="42" spans="2:21">
      <c r="B42" s="18">
        <f t="shared" ref="B42:B50" si="8">AVERAGE(C4:F4)</f>
        <v>-2.4980530676551567</v>
      </c>
      <c r="C42" s="18">
        <f t="shared" ref="C42:C50" si="9">AVERAGE(G4:J4)</f>
        <v>2.5967097528683425</v>
      </c>
      <c r="D42" s="18">
        <f t="shared" ref="D42:D51" si="10">AVERAGE(K4:N4)</f>
        <v>-2.1625496695397901</v>
      </c>
    </row>
    <row r="43" spans="2:21">
      <c r="B43" s="18">
        <f t="shared" si="8"/>
        <v>-4.3023051784332607</v>
      </c>
      <c r="C43" s="18">
        <f t="shared" si="9"/>
        <v>3.519655711178852</v>
      </c>
      <c r="D43" s="18">
        <f t="shared" si="10"/>
        <v>-1.4028473173269107</v>
      </c>
    </row>
    <row r="44" spans="2:21">
      <c r="B44" s="18">
        <f t="shared" si="8"/>
        <v>3.0280515553837208</v>
      </c>
      <c r="C44" s="18">
        <f t="shared" si="9"/>
        <v>6.7790577261439777</v>
      </c>
      <c r="D44" s="18">
        <f t="shared" si="10"/>
        <v>0.39291279364408183</v>
      </c>
    </row>
    <row r="45" spans="2:21">
      <c r="B45" s="18">
        <f t="shared" si="8"/>
        <v>-6.2675336756375435</v>
      </c>
      <c r="C45" s="18">
        <f t="shared" si="9"/>
        <v>4.265151680855821</v>
      </c>
      <c r="D45" s="18">
        <f t="shared" si="10"/>
        <v>-2.7043631140257429</v>
      </c>
    </row>
    <row r="46" spans="2:21">
      <c r="B46" s="18">
        <f t="shared" si="8"/>
        <v>-6.8290534888237282</v>
      </c>
      <c r="C46" s="18">
        <f t="shared" si="9"/>
        <v>-0.59723164337060486</v>
      </c>
      <c r="D46" s="18">
        <f t="shared" si="10"/>
        <v>4.2997122748772014</v>
      </c>
    </row>
    <row r="47" spans="2:21">
      <c r="B47" s="18">
        <f t="shared" si="8"/>
        <v>-11.243130870143553</v>
      </c>
      <c r="C47" s="18">
        <f t="shared" si="9"/>
        <v>5.9352702394333985</v>
      </c>
      <c r="D47" s="18">
        <f t="shared" si="10"/>
        <v>6.082536224545537</v>
      </c>
    </row>
    <row r="48" spans="2:21">
      <c r="B48" s="18">
        <f t="shared" si="8"/>
        <v>1.6810541950338209</v>
      </c>
      <c r="C48" s="18">
        <f t="shared" si="9"/>
        <v>4.9069678167034443</v>
      </c>
      <c r="D48" s="18">
        <f t="shared" si="10"/>
        <v>-4.6124687292978273</v>
      </c>
    </row>
    <row r="49" spans="2:4">
      <c r="B49" s="18">
        <f t="shared" si="8"/>
        <v>-4.9377059196913873</v>
      </c>
      <c r="C49" s="18">
        <f t="shared" si="9"/>
        <v>0.69224391427319398</v>
      </c>
      <c r="D49" s="18">
        <f t="shared" si="10"/>
        <v>-5.4620595055851755</v>
      </c>
    </row>
    <row r="50" spans="2:4">
      <c r="B50" s="18">
        <f t="shared" si="8"/>
        <v>-1.5421914966002817</v>
      </c>
      <c r="C50" s="18">
        <f t="shared" si="9"/>
        <v>2.6044372902028212</v>
      </c>
      <c r="D50" s="18">
        <f t="shared" si="10"/>
        <v>-0.58287143345298331</v>
      </c>
    </row>
    <row r="51" spans="2:4">
      <c r="B51" s="18" t="e">
        <f>AVERAGE(#REF!)</f>
        <v>#REF!</v>
      </c>
      <c r="C51" s="18" t="e">
        <f>AVERAGE(#REF!)</f>
        <v>#REF!</v>
      </c>
      <c r="D51" s="18" t="e">
        <f t="shared" si="10"/>
        <v>#DIV/0!</v>
      </c>
    </row>
  </sheetData>
  <conditionalFormatting sqref="C4:L12">
    <cfRule type="cellIs" dxfId="18" priority="10" operator="lessThan">
      <formula>0</formula>
    </cfRule>
    <cfRule type="cellIs" dxfId="17" priority="11" operator="greaterThan">
      <formula>0</formula>
    </cfRule>
  </conditionalFormatting>
  <conditionalFormatting sqref="C24:J28">
    <cfRule type="cellIs" dxfId="16" priority="8" operator="lessThan">
      <formula>0</formula>
    </cfRule>
    <cfRule type="cellIs" dxfId="15" priority="9" operator="greaterThan">
      <formula>0</formula>
    </cfRule>
  </conditionalFormatting>
  <conditionalFormatting sqref="C24:J28">
    <cfRule type="containsErrors" dxfId="14" priority="7">
      <formula>ISERROR(C24)</formula>
    </cfRule>
  </conditionalFormatting>
  <conditionalFormatting sqref="M4:M12">
    <cfRule type="cellIs" dxfId="13" priority="5" operator="lessThan">
      <formula>0</formula>
    </cfRule>
    <cfRule type="cellIs" dxfId="12" priority="6" operator="greaterThan">
      <formula>0</formula>
    </cfRule>
  </conditionalFormatting>
  <conditionalFormatting sqref="N4:O12">
    <cfRule type="cellIs" dxfId="11" priority="3" operator="lessThan">
      <formula>0</formula>
    </cfRule>
    <cfRule type="cellIs" dxfId="10" priority="4" operator="greaterThan">
      <formula>0</formula>
    </cfRule>
  </conditionalFormatting>
  <conditionalFormatting sqref="P4:P12">
    <cfRule type="cellIs" dxfId="9" priority="1" operator="lessThan">
      <formula>0</formula>
    </cfRule>
    <cfRule type="cellIs" dxfId="8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L26"/>
  <sheetViews>
    <sheetView zoomScale="80" zoomScaleNormal="80" workbookViewId="0">
      <pane xSplit="1" ySplit="4" topLeftCell="B5" activePane="bottomRight" state="frozen"/>
      <selection activeCell="K60" sqref="K60"/>
      <selection pane="topRight" activeCell="K60" sqref="K60"/>
      <selection pane="bottomLeft" activeCell="K60" sqref="K60"/>
      <selection pane="bottomRight" activeCell="F30" sqref="F30"/>
    </sheetView>
  </sheetViews>
  <sheetFormatPr defaultColWidth="9.140625" defaultRowHeight="15"/>
  <cols>
    <col min="1" max="3" width="9.28515625" customWidth="1"/>
    <col min="4" max="7" width="9" customWidth="1"/>
  </cols>
  <sheetData>
    <row r="1" spans="1:12" ht="18.75">
      <c r="A1" s="36" t="s">
        <v>133</v>
      </c>
      <c r="B1" s="36"/>
      <c r="C1" s="36"/>
    </row>
    <row r="2" spans="1:12" ht="18.75">
      <c r="A2" s="36" t="s">
        <v>119</v>
      </c>
      <c r="B2" s="36"/>
      <c r="C2" s="36"/>
      <c r="D2" s="6"/>
      <c r="E2" s="6"/>
      <c r="F2" s="6"/>
      <c r="G2" s="6"/>
    </row>
    <row r="3" spans="1:12">
      <c r="A3" s="40"/>
      <c r="B3" s="40"/>
      <c r="C3" s="40"/>
      <c r="D3" s="6"/>
      <c r="E3" s="6"/>
      <c r="F3" s="6"/>
      <c r="G3" s="6"/>
    </row>
    <row r="4" spans="1:12" ht="30">
      <c r="A4" s="12"/>
      <c r="B4" s="41" t="s">
        <v>30</v>
      </c>
      <c r="C4" s="41" t="s">
        <v>30</v>
      </c>
      <c r="D4" s="41" t="s">
        <v>124</v>
      </c>
      <c r="E4" s="41" t="s">
        <v>134</v>
      </c>
      <c r="F4" s="41" t="s">
        <v>41</v>
      </c>
      <c r="G4" s="41" t="s">
        <v>42</v>
      </c>
    </row>
    <row r="5" spans="1:12">
      <c r="A5" s="13">
        <v>42248</v>
      </c>
      <c r="B5" s="14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2.848070166243688</v>
      </c>
      <c r="C5" s="14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-12,MATCH(crec_mensuales!C$4,monthly!$1:$1,0))-1))</f>
        <v>2.848070166243688</v>
      </c>
      <c r="D5" s="14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-12,MATCH(crec_mensuales!D$4,monthly!$1:$1,0))-1))</f>
        <v>-1.0064159950471496</v>
      </c>
      <c r="E5" s="14">
        <f>IF(INDEX(monthly!$1:$1048576,MATCH(crec_mensuales!$A5,monthly!$A:$A,0),MATCH(crec_mensuales!E$4,monthly!$1:$1,0))="","",100*(INDEX(monthly!$1:$1048576,MATCH(crec_mensuales!$A5,monthly!$A:$A,0),MATCH(crec_mensuales!E$4,monthly!$1:$1,0))/INDEX(monthly!$1:$1048576,MATCH(crec_mensuales!$A5,monthly!$A:$A,0)-12,MATCH(crec_mensuales!E$4,monthly!$1:$1,0))-1))</f>
        <v>3.9494999907097705</v>
      </c>
      <c r="F5" s="14">
        <f>IF(INDEX(monthly!$1:$1048576,MATCH(crec_mensuales!$A5,monthly!$A:$A,0),MATCH(crec_mensuales!F$4,monthly!$1:$1,0))="","",100*(INDEX(monthly!$1:$1048576,MATCH(crec_mensuales!$A5,monthly!$A:$A,0),MATCH(crec_mensuales!F$4,monthly!$1:$1,0))/INDEX(monthly!$1:$1048576,MATCH(crec_mensuales!$A5,monthly!$A:$A,0)-12,MATCH(crec_mensuales!F$4,monthly!$1:$1,0))-1))</f>
        <v>5.1632105549234586</v>
      </c>
      <c r="G5" s="14">
        <f>IF(INDEX(monthly!$1:$1048576,MATCH(crec_mensuales!$A5,monthly!$A:$A,0),MATCH(crec_mensuales!G$4,monthly!$1:$1,0))="","",100*(INDEX(monthly!$1:$1048576,MATCH(crec_mensuales!$A5,monthly!$A:$A,0),MATCH(crec_mensuales!G$4,monthly!$1:$1,0))/INDEX(monthly!$1:$1048576,MATCH(crec_mensuales!$A5,monthly!$A:$A,0)-12,MATCH(crec_mensuales!G$4,monthly!$1:$1,0))-1))</f>
        <v>13.403895854999393</v>
      </c>
    </row>
    <row r="6" spans="1:12">
      <c r="A6" s="13">
        <v>42278</v>
      </c>
      <c r="B6" s="14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2.4035517464359391</v>
      </c>
      <c r="C6" s="14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-12,MATCH(crec_mensuales!C$4,monthly!$1:$1,0))-1))</f>
        <v>2.4035517464359391</v>
      </c>
      <c r="D6" s="14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-12,MATCH(crec_mensuales!D$4,monthly!$1:$1,0))-1))</f>
        <v>7.6198068934241192E-2</v>
      </c>
      <c r="E6" s="14">
        <f>IF(INDEX(monthly!$1:$1048576,MATCH(crec_mensuales!$A6,monthly!$A:$A,0),MATCH(crec_mensuales!E$4,monthly!$1:$1,0))="","",100*(INDEX(monthly!$1:$1048576,MATCH(crec_mensuales!$A6,monthly!$A:$A,0),MATCH(crec_mensuales!E$4,monthly!$1:$1,0))/INDEX(monthly!$1:$1048576,MATCH(crec_mensuales!$A6,monthly!$A:$A,0)-12,MATCH(crec_mensuales!E$4,monthly!$1:$1,0))-1))</f>
        <v>5.5212222327809535</v>
      </c>
      <c r="F6" s="14">
        <f>IF(INDEX(monthly!$1:$1048576,MATCH(crec_mensuales!$A6,monthly!$A:$A,0),MATCH(crec_mensuales!F$4,monthly!$1:$1,0))="","",100*(INDEX(monthly!$1:$1048576,MATCH(crec_mensuales!$A6,monthly!$A:$A,0),MATCH(crec_mensuales!F$4,monthly!$1:$1,0))/INDEX(monthly!$1:$1048576,MATCH(crec_mensuales!$A6,monthly!$A:$A,0)-12,MATCH(crec_mensuales!F$4,monthly!$1:$1,0))-1))</f>
        <v>-0.21621215085603218</v>
      </c>
      <c r="G6" s="14">
        <f>IF(INDEX(monthly!$1:$1048576,MATCH(crec_mensuales!$A6,monthly!$A:$A,0),MATCH(crec_mensuales!G$4,monthly!$1:$1,0))="","",100*(INDEX(monthly!$1:$1048576,MATCH(crec_mensuales!$A6,monthly!$A:$A,0),MATCH(crec_mensuales!G$4,monthly!$1:$1,0))/INDEX(monthly!$1:$1048576,MATCH(crec_mensuales!$A6,monthly!$A:$A,0)-12,MATCH(crec_mensuales!G$4,monthly!$1:$1,0))-1))</f>
        <v>1.1069484267593355</v>
      </c>
    </row>
    <row r="7" spans="1:12">
      <c r="A7" s="13">
        <v>42309</v>
      </c>
      <c r="B7" s="14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3.4522663770162332</v>
      </c>
      <c r="C7" s="14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-12,MATCH(crec_mensuales!C$4,monthly!$1:$1,0))-1))</f>
        <v>3.4522663770162332</v>
      </c>
      <c r="D7" s="14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-12,MATCH(crec_mensuales!D$4,monthly!$1:$1,0))-1))</f>
        <v>-0.23644920028688121</v>
      </c>
      <c r="E7" s="14">
        <f>IF(INDEX(monthly!$1:$1048576,MATCH(crec_mensuales!$A7,monthly!$A:$A,0),MATCH(crec_mensuales!E$4,monthly!$1:$1,0))="","",100*(INDEX(monthly!$1:$1048576,MATCH(crec_mensuales!$A7,monthly!$A:$A,0),MATCH(crec_mensuales!E$4,monthly!$1:$1,0))/INDEX(monthly!$1:$1048576,MATCH(crec_mensuales!$A7,monthly!$A:$A,0)-12,MATCH(crec_mensuales!E$4,monthly!$1:$1,0))-1))</f>
        <v>7.5689525849735428</v>
      </c>
      <c r="F7" s="14">
        <f>IF(INDEX(monthly!$1:$1048576,MATCH(crec_mensuales!$A7,monthly!$A:$A,0),MATCH(crec_mensuales!F$4,monthly!$1:$1,0))="","",100*(INDEX(monthly!$1:$1048576,MATCH(crec_mensuales!$A7,monthly!$A:$A,0),MATCH(crec_mensuales!F$4,monthly!$1:$1,0))/INDEX(monthly!$1:$1048576,MATCH(crec_mensuales!$A7,monthly!$A:$A,0)-12,MATCH(crec_mensuales!F$4,monthly!$1:$1,0))-1))</f>
        <v>-5.640383115517567</v>
      </c>
      <c r="G7" s="14">
        <f>IF(INDEX(monthly!$1:$1048576,MATCH(crec_mensuales!$A7,monthly!$A:$A,0),MATCH(crec_mensuales!G$4,monthly!$1:$1,0))="","",100*(INDEX(monthly!$1:$1048576,MATCH(crec_mensuales!$A7,monthly!$A:$A,0),MATCH(crec_mensuales!G$4,monthly!$1:$1,0))/INDEX(monthly!$1:$1048576,MATCH(crec_mensuales!$A7,monthly!$A:$A,0)-12,MATCH(crec_mensuales!G$4,monthly!$1:$1,0))-1))</f>
        <v>12.746777366900508</v>
      </c>
    </row>
    <row r="8" spans="1:12">
      <c r="A8" s="13">
        <v>42339</v>
      </c>
      <c r="B8" s="14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2.0869736334642841</v>
      </c>
      <c r="C8" s="14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-12,MATCH(crec_mensuales!C$4,monthly!$1:$1,0))-1))</f>
        <v>2.0869736334642841</v>
      </c>
      <c r="D8" s="14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-12,MATCH(crec_mensuales!D$4,monthly!$1:$1,0))-1))</f>
        <v>-0.44859766463629658</v>
      </c>
      <c r="E8" s="14">
        <f>IF(INDEX(monthly!$1:$1048576,MATCH(crec_mensuales!$A8,monthly!$A:$A,0),MATCH(crec_mensuales!E$4,monthly!$1:$1,0))="","",100*(INDEX(monthly!$1:$1048576,MATCH(crec_mensuales!$A8,monthly!$A:$A,0),MATCH(crec_mensuales!E$4,monthly!$1:$1,0))/INDEX(monthly!$1:$1048576,MATCH(crec_mensuales!$A8,monthly!$A:$A,0)-12,MATCH(crec_mensuales!E$4,monthly!$1:$1,0))-1))</f>
        <v>6.5857232592356318</v>
      </c>
      <c r="F8" s="14">
        <f>IF(INDEX(monthly!$1:$1048576,MATCH(crec_mensuales!$A8,monthly!$A:$A,0),MATCH(crec_mensuales!F$4,monthly!$1:$1,0))="","",100*(INDEX(monthly!$1:$1048576,MATCH(crec_mensuales!$A8,monthly!$A:$A,0),MATCH(crec_mensuales!F$4,monthly!$1:$1,0))/INDEX(monthly!$1:$1048576,MATCH(crec_mensuales!$A8,monthly!$A:$A,0)-12,MATCH(crec_mensuales!F$4,monthly!$1:$1,0))-1))</f>
        <v>-11.339137151973066</v>
      </c>
      <c r="G8" s="14">
        <f>IF(INDEX(monthly!$1:$1048576,MATCH(crec_mensuales!$A8,monthly!$A:$A,0),MATCH(crec_mensuales!G$4,monthly!$1:$1,0))="","",100*(INDEX(monthly!$1:$1048576,MATCH(crec_mensuales!$A8,monthly!$A:$A,0),MATCH(crec_mensuales!G$4,monthly!$1:$1,0))/INDEX(monthly!$1:$1048576,MATCH(crec_mensuales!$A8,monthly!$A:$A,0)-12,MATCH(crec_mensuales!G$4,monthly!$1:$1,0))-1))</f>
        <v>12.763667338341733</v>
      </c>
    </row>
    <row r="9" spans="1:12">
      <c r="A9" s="13">
        <v>42370</v>
      </c>
      <c r="B9" s="14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0.8064234747891641</v>
      </c>
      <c r="C9" s="14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-12,MATCH(crec_mensuales!C$4,monthly!$1:$1,0))-1))</f>
        <v>0.8064234747891641</v>
      </c>
      <c r="D9" s="14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-12,MATCH(crec_mensuales!D$4,monthly!$1:$1,0))-1))</f>
        <v>-3.9669635622293975</v>
      </c>
      <c r="E9" s="14">
        <f>IF(INDEX(monthly!$1:$1048576,MATCH(crec_mensuales!$A9,monthly!$A:$A,0),MATCH(crec_mensuales!E$4,monthly!$1:$1,0))="","",100*(INDEX(monthly!$1:$1048576,MATCH(crec_mensuales!$A9,monthly!$A:$A,0),MATCH(crec_mensuales!E$4,monthly!$1:$1,0))/INDEX(monthly!$1:$1048576,MATCH(crec_mensuales!$A9,monthly!$A:$A,0)-12,MATCH(crec_mensuales!E$4,monthly!$1:$1,0))-1))</f>
        <v>2.0035007987029951</v>
      </c>
      <c r="F9" s="14">
        <f>IF(INDEX(monthly!$1:$1048576,MATCH(crec_mensuales!$A9,monthly!$A:$A,0),MATCH(crec_mensuales!F$4,monthly!$1:$1,0))="","",100*(INDEX(monthly!$1:$1048576,MATCH(crec_mensuales!$A9,monthly!$A:$A,0),MATCH(crec_mensuales!F$4,monthly!$1:$1,0))/INDEX(monthly!$1:$1048576,MATCH(crec_mensuales!$A9,monthly!$A:$A,0)-12,MATCH(crec_mensuales!F$4,monthly!$1:$1,0))-1))</f>
        <v>17.837432556887013</v>
      </c>
      <c r="G9" s="14">
        <f>IF(INDEX(monthly!$1:$1048576,MATCH(crec_mensuales!$A9,monthly!$A:$A,0),MATCH(crec_mensuales!G$4,monthly!$1:$1,0))="","",100*(INDEX(monthly!$1:$1048576,MATCH(crec_mensuales!$A9,monthly!$A:$A,0),MATCH(crec_mensuales!G$4,monthly!$1:$1,0))/INDEX(monthly!$1:$1048576,MATCH(crec_mensuales!$A9,monthly!$A:$A,0)-12,MATCH(crec_mensuales!G$4,monthly!$1:$1,0))-1))</f>
        <v>5.7819013613606307</v>
      </c>
      <c r="K9">
        <v>15</v>
      </c>
      <c r="L9">
        <v>16</v>
      </c>
    </row>
    <row r="10" spans="1:12">
      <c r="A10" s="13">
        <v>42401</v>
      </c>
      <c r="B10" s="14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0.83496292517741821</v>
      </c>
      <c r="C10" s="14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-12,MATCH(crec_mensuales!C$4,monthly!$1:$1,0))-1))</f>
        <v>0.83496292517741821</v>
      </c>
      <c r="D10" s="14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-12,MATCH(crec_mensuales!D$4,monthly!$1:$1,0))-1))</f>
        <v>-3.5863589303648413</v>
      </c>
      <c r="E10" s="14">
        <f>IF(INDEX(monthly!$1:$1048576,MATCH(crec_mensuales!$A10,monthly!$A:$A,0),MATCH(crec_mensuales!E$4,monthly!$1:$1,0))="","",100*(INDEX(monthly!$1:$1048576,MATCH(crec_mensuales!$A10,monthly!$A:$A,0),MATCH(crec_mensuales!E$4,monthly!$1:$1,0))/INDEX(monthly!$1:$1048576,MATCH(crec_mensuales!$A10,monthly!$A:$A,0)-12,MATCH(crec_mensuales!E$4,monthly!$1:$1,0))-1))</f>
        <v>0.40713665915901309</v>
      </c>
      <c r="F10" s="14">
        <f>IF(INDEX(monthly!$1:$1048576,MATCH(crec_mensuales!$A10,monthly!$A:$A,0),MATCH(crec_mensuales!F$4,monthly!$1:$1,0))="","",100*(INDEX(monthly!$1:$1048576,MATCH(crec_mensuales!$A10,monthly!$A:$A,0),MATCH(crec_mensuales!F$4,monthly!$1:$1,0))/INDEX(monthly!$1:$1048576,MATCH(crec_mensuales!$A10,monthly!$A:$A,0)-12,MATCH(crec_mensuales!F$4,monthly!$1:$1,0))-1))</f>
        <v>20.748731259397601</v>
      </c>
      <c r="G10" s="14">
        <f>IF(INDEX(monthly!$1:$1048576,MATCH(crec_mensuales!$A10,monthly!$A:$A,0),MATCH(crec_mensuales!G$4,monthly!$1:$1,0))="","",100*(INDEX(monthly!$1:$1048576,MATCH(crec_mensuales!$A10,monthly!$A:$A,0),MATCH(crec_mensuales!G$4,monthly!$1:$1,0))/INDEX(monthly!$1:$1048576,MATCH(crec_mensuales!$A10,monthly!$A:$A,0)-12,MATCH(crec_mensuales!G$4,monthly!$1:$1,0))-1))</f>
        <v>11.085893795734968</v>
      </c>
      <c r="J10" t="s">
        <v>226</v>
      </c>
      <c r="K10">
        <v>-2.5289017341040498</v>
      </c>
      <c r="L10">
        <v>0.88954781319494636</v>
      </c>
    </row>
    <row r="11" spans="1:12">
      <c r="A11" s="13">
        <v>42430</v>
      </c>
      <c r="B11" s="14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0.13377104832368314</v>
      </c>
      <c r="C11" s="14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-12,MATCH(crec_mensuales!C$4,monthly!$1:$1,0))-1))</f>
        <v>0.13377104832368314</v>
      </c>
      <c r="D11" s="14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-12,MATCH(crec_mensuales!D$4,monthly!$1:$1,0))-1))</f>
        <v>-6.3890905230124639</v>
      </c>
      <c r="E11" s="14">
        <f>IF(INDEX(monthly!$1:$1048576,MATCH(crec_mensuales!$A11,monthly!$A:$A,0),MATCH(crec_mensuales!E$4,monthly!$1:$1,0))="","",100*(INDEX(monthly!$1:$1048576,MATCH(crec_mensuales!$A11,monthly!$A:$A,0),MATCH(crec_mensuales!E$4,monthly!$1:$1,0))/INDEX(monthly!$1:$1048576,MATCH(crec_mensuales!$A11,monthly!$A:$A,0)-12,MATCH(crec_mensuales!E$4,monthly!$1:$1,0))-1))</f>
        <v>-0.69455922418489857</v>
      </c>
      <c r="F11" s="14">
        <f>IF(INDEX(monthly!$1:$1048576,MATCH(crec_mensuales!$A11,monthly!$A:$A,0),MATCH(crec_mensuales!F$4,monthly!$1:$1,0))="","",100*(INDEX(monthly!$1:$1048576,MATCH(crec_mensuales!$A11,monthly!$A:$A,0),MATCH(crec_mensuales!F$4,monthly!$1:$1,0))/INDEX(monthly!$1:$1048576,MATCH(crec_mensuales!$A11,monthly!$A:$A,0)-12,MATCH(crec_mensuales!F$4,monthly!$1:$1,0))-1))</f>
        <v>12.184762821358452</v>
      </c>
      <c r="G11" s="14">
        <f>IF(INDEX(monthly!$1:$1048576,MATCH(crec_mensuales!$A11,monthly!$A:$A,0),MATCH(crec_mensuales!G$4,monthly!$1:$1,0))="","",100*(INDEX(monthly!$1:$1048576,MATCH(crec_mensuales!$A11,monthly!$A:$A,0),MATCH(crec_mensuales!G$4,monthly!$1:$1,0))/INDEX(monthly!$1:$1048576,MATCH(crec_mensuales!$A11,monthly!$A:$A,0)-12,MATCH(crec_mensuales!G$4,monthly!$1:$1,0))-1))</f>
        <v>1.8848811844626834</v>
      </c>
      <c r="J11" t="s">
        <v>227</v>
      </c>
      <c r="K11">
        <v>-0.45248868778280382</v>
      </c>
      <c r="L11">
        <v>0.90909090909090384</v>
      </c>
    </row>
    <row r="12" spans="1:12">
      <c r="A12" s="13">
        <v>42461</v>
      </c>
      <c r="B12" s="14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-3.0814563089825997</v>
      </c>
      <c r="C12" s="14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-12,MATCH(crec_mensuales!C$4,monthly!$1:$1,0))-1))</f>
        <v>-3.0814563089825997</v>
      </c>
      <c r="D12" s="14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-12,MATCH(crec_mensuales!D$4,monthly!$1:$1,0))-1))</f>
        <v>-6.7748008245891995</v>
      </c>
      <c r="E12" s="14">
        <f>IF(INDEX(monthly!$1:$1048576,MATCH(crec_mensuales!$A12,monthly!$A:$A,0),MATCH(crec_mensuales!E$4,monthly!$1:$1,0))="","",100*(INDEX(monthly!$1:$1048576,MATCH(crec_mensuales!$A12,monthly!$A:$A,0),MATCH(crec_mensuales!E$4,monthly!$1:$1,0))/INDEX(monthly!$1:$1048576,MATCH(crec_mensuales!$A12,monthly!$A:$A,0)-12,MATCH(crec_mensuales!E$4,monthly!$1:$1,0))-1))</f>
        <v>-2.6589012505140008</v>
      </c>
      <c r="F12" s="14">
        <f>IF(INDEX(monthly!$1:$1048576,MATCH(crec_mensuales!$A12,monthly!$A:$A,0),MATCH(crec_mensuales!F$4,monthly!$1:$1,0))="","",100*(INDEX(monthly!$1:$1048576,MATCH(crec_mensuales!$A12,monthly!$A:$A,0),MATCH(crec_mensuales!F$4,monthly!$1:$1,0))/INDEX(monthly!$1:$1048576,MATCH(crec_mensuales!$A12,monthly!$A:$A,0)-12,MATCH(crec_mensuales!F$4,monthly!$1:$1,0))-1))</f>
        <v>4.562555578513372E-2</v>
      </c>
      <c r="G12" s="14">
        <f>IF(INDEX(monthly!$1:$1048576,MATCH(crec_mensuales!$A12,monthly!$A:$A,0),MATCH(crec_mensuales!G$4,monthly!$1:$1,0))="","",100*(INDEX(monthly!$1:$1048576,MATCH(crec_mensuales!$A12,monthly!$A:$A,0),MATCH(crec_mensuales!G$4,monthly!$1:$1,0))/INDEX(monthly!$1:$1048576,MATCH(crec_mensuales!$A12,monthly!$A:$A,0)-12,MATCH(crec_mensuales!G$4,monthly!$1:$1,0))-1))</f>
        <v>-5.2385628371466435</v>
      </c>
      <c r="J12" t="s">
        <v>228</v>
      </c>
      <c r="K12">
        <v>2.9166666666666563</v>
      </c>
      <c r="L12">
        <v>6.747638326587424E-2</v>
      </c>
    </row>
    <row r="13" spans="1:12">
      <c r="A13" s="13">
        <v>42491</v>
      </c>
      <c r="B13" s="14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-3.0265334402398869</v>
      </c>
      <c r="C13" s="14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-12,MATCH(crec_mensuales!C$4,monthly!$1:$1,0))-1))</f>
        <v>-3.0265334402398869</v>
      </c>
      <c r="D13" s="14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-12,MATCH(crec_mensuales!D$4,monthly!$1:$1,0))-1))</f>
        <v>-11.406142773503891</v>
      </c>
      <c r="E13" s="14">
        <f>IF(INDEX(monthly!$1:$1048576,MATCH(crec_mensuales!$A13,monthly!$A:$A,0),MATCH(crec_mensuales!E$4,monthly!$1:$1,0))="","",100*(INDEX(monthly!$1:$1048576,MATCH(crec_mensuales!$A13,monthly!$A:$A,0),MATCH(crec_mensuales!E$4,monthly!$1:$1,0))/INDEX(monthly!$1:$1048576,MATCH(crec_mensuales!$A13,monthly!$A:$A,0)-12,MATCH(crec_mensuales!E$4,monthly!$1:$1,0))-1))</f>
        <v>-3.1625147177829604</v>
      </c>
      <c r="F13" s="14">
        <f>IF(INDEX(monthly!$1:$1048576,MATCH(crec_mensuales!$A13,monthly!$A:$A,0),MATCH(crec_mensuales!F$4,monthly!$1:$1,0))="","",100*(INDEX(monthly!$1:$1048576,MATCH(crec_mensuales!$A13,monthly!$A:$A,0),MATCH(crec_mensuales!F$4,monthly!$1:$1,0))/INDEX(monthly!$1:$1048576,MATCH(crec_mensuales!$A13,monthly!$A:$A,0)-12,MATCH(crec_mensuales!F$4,monthly!$1:$1,0))-1))</f>
        <v>9.1154150709671597</v>
      </c>
      <c r="G13" s="14">
        <f>IF(INDEX(monthly!$1:$1048576,MATCH(crec_mensuales!$A13,monthly!$A:$A,0),MATCH(crec_mensuales!G$4,monthly!$1:$1,0))="","",100*(INDEX(monthly!$1:$1048576,MATCH(crec_mensuales!$A13,monthly!$A:$A,0),MATCH(crec_mensuales!G$4,monthly!$1:$1,0))/INDEX(monthly!$1:$1048576,MATCH(crec_mensuales!$A13,monthly!$A:$A,0)-12,MATCH(crec_mensuales!G$4,monthly!$1:$1,0))-1))</f>
        <v>5.3194448584116483</v>
      </c>
      <c r="J13" t="s">
        <v>229</v>
      </c>
      <c r="K13">
        <v>3.4799737360472704</v>
      </c>
      <c r="L13">
        <v>-3.1091370558375631</v>
      </c>
    </row>
    <row r="14" spans="1:12">
      <c r="A14" s="13">
        <v>42522</v>
      </c>
      <c r="B14" s="14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-4.8899720572548988</v>
      </c>
      <c r="C14" s="14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-12,MATCH(crec_mensuales!C$4,monthly!$1:$1,0))-1))</f>
        <v>-4.8899720572548988</v>
      </c>
      <c r="D14" s="14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-12,MATCH(crec_mensuales!D$4,monthly!$1:$1,0))-1))</f>
        <v>-6.9474294582037688</v>
      </c>
      <c r="E14" s="14">
        <f>IF(INDEX(monthly!$1:$1048576,MATCH(crec_mensuales!$A14,monthly!$A:$A,0),MATCH(crec_mensuales!E$4,monthly!$1:$1,0))="","",100*(INDEX(monthly!$1:$1048576,MATCH(crec_mensuales!$A14,monthly!$A:$A,0),MATCH(crec_mensuales!E$4,monthly!$1:$1,0))/INDEX(monthly!$1:$1048576,MATCH(crec_mensuales!$A14,monthly!$A:$A,0)-12,MATCH(crec_mensuales!E$4,monthly!$1:$1,0))-1))</f>
        <v>-3.3932021863007589</v>
      </c>
      <c r="F14" s="14">
        <f>IF(INDEX(monthly!$1:$1048576,MATCH(crec_mensuales!$A14,monthly!$A:$A,0),MATCH(crec_mensuales!F$4,monthly!$1:$1,0))="","",100*(INDEX(monthly!$1:$1048576,MATCH(crec_mensuales!$A14,monthly!$A:$A,0),MATCH(crec_mensuales!F$4,monthly!$1:$1,0))/INDEX(monthly!$1:$1048576,MATCH(crec_mensuales!$A14,monthly!$A:$A,0)-12,MATCH(crec_mensuales!F$4,monthly!$1:$1,0))-1))</f>
        <v>-12.566781016524686</v>
      </c>
      <c r="G14" s="14">
        <f>IF(INDEX(monthly!$1:$1048576,MATCH(crec_mensuales!$A14,monthly!$A:$A,0),MATCH(crec_mensuales!G$4,monthly!$1:$1,0))="","",100*(INDEX(monthly!$1:$1048576,MATCH(crec_mensuales!$A14,monthly!$A:$A,0),MATCH(crec_mensuales!G$4,monthly!$1:$1,0))/INDEX(monthly!$1:$1048576,MATCH(crec_mensuales!$A14,monthly!$A:$A,0)-12,MATCH(crec_mensuales!G$4,monthly!$1:$1,0))-1))</f>
        <v>-6.0159995225825931</v>
      </c>
      <c r="J14" t="s">
        <v>230</v>
      </c>
      <c r="K14">
        <v>2.8014616321559105</v>
      </c>
      <c r="L14">
        <v>-2.9028436018957327</v>
      </c>
    </row>
    <row r="15" spans="1:12">
      <c r="A15" s="13">
        <v>42552</v>
      </c>
      <c r="B15" s="14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-5.6463540027236743</v>
      </c>
      <c r="C15" s="14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-12,MATCH(crec_mensuales!C$4,monthly!$1:$1,0))-1))</f>
        <v>-5.6463540027236743</v>
      </c>
      <c r="D15" s="14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-12,MATCH(crec_mensuales!D$4,monthly!$1:$1,0))-1))</f>
        <v>-3.4662314410980888</v>
      </c>
      <c r="E15" s="14">
        <f>IF(INDEX(monthly!$1:$1048576,MATCH(crec_mensuales!$A15,monthly!$A:$A,0),MATCH(crec_mensuales!E$4,monthly!$1:$1,0))="","",100*(INDEX(monthly!$1:$1048576,MATCH(crec_mensuales!$A15,monthly!$A:$A,0),MATCH(crec_mensuales!E$4,monthly!$1:$1,0))/INDEX(monthly!$1:$1048576,MATCH(crec_mensuales!$A15,monthly!$A:$A,0)-12,MATCH(crec_mensuales!E$4,monthly!$1:$1,0))-1))</f>
        <v>-2.4437583651975237</v>
      </c>
      <c r="F15" s="14">
        <f>IF(INDEX(monthly!$1:$1048576,MATCH(crec_mensuales!$A15,monthly!$A:$A,0),MATCH(crec_mensuales!F$4,monthly!$1:$1,0))="","",100*(INDEX(monthly!$1:$1048576,MATCH(crec_mensuales!$A15,monthly!$A:$A,0),MATCH(crec_mensuales!F$4,monthly!$1:$1,0))/INDEX(monthly!$1:$1048576,MATCH(crec_mensuales!$A15,monthly!$A:$A,0)-12,MATCH(crec_mensuales!F$4,monthly!$1:$1,0))-1))</f>
        <v>-11.554326616832311</v>
      </c>
      <c r="G15" s="14">
        <f>IF(INDEX(monthly!$1:$1048576,MATCH(crec_mensuales!$A15,monthly!$A:$A,0),MATCH(crec_mensuales!G$4,monthly!$1:$1,0))="","",100*(INDEX(monthly!$1:$1048576,MATCH(crec_mensuales!$A15,monthly!$A:$A,0),MATCH(crec_mensuales!G$4,monthly!$1:$1,0))/INDEX(monthly!$1:$1048576,MATCH(crec_mensuales!$A15,monthly!$A:$A,0)-12,MATCH(crec_mensuales!G$4,monthly!$1:$1,0))-1))</f>
        <v>-14.4110151298114</v>
      </c>
      <c r="J15" t="s">
        <v>231</v>
      </c>
      <c r="K15">
        <v>5.4580896686159841</v>
      </c>
      <c r="L15">
        <v>-4.9291435613062262</v>
      </c>
    </row>
    <row r="16" spans="1:12">
      <c r="A16" s="13">
        <v>42583</v>
      </c>
      <c r="B16" s="14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-1.9301439217453531</v>
      </c>
      <c r="C16" s="14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-12,MATCH(crec_mensuales!C$4,monthly!$1:$1,0))-1))</f>
        <v>-1.9301439217453531</v>
      </c>
      <c r="D16" s="14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-12,MATCH(crec_mensuales!D$4,monthly!$1:$1,0))-1))</f>
        <v>-10.899977090575019</v>
      </c>
      <c r="E16" s="14">
        <f>IF(INDEX(monthly!$1:$1048576,MATCH(crec_mensuales!$A16,monthly!$A:$A,0),MATCH(crec_mensuales!E$4,monthly!$1:$1,0))="","",100*(INDEX(monthly!$1:$1048576,MATCH(crec_mensuales!$A16,monthly!$A:$A,0),MATCH(crec_mensuales!E$4,monthly!$1:$1,0))/INDEX(monthly!$1:$1048576,MATCH(crec_mensuales!$A16,monthly!$A:$A,0)-12,MATCH(crec_mensuales!E$4,monthly!$1:$1,0))-1))</f>
        <v>-3.9795188266102621</v>
      </c>
      <c r="F16" s="14">
        <f>IF(INDEX(monthly!$1:$1048576,MATCH(crec_mensuales!$A16,monthly!$A:$A,0),MATCH(crec_mensuales!F$4,monthly!$1:$1,0))="","",100*(INDEX(monthly!$1:$1048576,MATCH(crec_mensuales!$A16,monthly!$A:$A,0),MATCH(crec_mensuales!F$4,monthly!$1:$1,0))/INDEX(monthly!$1:$1048576,MATCH(crec_mensuales!$A16,monthly!$A:$A,0)-12,MATCH(crec_mensuales!F$4,monthly!$1:$1,0))-1))</f>
        <v>12.655599750541535</v>
      </c>
      <c r="G16" s="14">
        <f>IF(INDEX(monthly!$1:$1048576,MATCH(crec_mensuales!$A16,monthly!$A:$A,0),MATCH(crec_mensuales!G$4,monthly!$1:$1,0))="","",100*(INDEX(monthly!$1:$1048576,MATCH(crec_mensuales!$A16,monthly!$A:$A,0),MATCH(crec_mensuales!G$4,monthly!$1:$1,0))/INDEX(monthly!$1:$1048576,MATCH(crec_mensuales!$A16,monthly!$A:$A,0)-12,MATCH(crec_mensuales!G$4,monthly!$1:$1,0))-1))</f>
        <v>-4.3577394844947275</v>
      </c>
      <c r="J16" t="s">
        <v>232</v>
      </c>
      <c r="K16">
        <v>4.4735030970405987</v>
      </c>
      <c r="L16">
        <v>-5.7312252964426991</v>
      </c>
    </row>
    <row r="17" spans="1:12">
      <c r="A17" s="13">
        <v>42614</v>
      </c>
      <c r="B17" s="14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-3.3454772815910694</v>
      </c>
      <c r="C17" s="14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-12,MATCH(crec_mensuales!C$4,monthly!$1:$1,0))-1))</f>
        <v>-3.3454772815910694</v>
      </c>
      <c r="D17" s="14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-12,MATCH(crec_mensuales!D$4,monthly!$1:$1,0))-1))</f>
        <v>-4.460021285880023</v>
      </c>
      <c r="E17" s="14">
        <f>IF(INDEX(monthly!$1:$1048576,MATCH(crec_mensuales!$A17,monthly!$A:$A,0),MATCH(crec_mensuales!E$4,monthly!$1:$1,0))="","",100*(INDEX(monthly!$1:$1048576,MATCH(crec_mensuales!$A17,monthly!$A:$A,0),MATCH(crec_mensuales!E$4,monthly!$1:$1,0))/INDEX(monthly!$1:$1048576,MATCH(crec_mensuales!$A17,monthly!$A:$A,0)-12,MATCH(crec_mensuales!E$4,monthly!$1:$1,0))-1))</f>
        <v>-3.4054997547145582</v>
      </c>
      <c r="F17" s="14">
        <f>IF(INDEX(monthly!$1:$1048576,MATCH(crec_mensuales!$A17,monthly!$A:$A,0),MATCH(crec_mensuales!F$4,monthly!$1:$1,0))="","",100*(INDEX(monthly!$1:$1048576,MATCH(crec_mensuales!$A17,monthly!$A:$A,0),MATCH(crec_mensuales!F$4,monthly!$1:$1,0))/INDEX(monthly!$1:$1048576,MATCH(crec_mensuales!$A17,monthly!$A:$A,0)-12,MATCH(crec_mensuales!F$4,monthly!$1:$1,0))-1))</f>
        <v>-2.6125016975571014</v>
      </c>
      <c r="G17" s="14">
        <f>IF(INDEX(monthly!$1:$1048576,MATCH(crec_mensuales!$A17,monthly!$A:$A,0),MATCH(crec_mensuales!G$4,monthly!$1:$1,0))="","",100*(INDEX(monthly!$1:$1048576,MATCH(crec_mensuales!$A17,monthly!$A:$A,0),MATCH(crec_mensuales!G$4,monthly!$1:$1,0))/INDEX(monthly!$1:$1048576,MATCH(crec_mensuales!$A17,monthly!$A:$A,0)-12,MATCH(crec_mensuales!G$4,monthly!$1:$1,0))-1))</f>
        <v>-14.003657945299109</v>
      </c>
      <c r="J17" t="s">
        <v>233</v>
      </c>
      <c r="K17">
        <v>4.2112776588151268</v>
      </c>
      <c r="L17">
        <v>-1.9863013698630194</v>
      </c>
    </row>
    <row r="18" spans="1:12">
      <c r="A18" s="13">
        <v>42644</v>
      </c>
      <c r="B18" s="14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-4.4219465002000469</v>
      </c>
      <c r="C18" s="14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-12,MATCH(crec_mensuales!C$4,monthly!$1:$1,0))-1))</f>
        <v>-4.4219465002000469</v>
      </c>
      <c r="D18" s="14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-12,MATCH(crec_mensuales!D$4,monthly!$1:$1,0))-1))</f>
        <v>-7.2004455135702976</v>
      </c>
      <c r="E18" s="14">
        <f>IF(INDEX(monthly!$1:$1048576,MATCH(crec_mensuales!$A18,monthly!$A:$A,0),MATCH(crec_mensuales!E$4,monthly!$1:$1,0))="","",100*(INDEX(monthly!$1:$1048576,MATCH(crec_mensuales!$A18,monthly!$A:$A,0),MATCH(crec_mensuales!E$4,monthly!$1:$1,0))/INDEX(monthly!$1:$1048576,MATCH(crec_mensuales!$A18,monthly!$A:$A,0)-12,MATCH(crec_mensuales!E$4,monthly!$1:$1,0))-1))</f>
        <v>-3.7165357922617548</v>
      </c>
      <c r="F18" s="14">
        <f>IF(INDEX(monthly!$1:$1048576,MATCH(crec_mensuales!$A18,monthly!$A:$A,0),MATCH(crec_mensuales!F$4,monthly!$1:$1,0))="","",100*(INDEX(monthly!$1:$1048576,MATCH(crec_mensuales!$A18,monthly!$A:$A,0),MATCH(crec_mensuales!F$4,monthly!$1:$1,0))/INDEX(monthly!$1:$1048576,MATCH(crec_mensuales!$A18,monthly!$A:$A,0)-12,MATCH(crec_mensuales!F$4,monthly!$1:$1,0))-1))</f>
        <v>-7.6554943021566846</v>
      </c>
      <c r="G18" s="14">
        <f>IF(INDEX(monthly!$1:$1048576,MATCH(crec_mensuales!$A18,monthly!$A:$A,0),MATCH(crec_mensuales!G$4,monthly!$1:$1,0))="","",100*(INDEX(monthly!$1:$1048576,MATCH(crec_mensuales!$A18,monthly!$A:$A,0),MATCH(crec_mensuales!G$4,monthly!$1:$1,0))/INDEX(monthly!$1:$1048576,MATCH(crec_mensuales!$A18,monthly!$A:$A,0)-12,MATCH(crec_mensuales!G$4,monthly!$1:$1,0))-1))</f>
        <v>-2.89837508476124</v>
      </c>
      <c r="J18" t="s">
        <v>234</v>
      </c>
      <c r="K18">
        <v>2.7503526093088704</v>
      </c>
      <c r="L18">
        <v>-3.7062457103637425</v>
      </c>
    </row>
    <row r="19" spans="1:12">
      <c r="A19" s="13">
        <v>42675</v>
      </c>
      <c r="B19" s="14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-1.4097196542979806</v>
      </c>
      <c r="C19" s="14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-12,MATCH(crec_mensuales!C$4,monthly!$1:$1,0))-1))</f>
        <v>-1.4097196542979806</v>
      </c>
      <c r="D19" s="14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-12,MATCH(crec_mensuales!D$4,monthly!$1:$1,0))-1))</f>
        <v>-9.303027732736469</v>
      </c>
      <c r="E19" s="14">
        <f>IF(INDEX(monthly!$1:$1048576,MATCH(crec_mensuales!$A19,monthly!$A:$A,0),MATCH(crec_mensuales!E$4,monthly!$1:$1,0))="","",100*(INDEX(monthly!$1:$1048576,MATCH(crec_mensuales!$A19,monthly!$A:$A,0),MATCH(crec_mensuales!E$4,monthly!$1:$1,0))/INDEX(monthly!$1:$1048576,MATCH(crec_mensuales!$A19,monthly!$A:$A,0)-12,MATCH(crec_mensuales!E$4,monthly!$1:$1,0))-1))</f>
        <v>-4.2406999785373429</v>
      </c>
      <c r="F19" s="14">
        <f>IF(INDEX(monthly!$1:$1048576,MATCH(crec_mensuales!$A19,monthly!$A:$A,0),MATCH(crec_mensuales!F$4,monthly!$1:$1,0))="","",100*(INDEX(monthly!$1:$1048576,MATCH(crec_mensuales!$A19,monthly!$A:$A,0),MATCH(crec_mensuales!F$4,monthly!$1:$1,0))/INDEX(monthly!$1:$1048576,MATCH(crec_mensuales!$A19,monthly!$A:$A,0)-12,MATCH(crec_mensuales!F$4,monthly!$1:$1,0))-1))</f>
        <v>17.750399130689477</v>
      </c>
      <c r="G19" s="14">
        <f>IF(INDEX(monthly!$1:$1048576,MATCH(crec_mensuales!$A19,monthly!$A:$A,0),MATCH(crec_mensuales!G$4,monthly!$1:$1,0))="","",100*(INDEX(monthly!$1:$1048576,MATCH(crec_mensuales!$A19,monthly!$A:$A,0),MATCH(crec_mensuales!G$4,monthly!$1:$1,0))/INDEX(monthly!$1:$1048576,MATCH(crec_mensuales!$A19,monthly!$A:$A,0)-12,MATCH(crec_mensuales!G$4,monthly!$1:$1,0))-1))</f>
        <v>-1.3518190067378977</v>
      </c>
      <c r="J19" t="s">
        <v>235</v>
      </c>
      <c r="K19">
        <v>2.3709902370990354</v>
      </c>
      <c r="L19">
        <v>-4.4277929155313362</v>
      </c>
    </row>
    <row r="20" spans="1:12">
      <c r="A20" s="13">
        <v>42705</v>
      </c>
      <c r="B20" s="14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0.19598028457119554</v>
      </c>
      <c r="C20" s="14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-12,MATCH(crec_mensuales!C$4,monthly!$1:$1,0))-1))</f>
        <v>0.19598028457119554</v>
      </c>
      <c r="D20" s="14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-12,MATCH(crec_mensuales!D$4,monthly!$1:$1,0))-1))</f>
        <v>-5.9529917435253044</v>
      </c>
      <c r="E20" s="14">
        <f>IF(INDEX(monthly!$1:$1048576,MATCH(crec_mensuales!$A20,monthly!$A:$A,0),MATCH(crec_mensuales!E$4,monthly!$1:$1,0))="","",100*(INDEX(monthly!$1:$1048576,MATCH(crec_mensuales!$A20,monthly!$A:$A,0),MATCH(crec_mensuales!E$4,monthly!$1:$1,0))/INDEX(monthly!$1:$1048576,MATCH(crec_mensuales!$A20,monthly!$A:$A,0)-12,MATCH(crec_mensuales!E$4,monthly!$1:$1,0))-1))</f>
        <v>-1.1204730749390546</v>
      </c>
      <c r="F20" s="14">
        <f>IF(INDEX(monthly!$1:$1048576,MATCH(crec_mensuales!$A20,monthly!$A:$A,0),MATCH(crec_mensuales!F$4,monthly!$1:$1,0))="","",100*(INDEX(monthly!$1:$1048576,MATCH(crec_mensuales!$A20,monthly!$A:$A,0),MATCH(crec_mensuales!F$4,monthly!$1:$1,0))/INDEX(monthly!$1:$1048576,MATCH(crec_mensuales!$A20,monthly!$A:$A,0)-12,MATCH(crec_mensuales!F$4,monthly!$1:$1,0))-1))</f>
        <v>27.16324047539338</v>
      </c>
      <c r="G20" s="14">
        <f>IF(INDEX(monthly!$1:$1048576,MATCH(crec_mensuales!$A20,monthly!$A:$A,0),MATCH(crec_mensuales!G$4,monthly!$1:$1,0))="","",100*(INDEX(monthly!$1:$1048576,MATCH(crec_mensuales!$A20,monthly!$A:$A,0),MATCH(crec_mensuales!G$4,monthly!$1:$1,0))/INDEX(monthly!$1:$1048576,MATCH(crec_mensuales!$A20,monthly!$A:$A,0)-12,MATCH(crec_mensuales!G$4,monthly!$1:$1,0))-1))</f>
        <v>-4.196366140815611</v>
      </c>
      <c r="J20" t="s">
        <v>236</v>
      </c>
      <c r="K20">
        <v>3.4801136363636243</v>
      </c>
      <c r="L20">
        <v>-1.4413177762525708</v>
      </c>
    </row>
    <row r="21" spans="1:12">
      <c r="A21" s="13">
        <v>42736</v>
      </c>
      <c r="B21" s="14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1.4821219349592685</v>
      </c>
      <c r="C21" s="14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-12,MATCH(crec_mensuales!C$4,monthly!$1:$1,0))-1))</f>
        <v>1.4821219349592685</v>
      </c>
      <c r="D21" s="14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-12,MATCH(crec_mensuales!D$4,monthly!$1:$1,0))-1))</f>
        <v>-5.4076571195471379</v>
      </c>
      <c r="E21" s="14">
        <f>IF(INDEX(monthly!$1:$1048576,MATCH(crec_mensuales!$A21,monthly!$A:$A,0),MATCH(crec_mensuales!E$4,monthly!$1:$1,0))="","",100*(INDEX(monthly!$1:$1048576,MATCH(crec_mensuales!$A21,monthly!$A:$A,0),MATCH(crec_mensuales!E$4,monthly!$1:$1,0))/INDEX(monthly!$1:$1048576,MATCH(crec_mensuales!$A21,monthly!$A:$A,0)-12,MATCH(crec_mensuales!E$4,monthly!$1:$1,0))-1))</f>
        <v>3.1192814827135207</v>
      </c>
      <c r="F21" s="14">
        <f>IF(INDEX(monthly!$1:$1048576,MATCH(crec_mensuales!$A21,monthly!$A:$A,0),MATCH(crec_mensuales!F$4,monthly!$1:$1,0))="","",100*(INDEX(monthly!$1:$1048576,MATCH(crec_mensuales!$A21,monthly!$A:$A,0),MATCH(crec_mensuales!F$4,monthly!$1:$1,0))/INDEX(monthly!$1:$1048576,MATCH(crec_mensuales!$A21,monthly!$A:$A,0)-12,MATCH(crec_mensuales!F$4,monthly!$1:$1,0))-1))</f>
        <v>1.7513156472303004</v>
      </c>
      <c r="G21" s="14">
        <f>IF(INDEX(monthly!$1:$1048576,MATCH(crec_mensuales!$A21,monthly!$A:$A,0),MATCH(crec_mensuales!G$4,monthly!$1:$1,0))="","",100*(INDEX(monthly!$1:$1048576,MATCH(crec_mensuales!$A21,monthly!$A:$A,0),MATCH(crec_mensuales!G$4,monthly!$1:$1,0))/INDEX(monthly!$1:$1048576,MATCH(crec_mensuales!$A21,monthly!$A:$A,0)-12,MATCH(crec_mensuales!G$4,monthly!$1:$1,0))-1))</f>
        <v>1.3905171201228805</v>
      </c>
      <c r="J21" t="s">
        <v>237</v>
      </c>
      <c r="K21">
        <v>2.2079772079772075</v>
      </c>
      <c r="L21">
        <v>-0.2090592334494823</v>
      </c>
    </row>
    <row r="22" spans="1:12">
      <c r="A22" s="13">
        <v>42767</v>
      </c>
      <c r="B22" s="14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-2.0586619481108737</v>
      </c>
      <c r="C22" s="14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-12,MATCH(crec_mensuales!C$4,monthly!$1:$1,0))-1))</f>
        <v>-2.0586619481108737</v>
      </c>
      <c r="D22" s="14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-12,MATCH(crec_mensuales!D$4,monthly!$1:$1,0))-1))</f>
        <v>-7.7810524316330731</v>
      </c>
      <c r="E22" s="14">
        <f>IF(INDEX(monthly!$1:$1048576,MATCH(crec_mensuales!$A22,monthly!$A:$A,0),MATCH(crec_mensuales!E$4,monthly!$1:$1,0))="","",100*(INDEX(monthly!$1:$1048576,MATCH(crec_mensuales!$A22,monthly!$A:$A,0),MATCH(crec_mensuales!E$4,monthly!$1:$1,0))/INDEX(monthly!$1:$1048576,MATCH(crec_mensuales!$A22,monthly!$A:$A,0)-12,MATCH(crec_mensuales!E$4,monthly!$1:$1,0))-1))</f>
        <v>6.3170039371020836</v>
      </c>
      <c r="F22" s="14">
        <f>IF(INDEX(monthly!$1:$1048576,MATCH(crec_mensuales!$A22,monthly!$A:$A,0),MATCH(crec_mensuales!F$4,monthly!$1:$1,0))="","",100*(INDEX(monthly!$1:$1048576,MATCH(crec_mensuales!$A22,monthly!$A:$A,0),MATCH(crec_mensuales!F$4,monthly!$1:$1,0))/INDEX(monthly!$1:$1048576,MATCH(crec_mensuales!$A22,monthly!$A:$A,0)-12,MATCH(crec_mensuales!F$4,monthly!$1:$1,0))-1))</f>
        <v>-14.17213031560134</v>
      </c>
      <c r="G22" s="14">
        <f>IF(INDEX(monthly!$1:$1048576,MATCH(crec_mensuales!$A22,monthly!$A:$A,0),MATCH(crec_mensuales!G$4,monthly!$1:$1,0))="","",100*(INDEX(monthly!$1:$1048576,MATCH(crec_mensuales!$A22,monthly!$A:$A,0),MATCH(crec_mensuales!G$4,monthly!$1:$1,0))/INDEX(monthly!$1:$1048576,MATCH(crec_mensuales!$A22,monthly!$A:$A,0)-12,MATCH(crec_mensuales!G$4,monthly!$1:$1,0))-1))</f>
        <v>-8.4567549789597471</v>
      </c>
    </row>
    <row r="23" spans="1:12">
      <c r="A23" s="13">
        <v>42795</v>
      </c>
      <c r="B23" s="14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1.4186873638409647</v>
      </c>
      <c r="C23" s="14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-12,MATCH(crec_mensuales!C$4,monthly!$1:$1,0))-1))</f>
        <v>1.4186873638409647</v>
      </c>
      <c r="D23" s="14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-12,MATCH(crec_mensuales!D$4,monthly!$1:$1,0))-1))</f>
        <v>-5.364127805809904</v>
      </c>
      <c r="E23" s="14">
        <f>IF(INDEX(monthly!$1:$1048576,MATCH(crec_mensuales!$A23,monthly!$A:$A,0),MATCH(crec_mensuales!E$4,monthly!$1:$1,0))="","",100*(INDEX(monthly!$1:$1048576,MATCH(crec_mensuales!$A23,monthly!$A:$A,0),MATCH(crec_mensuales!E$4,monthly!$1:$1,0))/INDEX(monthly!$1:$1048576,MATCH(crec_mensuales!$A23,monthly!$A:$A,0)-12,MATCH(crec_mensuales!E$4,monthly!$1:$1,0))-1))</f>
        <v>7.5594119949696559</v>
      </c>
      <c r="F23" s="14">
        <f>IF(INDEX(monthly!$1:$1048576,MATCH(crec_mensuales!$A23,monthly!$A:$A,0),MATCH(crec_mensuales!F$4,monthly!$1:$1,0))="","",100*(INDEX(monthly!$1:$1048576,MATCH(crec_mensuales!$A23,monthly!$A:$A,0),MATCH(crec_mensuales!F$4,monthly!$1:$1,0))/INDEX(monthly!$1:$1048576,MATCH(crec_mensuales!$A23,monthly!$A:$A,0)-12,MATCH(crec_mensuales!F$4,monthly!$1:$1,0))-1))</f>
        <v>-4.9511312066047637</v>
      </c>
      <c r="G23" s="14">
        <f>IF(INDEX(monthly!$1:$1048576,MATCH(crec_mensuales!$A23,monthly!$A:$A,0),MATCH(crec_mensuales!G$4,monthly!$1:$1,0))="","",100*(INDEX(monthly!$1:$1048576,MATCH(crec_mensuales!$A23,monthly!$A:$A,0),MATCH(crec_mensuales!G$4,monthly!$1:$1,0))/INDEX(monthly!$1:$1048576,MATCH(crec_mensuales!$A23,monthly!$A:$A,0)-12,MATCH(crec_mensuales!G$4,monthly!$1:$1,0))-1))</f>
        <v>9.204376121799541</v>
      </c>
    </row>
    <row r="24" spans="1:12">
      <c r="A24" s="13">
        <v>42826</v>
      </c>
      <c r="B24" s="14">
        <f>IF(INDEX(monthly!$1:$1048576,MATCH(crec_mensuales!$A24,monthly!$A:$A,0),MATCH(crec_mensuales!B$4,monthly!$1:$1,0))="","",100*(INDEX(monthly!$1:$1048576,MATCH(crec_mensuales!$A24,monthly!$A:$A,0),MATCH(crec_mensuales!B$4,monthly!$1:$1,0))/INDEX(monthly!$1:$1048576,MATCH(crec_mensuales!$A24,monthly!$A:$A,0)-12,MATCH(crec_mensuales!B$4,monthly!$1:$1,0))-1))</f>
        <v>0.53701588777976816</v>
      </c>
      <c r="C24" s="14">
        <f>IF(INDEX(monthly!$1:$1048576,MATCH(crec_mensuales!$A24,monthly!$A:$A,0),MATCH(crec_mensuales!C$4,monthly!$1:$1,0))="","",100*(INDEX(monthly!$1:$1048576,MATCH(crec_mensuales!$A24,monthly!$A:$A,0),MATCH(crec_mensuales!C$4,monthly!$1:$1,0))/INDEX(monthly!$1:$1048576,MATCH(crec_mensuales!$A24,monthly!$A:$A,0)-12,MATCH(crec_mensuales!C$4,monthly!$1:$1,0))-1))</f>
        <v>0.53701588777976816</v>
      </c>
      <c r="D24" s="14">
        <f>IF(INDEX(monthly!$1:$1048576,MATCH(crec_mensuales!$A24,monthly!$A:$A,0),MATCH(crec_mensuales!D$4,monthly!$1:$1,0))="","",100*(INDEX(monthly!$1:$1048576,MATCH(crec_mensuales!$A24,monthly!$A:$A,0),MATCH(crec_mensuales!D$4,monthly!$1:$1,0))/INDEX(monthly!$1:$1048576,MATCH(crec_mensuales!$A24,monthly!$A:$A,0)-12,MATCH(crec_mensuales!D$4,monthly!$1:$1,0))-1))</f>
        <v>1.0787736593976804</v>
      </c>
      <c r="E24" s="14">
        <f>IF(INDEX(monthly!$1:$1048576,MATCH(crec_mensuales!$A24,monthly!$A:$A,0),MATCH(crec_mensuales!E$4,monthly!$1:$1,0))="","",100*(INDEX(monthly!$1:$1048576,MATCH(crec_mensuales!$A24,monthly!$A:$A,0),MATCH(crec_mensuales!E$4,monthly!$1:$1,0))/INDEX(monthly!$1:$1048576,MATCH(crec_mensuales!$A24,monthly!$A:$A,0)-12,MATCH(crec_mensuales!E$4,monthly!$1:$1,0))-1))</f>
        <v>9.5582002057799098</v>
      </c>
      <c r="F24" s="14">
        <f>IF(INDEX(monthly!$1:$1048576,MATCH(crec_mensuales!$A24,monthly!$A:$A,0),MATCH(crec_mensuales!F$4,monthly!$1:$1,0))="","",100*(INDEX(monthly!$1:$1048576,MATCH(crec_mensuales!$A24,monthly!$A:$A,0),MATCH(crec_mensuales!F$4,monthly!$1:$1,0))/INDEX(monthly!$1:$1048576,MATCH(crec_mensuales!$A24,monthly!$A:$A,0)-12,MATCH(crec_mensuales!F$4,monthly!$1:$1,0))-1))</f>
        <v>-3.4423850574766379</v>
      </c>
      <c r="G24" s="14">
        <f>IF(INDEX(monthly!$1:$1048576,MATCH(crec_mensuales!$A24,monthly!$A:$A,0),MATCH(crec_mensuales!G$4,monthly!$1:$1,0))="","",100*(INDEX(monthly!$1:$1048576,MATCH(crec_mensuales!$A24,monthly!$A:$A,0),MATCH(crec_mensuales!G$4,monthly!$1:$1,0))/INDEX(monthly!$1:$1048576,MATCH(crec_mensuales!$A24,monthly!$A:$A,0)-12,MATCH(crec_mensuales!G$4,monthly!$1:$1,0))-1))</f>
        <v>7.9148319490921937</v>
      </c>
    </row>
    <row r="25" spans="1:12">
      <c r="A25" s="13">
        <v>42856</v>
      </c>
      <c r="B25" s="14">
        <f>IF(INDEX(monthly!$1:$1048576,MATCH(crec_mensuales!$A25,monthly!$A:$A,0),MATCH(crec_mensuales!B$4,monthly!$1:$1,0))="","",100*(INDEX(monthly!$1:$1048576,MATCH(crec_mensuales!$A25,monthly!$A:$A,0),MATCH(crec_mensuales!B$4,monthly!$1:$1,0))/INDEX(monthly!$1:$1048576,MATCH(crec_mensuales!$A25,monthly!$A:$A,0)-12,MATCH(crec_mensuales!B$4,monthly!$1:$1,0))-1))</f>
        <v>3.3575611725847665</v>
      </c>
      <c r="C25" s="14">
        <f>IF(INDEX(monthly!$1:$1048576,MATCH(crec_mensuales!$A25,monthly!$A:$A,0),MATCH(crec_mensuales!C$4,monthly!$1:$1,0))="","",100*(INDEX(monthly!$1:$1048576,MATCH(crec_mensuales!$A25,monthly!$A:$A,0),MATCH(crec_mensuales!C$4,monthly!$1:$1,0))/INDEX(monthly!$1:$1048576,MATCH(crec_mensuales!$A25,monthly!$A:$A,0)-12,MATCH(crec_mensuales!C$4,monthly!$1:$1,0))-1))</f>
        <v>3.3575611725847665</v>
      </c>
      <c r="D25" s="14">
        <f>IF(INDEX(monthly!$1:$1048576,MATCH(crec_mensuales!$A25,monthly!$A:$A,0),MATCH(crec_mensuales!D$4,monthly!$1:$1,0))="","",100*(INDEX(monthly!$1:$1048576,MATCH(crec_mensuales!$A25,monthly!$A:$A,0),MATCH(crec_mensuales!D$4,monthly!$1:$1,0))/INDEX(monthly!$1:$1048576,MATCH(crec_mensuales!$A25,monthly!$A:$A,0)-12,MATCH(crec_mensuales!D$4,monthly!$1:$1,0))-1))</f>
        <v>-2.5602956860718229</v>
      </c>
      <c r="E25" s="14">
        <f>IF(INDEX(monthly!$1:$1048576,MATCH(crec_mensuales!$A25,monthly!$A:$A,0),MATCH(crec_mensuales!E$4,monthly!$1:$1,0))="","",100*(INDEX(monthly!$1:$1048576,MATCH(crec_mensuales!$A25,monthly!$A:$A,0),MATCH(crec_mensuales!E$4,monthly!$1:$1,0))/INDEX(monthly!$1:$1048576,MATCH(crec_mensuales!$A25,monthly!$A:$A,0)-12,MATCH(crec_mensuales!E$4,monthly!$1:$1,0))-1))</f>
        <v>11.081492558716421</v>
      </c>
      <c r="F25" s="14">
        <f>IF(INDEX(monthly!$1:$1048576,MATCH(crec_mensuales!$A25,monthly!$A:$A,0),MATCH(crec_mensuales!F$4,monthly!$1:$1,0))="","",100*(INDEX(monthly!$1:$1048576,MATCH(crec_mensuales!$A25,monthly!$A:$A,0),MATCH(crec_mensuales!F$4,monthly!$1:$1,0))/INDEX(monthly!$1:$1048576,MATCH(crec_mensuales!$A25,monthly!$A:$A,0)-12,MATCH(crec_mensuales!F$4,monthly!$1:$1,0))-1))</f>
        <v>-1.8449970982799324</v>
      </c>
      <c r="G25" s="14">
        <f>IF(INDEX(monthly!$1:$1048576,MATCH(crec_mensuales!$A25,monthly!$A:$A,0),MATCH(crec_mensuales!G$4,monthly!$1:$1,0))="","",100*(INDEX(monthly!$1:$1048576,MATCH(crec_mensuales!$A25,monthly!$A:$A,0),MATCH(crec_mensuales!G$4,monthly!$1:$1,0))/INDEX(monthly!$1:$1048576,MATCH(crec_mensuales!$A25,monthly!$A:$A,0)-12,MATCH(crec_mensuales!G$4,monthly!$1:$1,0))-1))</f>
        <v>18.641832737289988</v>
      </c>
    </row>
    <row r="26" spans="1:12">
      <c r="A26" s="13">
        <v>42887</v>
      </c>
      <c r="B26" s="14">
        <f>IF(INDEX(monthly!$1:$1048576,MATCH(crec_mensuales!$A26,monthly!$A:$A,0),MATCH(crec_mensuales!B$4,monthly!$1:$1,0))="","",100*(INDEX(monthly!$1:$1048576,MATCH(crec_mensuales!$A26,monthly!$A:$A,0),MATCH(crec_mensuales!B$4,monthly!$1:$1,0))/INDEX(monthly!$1:$1048576,MATCH(crec_mensuales!$A26,monthly!$A:$A,0)-12,MATCH(crec_mensuales!B$4,monthly!$1:$1,0))-1))</f>
        <v>4.0417084312548646</v>
      </c>
      <c r="C26" s="14">
        <f>IF(INDEX(monthly!$1:$1048576,MATCH(crec_mensuales!$A26,monthly!$A:$A,0),MATCH(crec_mensuales!C$4,monthly!$1:$1,0))="","",100*(INDEX(monthly!$1:$1048576,MATCH(crec_mensuales!$A26,monthly!$A:$A,0),MATCH(crec_mensuales!C$4,monthly!$1:$1,0))/INDEX(monthly!$1:$1048576,MATCH(crec_mensuales!$A26,monthly!$A:$A,0)-12,MATCH(crec_mensuales!C$4,monthly!$1:$1,0))-1))</f>
        <v>4.0417084312548646</v>
      </c>
      <c r="D26" s="14">
        <f>IF(INDEX(monthly!$1:$1048576,MATCH(crec_mensuales!$A26,monthly!$A:$A,0),MATCH(crec_mensuales!D$4,monthly!$1:$1,0))="","",100*(INDEX(monthly!$1:$1048576,MATCH(crec_mensuales!$A26,monthly!$A:$A,0),MATCH(crec_mensuales!D$4,monthly!$1:$1,0))/INDEX(monthly!$1:$1048576,MATCH(crec_mensuales!$A26,monthly!$A:$A,0)-12,MATCH(crec_mensuales!D$4,monthly!$1:$1,0))-1))</f>
        <v>-2.1126723626020083</v>
      </c>
      <c r="E26" s="14">
        <f>IF(INDEX(monthly!$1:$1048576,MATCH(crec_mensuales!$A26,monthly!$A:$A,0),MATCH(crec_mensuales!E$4,monthly!$1:$1,0))="","",100*(INDEX(monthly!$1:$1048576,MATCH(crec_mensuales!$A26,monthly!$A:$A,0),MATCH(crec_mensuales!E$4,monthly!$1:$1,0))/INDEX(monthly!$1:$1048576,MATCH(crec_mensuales!$A26,monthly!$A:$A,0)-12,MATCH(crec_mensuales!E$4,monthly!$1:$1,0))-1))</f>
        <v>13.629135578947583</v>
      </c>
      <c r="F26" s="14">
        <f>IF(INDEX(monthly!$1:$1048576,MATCH(crec_mensuales!$A26,monthly!$A:$A,0),MATCH(crec_mensuales!F$4,monthly!$1:$1,0))="","",100*(INDEX(monthly!$1:$1048576,MATCH(crec_mensuales!$A26,monthly!$A:$A,0),MATCH(crec_mensuales!F$4,monthly!$1:$1,0))/INDEX(monthly!$1:$1048576,MATCH(crec_mensuales!$A26,monthly!$A:$A,0)-12,MATCH(crec_mensuales!F$4,monthly!$1:$1,0))-1))</f>
        <v>-0.54245210211847361</v>
      </c>
      <c r="G26" s="14">
        <f>IF(INDEX(monthly!$1:$1048576,MATCH(crec_mensuales!$A26,monthly!$A:$A,0),MATCH(crec_mensuales!G$4,monthly!$1:$1,0))="","",100*(INDEX(monthly!$1:$1048576,MATCH(crec_mensuales!$A26,monthly!$A:$A,0),MATCH(crec_mensuales!G$4,monthly!$1:$1,0))/INDEX(monthly!$1:$1048576,MATCH(crec_mensuales!$A26,monthly!$A:$A,0)-12,MATCH(crec_mensuales!G$4,monthly!$1:$1,0))-1))</f>
        <v>12.1041026160418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quarterly</vt:lpstr>
      <vt:lpstr>q_preprocess</vt:lpstr>
      <vt:lpstr>monthly</vt:lpstr>
      <vt:lpstr>m_preprocess</vt:lpstr>
      <vt:lpstr>optimal</vt:lpstr>
      <vt:lpstr>proyPIB</vt:lpstr>
      <vt:lpstr>crec_trim</vt:lpstr>
      <vt:lpstr>crec_mensuales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PC</cp:lastModifiedBy>
  <cp:lastPrinted>2016-08-26T12:26:20Z</cp:lastPrinted>
  <dcterms:created xsi:type="dcterms:W3CDTF">2015-04-10T15:03:52Z</dcterms:created>
  <dcterms:modified xsi:type="dcterms:W3CDTF">2017-09-25T15:44:32Z</dcterms:modified>
</cp:coreProperties>
</file>