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drawings/drawing9.xml" ContentType="application/vnd.openxmlformats-officedocument.drawing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emf" ContentType="image/x-emf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worksheets/sheet1.xml" ContentType="application/vnd.openxmlformats-officedocument.spreadsheetml.worksheet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90" windowWidth="28755" windowHeight="12585" firstSheet="4" activeTab="16"/>
  </bookViews>
  <sheets>
    <sheet name="Correlation" sheetId="1" r:id="rId1"/>
    <sheet name="Set1" sheetId="2" r:id="rId2"/>
    <sheet name="Set 2" sheetId="5" r:id="rId3"/>
    <sheet name="Set 3" sheetId="6" r:id="rId4"/>
    <sheet name="Set 4" sheetId="7" r:id="rId5"/>
    <sheet name="Set 5" sheetId="9" r:id="rId6"/>
    <sheet name="Set 6" sheetId="10" r:id="rId7"/>
    <sheet name="Set 7" sheetId="11" r:id="rId8"/>
    <sheet name="Set 8" sheetId="12" r:id="rId9"/>
    <sheet name="Set 9" sheetId="13" r:id="rId10"/>
    <sheet name="Set 10" sheetId="14" r:id="rId11"/>
    <sheet name="Set 11" sheetId="15" r:id="rId12"/>
    <sheet name="Set 12" sheetId="16" r:id="rId13"/>
    <sheet name="Set 13" sheetId="17" r:id="rId14"/>
    <sheet name="Best Models" sheetId="8" r:id="rId15"/>
    <sheet name="Forecasts RAW" sheetId="3" r:id="rId16"/>
    <sheet name="Produced Forecasts" sheetId="4" r:id="rId17"/>
    <sheet name="Sheet11" sheetId="18" r:id="rId18"/>
  </sheets>
  <calcPr calcId="125725"/>
</workbook>
</file>

<file path=xl/calcChain.xml><?xml version="1.0" encoding="utf-8"?>
<calcChain xmlns="http://schemas.openxmlformats.org/spreadsheetml/2006/main">
  <c r="G36" i="4"/>
  <c r="F36"/>
  <c r="F35"/>
  <c r="H27"/>
  <c r="H28"/>
  <c r="H29"/>
  <c r="H30"/>
  <c r="H31"/>
  <c r="H32"/>
  <c r="H26"/>
  <c r="C20"/>
  <c r="C21"/>
  <c r="C22"/>
  <c r="C23"/>
  <c r="C24"/>
  <c r="C25"/>
  <c r="C19"/>
  <c r="B20"/>
  <c r="B21"/>
  <c r="B22"/>
  <c r="B23"/>
  <c r="B24"/>
  <c r="B25"/>
  <c r="B19"/>
  <c r="G27"/>
  <c r="G32"/>
  <c r="G31"/>
  <c r="G30"/>
  <c r="G29"/>
  <c r="G28"/>
  <c r="G35" s="1"/>
  <c r="G26"/>
  <c r="B51"/>
  <c r="B52"/>
  <c r="B53"/>
  <c r="B54"/>
  <c r="B55"/>
  <c r="B56"/>
  <c r="B57"/>
  <c r="G58"/>
  <c r="G59"/>
  <c r="G60"/>
  <c r="G61"/>
  <c r="G62"/>
  <c r="G63"/>
  <c r="G64"/>
  <c r="CD13" i="3"/>
  <c r="CD14" s="1"/>
  <c r="CD15" s="1"/>
  <c r="CD16" s="1"/>
  <c r="CD17" s="1"/>
  <c r="CD18" s="1"/>
  <c r="CD19" s="1"/>
  <c r="CB13"/>
  <c r="CC13"/>
  <c r="CB14"/>
  <c r="CC14"/>
  <c r="CB15"/>
  <c r="CC15"/>
  <c r="CB16"/>
  <c r="CC16"/>
  <c r="CB17"/>
  <c r="CC17"/>
  <c r="CB18"/>
  <c r="CC18"/>
  <c r="CB19"/>
  <c r="CC19"/>
  <c r="BZ13"/>
  <c r="CA13"/>
  <c r="BZ14"/>
  <c r="CA14"/>
  <c r="BZ15"/>
  <c r="CA15"/>
  <c r="BZ16"/>
  <c r="CA16"/>
  <c r="BZ17"/>
  <c r="CA17"/>
  <c r="BZ18"/>
  <c r="CA18"/>
  <c r="BZ19"/>
  <c r="CA19"/>
  <c r="BX13"/>
  <c r="BY13"/>
  <c r="BX14"/>
  <c r="BY14"/>
  <c r="BX15"/>
  <c r="BY15"/>
  <c r="BX16"/>
  <c r="BY16"/>
  <c r="BX17"/>
  <c r="BY17"/>
  <c r="BX18"/>
  <c r="BY18"/>
  <c r="BX19"/>
  <c r="BY19"/>
  <c r="BV13"/>
  <c r="BW13"/>
  <c r="BV14"/>
  <c r="BW14"/>
  <c r="BV15"/>
  <c r="BW15"/>
  <c r="BV16"/>
  <c r="BW16"/>
  <c r="BV17"/>
  <c r="BW17"/>
  <c r="BV18"/>
  <c r="BW18"/>
  <c r="BV19"/>
  <c r="BW19"/>
  <c r="BU13"/>
  <c r="BU14" s="1"/>
  <c r="BU15" s="1"/>
  <c r="BU16" s="1"/>
  <c r="BU17" s="1"/>
  <c r="BU18" s="1"/>
  <c r="BU19" s="1"/>
  <c r="BT13"/>
  <c r="BT14"/>
  <c r="BT15" s="1"/>
  <c r="BT16" s="1"/>
  <c r="BT17" s="1"/>
  <c r="BT18" s="1"/>
  <c r="BT19" s="1"/>
  <c r="BQ13" l="1"/>
  <c r="BR13"/>
  <c r="BR14" s="1"/>
  <c r="BR15" s="1"/>
  <c r="BR16" s="1"/>
  <c r="BR17" s="1"/>
  <c r="BR18" s="1"/>
  <c r="BR19" s="1"/>
  <c r="BS13"/>
  <c r="BQ14"/>
  <c r="BQ15" s="1"/>
  <c r="BQ16" s="1"/>
  <c r="BQ17" s="1"/>
  <c r="BQ18" s="1"/>
  <c r="BQ19" s="1"/>
  <c r="BS14"/>
  <c r="BS15" s="1"/>
  <c r="BS16" s="1"/>
  <c r="BS17" s="1"/>
  <c r="BS18" s="1"/>
  <c r="BS19" s="1"/>
  <c r="K97" i="7"/>
  <c r="J97"/>
  <c r="J95"/>
  <c r="K95" s="1"/>
  <c r="E292" i="5"/>
  <c r="C262" i="12"/>
  <c r="E285"/>
  <c r="E278"/>
  <c r="F292"/>
  <c r="C292"/>
  <c r="D292"/>
  <c r="C288"/>
  <c r="D288"/>
  <c r="F288"/>
  <c r="C289"/>
  <c r="D289"/>
  <c r="F289"/>
  <c r="C290"/>
  <c r="D290"/>
  <c r="F290"/>
  <c r="C291"/>
  <c r="D291"/>
  <c r="F291"/>
  <c r="E292"/>
  <c r="C281"/>
  <c r="D281"/>
  <c r="F281"/>
  <c r="C282"/>
  <c r="D282"/>
  <c r="F282"/>
  <c r="C283"/>
  <c r="D283"/>
  <c r="F283"/>
  <c r="C284"/>
  <c r="D284"/>
  <c r="F284"/>
  <c r="C285"/>
  <c r="D285"/>
  <c r="F285"/>
  <c r="C275"/>
  <c r="C274"/>
  <c r="D274"/>
  <c r="F274"/>
  <c r="D275"/>
  <c r="F275"/>
  <c r="C276"/>
  <c r="D276"/>
  <c r="F276"/>
  <c r="C277"/>
  <c r="D277"/>
  <c r="F277"/>
  <c r="C278"/>
  <c r="D278"/>
  <c r="F278"/>
  <c r="C273"/>
  <c r="AK13" i="3"/>
  <c r="AL13"/>
  <c r="AK14"/>
  <c r="AL14"/>
  <c r="AK15"/>
  <c r="AL15"/>
  <c r="AK16"/>
  <c r="AL16"/>
  <c r="AK17"/>
  <c r="AL17"/>
  <c r="AK18"/>
  <c r="AL18"/>
  <c r="AK19"/>
  <c r="AL19"/>
  <c r="F292" i="17"/>
  <c r="E292"/>
  <c r="D292"/>
  <c r="C292"/>
  <c r="F291"/>
  <c r="D291"/>
  <c r="C291"/>
  <c r="F290"/>
  <c r="D290"/>
  <c r="C290"/>
  <c r="F289"/>
  <c r="D289"/>
  <c r="C289"/>
  <c r="F288"/>
  <c r="D288"/>
  <c r="C288"/>
  <c r="F287"/>
  <c r="D287"/>
  <c r="C287"/>
  <c r="F285"/>
  <c r="E285"/>
  <c r="D285"/>
  <c r="C285"/>
  <c r="F284"/>
  <c r="D284"/>
  <c r="C284"/>
  <c r="F283"/>
  <c r="D283"/>
  <c r="C283"/>
  <c r="F282"/>
  <c r="D282"/>
  <c r="C282"/>
  <c r="F281"/>
  <c r="D281"/>
  <c r="C281"/>
  <c r="F280"/>
  <c r="D280"/>
  <c r="C280"/>
  <c r="F278"/>
  <c r="E278"/>
  <c r="D278"/>
  <c r="C278"/>
  <c r="F277"/>
  <c r="D277"/>
  <c r="C277"/>
  <c r="F276"/>
  <c r="D276"/>
  <c r="C276"/>
  <c r="F275"/>
  <c r="D275"/>
  <c r="C275"/>
  <c r="F274"/>
  <c r="D274"/>
  <c r="C274"/>
  <c r="F273"/>
  <c r="D273"/>
  <c r="C273"/>
  <c r="F271"/>
  <c r="E271"/>
  <c r="D271"/>
  <c r="C271"/>
  <c r="F270"/>
  <c r="D270"/>
  <c r="C270"/>
  <c r="F269"/>
  <c r="D269"/>
  <c r="C269"/>
  <c r="F268"/>
  <c r="D268"/>
  <c r="C268"/>
  <c r="F267"/>
  <c r="D267"/>
  <c r="C267"/>
  <c r="F266"/>
  <c r="D266"/>
  <c r="C266"/>
  <c r="F264"/>
  <c r="E264"/>
  <c r="D264"/>
  <c r="C264"/>
  <c r="F263"/>
  <c r="D263"/>
  <c r="C263"/>
  <c r="F262"/>
  <c r="D262"/>
  <c r="C262"/>
  <c r="F261"/>
  <c r="D261"/>
  <c r="C261"/>
  <c r="F260"/>
  <c r="D260"/>
  <c r="C260"/>
  <c r="F259"/>
  <c r="D259"/>
  <c r="C259"/>
  <c r="F257"/>
  <c r="E257"/>
  <c r="D257"/>
  <c r="C257"/>
  <c r="F256"/>
  <c r="D256"/>
  <c r="C256"/>
  <c r="F255"/>
  <c r="D255"/>
  <c r="C255"/>
  <c r="F254"/>
  <c r="D254"/>
  <c r="C254"/>
  <c r="F253"/>
  <c r="D253"/>
  <c r="C253"/>
  <c r="F252"/>
  <c r="D252"/>
  <c r="C252"/>
  <c r="F250"/>
  <c r="E250"/>
  <c r="D250"/>
  <c r="C250"/>
  <c r="F249"/>
  <c r="D249"/>
  <c r="C249"/>
  <c r="F248"/>
  <c r="D248"/>
  <c r="C248"/>
  <c r="F247"/>
  <c r="D247"/>
  <c r="C247"/>
  <c r="F246"/>
  <c r="D246"/>
  <c r="C246"/>
  <c r="F245"/>
  <c r="D245"/>
  <c r="C245"/>
  <c r="F292" i="16"/>
  <c r="E292"/>
  <c r="D292"/>
  <c r="C292"/>
  <c r="F291"/>
  <c r="D291"/>
  <c r="C291"/>
  <c r="F290"/>
  <c r="D290"/>
  <c r="C290"/>
  <c r="F289"/>
  <c r="D289"/>
  <c r="C289"/>
  <c r="F288"/>
  <c r="D288"/>
  <c r="C288"/>
  <c r="F287"/>
  <c r="D287"/>
  <c r="C287"/>
  <c r="F285"/>
  <c r="E285"/>
  <c r="D285"/>
  <c r="C285"/>
  <c r="F284"/>
  <c r="D284"/>
  <c r="C284"/>
  <c r="F283"/>
  <c r="D283"/>
  <c r="C283"/>
  <c r="F282"/>
  <c r="D282"/>
  <c r="C282"/>
  <c r="F281"/>
  <c r="D281"/>
  <c r="C281"/>
  <c r="F280"/>
  <c r="D280"/>
  <c r="C280"/>
  <c r="F278"/>
  <c r="E278"/>
  <c r="D278"/>
  <c r="C278"/>
  <c r="F277"/>
  <c r="D277"/>
  <c r="C277"/>
  <c r="F276"/>
  <c r="D276"/>
  <c r="C276"/>
  <c r="F275"/>
  <c r="D275"/>
  <c r="C275"/>
  <c r="F274"/>
  <c r="D274"/>
  <c r="C274"/>
  <c r="F273"/>
  <c r="D273"/>
  <c r="C273"/>
  <c r="F271"/>
  <c r="E271"/>
  <c r="D271"/>
  <c r="C271"/>
  <c r="F270"/>
  <c r="D270"/>
  <c r="C270"/>
  <c r="F269"/>
  <c r="D269"/>
  <c r="C269"/>
  <c r="F268"/>
  <c r="D268"/>
  <c r="C268"/>
  <c r="F267"/>
  <c r="D267"/>
  <c r="C267"/>
  <c r="F266"/>
  <c r="D266"/>
  <c r="C266"/>
  <c r="F264"/>
  <c r="E264"/>
  <c r="D264"/>
  <c r="C264"/>
  <c r="F263"/>
  <c r="D263"/>
  <c r="C263"/>
  <c r="F262"/>
  <c r="D262"/>
  <c r="C262"/>
  <c r="F261"/>
  <c r="D261"/>
  <c r="C261"/>
  <c r="F260"/>
  <c r="D260"/>
  <c r="C260"/>
  <c r="F259"/>
  <c r="D259"/>
  <c r="C259"/>
  <c r="F257"/>
  <c r="E257"/>
  <c r="D257"/>
  <c r="C257"/>
  <c r="F256"/>
  <c r="D256"/>
  <c r="C256"/>
  <c r="F255"/>
  <c r="D255"/>
  <c r="C255"/>
  <c r="F254"/>
  <c r="D254"/>
  <c r="C254"/>
  <c r="F253"/>
  <c r="D253"/>
  <c r="C253"/>
  <c r="F252"/>
  <c r="D252"/>
  <c r="C252"/>
  <c r="F250"/>
  <c r="E250"/>
  <c r="D250"/>
  <c r="C250"/>
  <c r="F249"/>
  <c r="D249"/>
  <c r="C249"/>
  <c r="F248"/>
  <c r="D248"/>
  <c r="C248"/>
  <c r="F247"/>
  <c r="D247"/>
  <c r="C247"/>
  <c r="F246"/>
  <c r="D246"/>
  <c r="C246"/>
  <c r="F245"/>
  <c r="D245"/>
  <c r="C245"/>
  <c r="F292" i="15"/>
  <c r="E292"/>
  <c r="D292"/>
  <c r="C292"/>
  <c r="F291"/>
  <c r="D291"/>
  <c r="C291"/>
  <c r="F290"/>
  <c r="D290"/>
  <c r="C290"/>
  <c r="F289"/>
  <c r="D289"/>
  <c r="C289"/>
  <c r="F288"/>
  <c r="D288"/>
  <c r="C288"/>
  <c r="F287"/>
  <c r="D287"/>
  <c r="C287"/>
  <c r="F285"/>
  <c r="E285"/>
  <c r="D285"/>
  <c r="C285"/>
  <c r="F284"/>
  <c r="D284"/>
  <c r="C284"/>
  <c r="F283"/>
  <c r="D283"/>
  <c r="C283"/>
  <c r="F282"/>
  <c r="D282"/>
  <c r="C282"/>
  <c r="F281"/>
  <c r="D281"/>
  <c r="C281"/>
  <c r="F280"/>
  <c r="D280"/>
  <c r="C280"/>
  <c r="F278"/>
  <c r="E278"/>
  <c r="D278"/>
  <c r="C278"/>
  <c r="F277"/>
  <c r="D277"/>
  <c r="C277"/>
  <c r="F276"/>
  <c r="D276"/>
  <c r="C276"/>
  <c r="F275"/>
  <c r="D275"/>
  <c r="C275"/>
  <c r="F274"/>
  <c r="D274"/>
  <c r="C274"/>
  <c r="F273"/>
  <c r="D273"/>
  <c r="C273"/>
  <c r="F271"/>
  <c r="E271"/>
  <c r="D271"/>
  <c r="C271"/>
  <c r="F270"/>
  <c r="D270"/>
  <c r="C270"/>
  <c r="F269"/>
  <c r="D269"/>
  <c r="C269"/>
  <c r="F268"/>
  <c r="D268"/>
  <c r="C268"/>
  <c r="F267"/>
  <c r="D267"/>
  <c r="C267"/>
  <c r="F266"/>
  <c r="D266"/>
  <c r="C266"/>
  <c r="F264"/>
  <c r="E264"/>
  <c r="D264"/>
  <c r="C264"/>
  <c r="F263"/>
  <c r="D263"/>
  <c r="C263"/>
  <c r="F262"/>
  <c r="D262"/>
  <c r="C262"/>
  <c r="F261"/>
  <c r="D261"/>
  <c r="C261"/>
  <c r="F260"/>
  <c r="D260"/>
  <c r="C260"/>
  <c r="F259"/>
  <c r="D259"/>
  <c r="C259"/>
  <c r="F257"/>
  <c r="E257"/>
  <c r="D257"/>
  <c r="C257"/>
  <c r="F256"/>
  <c r="D256"/>
  <c r="C256"/>
  <c r="F255"/>
  <c r="D255"/>
  <c r="C255"/>
  <c r="F254"/>
  <c r="D254"/>
  <c r="C254"/>
  <c r="F253"/>
  <c r="D253"/>
  <c r="C253"/>
  <c r="F252"/>
  <c r="D252"/>
  <c r="C252"/>
  <c r="F250"/>
  <c r="E250"/>
  <c r="D250"/>
  <c r="C250"/>
  <c r="F249"/>
  <c r="D249"/>
  <c r="C249"/>
  <c r="F248"/>
  <c r="D248"/>
  <c r="C248"/>
  <c r="F247"/>
  <c r="D247"/>
  <c r="C247"/>
  <c r="F246"/>
  <c r="D246"/>
  <c r="C246"/>
  <c r="F245"/>
  <c r="D245"/>
  <c r="C245"/>
  <c r="F292" i="14"/>
  <c r="E292"/>
  <c r="D292"/>
  <c r="C292"/>
  <c r="F291"/>
  <c r="D291"/>
  <c r="C291"/>
  <c r="F290"/>
  <c r="D290"/>
  <c r="C290"/>
  <c r="F289"/>
  <c r="D289"/>
  <c r="C289"/>
  <c r="F288"/>
  <c r="D288"/>
  <c r="C288"/>
  <c r="F287"/>
  <c r="D287"/>
  <c r="C287"/>
  <c r="F285"/>
  <c r="E285"/>
  <c r="D285"/>
  <c r="C285"/>
  <c r="F284"/>
  <c r="D284"/>
  <c r="C284"/>
  <c r="F283"/>
  <c r="D283"/>
  <c r="C283"/>
  <c r="F282"/>
  <c r="D282"/>
  <c r="C282"/>
  <c r="F281"/>
  <c r="D281"/>
  <c r="C281"/>
  <c r="F280"/>
  <c r="D280"/>
  <c r="C280"/>
  <c r="F278"/>
  <c r="E278"/>
  <c r="D278"/>
  <c r="C278"/>
  <c r="F277"/>
  <c r="D277"/>
  <c r="C277"/>
  <c r="F276"/>
  <c r="D276"/>
  <c r="C276"/>
  <c r="F275"/>
  <c r="D275"/>
  <c r="C275"/>
  <c r="F274"/>
  <c r="D274"/>
  <c r="C274"/>
  <c r="F273"/>
  <c r="D273"/>
  <c r="C273"/>
  <c r="F271"/>
  <c r="E271"/>
  <c r="D271"/>
  <c r="C271"/>
  <c r="F270"/>
  <c r="D270"/>
  <c r="C270"/>
  <c r="F269"/>
  <c r="D269"/>
  <c r="C269"/>
  <c r="F268"/>
  <c r="D268"/>
  <c r="C268"/>
  <c r="F267"/>
  <c r="D267"/>
  <c r="C267"/>
  <c r="F266"/>
  <c r="D266"/>
  <c r="C266"/>
  <c r="F264"/>
  <c r="E264"/>
  <c r="D264"/>
  <c r="C264"/>
  <c r="F263"/>
  <c r="D263"/>
  <c r="C263"/>
  <c r="F262"/>
  <c r="D262"/>
  <c r="C262"/>
  <c r="F261"/>
  <c r="D261"/>
  <c r="C261"/>
  <c r="F260"/>
  <c r="D260"/>
  <c r="C260"/>
  <c r="F259"/>
  <c r="D259"/>
  <c r="C259"/>
  <c r="F257"/>
  <c r="E257"/>
  <c r="D257"/>
  <c r="C257"/>
  <c r="F256"/>
  <c r="D256"/>
  <c r="C256"/>
  <c r="F255"/>
  <c r="D255"/>
  <c r="C255"/>
  <c r="F254"/>
  <c r="D254"/>
  <c r="C254"/>
  <c r="F253"/>
  <c r="D253"/>
  <c r="C253"/>
  <c r="F252"/>
  <c r="D252"/>
  <c r="C252"/>
  <c r="F250"/>
  <c r="E250"/>
  <c r="D250"/>
  <c r="C250"/>
  <c r="F249"/>
  <c r="D249"/>
  <c r="C249"/>
  <c r="F248"/>
  <c r="D248"/>
  <c r="C248"/>
  <c r="F247"/>
  <c r="D247"/>
  <c r="C247"/>
  <c r="F246"/>
  <c r="D246"/>
  <c r="C246"/>
  <c r="F245"/>
  <c r="D245"/>
  <c r="C245"/>
  <c r="F292" i="13"/>
  <c r="E292"/>
  <c r="D292"/>
  <c r="C292"/>
  <c r="F291"/>
  <c r="D291"/>
  <c r="C291"/>
  <c r="F290"/>
  <c r="D290"/>
  <c r="C290"/>
  <c r="F289"/>
  <c r="D289"/>
  <c r="C289"/>
  <c r="F288"/>
  <c r="D288"/>
  <c r="C288"/>
  <c r="F287"/>
  <c r="D287"/>
  <c r="C287"/>
  <c r="F285"/>
  <c r="E285"/>
  <c r="D285"/>
  <c r="C285"/>
  <c r="F284"/>
  <c r="D284"/>
  <c r="C284"/>
  <c r="F283"/>
  <c r="D283"/>
  <c r="C283"/>
  <c r="F282"/>
  <c r="D282"/>
  <c r="C282"/>
  <c r="F281"/>
  <c r="D281"/>
  <c r="C281"/>
  <c r="F280"/>
  <c r="D280"/>
  <c r="C280"/>
  <c r="F278"/>
  <c r="E278"/>
  <c r="D278"/>
  <c r="C278"/>
  <c r="F277"/>
  <c r="D277"/>
  <c r="C277"/>
  <c r="F276"/>
  <c r="D276"/>
  <c r="C276"/>
  <c r="F275"/>
  <c r="D275"/>
  <c r="C275"/>
  <c r="F274"/>
  <c r="D274"/>
  <c r="C274"/>
  <c r="F273"/>
  <c r="D273"/>
  <c r="C273"/>
  <c r="F271"/>
  <c r="E271"/>
  <c r="D271"/>
  <c r="C271"/>
  <c r="F270"/>
  <c r="D270"/>
  <c r="C270"/>
  <c r="F269"/>
  <c r="D269"/>
  <c r="C269"/>
  <c r="F268"/>
  <c r="D268"/>
  <c r="C268"/>
  <c r="F267"/>
  <c r="D267"/>
  <c r="C267"/>
  <c r="F266"/>
  <c r="D266"/>
  <c r="C266"/>
  <c r="F264"/>
  <c r="E264"/>
  <c r="D264"/>
  <c r="C264"/>
  <c r="F263"/>
  <c r="D263"/>
  <c r="C263"/>
  <c r="F262"/>
  <c r="D262"/>
  <c r="C262"/>
  <c r="F261"/>
  <c r="D261"/>
  <c r="C261"/>
  <c r="F260"/>
  <c r="D260"/>
  <c r="C260"/>
  <c r="F259"/>
  <c r="D259"/>
  <c r="C259"/>
  <c r="F257"/>
  <c r="E257"/>
  <c r="D257"/>
  <c r="C257"/>
  <c r="F256"/>
  <c r="D256"/>
  <c r="C256"/>
  <c r="F255"/>
  <c r="D255"/>
  <c r="C255"/>
  <c r="F254"/>
  <c r="D254"/>
  <c r="C254"/>
  <c r="F253"/>
  <c r="D253"/>
  <c r="C253"/>
  <c r="F252"/>
  <c r="D252"/>
  <c r="C252"/>
  <c r="F250"/>
  <c r="E250"/>
  <c r="D250"/>
  <c r="C250"/>
  <c r="F249"/>
  <c r="D249"/>
  <c r="C249"/>
  <c r="F248"/>
  <c r="D248"/>
  <c r="C248"/>
  <c r="F247"/>
  <c r="D247"/>
  <c r="C247"/>
  <c r="F246"/>
  <c r="D246"/>
  <c r="C246"/>
  <c r="F245"/>
  <c r="D245"/>
  <c r="C245"/>
  <c r="F287" i="12"/>
  <c r="D287"/>
  <c r="C287"/>
  <c r="F280"/>
  <c r="D280"/>
  <c r="C280"/>
  <c r="F273"/>
  <c r="D273"/>
  <c r="F271"/>
  <c r="E271"/>
  <c r="D271"/>
  <c r="C271"/>
  <c r="F270"/>
  <c r="D270"/>
  <c r="C270"/>
  <c r="F269"/>
  <c r="D269"/>
  <c r="C269"/>
  <c r="F268"/>
  <c r="D268"/>
  <c r="C268"/>
  <c r="F267"/>
  <c r="D267"/>
  <c r="C267"/>
  <c r="F266"/>
  <c r="D266"/>
  <c r="C266"/>
  <c r="F264"/>
  <c r="E264"/>
  <c r="D264"/>
  <c r="C264"/>
  <c r="F263"/>
  <c r="D263"/>
  <c r="C263"/>
  <c r="F262"/>
  <c r="D262"/>
  <c r="F261"/>
  <c r="D261"/>
  <c r="C261"/>
  <c r="F260"/>
  <c r="D260"/>
  <c r="C260"/>
  <c r="F259"/>
  <c r="D259"/>
  <c r="C259"/>
  <c r="F257"/>
  <c r="E257"/>
  <c r="D257"/>
  <c r="C257"/>
  <c r="F256"/>
  <c r="D256"/>
  <c r="C256"/>
  <c r="F255"/>
  <c r="D255"/>
  <c r="C255"/>
  <c r="F254"/>
  <c r="D254"/>
  <c r="C254"/>
  <c r="F253"/>
  <c r="D253"/>
  <c r="C253"/>
  <c r="F252"/>
  <c r="D252"/>
  <c r="C252"/>
  <c r="F250"/>
  <c r="E250"/>
  <c r="D250"/>
  <c r="C250"/>
  <c r="F249"/>
  <c r="D249"/>
  <c r="C249"/>
  <c r="F248"/>
  <c r="D248"/>
  <c r="C248"/>
  <c r="F247"/>
  <c r="D247"/>
  <c r="C247"/>
  <c r="F246"/>
  <c r="D246"/>
  <c r="C246"/>
  <c r="F245"/>
  <c r="D245"/>
  <c r="C245"/>
  <c r="F292" i="11"/>
  <c r="E292"/>
  <c r="D292"/>
  <c r="C292"/>
  <c r="F291"/>
  <c r="D291"/>
  <c r="C291"/>
  <c r="F290"/>
  <c r="D290"/>
  <c r="C290"/>
  <c r="F289"/>
  <c r="D289"/>
  <c r="C289"/>
  <c r="F288"/>
  <c r="D288"/>
  <c r="C288"/>
  <c r="F287"/>
  <c r="D287"/>
  <c r="C287"/>
  <c r="F285"/>
  <c r="E285"/>
  <c r="D285"/>
  <c r="C285"/>
  <c r="F284"/>
  <c r="D284"/>
  <c r="C284"/>
  <c r="F283"/>
  <c r="D283"/>
  <c r="C283"/>
  <c r="F282"/>
  <c r="D282"/>
  <c r="C282"/>
  <c r="F281"/>
  <c r="D281"/>
  <c r="C281"/>
  <c r="F280"/>
  <c r="D280"/>
  <c r="C280"/>
  <c r="F278"/>
  <c r="E278"/>
  <c r="D278"/>
  <c r="C278"/>
  <c r="F277"/>
  <c r="D277"/>
  <c r="C277"/>
  <c r="F276"/>
  <c r="D276"/>
  <c r="C276"/>
  <c r="F275"/>
  <c r="D275"/>
  <c r="C275"/>
  <c r="F274"/>
  <c r="D274"/>
  <c r="C274"/>
  <c r="F273"/>
  <c r="D273"/>
  <c r="C273"/>
  <c r="F271"/>
  <c r="E271"/>
  <c r="D271"/>
  <c r="C271"/>
  <c r="F270"/>
  <c r="D270"/>
  <c r="C270"/>
  <c r="F269"/>
  <c r="D269"/>
  <c r="C269"/>
  <c r="F268"/>
  <c r="D268"/>
  <c r="C268"/>
  <c r="F267"/>
  <c r="D267"/>
  <c r="C267"/>
  <c r="F266"/>
  <c r="D266"/>
  <c r="C266"/>
  <c r="F264"/>
  <c r="E264"/>
  <c r="D264"/>
  <c r="C264"/>
  <c r="F263"/>
  <c r="D263"/>
  <c r="C263"/>
  <c r="F262"/>
  <c r="D262"/>
  <c r="C262"/>
  <c r="F261"/>
  <c r="D261"/>
  <c r="C261"/>
  <c r="F260"/>
  <c r="D260"/>
  <c r="C260"/>
  <c r="F259"/>
  <c r="D259"/>
  <c r="C259"/>
  <c r="F257"/>
  <c r="E257"/>
  <c r="D257"/>
  <c r="C257"/>
  <c r="F256"/>
  <c r="D256"/>
  <c r="C256"/>
  <c r="F255"/>
  <c r="D255"/>
  <c r="C255"/>
  <c r="F254"/>
  <c r="D254"/>
  <c r="C254"/>
  <c r="F253"/>
  <c r="D253"/>
  <c r="C253"/>
  <c r="F252"/>
  <c r="D252"/>
  <c r="C252"/>
  <c r="F250"/>
  <c r="E250"/>
  <c r="D250"/>
  <c r="C250"/>
  <c r="F249"/>
  <c r="D249"/>
  <c r="C249"/>
  <c r="F248"/>
  <c r="D248"/>
  <c r="C248"/>
  <c r="F247"/>
  <c r="D247"/>
  <c r="C247"/>
  <c r="F246"/>
  <c r="D246"/>
  <c r="C246"/>
  <c r="F245"/>
  <c r="D245"/>
  <c r="C245"/>
  <c r="F292" i="10"/>
  <c r="E292"/>
  <c r="D292"/>
  <c r="C292"/>
  <c r="F291"/>
  <c r="D291"/>
  <c r="C291"/>
  <c r="F290"/>
  <c r="D290"/>
  <c r="C290"/>
  <c r="F289"/>
  <c r="D289"/>
  <c r="C289"/>
  <c r="F288"/>
  <c r="D288"/>
  <c r="C288"/>
  <c r="F287"/>
  <c r="D287"/>
  <c r="C287"/>
  <c r="F285"/>
  <c r="E285"/>
  <c r="D285"/>
  <c r="C285"/>
  <c r="F284"/>
  <c r="D284"/>
  <c r="C284"/>
  <c r="F283"/>
  <c r="D283"/>
  <c r="C283"/>
  <c r="F282"/>
  <c r="D282"/>
  <c r="C282"/>
  <c r="F281"/>
  <c r="D281"/>
  <c r="C281"/>
  <c r="F280"/>
  <c r="D280"/>
  <c r="C280"/>
  <c r="F278"/>
  <c r="E278"/>
  <c r="D278"/>
  <c r="C278"/>
  <c r="F277"/>
  <c r="D277"/>
  <c r="C277"/>
  <c r="F276"/>
  <c r="D276"/>
  <c r="C276"/>
  <c r="F275"/>
  <c r="D275"/>
  <c r="C275"/>
  <c r="F274"/>
  <c r="D274"/>
  <c r="C274"/>
  <c r="F273"/>
  <c r="D273"/>
  <c r="C273"/>
  <c r="F271"/>
  <c r="E271"/>
  <c r="D271"/>
  <c r="C271"/>
  <c r="F270"/>
  <c r="D270"/>
  <c r="C270"/>
  <c r="F269"/>
  <c r="D269"/>
  <c r="C269"/>
  <c r="F268"/>
  <c r="D268"/>
  <c r="C268"/>
  <c r="F267"/>
  <c r="D267"/>
  <c r="C267"/>
  <c r="F266"/>
  <c r="D266"/>
  <c r="C266"/>
  <c r="F264"/>
  <c r="E264"/>
  <c r="D264"/>
  <c r="C264"/>
  <c r="F263"/>
  <c r="D263"/>
  <c r="C263"/>
  <c r="F262"/>
  <c r="D262"/>
  <c r="C262"/>
  <c r="F261"/>
  <c r="D261"/>
  <c r="C261"/>
  <c r="F260"/>
  <c r="D260"/>
  <c r="C260"/>
  <c r="F259"/>
  <c r="D259"/>
  <c r="C259"/>
  <c r="F257"/>
  <c r="E257"/>
  <c r="D257"/>
  <c r="C257"/>
  <c r="F256"/>
  <c r="D256"/>
  <c r="C256"/>
  <c r="F255"/>
  <c r="D255"/>
  <c r="C255"/>
  <c r="F254"/>
  <c r="D254"/>
  <c r="C254"/>
  <c r="F253"/>
  <c r="D253"/>
  <c r="C253"/>
  <c r="F252"/>
  <c r="D252"/>
  <c r="C252"/>
  <c r="F250"/>
  <c r="E250"/>
  <c r="D250"/>
  <c r="C250"/>
  <c r="F249"/>
  <c r="D249"/>
  <c r="C249"/>
  <c r="F248"/>
  <c r="D248"/>
  <c r="C248"/>
  <c r="F247"/>
  <c r="D247"/>
  <c r="C247"/>
  <c r="F246"/>
  <c r="D246"/>
  <c r="C246"/>
  <c r="F245"/>
  <c r="D245"/>
  <c r="C245"/>
  <c r="F292" i="9"/>
  <c r="E292"/>
  <c r="D292"/>
  <c r="C292"/>
  <c r="F291"/>
  <c r="D291"/>
  <c r="C291"/>
  <c r="F290"/>
  <c r="D290"/>
  <c r="C290"/>
  <c r="F289"/>
  <c r="D289"/>
  <c r="C289"/>
  <c r="F288"/>
  <c r="D288"/>
  <c r="C288"/>
  <c r="F287"/>
  <c r="D287"/>
  <c r="C287"/>
  <c r="F285"/>
  <c r="E285"/>
  <c r="D285"/>
  <c r="C285"/>
  <c r="F284"/>
  <c r="D284"/>
  <c r="C284"/>
  <c r="F283"/>
  <c r="D283"/>
  <c r="C283"/>
  <c r="F282"/>
  <c r="D282"/>
  <c r="C282"/>
  <c r="F281"/>
  <c r="D281"/>
  <c r="C281"/>
  <c r="F280"/>
  <c r="D280"/>
  <c r="C280"/>
  <c r="F278"/>
  <c r="E278"/>
  <c r="D278"/>
  <c r="C278"/>
  <c r="F277"/>
  <c r="D277"/>
  <c r="C277"/>
  <c r="F276"/>
  <c r="D276"/>
  <c r="C276"/>
  <c r="F275"/>
  <c r="D275"/>
  <c r="C275"/>
  <c r="F274"/>
  <c r="D274"/>
  <c r="C274"/>
  <c r="F273"/>
  <c r="D273"/>
  <c r="C273"/>
  <c r="F271"/>
  <c r="E271"/>
  <c r="D271"/>
  <c r="C271"/>
  <c r="F270"/>
  <c r="D270"/>
  <c r="C270"/>
  <c r="F269"/>
  <c r="D269"/>
  <c r="C269"/>
  <c r="F268"/>
  <c r="D268"/>
  <c r="C268"/>
  <c r="F267"/>
  <c r="D267"/>
  <c r="C267"/>
  <c r="F266"/>
  <c r="D266"/>
  <c r="C266"/>
  <c r="F264"/>
  <c r="E264"/>
  <c r="D264"/>
  <c r="C264"/>
  <c r="F263"/>
  <c r="D263"/>
  <c r="C263"/>
  <c r="F262"/>
  <c r="D262"/>
  <c r="C262"/>
  <c r="F261"/>
  <c r="D261"/>
  <c r="C261"/>
  <c r="F260"/>
  <c r="D260"/>
  <c r="C260"/>
  <c r="F259"/>
  <c r="D259"/>
  <c r="C259"/>
  <c r="F257"/>
  <c r="E257"/>
  <c r="D257"/>
  <c r="C257"/>
  <c r="F256"/>
  <c r="D256"/>
  <c r="C256"/>
  <c r="F255"/>
  <c r="D255"/>
  <c r="C255"/>
  <c r="F254"/>
  <c r="D254"/>
  <c r="C254"/>
  <c r="F253"/>
  <c r="D253"/>
  <c r="C253"/>
  <c r="F252"/>
  <c r="D252"/>
  <c r="C252"/>
  <c r="F250"/>
  <c r="E250"/>
  <c r="D250"/>
  <c r="C250"/>
  <c r="F249"/>
  <c r="D249"/>
  <c r="C249"/>
  <c r="F248"/>
  <c r="D248"/>
  <c r="C248"/>
  <c r="F247"/>
  <c r="D247"/>
  <c r="C247"/>
  <c r="F246"/>
  <c r="D246"/>
  <c r="C246"/>
  <c r="F245"/>
  <c r="D245"/>
  <c r="C245"/>
  <c r="F292" i="7"/>
  <c r="E292"/>
  <c r="D292"/>
  <c r="C292"/>
  <c r="F291"/>
  <c r="D291"/>
  <c r="C291"/>
  <c r="F290"/>
  <c r="D290"/>
  <c r="C290"/>
  <c r="F289"/>
  <c r="D289"/>
  <c r="C289"/>
  <c r="F288"/>
  <c r="D288"/>
  <c r="C288"/>
  <c r="F287"/>
  <c r="D287"/>
  <c r="C287"/>
  <c r="F285"/>
  <c r="E285"/>
  <c r="D285"/>
  <c r="C285"/>
  <c r="F284"/>
  <c r="D284"/>
  <c r="C284"/>
  <c r="F283"/>
  <c r="D283"/>
  <c r="C283"/>
  <c r="F282"/>
  <c r="D282"/>
  <c r="C282"/>
  <c r="F281"/>
  <c r="D281"/>
  <c r="C281"/>
  <c r="F280"/>
  <c r="D280"/>
  <c r="C280"/>
  <c r="F278"/>
  <c r="E278"/>
  <c r="D278"/>
  <c r="C278"/>
  <c r="F277"/>
  <c r="D277"/>
  <c r="C277"/>
  <c r="F276"/>
  <c r="D276"/>
  <c r="C276"/>
  <c r="F275"/>
  <c r="D275"/>
  <c r="C275"/>
  <c r="F274"/>
  <c r="D274"/>
  <c r="C274"/>
  <c r="F273"/>
  <c r="D273"/>
  <c r="C273"/>
  <c r="F271"/>
  <c r="E271"/>
  <c r="D271"/>
  <c r="C271"/>
  <c r="F270"/>
  <c r="D270"/>
  <c r="C270"/>
  <c r="F269"/>
  <c r="D269"/>
  <c r="C269"/>
  <c r="F268"/>
  <c r="D268"/>
  <c r="C268"/>
  <c r="F267"/>
  <c r="D267"/>
  <c r="C267"/>
  <c r="F266"/>
  <c r="D266"/>
  <c r="C266"/>
  <c r="F264"/>
  <c r="E264"/>
  <c r="D264"/>
  <c r="C264"/>
  <c r="F263"/>
  <c r="D263"/>
  <c r="C263"/>
  <c r="F262"/>
  <c r="D262"/>
  <c r="C262"/>
  <c r="F261"/>
  <c r="D261"/>
  <c r="C261"/>
  <c r="F260"/>
  <c r="D260"/>
  <c r="C260"/>
  <c r="F259"/>
  <c r="D259"/>
  <c r="C259"/>
  <c r="F257"/>
  <c r="E257"/>
  <c r="D257"/>
  <c r="C257"/>
  <c r="F256"/>
  <c r="D256"/>
  <c r="C256"/>
  <c r="F255"/>
  <c r="D255"/>
  <c r="C255"/>
  <c r="F254"/>
  <c r="D254"/>
  <c r="C254"/>
  <c r="F253"/>
  <c r="D253"/>
  <c r="C253"/>
  <c r="F252"/>
  <c r="D252"/>
  <c r="C252"/>
  <c r="F250"/>
  <c r="E250"/>
  <c r="D250"/>
  <c r="C250"/>
  <c r="F249"/>
  <c r="D249"/>
  <c r="C249"/>
  <c r="F248"/>
  <c r="D248"/>
  <c r="C248"/>
  <c r="F247"/>
  <c r="D247"/>
  <c r="C247"/>
  <c r="F246"/>
  <c r="D246"/>
  <c r="C246"/>
  <c r="F245"/>
  <c r="D245"/>
  <c r="C245"/>
  <c r="BO13" i="3"/>
  <c r="BP13"/>
  <c r="BO14"/>
  <c r="BP14"/>
  <c r="BO15"/>
  <c r="BP15"/>
  <c r="BO16"/>
  <c r="BP16"/>
  <c r="BO17"/>
  <c r="BP17"/>
  <c r="BO18"/>
  <c r="BP18"/>
  <c r="BO19"/>
  <c r="BP19"/>
  <c r="BM13"/>
  <c r="BN13"/>
  <c r="BM14"/>
  <c r="BN14"/>
  <c r="BM15"/>
  <c r="BN15"/>
  <c r="BM16"/>
  <c r="BN16"/>
  <c r="BM17"/>
  <c r="BN17"/>
  <c r="BM18"/>
  <c r="BN18"/>
  <c r="BM19"/>
  <c r="BN19"/>
  <c r="BK13"/>
  <c r="BL13"/>
  <c r="BK14"/>
  <c r="BL14"/>
  <c r="BK15"/>
  <c r="BL15"/>
  <c r="BK16"/>
  <c r="BL16"/>
  <c r="BK17"/>
  <c r="BL17"/>
  <c r="BK18"/>
  <c r="BL18"/>
  <c r="BK19"/>
  <c r="BL19"/>
  <c r="BI13"/>
  <c r="BJ13"/>
  <c r="BI14"/>
  <c r="BJ14"/>
  <c r="BI15"/>
  <c r="BJ15"/>
  <c r="BI16"/>
  <c r="BJ16"/>
  <c r="BI17"/>
  <c r="BJ17"/>
  <c r="BI18"/>
  <c r="BJ18"/>
  <c r="BI19"/>
  <c r="BJ19"/>
  <c r="BG13"/>
  <c r="BH13"/>
  <c r="BG14"/>
  <c r="BH14"/>
  <c r="BG15"/>
  <c r="BH15"/>
  <c r="BG16"/>
  <c r="BH16"/>
  <c r="BG17"/>
  <c r="BH17"/>
  <c r="BG18"/>
  <c r="BH18"/>
  <c r="BG19"/>
  <c r="BH19"/>
  <c r="BE13"/>
  <c r="BF13"/>
  <c r="BE14"/>
  <c r="BF14"/>
  <c r="BE15"/>
  <c r="BF15"/>
  <c r="BE16"/>
  <c r="BF16"/>
  <c r="BE17"/>
  <c r="BF17"/>
  <c r="BE18"/>
  <c r="BF18"/>
  <c r="BE19"/>
  <c r="BF19"/>
  <c r="BC13"/>
  <c r="BD13"/>
  <c r="BC14"/>
  <c r="BD14"/>
  <c r="BC15"/>
  <c r="BD15"/>
  <c r="BC16"/>
  <c r="BD16"/>
  <c r="BC17"/>
  <c r="BD17"/>
  <c r="BC18"/>
  <c r="BD18"/>
  <c r="BC19"/>
  <c r="BD19"/>
  <c r="BA13"/>
  <c r="BB13"/>
  <c r="BA14"/>
  <c r="BB14"/>
  <c r="BA15"/>
  <c r="BB15"/>
  <c r="BA16"/>
  <c r="BB16"/>
  <c r="BA17"/>
  <c r="BB17"/>
  <c r="BA18"/>
  <c r="BB18"/>
  <c r="BA19"/>
  <c r="BB19"/>
  <c r="AY13"/>
  <c r="AZ13"/>
  <c r="AY14"/>
  <c r="AZ14"/>
  <c r="AY15"/>
  <c r="AZ15"/>
  <c r="AY16"/>
  <c r="AZ16"/>
  <c r="AY17"/>
  <c r="AZ17"/>
  <c r="AY18"/>
  <c r="AZ18"/>
  <c r="AZ19" s="1"/>
  <c r="AY19"/>
  <c r="AX13"/>
  <c r="AX14" s="1"/>
  <c r="AX15" s="1"/>
  <c r="AX16" s="1"/>
  <c r="AX17" s="1"/>
  <c r="AX18" s="1"/>
  <c r="AX19" s="1"/>
  <c r="AW13"/>
  <c r="AW14"/>
  <c r="AW15" s="1"/>
  <c r="AW16" s="1"/>
  <c r="AW17" s="1"/>
  <c r="AW18" s="1"/>
  <c r="AW19" s="1"/>
  <c r="AU13"/>
  <c r="AV13"/>
  <c r="AU14"/>
  <c r="AV14"/>
  <c r="AU15"/>
  <c r="AV15"/>
  <c r="AU16"/>
  <c r="AV16"/>
  <c r="AU17"/>
  <c r="AV17"/>
  <c r="AU18"/>
  <c r="AV18"/>
  <c r="AU19"/>
  <c r="AV19"/>
  <c r="AS13"/>
  <c r="AT13"/>
  <c r="AS14"/>
  <c r="AT14"/>
  <c r="AS15"/>
  <c r="AT15"/>
  <c r="AS16"/>
  <c r="AT16"/>
  <c r="AS17"/>
  <c r="AT17"/>
  <c r="AS18"/>
  <c r="AT18"/>
  <c r="AS19"/>
  <c r="AT19"/>
  <c r="AO13"/>
  <c r="AP13"/>
  <c r="AQ13"/>
  <c r="AR13"/>
  <c r="AO14"/>
  <c r="AP14"/>
  <c r="AQ14"/>
  <c r="AR14"/>
  <c r="AO15"/>
  <c r="AP15"/>
  <c r="AQ15"/>
  <c r="AR15"/>
  <c r="AO16"/>
  <c r="AP16"/>
  <c r="AQ16"/>
  <c r="AR16"/>
  <c r="AO17"/>
  <c r="AP17"/>
  <c r="AQ17"/>
  <c r="AR17"/>
  <c r="AO18"/>
  <c r="AP18"/>
  <c r="AQ18"/>
  <c r="AR18"/>
  <c r="AO19"/>
  <c r="AP19"/>
  <c r="AQ19"/>
  <c r="AR19"/>
  <c r="AM13"/>
  <c r="AN13"/>
  <c r="AM14"/>
  <c r="AN14"/>
  <c r="AM15"/>
  <c r="AN15"/>
  <c r="AM16"/>
  <c r="AN16"/>
  <c r="AM17"/>
  <c r="AN17"/>
  <c r="AM18"/>
  <c r="AN18"/>
  <c r="AM19"/>
  <c r="AN19"/>
  <c r="AJ13"/>
  <c r="AJ14" s="1"/>
  <c r="AJ15" s="1"/>
  <c r="AJ16" s="1"/>
  <c r="AJ17" s="1"/>
  <c r="AJ18" s="1"/>
  <c r="AJ19" s="1"/>
  <c r="AG13"/>
  <c r="AG14" s="1"/>
  <c r="AG15" s="1"/>
  <c r="AG16" s="1"/>
  <c r="AG17" s="1"/>
  <c r="AG18" s="1"/>
  <c r="AG19" s="1"/>
  <c r="AH13"/>
  <c r="AH14" s="1"/>
  <c r="AH15" s="1"/>
  <c r="AH16" s="1"/>
  <c r="AH17" s="1"/>
  <c r="AH18" s="1"/>
  <c r="AH19" s="1"/>
  <c r="AI13"/>
  <c r="AI14"/>
  <c r="AI15" s="1"/>
  <c r="AI16" s="1"/>
  <c r="AI17" s="1"/>
  <c r="AI18" s="1"/>
  <c r="AI19" s="1"/>
  <c r="AD13"/>
  <c r="AE13"/>
  <c r="AE14" s="1"/>
  <c r="AE15" s="1"/>
  <c r="AE16" s="1"/>
  <c r="AE17" s="1"/>
  <c r="AE18" s="1"/>
  <c r="AE19" s="1"/>
  <c r="AF13"/>
  <c r="AD14"/>
  <c r="AD15" s="1"/>
  <c r="AD16" s="1"/>
  <c r="AD17" s="1"/>
  <c r="AD18" s="1"/>
  <c r="AD19" s="1"/>
  <c r="AF14"/>
  <c r="AF15" s="1"/>
  <c r="AF16" s="1"/>
  <c r="AF17" s="1"/>
  <c r="AF18" s="1"/>
  <c r="AF19" s="1"/>
  <c r="AA13"/>
  <c r="AA14" s="1"/>
  <c r="AA15" s="1"/>
  <c r="AA16" s="1"/>
  <c r="AA17" s="1"/>
  <c r="AA18" s="1"/>
  <c r="AA19" s="1"/>
  <c r="AB13"/>
  <c r="AB14" s="1"/>
  <c r="AB15" s="1"/>
  <c r="AB16" s="1"/>
  <c r="AB17" s="1"/>
  <c r="AB18" s="1"/>
  <c r="AB19" s="1"/>
  <c r="AC13"/>
  <c r="AC14" s="1"/>
  <c r="AC15" s="1"/>
  <c r="AC16" s="1"/>
  <c r="AC17" s="1"/>
  <c r="AC18" s="1"/>
  <c r="AC19" s="1"/>
  <c r="Z13"/>
  <c r="Z14" s="1"/>
  <c r="Z15" s="1"/>
  <c r="Z16" s="1"/>
  <c r="Z17" s="1"/>
  <c r="Z18" s="1"/>
  <c r="Z19" s="1"/>
  <c r="X13"/>
  <c r="Y13"/>
  <c r="X14"/>
  <c r="Y14"/>
  <c r="X15"/>
  <c r="Y15"/>
  <c r="X16"/>
  <c r="Y16"/>
  <c r="X17"/>
  <c r="Y17"/>
  <c r="X18"/>
  <c r="Y18"/>
  <c r="X19"/>
  <c r="Y19"/>
  <c r="W13"/>
  <c r="W14" s="1"/>
  <c r="W15" s="1"/>
  <c r="W16" s="1"/>
  <c r="W17" s="1"/>
  <c r="W18" s="1"/>
  <c r="W19" s="1"/>
  <c r="V13"/>
  <c r="V14" s="1"/>
  <c r="V15" s="1"/>
  <c r="V16" s="1"/>
  <c r="V17" s="1"/>
  <c r="V18" s="1"/>
  <c r="V19" s="1"/>
  <c r="T13"/>
  <c r="U13"/>
  <c r="T14"/>
  <c r="U14"/>
  <c r="T15"/>
  <c r="U15"/>
  <c r="T16"/>
  <c r="U16"/>
  <c r="T17"/>
  <c r="U17"/>
  <c r="T18"/>
  <c r="U18"/>
  <c r="T19"/>
  <c r="U19"/>
  <c r="S13"/>
  <c r="S14" s="1"/>
  <c r="S15" s="1"/>
  <c r="S16" s="1"/>
  <c r="S17" s="1"/>
  <c r="S18" s="1"/>
  <c r="S19" s="1"/>
  <c r="R13"/>
  <c r="R14" s="1"/>
  <c r="R15" s="1"/>
  <c r="R16" s="1"/>
  <c r="R17" s="1"/>
  <c r="R18" s="1"/>
  <c r="R19" s="1"/>
  <c r="Q13"/>
  <c r="Q14" s="1"/>
  <c r="Q15" s="1"/>
  <c r="Q16" s="1"/>
  <c r="Q17" s="1"/>
  <c r="Q18" s="1"/>
  <c r="Q19" s="1"/>
  <c r="B97" i="4"/>
  <c r="B98"/>
  <c r="B99"/>
  <c r="B100"/>
  <c r="B101"/>
  <c r="B102"/>
  <c r="B96"/>
  <c r="G107"/>
  <c r="G103"/>
  <c r="G109"/>
  <c r="G108"/>
  <c r="G106"/>
  <c r="G105"/>
  <c r="G112" s="1"/>
  <c r="H75" s="1"/>
  <c r="G104"/>
  <c r="F112" s="1"/>
  <c r="H74" s="1"/>
  <c r="J41"/>
  <c r="J42"/>
  <c r="J43"/>
  <c r="J44"/>
  <c r="J45"/>
  <c r="J46"/>
  <c r="J40"/>
  <c r="P13" i="3"/>
  <c r="P14" s="1"/>
  <c r="P15" s="1"/>
  <c r="P16" s="1"/>
  <c r="P17" s="1"/>
  <c r="P18" s="1"/>
  <c r="P19" s="1"/>
  <c r="O13"/>
  <c r="O14" s="1"/>
  <c r="O15" s="1"/>
  <c r="O16" s="1"/>
  <c r="O17" s="1"/>
  <c r="O18" s="1"/>
  <c r="O19" s="1"/>
  <c r="N13"/>
  <c r="N14" s="1"/>
  <c r="N15" s="1"/>
  <c r="N16" s="1"/>
  <c r="N17" s="1"/>
  <c r="N18" s="1"/>
  <c r="N19" s="1"/>
  <c r="M13"/>
  <c r="M14"/>
  <c r="M15" s="1"/>
  <c r="M16" s="1"/>
  <c r="M17" s="1"/>
  <c r="M18" s="1"/>
  <c r="M19" s="1"/>
  <c r="L13"/>
  <c r="L14"/>
  <c r="L15" s="1"/>
  <c r="L16" s="1"/>
  <c r="L17" s="1"/>
  <c r="L18" s="1"/>
  <c r="L19" s="1"/>
  <c r="F292" i="5"/>
  <c r="D292"/>
  <c r="C292"/>
  <c r="F291"/>
  <c r="D291"/>
  <c r="C291"/>
  <c r="F290"/>
  <c r="D290"/>
  <c r="C290"/>
  <c r="F289"/>
  <c r="D289"/>
  <c r="C289"/>
  <c r="F288"/>
  <c r="D288"/>
  <c r="C288"/>
  <c r="F287"/>
  <c r="D287"/>
  <c r="C287"/>
  <c r="F285"/>
  <c r="E285"/>
  <c r="D285"/>
  <c r="C285"/>
  <c r="F284"/>
  <c r="D284"/>
  <c r="C284"/>
  <c r="F283"/>
  <c r="D283"/>
  <c r="C283"/>
  <c r="F282"/>
  <c r="D282"/>
  <c r="C282"/>
  <c r="F281"/>
  <c r="D281"/>
  <c r="C281"/>
  <c r="F280"/>
  <c r="D280"/>
  <c r="C280"/>
  <c r="F278"/>
  <c r="E278"/>
  <c r="D278"/>
  <c r="C278"/>
  <c r="F277"/>
  <c r="D277"/>
  <c r="C277"/>
  <c r="F276"/>
  <c r="D276"/>
  <c r="C276"/>
  <c r="F275"/>
  <c r="D275"/>
  <c r="C275"/>
  <c r="F274"/>
  <c r="D274"/>
  <c r="C274"/>
  <c r="F273"/>
  <c r="D273"/>
  <c r="C273"/>
  <c r="F271"/>
  <c r="E271"/>
  <c r="D271"/>
  <c r="C271"/>
  <c r="F270"/>
  <c r="D270"/>
  <c r="C270"/>
  <c r="F269"/>
  <c r="D269"/>
  <c r="C269"/>
  <c r="F268"/>
  <c r="D268"/>
  <c r="C268"/>
  <c r="F267"/>
  <c r="D267"/>
  <c r="C267"/>
  <c r="F266"/>
  <c r="D266"/>
  <c r="C266"/>
  <c r="F264"/>
  <c r="E264"/>
  <c r="D264"/>
  <c r="C264"/>
  <c r="F263"/>
  <c r="D263"/>
  <c r="C263"/>
  <c r="F262"/>
  <c r="D262"/>
  <c r="C262"/>
  <c r="F261"/>
  <c r="D261"/>
  <c r="C261"/>
  <c r="F260"/>
  <c r="D260"/>
  <c r="C260"/>
  <c r="F259"/>
  <c r="D259"/>
  <c r="C259"/>
  <c r="F257"/>
  <c r="E257"/>
  <c r="D257"/>
  <c r="C257"/>
  <c r="F256"/>
  <c r="D256"/>
  <c r="C256"/>
  <c r="F255"/>
  <c r="D255"/>
  <c r="C255"/>
  <c r="F254"/>
  <c r="D254"/>
  <c r="C254"/>
  <c r="F253"/>
  <c r="D253"/>
  <c r="C253"/>
  <c r="F252"/>
  <c r="D252"/>
  <c r="C252"/>
  <c r="F250"/>
  <c r="E250"/>
  <c r="D250"/>
  <c r="C250"/>
  <c r="F249"/>
  <c r="D249"/>
  <c r="C249"/>
  <c r="F248"/>
  <c r="D248"/>
  <c r="C248"/>
  <c r="F247"/>
  <c r="D247"/>
  <c r="C247"/>
  <c r="F246"/>
  <c r="D246"/>
  <c r="C246"/>
  <c r="F245"/>
  <c r="D245"/>
  <c r="C245"/>
  <c r="E292" i="6"/>
  <c r="E285"/>
  <c r="E278"/>
  <c r="E271"/>
  <c r="E264"/>
  <c r="E257"/>
  <c r="E250"/>
  <c r="C246"/>
  <c r="D246"/>
  <c r="F246"/>
  <c r="C247"/>
  <c r="D247"/>
  <c r="F247"/>
  <c r="C248"/>
  <c r="D248"/>
  <c r="F248"/>
  <c r="C249"/>
  <c r="D249"/>
  <c r="F249"/>
  <c r="C250"/>
  <c r="D250"/>
  <c r="F250"/>
  <c r="C252"/>
  <c r="D252"/>
  <c r="F252"/>
  <c r="C253"/>
  <c r="D253"/>
  <c r="F253"/>
  <c r="C254"/>
  <c r="D254"/>
  <c r="F254"/>
  <c r="C255"/>
  <c r="D255"/>
  <c r="F255"/>
  <c r="C256"/>
  <c r="D256"/>
  <c r="F256"/>
  <c r="C257"/>
  <c r="D257"/>
  <c r="F257"/>
  <c r="C259"/>
  <c r="D259"/>
  <c r="F259"/>
  <c r="C260"/>
  <c r="D260"/>
  <c r="F260"/>
  <c r="C261"/>
  <c r="D261"/>
  <c r="F261"/>
  <c r="C262"/>
  <c r="D262"/>
  <c r="F262"/>
  <c r="C263"/>
  <c r="D263"/>
  <c r="F263"/>
  <c r="C264"/>
  <c r="D264"/>
  <c r="F264"/>
  <c r="C266"/>
  <c r="D266"/>
  <c r="F266"/>
  <c r="C267"/>
  <c r="D267"/>
  <c r="F267"/>
  <c r="C268"/>
  <c r="D268"/>
  <c r="F268"/>
  <c r="C269"/>
  <c r="D269"/>
  <c r="F269"/>
  <c r="C270"/>
  <c r="D270"/>
  <c r="F270"/>
  <c r="C271"/>
  <c r="D271"/>
  <c r="F271"/>
  <c r="C273"/>
  <c r="D273"/>
  <c r="F273"/>
  <c r="C274"/>
  <c r="D274"/>
  <c r="F274"/>
  <c r="C275"/>
  <c r="D275"/>
  <c r="F275"/>
  <c r="C276"/>
  <c r="D276"/>
  <c r="F276"/>
  <c r="C277"/>
  <c r="D277"/>
  <c r="F277"/>
  <c r="C278"/>
  <c r="D278"/>
  <c r="F278"/>
  <c r="C280"/>
  <c r="D280"/>
  <c r="F280"/>
  <c r="C281"/>
  <c r="D281"/>
  <c r="F281"/>
  <c r="C282"/>
  <c r="D282"/>
  <c r="F282"/>
  <c r="C283"/>
  <c r="D283"/>
  <c r="F283"/>
  <c r="C284"/>
  <c r="D284"/>
  <c r="F284"/>
  <c r="C285"/>
  <c r="D285"/>
  <c r="F285"/>
  <c r="C287"/>
  <c r="D287"/>
  <c r="F287"/>
  <c r="C288"/>
  <c r="D288"/>
  <c r="F288"/>
  <c r="C289"/>
  <c r="D289"/>
  <c r="F289"/>
  <c r="C290"/>
  <c r="D290"/>
  <c r="F290"/>
  <c r="C291"/>
  <c r="D291"/>
  <c r="F291"/>
  <c r="C292"/>
  <c r="D292"/>
  <c r="F292"/>
  <c r="F245"/>
  <c r="D245"/>
  <c r="C245"/>
  <c r="K13" i="3"/>
  <c r="K14" s="1"/>
  <c r="K15" s="1"/>
  <c r="K16" s="1"/>
  <c r="K17" s="1"/>
  <c r="K18" s="1"/>
  <c r="K19" s="1"/>
  <c r="J13"/>
  <c r="J14" s="1"/>
  <c r="J15" s="1"/>
  <c r="J16" s="1"/>
  <c r="J17" s="1"/>
  <c r="J18" s="1"/>
  <c r="J19" s="1"/>
  <c r="I13"/>
  <c r="I14" s="1"/>
  <c r="I15" s="1"/>
  <c r="I16" s="1"/>
  <c r="I17" s="1"/>
  <c r="I18" s="1"/>
  <c r="I19" s="1"/>
  <c r="H13"/>
  <c r="H14" s="1"/>
  <c r="H15" s="1"/>
  <c r="H16" s="1"/>
  <c r="H17" s="1"/>
  <c r="H18" s="1"/>
  <c r="H19" s="1"/>
  <c r="F292" i="2"/>
  <c r="E292"/>
  <c r="D292"/>
  <c r="C292"/>
  <c r="F291"/>
  <c r="D291"/>
  <c r="C291"/>
  <c r="F290"/>
  <c r="D290"/>
  <c r="C290"/>
  <c r="F289"/>
  <c r="D289"/>
  <c r="C289"/>
  <c r="F288"/>
  <c r="D288"/>
  <c r="C288"/>
  <c r="F287"/>
  <c r="D287"/>
  <c r="C287"/>
  <c r="F285"/>
  <c r="E285"/>
  <c r="D285"/>
  <c r="C285"/>
  <c r="F284"/>
  <c r="D284"/>
  <c r="C284"/>
  <c r="F283"/>
  <c r="D283"/>
  <c r="C283"/>
  <c r="F282"/>
  <c r="D282"/>
  <c r="C282"/>
  <c r="F281"/>
  <c r="D281"/>
  <c r="C281"/>
  <c r="F280"/>
  <c r="D280"/>
  <c r="C280"/>
  <c r="F278"/>
  <c r="E278"/>
  <c r="D278"/>
  <c r="C278"/>
  <c r="F277"/>
  <c r="D277"/>
  <c r="C277"/>
  <c r="F276"/>
  <c r="D276"/>
  <c r="C276"/>
  <c r="F275"/>
  <c r="D275"/>
  <c r="C275"/>
  <c r="F274"/>
  <c r="D274"/>
  <c r="C274"/>
  <c r="F273"/>
  <c r="D273"/>
  <c r="C273"/>
  <c r="F271"/>
  <c r="E271"/>
  <c r="D271"/>
  <c r="C271"/>
  <c r="F270"/>
  <c r="D270"/>
  <c r="C270"/>
  <c r="F269"/>
  <c r="D269"/>
  <c r="C269"/>
  <c r="F268"/>
  <c r="D268"/>
  <c r="C268"/>
  <c r="F267"/>
  <c r="D267"/>
  <c r="C267"/>
  <c r="F266"/>
  <c r="D266"/>
  <c r="C266"/>
  <c r="F264"/>
  <c r="E264"/>
  <c r="D264"/>
  <c r="C264"/>
  <c r="F263"/>
  <c r="D263"/>
  <c r="C263"/>
  <c r="F262"/>
  <c r="D262"/>
  <c r="C262"/>
  <c r="F261"/>
  <c r="D261"/>
  <c r="C261"/>
  <c r="F260"/>
  <c r="D260"/>
  <c r="C260"/>
  <c r="F259"/>
  <c r="D259"/>
  <c r="C259"/>
  <c r="F257"/>
  <c r="E257"/>
  <c r="D257"/>
  <c r="C257"/>
  <c r="F256"/>
  <c r="D256"/>
  <c r="C256"/>
  <c r="F255"/>
  <c r="D255"/>
  <c r="C255"/>
  <c r="F254"/>
  <c r="D254"/>
  <c r="C254"/>
  <c r="F253"/>
  <c r="D253"/>
  <c r="C253"/>
  <c r="F252"/>
  <c r="D252"/>
  <c r="C252"/>
  <c r="F250"/>
  <c r="E250"/>
  <c r="D250"/>
  <c r="C250"/>
  <c r="F249"/>
  <c r="D249"/>
  <c r="C249"/>
  <c r="F248"/>
  <c r="D248"/>
  <c r="C248"/>
  <c r="F247"/>
  <c r="D247"/>
  <c r="C247"/>
  <c r="F246"/>
  <c r="D246"/>
  <c r="C246"/>
  <c r="F245"/>
  <c r="D245"/>
  <c r="C245"/>
  <c r="E13" i="3" l="1"/>
  <c r="E14" s="1"/>
  <c r="E15" s="1"/>
  <c r="E16" s="1"/>
  <c r="E17" s="1"/>
  <c r="E18" s="1"/>
  <c r="E19" s="1"/>
  <c r="G13"/>
  <c r="G14" s="1"/>
  <c r="G15" s="1"/>
  <c r="G16" s="1"/>
  <c r="G17" s="1"/>
  <c r="G18" s="1"/>
  <c r="G19" s="1"/>
  <c r="F13"/>
  <c r="D13"/>
  <c r="D14" s="1"/>
  <c r="D15" s="1"/>
  <c r="D16" s="1"/>
  <c r="D17" s="1"/>
  <c r="D18" s="1"/>
  <c r="D19" s="1"/>
  <c r="C13"/>
  <c r="C14" s="1"/>
  <c r="C15" s="1"/>
  <c r="C16" s="1"/>
  <c r="C17" s="1"/>
  <c r="C18" s="1"/>
  <c r="C19" s="1"/>
  <c r="F14" l="1"/>
  <c r="F15" s="1"/>
  <c r="F16" s="1"/>
  <c r="F17" s="1"/>
  <c r="F18" s="1"/>
  <c r="F19" s="1"/>
</calcChain>
</file>

<file path=xl/sharedStrings.xml><?xml version="1.0" encoding="utf-8"?>
<sst xmlns="http://schemas.openxmlformats.org/spreadsheetml/2006/main" count="4595" uniqueCount="240">
  <si>
    <t>rgdp (YoY)</t>
  </si>
  <si>
    <t>D1.rgdp (YoY)</t>
  </si>
  <si>
    <t>rpc</t>
  </si>
  <si>
    <t>ri</t>
  </si>
  <si>
    <t>fbcf</t>
  </si>
  <si>
    <t>manuf</t>
  </si>
  <si>
    <t>serv</t>
  </si>
  <si>
    <t>cpi</t>
  </si>
  <si>
    <t>rgc</t>
  </si>
  <si>
    <t>pib</t>
  </si>
  <si>
    <t>exp</t>
  </si>
  <si>
    <t>imp</t>
  </si>
  <si>
    <t>expec_indus</t>
  </si>
  <si>
    <t>exist</t>
  </si>
  <si>
    <t>rx</t>
  </si>
  <si>
    <t>rm</t>
  </si>
  <si>
    <t>primario</t>
  </si>
  <si>
    <t>imp_consumer</t>
  </si>
  <si>
    <t>imp_intermediate</t>
  </si>
  <si>
    <t>imp_capital</t>
  </si>
  <si>
    <t>tot</t>
  </si>
  <si>
    <t>expec_eco</t>
  </si>
  <si>
    <t>expec_demand</t>
  </si>
  <si>
    <t>gto_gob_k</t>
  </si>
  <si>
    <t>gto_gob</t>
  </si>
  <si>
    <t>cred</t>
  </si>
  <si>
    <t>tax_cons_prod</t>
  </si>
  <si>
    <t>2008q4 dataset</t>
  </si>
  <si>
    <t>2008q1 dataset</t>
  </si>
  <si>
    <t>2008q1 dataset Best Variables and CPI</t>
  </si>
  <si>
    <t>BEST MODELS</t>
  </si>
  <si>
    <t>date</t>
  </si>
  <si>
    <t>rgdp</t>
  </si>
  <si>
    <t>2015Q4</t>
  </si>
  <si>
    <t>2016Q1</t>
  </si>
  <si>
    <t>2016Q2</t>
  </si>
  <si>
    <t>2016Q3</t>
  </si>
  <si>
    <t>2016Q4</t>
  </si>
  <si>
    <t>2017Q1</t>
  </si>
  <si>
    <t>2017Q2</t>
  </si>
  <si>
    <t>2017Q3</t>
  </si>
  <si>
    <t>2017Q4</t>
  </si>
  <si>
    <t>2018Q1</t>
  </si>
  <si>
    <t>2018Q2</t>
  </si>
  <si>
    <t>2018Q3</t>
  </si>
  <si>
    <t>2018Q4</t>
  </si>
  <si>
    <t>2019Q1</t>
  </si>
  <si>
    <t>Forecasts</t>
  </si>
  <si>
    <t>World Bank</t>
  </si>
  <si>
    <t>IMF</t>
  </si>
  <si>
    <t>pVAR55d_D_rgdp</t>
  </si>
  <si>
    <t>pVAR55e_D_rgdp</t>
  </si>
  <si>
    <t>Period 1</t>
  </si>
  <si>
    <t>Model</t>
  </si>
  <si>
    <t>Step-ahead</t>
  </si>
  <si>
    <t>RMSE</t>
  </si>
  <si>
    <t>MAE</t>
  </si>
  <si>
    <t>Correlation</t>
  </si>
  <si>
    <t>Theil's U</t>
  </si>
  <si>
    <t>h = 1</t>
  </si>
  <si>
    <t>h = 2</t>
  </si>
  <si>
    <t>h = 3</t>
  </si>
  <si>
    <t>h = 4</t>
  </si>
  <si>
    <t>h = 5</t>
  </si>
  <si>
    <t>h = 6</t>
  </si>
  <si>
    <t>h = 8</t>
  </si>
  <si>
    <t>Period 2</t>
  </si>
  <si>
    <t>Period 3</t>
  </si>
  <si>
    <t>VAR 1</t>
  </si>
  <si>
    <t>VAR 2</t>
  </si>
  <si>
    <t>VAR 3</t>
  </si>
  <si>
    <t>VAR 4</t>
  </si>
  <si>
    <t>VAR 5</t>
  </si>
  <si>
    <t>VAR 6</t>
  </si>
  <si>
    <t>VAR 7</t>
  </si>
  <si>
    <t>Period 4</t>
  </si>
  <si>
    <t>OVERALL</t>
  </si>
  <si>
    <t>pVAR5_D_rgdp</t>
  </si>
  <si>
    <t>pVAR1_D_rgdp</t>
  </si>
  <si>
    <t>pVAR2D_rgdp</t>
  </si>
  <si>
    <t>pVAR3_D_rgdp</t>
  </si>
  <si>
    <t>pVAR6_D_rgdp</t>
  </si>
  <si>
    <t>Average</t>
  </si>
  <si>
    <t>Average Forecast</t>
  </si>
  <si>
    <t>WorldBank</t>
  </si>
  <si>
    <t>VAR1</t>
  </si>
  <si>
    <t>VAR2</t>
  </si>
  <si>
    <t>VAR3</t>
  </si>
  <si>
    <t>New Model CEPAL 1</t>
  </si>
  <si>
    <t>New Model CEPAL 2</t>
  </si>
  <si>
    <t>pVAR4_D_rgdp</t>
  </si>
  <si>
    <t>VAR 9</t>
  </si>
  <si>
    <t>VAR 8</t>
  </si>
  <si>
    <t>VAR 10</t>
  </si>
  <si>
    <t>VAR 11</t>
  </si>
  <si>
    <t>VAR 12</t>
  </si>
  <si>
    <t>VAR 13</t>
  </si>
  <si>
    <t>VAR 14</t>
  </si>
  <si>
    <t>pVAR20_D_rgdp</t>
  </si>
  <si>
    <t>VAR 20</t>
  </si>
  <si>
    <t>VAR 15</t>
  </si>
  <si>
    <t>VAR 16</t>
  </si>
  <si>
    <t>VAR 17</t>
  </si>
  <si>
    <t>VAR 18</t>
  </si>
  <si>
    <t>VAR 19</t>
  </si>
  <si>
    <t>VAR 21</t>
  </si>
  <si>
    <t>pVAR13_D_rgdp</t>
  </si>
  <si>
    <t>pVAR22_D_rgdp</t>
  </si>
  <si>
    <t>pVAR23_D_rgdp</t>
  </si>
  <si>
    <t>pVAR37_D_rgdp</t>
  </si>
  <si>
    <t>pVAR38_D_rgdp</t>
  </si>
  <si>
    <t>VAR 38</t>
  </si>
  <si>
    <t>VAR 23</t>
  </si>
  <si>
    <t>New Model CEPAL 3</t>
  </si>
  <si>
    <t>JP Morgan</t>
  </si>
  <si>
    <t>Central Bank Peru</t>
  </si>
  <si>
    <t>CEPAL's ARIMAX</t>
  </si>
  <si>
    <t>Focus Economics Consensus Forecast</t>
  </si>
  <si>
    <t>pVAR47_D_rgdp</t>
  </si>
  <si>
    <t>pVAR48_D_rgdp</t>
  </si>
  <si>
    <t>pVAR49_D_rgdp</t>
  </si>
  <si>
    <t>pVAR39_D_rgdp</t>
  </si>
  <si>
    <t>pVAR40_D_rgdp</t>
  </si>
  <si>
    <t>pVAR41_D_rgdp</t>
  </si>
  <si>
    <t>pVAR41a_D_rgdp</t>
  </si>
  <si>
    <t>pVAR42_D_rgdp</t>
  </si>
  <si>
    <t>pVAR43_D_rgdp</t>
  </si>
  <si>
    <t>pVAR44_D_rgdp</t>
  </si>
  <si>
    <t>pVAR45_D_rgdp</t>
  </si>
  <si>
    <t>pVAR46_D_rgdp</t>
  </si>
  <si>
    <t>pVAR46a_D_rgdp</t>
  </si>
  <si>
    <t>pVAR50_D_rgdp</t>
  </si>
  <si>
    <t>pVAR51_D_rgdp</t>
  </si>
  <si>
    <t>pVAR52_D_rgdp</t>
  </si>
  <si>
    <t>pVAR53_D_rgdp</t>
  </si>
  <si>
    <t>pVAR54_D_rgdp</t>
  </si>
  <si>
    <t>pVAR55_D_rgdp</t>
  </si>
  <si>
    <t>pVAR56_D_rgdp</t>
  </si>
  <si>
    <t>pVAR57_D_rgdp</t>
  </si>
  <si>
    <t>pVAR58_D_rgdp</t>
  </si>
  <si>
    <t>pVAR59_D_rgdp</t>
  </si>
  <si>
    <t>pVAR60_D_rgdp</t>
  </si>
  <si>
    <t>pVAR61_D_rgdp</t>
  </si>
  <si>
    <t>pVAR62_D_rgdp</t>
  </si>
  <si>
    <t>pVAR63_D_pib</t>
  </si>
  <si>
    <t>pVAR64_D_rgdp</t>
  </si>
  <si>
    <t>pVAR65_D_rgdp</t>
  </si>
  <si>
    <t>pVAR66_D_rgdp</t>
  </si>
  <si>
    <t>pVAR67_D_rgdp</t>
  </si>
  <si>
    <t>pVAR68_D_rgdp</t>
  </si>
  <si>
    <t>pVAR69_D_rgdp</t>
  </si>
  <si>
    <t>pVAR70_D_rgdp</t>
  </si>
  <si>
    <t>pVAR71_D_rgdp</t>
  </si>
  <si>
    <t>pVAR70a_D_rgdp</t>
  </si>
  <si>
    <t>pVAR71a_D_rgdp</t>
  </si>
  <si>
    <t>pVAR66a_D_rgdp</t>
  </si>
  <si>
    <t>pVAR67a_D_rgdp</t>
  </si>
  <si>
    <t>pVAR68a_D_rgdp</t>
  </si>
  <si>
    <t>pVAR69a_D_rgdp</t>
  </si>
  <si>
    <t>pVAR74_D_rgdp</t>
  </si>
  <si>
    <t>pVAR75_D_rgdp</t>
  </si>
  <si>
    <t>pVAR74a_D_rgdp</t>
  </si>
  <si>
    <t>pVAR75a_D_rgdp</t>
  </si>
  <si>
    <t>pVAR76a_D_rgdp</t>
  </si>
  <si>
    <t>pVAR77a_D_rgdp</t>
  </si>
  <si>
    <t>pVAR76_D_rgdp</t>
  </si>
  <si>
    <t>pVAR77_D_rgdp</t>
  </si>
  <si>
    <t>VAR 64</t>
  </si>
  <si>
    <t>VAR 65</t>
  </si>
  <si>
    <t>VAR 66</t>
  </si>
  <si>
    <t>VAR 67</t>
  </si>
  <si>
    <t>VAR 68</t>
  </si>
  <si>
    <t>VAR 66a</t>
  </si>
  <si>
    <t>VAR 67a</t>
  </si>
  <si>
    <t>VAR 22</t>
  </si>
  <si>
    <t>VAR 24</t>
  </si>
  <si>
    <t>VAR 25</t>
  </si>
  <si>
    <t>VAR 26</t>
  </si>
  <si>
    <t>VAR 27</t>
  </si>
  <si>
    <t>VAR 28</t>
  </si>
  <si>
    <t>pVAR27_D_rgdp</t>
  </si>
  <si>
    <t>pVAR28_D_rgdp</t>
  </si>
  <si>
    <t>VAR 30</t>
  </si>
  <si>
    <t>VAR 31</t>
  </si>
  <si>
    <t>VAR 32</t>
  </si>
  <si>
    <t>VAR 33</t>
  </si>
  <si>
    <t>VAR 34</t>
  </si>
  <si>
    <t>VAR 35</t>
  </si>
  <si>
    <t>VAR 29</t>
  </si>
  <si>
    <t>pVAR33_D_rgdp</t>
  </si>
  <si>
    <t>VAR 37</t>
  </si>
  <si>
    <t>VAR 40</t>
  </si>
  <si>
    <t>VAR 39</t>
  </si>
  <si>
    <t>VAR 41a</t>
  </si>
  <si>
    <t>VAR 41</t>
  </si>
  <si>
    <t>VAR 42</t>
  </si>
  <si>
    <t>pVAR42_D_primario</t>
  </si>
  <si>
    <t>VAR 44</t>
  </si>
  <si>
    <t>VAR 43</t>
  </si>
  <si>
    <t>VAR 46</t>
  </si>
  <si>
    <t>VAR 45</t>
  </si>
  <si>
    <t>VAR 49</t>
  </si>
  <si>
    <t>VAR 48</t>
  </si>
  <si>
    <t>VAR 47</t>
  </si>
  <si>
    <t>VAR 51</t>
  </si>
  <si>
    <t>VAR 50</t>
  </si>
  <si>
    <t>VAR 52</t>
  </si>
  <si>
    <t>VAR 53</t>
  </si>
  <si>
    <t>VAR 54</t>
  </si>
  <si>
    <t>VAR 55</t>
  </si>
  <si>
    <t>VAR 56</t>
  </si>
  <si>
    <t>VAR 58</t>
  </si>
  <si>
    <t>VAR 57</t>
  </si>
  <si>
    <t>VAR 59</t>
  </si>
  <si>
    <t>VAR 60</t>
  </si>
  <si>
    <t>VAR 61</t>
  </si>
  <si>
    <t>VAR 62</t>
  </si>
  <si>
    <t>VAR 63</t>
  </si>
  <si>
    <t>VAR 69</t>
  </si>
  <si>
    <t>VAR 68a</t>
  </si>
  <si>
    <t>VAR 69a</t>
  </si>
  <si>
    <t>VAR 70</t>
  </si>
  <si>
    <t>VAR 71</t>
  </si>
  <si>
    <t>VAR 70a</t>
  </si>
  <si>
    <t>VAR 71a</t>
  </si>
  <si>
    <t>VAR 75</t>
  </si>
  <si>
    <t>VAR 74a</t>
  </si>
  <si>
    <t>VAR 74</t>
  </si>
  <si>
    <t>VAR 72</t>
  </si>
  <si>
    <t>VAR 73</t>
  </si>
  <si>
    <t>VAR 72a</t>
  </si>
  <si>
    <t>VAR 73a</t>
  </si>
  <si>
    <t>pVAR72a_D_rgdp</t>
  </si>
  <si>
    <t>Overall: 4 periods</t>
  </si>
  <si>
    <t>Best 3 Models: VAR3, VAR33 &amp; VAR1</t>
  </si>
  <si>
    <t>Best 2 Models: VAR3, VAR1</t>
  </si>
  <si>
    <t>Average Best 3</t>
  </si>
  <si>
    <t>Average Best 2</t>
  </si>
  <si>
    <t>Average Forecast Best 3</t>
  </si>
  <si>
    <t>Average Forecast: Best 2</t>
  </si>
</sst>
</file>

<file path=xl/styles.xml><?xml version="1.0" encoding="utf-8"?>
<styleSheet xmlns="http://schemas.openxmlformats.org/spreadsheetml/2006/main">
  <numFmts count="2">
    <numFmt numFmtId="164" formatCode="0.0000"/>
    <numFmt numFmtId="165" formatCode="0.0%"/>
  </numFmts>
  <fonts count="1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sz val="11"/>
      <color rgb="FF00B0F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1" fillId="0" borderId="1" xfId="0" applyFont="1" applyBorder="1"/>
    <xf numFmtId="0" fontId="0" fillId="0" borderId="2" xfId="0" applyFill="1" applyBorder="1"/>
    <xf numFmtId="0" fontId="1" fillId="0" borderId="3" xfId="0" applyFont="1" applyBorder="1"/>
    <xf numFmtId="0" fontId="0" fillId="0" borderId="4" xfId="0" applyFill="1" applyBorder="1"/>
    <xf numFmtId="0" fontId="0" fillId="0" borderId="5" xfId="0" applyFill="1" applyBorder="1"/>
    <xf numFmtId="0" fontId="1" fillId="0" borderId="0" xfId="0" applyFont="1"/>
    <xf numFmtId="0" fontId="0" fillId="0" borderId="0" xfId="0" applyFill="1" applyBorder="1"/>
    <xf numFmtId="0" fontId="0" fillId="0" borderId="6" xfId="0" applyBorder="1"/>
    <xf numFmtId="0" fontId="1" fillId="0" borderId="7" xfId="0" applyFont="1" applyBorder="1"/>
    <xf numFmtId="0" fontId="1" fillId="0" borderId="0" xfId="0" applyFont="1" applyBorder="1"/>
    <xf numFmtId="0" fontId="0" fillId="0" borderId="0" xfId="0" applyBorder="1"/>
    <xf numFmtId="0" fontId="0" fillId="2" borderId="0" xfId="0" applyFill="1" applyBorder="1"/>
    <xf numFmtId="0" fontId="0" fillId="3" borderId="0" xfId="0" applyFill="1" applyBorder="1"/>
    <xf numFmtId="0" fontId="0" fillId="3" borderId="2" xfId="0" applyFill="1" applyBorder="1"/>
    <xf numFmtId="0" fontId="0" fillId="2" borderId="2" xfId="0" applyFill="1" applyBorder="1"/>
    <xf numFmtId="0" fontId="1" fillId="0" borderId="8" xfId="0" applyFont="1" applyBorder="1" applyAlignment="1">
      <alignment wrapText="1"/>
    </xf>
    <xf numFmtId="10" fontId="1" fillId="0" borderId="0" xfId="0" applyNumberFormat="1" applyFont="1"/>
    <xf numFmtId="10" fontId="0" fillId="0" borderId="0" xfId="0" applyNumberFormat="1"/>
    <xf numFmtId="10" fontId="2" fillId="0" borderId="0" xfId="0" applyNumberFormat="1" applyFont="1"/>
    <xf numFmtId="0" fontId="1" fillId="0" borderId="9" xfId="0" applyFont="1" applyBorder="1"/>
    <xf numFmtId="0" fontId="2" fillId="0" borderId="7" xfId="0" applyFont="1" applyBorder="1"/>
    <xf numFmtId="0" fontId="2" fillId="0" borderId="0" xfId="0" applyFont="1" applyBorder="1"/>
    <xf numFmtId="0" fontId="2" fillId="0" borderId="0" xfId="0" applyFont="1"/>
    <xf numFmtId="164" fontId="4" fillId="0" borderId="0" xfId="0" applyNumberFormat="1" applyFont="1"/>
    <xf numFmtId="164" fontId="4" fillId="0" borderId="0" xfId="0" applyNumberFormat="1" applyFont="1" applyBorder="1"/>
    <xf numFmtId="164" fontId="4" fillId="0" borderId="7" xfId="0" applyNumberFormat="1" applyFont="1" applyBorder="1"/>
    <xf numFmtId="164" fontId="1" fillId="0" borderId="9" xfId="0" applyNumberFormat="1" applyFont="1" applyBorder="1"/>
    <xf numFmtId="164" fontId="2" fillId="0" borderId="0" xfId="0" applyNumberFormat="1" applyFont="1" applyBorder="1"/>
    <xf numFmtId="164" fontId="0" fillId="0" borderId="0" xfId="0" applyNumberFormat="1" applyBorder="1"/>
    <xf numFmtId="164" fontId="0" fillId="0" borderId="0" xfId="0" applyNumberFormat="1"/>
    <xf numFmtId="164" fontId="6" fillId="0" borderId="9" xfId="0" applyNumberFormat="1" applyFont="1" applyBorder="1"/>
    <xf numFmtId="164" fontId="7" fillId="0" borderId="0" xfId="0" applyNumberFormat="1" applyFont="1" applyBorder="1"/>
    <xf numFmtId="164" fontId="7" fillId="0" borderId="4" xfId="0" applyNumberFormat="1" applyFont="1" applyBorder="1"/>
    <xf numFmtId="164" fontId="4" fillId="0" borderId="4" xfId="0" applyNumberFormat="1" applyFont="1" applyBorder="1"/>
    <xf numFmtId="164" fontId="7" fillId="0" borderId="7" xfId="0" applyNumberFormat="1" applyFont="1" applyBorder="1"/>
    <xf numFmtId="164" fontId="7" fillId="0" borderId="0" xfId="0" applyNumberFormat="1" applyFont="1"/>
    <xf numFmtId="164" fontId="4" fillId="0" borderId="10" xfId="0" applyNumberFormat="1" applyFont="1" applyBorder="1"/>
    <xf numFmtId="164" fontId="8" fillId="0" borderId="0" xfId="0" applyNumberFormat="1" applyFont="1" applyBorder="1"/>
    <xf numFmtId="164" fontId="5" fillId="0" borderId="0" xfId="0" applyNumberFormat="1" applyFont="1" applyBorder="1"/>
    <xf numFmtId="10" fontId="9" fillId="0" borderId="0" xfId="0" applyNumberFormat="1" applyFont="1"/>
    <xf numFmtId="10" fontId="3" fillId="0" borderId="0" xfId="0" applyNumberFormat="1" applyFont="1"/>
    <xf numFmtId="0" fontId="1" fillId="0" borderId="0" xfId="0" applyFont="1" applyAlignment="1">
      <alignment wrapText="1"/>
    </xf>
    <xf numFmtId="0" fontId="0" fillId="0" borderId="11" xfId="0" applyBorder="1"/>
    <xf numFmtId="0" fontId="1" fillId="0" borderId="9" xfId="0" applyFont="1" applyBorder="1" applyAlignment="1">
      <alignment wrapText="1"/>
    </xf>
    <xf numFmtId="10" fontId="1" fillId="0" borderId="9" xfId="0" applyNumberFormat="1" applyFont="1" applyBorder="1"/>
    <xf numFmtId="10" fontId="1" fillId="0" borderId="12" xfId="0" applyNumberFormat="1" applyFont="1" applyBorder="1"/>
    <xf numFmtId="10" fontId="0" fillId="0" borderId="2" xfId="0" applyNumberFormat="1" applyBorder="1"/>
    <xf numFmtId="10" fontId="0" fillId="4" borderId="0" xfId="0" applyNumberFormat="1" applyFill="1"/>
    <xf numFmtId="10" fontId="0" fillId="4" borderId="2" xfId="0" applyNumberFormat="1" applyFill="1" applyBorder="1"/>
    <xf numFmtId="0" fontId="1" fillId="0" borderId="13" xfId="0" applyFont="1" applyBorder="1"/>
    <xf numFmtId="0" fontId="0" fillId="0" borderId="10" xfId="0" applyBorder="1"/>
    <xf numFmtId="0" fontId="0" fillId="0" borderId="14" xfId="0" applyBorder="1"/>
    <xf numFmtId="165" fontId="0" fillId="0" borderId="6" xfId="0" applyNumberFormat="1" applyBorder="1"/>
    <xf numFmtId="165" fontId="0" fillId="0" borderId="0" xfId="0" applyNumberFormat="1"/>
    <xf numFmtId="165" fontId="0" fillId="4" borderId="1" xfId="0" applyNumberFormat="1" applyFill="1" applyBorder="1"/>
    <xf numFmtId="165" fontId="0" fillId="4" borderId="0" xfId="0" applyNumberFormat="1" applyFill="1"/>
    <xf numFmtId="165" fontId="0" fillId="0" borderId="13" xfId="0" applyNumberFormat="1" applyBorder="1"/>
    <xf numFmtId="165" fontId="0" fillId="0" borderId="10" xfId="0" applyNumberFormat="1" applyBorder="1"/>
    <xf numFmtId="10" fontId="1" fillId="0" borderId="9" xfId="0" applyNumberFormat="1" applyFont="1" applyBorder="1" applyAlignment="1">
      <alignment wrapText="1"/>
    </xf>
    <xf numFmtId="11" fontId="0" fillId="0" borderId="0" xfId="0" applyNumberFormat="1"/>
    <xf numFmtId="10" fontId="10" fillId="0" borderId="0" xfId="0" applyNumberFormat="1" applyFont="1"/>
    <xf numFmtId="0" fontId="10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164" fontId="6" fillId="0" borderId="0" xfId="0" applyNumberFormat="1" applyFont="1" applyAlignment="1">
      <alignment horizontal="center"/>
    </xf>
    <xf numFmtId="164" fontId="0" fillId="0" borderId="4" xfId="0" applyNumberFormat="1" applyBorder="1"/>
    <xf numFmtId="0" fontId="2" fillId="0" borderId="10" xfId="0" applyFont="1" applyBorder="1"/>
    <xf numFmtId="0" fontId="6" fillId="0" borderId="0" xfId="0" applyFont="1"/>
    <xf numFmtId="0" fontId="11" fillId="0" borderId="0" xfId="0" applyFont="1"/>
    <xf numFmtId="164" fontId="0" fillId="0" borderId="7" xfId="0" applyNumberFormat="1" applyBorder="1"/>
    <xf numFmtId="0" fontId="0" fillId="0" borderId="1" xfId="0" applyBorder="1"/>
    <xf numFmtId="164" fontId="1" fillId="0" borderId="0" xfId="0" applyNumberFormat="1" applyFont="1" applyBorder="1"/>
    <xf numFmtId="164" fontId="7" fillId="0" borderId="1" xfId="0" applyNumberFormat="1" applyFont="1" applyBorder="1"/>
    <xf numFmtId="0" fontId="0" fillId="0" borderId="13" xfId="0" applyBorder="1"/>
    <xf numFmtId="164" fontId="0" fillId="0" borderId="10" xfId="0" applyNumberFormat="1" applyBorder="1"/>
    <xf numFmtId="164" fontId="0" fillId="0" borderId="8" xfId="0" applyNumberFormat="1" applyBorder="1"/>
    <xf numFmtId="164" fontId="0" fillId="0" borderId="2" xfId="0" applyNumberFormat="1" applyBorder="1"/>
    <xf numFmtId="164" fontId="4" fillId="0" borderId="2" xfId="0" applyNumberFormat="1" applyFont="1" applyBorder="1"/>
    <xf numFmtId="164" fontId="0" fillId="0" borderId="14" xfId="0" applyNumberFormat="1" applyBorder="1"/>
    <xf numFmtId="164" fontId="1" fillId="0" borderId="12" xfId="0" applyNumberFormat="1" applyFont="1" applyBorder="1"/>
    <xf numFmtId="0" fontId="1" fillId="0" borderId="11" xfId="0" applyFont="1" applyBorder="1"/>
    <xf numFmtId="0" fontId="0" fillId="0" borderId="3" xfId="0" applyBorder="1"/>
    <xf numFmtId="164" fontId="0" fillId="0" borderId="5" xfId="0" applyNumberFormat="1" applyBorder="1"/>
    <xf numFmtId="164" fontId="7" fillId="0" borderId="3" xfId="0" applyNumberFormat="1" applyFont="1" applyBorder="1"/>
    <xf numFmtId="164" fontId="4" fillId="0" borderId="5" xfId="0" applyNumberFormat="1" applyFont="1" applyBorder="1"/>
    <xf numFmtId="0" fontId="2" fillId="0" borderId="1" xfId="0" applyFont="1" applyBorder="1"/>
    <xf numFmtId="164" fontId="8" fillId="0" borderId="2" xfId="0" applyNumberFormat="1" applyFont="1" applyBorder="1"/>
    <xf numFmtId="0" fontId="0" fillId="0" borderId="0" xfId="0" applyAlignment="1">
      <alignment horizontal="center"/>
    </xf>
    <xf numFmtId="165" fontId="0" fillId="5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Forecast Real</a:t>
            </a:r>
            <a:r>
              <a:rPr lang="en-US" baseline="0"/>
              <a:t> GDP Peru</a:t>
            </a:r>
            <a:endParaRPr lang="en-US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'Produced Forecasts'!$F$50</c:f>
              <c:strCache>
                <c:ptCount val="1"/>
                <c:pt idx="0">
                  <c:v>rgdp</c:v>
                </c:pt>
              </c:strCache>
            </c:strRef>
          </c:tx>
          <c:marker>
            <c:symbol val="none"/>
          </c:marker>
          <c:cat>
            <c:strRef>
              <c:f>'Produced Forecasts'!$E$51:$E$64</c:f>
              <c:strCache>
                <c:ptCount val="14"/>
                <c:pt idx="0">
                  <c:v>2015Q4</c:v>
                </c:pt>
                <c:pt idx="1">
                  <c:v>2016Q1</c:v>
                </c:pt>
                <c:pt idx="2">
                  <c:v>2016Q2</c:v>
                </c:pt>
                <c:pt idx="3">
                  <c:v>2016Q3</c:v>
                </c:pt>
                <c:pt idx="4">
                  <c:v>2016Q4</c:v>
                </c:pt>
                <c:pt idx="5">
                  <c:v>2017Q1</c:v>
                </c:pt>
                <c:pt idx="6">
                  <c:v>2017Q2</c:v>
                </c:pt>
                <c:pt idx="7">
                  <c:v>2017Q3</c:v>
                </c:pt>
                <c:pt idx="8">
                  <c:v>2017Q4</c:v>
                </c:pt>
                <c:pt idx="9">
                  <c:v>2018Q1</c:v>
                </c:pt>
                <c:pt idx="10">
                  <c:v>2018Q2</c:v>
                </c:pt>
                <c:pt idx="11">
                  <c:v>2018Q3</c:v>
                </c:pt>
                <c:pt idx="12">
                  <c:v>2018Q4</c:v>
                </c:pt>
                <c:pt idx="13">
                  <c:v>2019Q1</c:v>
                </c:pt>
              </c:strCache>
            </c:strRef>
          </c:cat>
          <c:val>
            <c:numRef>
              <c:f>'Produced Forecasts'!$F$51:$F$64</c:f>
              <c:numCache>
                <c:formatCode>0.00%</c:formatCode>
                <c:ptCount val="14"/>
                <c:pt idx="0">
                  <c:v>4.6657468957732373E-2</c:v>
                </c:pt>
                <c:pt idx="1">
                  <c:v>4.4852050527772969E-2</c:v>
                </c:pt>
                <c:pt idx="2">
                  <c:v>3.9735860834140935E-2</c:v>
                </c:pt>
                <c:pt idx="3">
                  <c:v>4.3879830615851434E-2</c:v>
                </c:pt>
                <c:pt idx="4">
                  <c:v>3.0181745556221218E-2</c:v>
                </c:pt>
                <c:pt idx="5">
                  <c:v>2.2026431718061623E-2</c:v>
                </c:pt>
                <c:pt idx="6">
                  <c:v>2.427483569261879E-2</c:v>
                </c:pt>
                <c:pt idx="7">
                  <c:v>2.5409652793304982E-2</c:v>
                </c:pt>
              </c:numCache>
            </c:numRef>
          </c:val>
        </c:ser>
        <c:ser>
          <c:idx val="1"/>
          <c:order val="1"/>
          <c:tx>
            <c:strRef>
              <c:f>'Produced Forecasts'!$G$50</c:f>
              <c:strCache>
                <c:ptCount val="1"/>
                <c:pt idx="0">
                  <c:v>Average Forecast</c:v>
                </c:pt>
              </c:strCache>
            </c:strRef>
          </c:tx>
          <c:spPr>
            <a:ln w="34925">
              <a:solidFill>
                <a:schemeClr val="accent1"/>
              </a:solidFill>
              <a:prstDash val="sysDash"/>
            </a:ln>
          </c:spPr>
          <c:marker>
            <c:symbol val="none"/>
          </c:marker>
          <c:cat>
            <c:strRef>
              <c:f>'Produced Forecasts'!$E$51:$E$64</c:f>
              <c:strCache>
                <c:ptCount val="14"/>
                <c:pt idx="0">
                  <c:v>2015Q4</c:v>
                </c:pt>
                <c:pt idx="1">
                  <c:v>2016Q1</c:v>
                </c:pt>
                <c:pt idx="2">
                  <c:v>2016Q2</c:v>
                </c:pt>
                <c:pt idx="3">
                  <c:v>2016Q3</c:v>
                </c:pt>
                <c:pt idx="4">
                  <c:v>2016Q4</c:v>
                </c:pt>
                <c:pt idx="5">
                  <c:v>2017Q1</c:v>
                </c:pt>
                <c:pt idx="6">
                  <c:v>2017Q2</c:v>
                </c:pt>
                <c:pt idx="7">
                  <c:v>2017Q3</c:v>
                </c:pt>
                <c:pt idx="8">
                  <c:v>2017Q4</c:v>
                </c:pt>
                <c:pt idx="9">
                  <c:v>2018Q1</c:v>
                </c:pt>
                <c:pt idx="10">
                  <c:v>2018Q2</c:v>
                </c:pt>
                <c:pt idx="11">
                  <c:v>2018Q3</c:v>
                </c:pt>
                <c:pt idx="12">
                  <c:v>2018Q4</c:v>
                </c:pt>
                <c:pt idx="13">
                  <c:v>2019Q1</c:v>
                </c:pt>
              </c:strCache>
            </c:strRef>
          </c:cat>
          <c:val>
            <c:numRef>
              <c:f>'Produced Forecasts'!$G$51:$G$64</c:f>
              <c:numCache>
                <c:formatCode>General</c:formatCode>
                <c:ptCount val="14"/>
                <c:pt idx="7" formatCode="0.00%">
                  <c:v>2.5409655692618792E-2</c:v>
                </c:pt>
                <c:pt idx="8" formatCode="0.00%">
                  <c:v>3.6316595692618789E-2</c:v>
                </c:pt>
                <c:pt idx="9" formatCode="0.00%">
                  <c:v>3.8995350692618794E-2</c:v>
                </c:pt>
                <c:pt idx="10" formatCode="0.00%">
                  <c:v>3.8582080692618793E-2</c:v>
                </c:pt>
                <c:pt idx="11" formatCode="0.00%">
                  <c:v>3.8042013192618795E-2</c:v>
                </c:pt>
                <c:pt idx="12" formatCode="0.00%">
                  <c:v>2.9988638192618794E-2</c:v>
                </c:pt>
                <c:pt idx="13" formatCode="0.00%">
                  <c:v>2.8199673192618794E-2</c:v>
                </c:pt>
              </c:numCache>
            </c:numRef>
          </c:val>
        </c:ser>
        <c:marker val="1"/>
        <c:axId val="85810176"/>
        <c:axId val="85820160"/>
      </c:lineChart>
      <c:catAx>
        <c:axId val="85810176"/>
        <c:scaling>
          <c:orientation val="minMax"/>
        </c:scaling>
        <c:axPos val="b"/>
        <c:majorTickMark val="none"/>
        <c:tickLblPos val="nextTo"/>
        <c:crossAx val="85820160"/>
        <c:crosses val="autoZero"/>
        <c:auto val="1"/>
        <c:lblAlgn val="ctr"/>
        <c:lblOffset val="100"/>
      </c:catAx>
      <c:valAx>
        <c:axId val="85820160"/>
        <c:scaling>
          <c:orientation val="minMax"/>
        </c:scaling>
        <c:axPos val="l"/>
        <c:majorGridlines/>
        <c:numFmt formatCode="0.00%" sourceLinked="1"/>
        <c:majorTickMark val="none"/>
        <c:tickLblPos val="nextTo"/>
        <c:spPr>
          <a:ln w="9525">
            <a:noFill/>
          </a:ln>
        </c:spPr>
        <c:crossAx val="85810176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Forecasts Peru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'Produced Forecasts'!$F$18</c:f>
              <c:strCache>
                <c:ptCount val="1"/>
                <c:pt idx="0">
                  <c:v>rgdp</c:v>
                </c:pt>
              </c:strCache>
            </c:strRef>
          </c:tx>
          <c:marker>
            <c:symbol val="none"/>
          </c:marker>
          <c:cat>
            <c:strRef>
              <c:f>'Produced Forecasts'!$E$19:$E$32</c:f>
              <c:strCache>
                <c:ptCount val="14"/>
                <c:pt idx="0">
                  <c:v>2015Q4</c:v>
                </c:pt>
                <c:pt idx="1">
                  <c:v>2016Q1</c:v>
                </c:pt>
                <c:pt idx="2">
                  <c:v>2016Q2</c:v>
                </c:pt>
                <c:pt idx="3">
                  <c:v>2016Q3</c:v>
                </c:pt>
                <c:pt idx="4">
                  <c:v>2016Q4</c:v>
                </c:pt>
                <c:pt idx="5">
                  <c:v>2017Q1</c:v>
                </c:pt>
                <c:pt idx="6">
                  <c:v>2017Q2</c:v>
                </c:pt>
                <c:pt idx="7">
                  <c:v>2017Q3</c:v>
                </c:pt>
                <c:pt idx="8">
                  <c:v>2017Q4</c:v>
                </c:pt>
                <c:pt idx="9">
                  <c:v>2018Q1</c:v>
                </c:pt>
                <c:pt idx="10">
                  <c:v>2018Q2</c:v>
                </c:pt>
                <c:pt idx="11">
                  <c:v>2018Q3</c:v>
                </c:pt>
                <c:pt idx="12">
                  <c:v>2018Q4</c:v>
                </c:pt>
                <c:pt idx="13">
                  <c:v>2019Q1</c:v>
                </c:pt>
              </c:strCache>
            </c:strRef>
          </c:cat>
          <c:val>
            <c:numRef>
              <c:f>'Produced Forecasts'!$F$19:$F$32</c:f>
              <c:numCache>
                <c:formatCode>0.00%</c:formatCode>
                <c:ptCount val="14"/>
                <c:pt idx="0">
                  <c:v>4.6657468957732373E-2</c:v>
                </c:pt>
                <c:pt idx="1">
                  <c:v>4.4852050527772969E-2</c:v>
                </c:pt>
                <c:pt idx="2">
                  <c:v>3.9735860834140935E-2</c:v>
                </c:pt>
                <c:pt idx="3">
                  <c:v>4.3879830615851434E-2</c:v>
                </c:pt>
                <c:pt idx="4">
                  <c:v>3.0181745556221218E-2</c:v>
                </c:pt>
                <c:pt idx="5">
                  <c:v>2.2026431718061623E-2</c:v>
                </c:pt>
                <c:pt idx="6">
                  <c:v>2.427483569261879E-2</c:v>
                </c:pt>
                <c:pt idx="7">
                  <c:v>2.5409652793304982E-2</c:v>
                </c:pt>
              </c:numCache>
            </c:numRef>
          </c:val>
        </c:ser>
        <c:ser>
          <c:idx val="1"/>
          <c:order val="1"/>
          <c:tx>
            <c:strRef>
              <c:f>'Produced Forecasts'!$G$18</c:f>
              <c:strCache>
                <c:ptCount val="1"/>
                <c:pt idx="0">
                  <c:v>Average Forecast Best 3</c:v>
                </c:pt>
              </c:strCache>
            </c:strRef>
          </c:tx>
          <c:spPr>
            <a:ln>
              <a:solidFill>
                <a:schemeClr val="accent1"/>
              </a:solidFill>
              <a:prstDash val="lgDash"/>
            </a:ln>
          </c:spPr>
          <c:marker>
            <c:symbol val="none"/>
          </c:marker>
          <c:cat>
            <c:strRef>
              <c:f>'Produced Forecasts'!$E$19:$E$32</c:f>
              <c:strCache>
                <c:ptCount val="14"/>
                <c:pt idx="0">
                  <c:v>2015Q4</c:v>
                </c:pt>
                <c:pt idx="1">
                  <c:v>2016Q1</c:v>
                </c:pt>
                <c:pt idx="2">
                  <c:v>2016Q2</c:v>
                </c:pt>
                <c:pt idx="3">
                  <c:v>2016Q3</c:v>
                </c:pt>
                <c:pt idx="4">
                  <c:v>2016Q4</c:v>
                </c:pt>
                <c:pt idx="5">
                  <c:v>2017Q1</c:v>
                </c:pt>
                <c:pt idx="6">
                  <c:v>2017Q2</c:v>
                </c:pt>
                <c:pt idx="7">
                  <c:v>2017Q3</c:v>
                </c:pt>
                <c:pt idx="8">
                  <c:v>2017Q4</c:v>
                </c:pt>
                <c:pt idx="9">
                  <c:v>2018Q1</c:v>
                </c:pt>
                <c:pt idx="10">
                  <c:v>2018Q2</c:v>
                </c:pt>
                <c:pt idx="11">
                  <c:v>2018Q3</c:v>
                </c:pt>
                <c:pt idx="12">
                  <c:v>2018Q4</c:v>
                </c:pt>
                <c:pt idx="13">
                  <c:v>2019Q1</c:v>
                </c:pt>
              </c:strCache>
            </c:strRef>
          </c:cat>
          <c:val>
            <c:numRef>
              <c:f>'Produced Forecasts'!$G$19:$G$32</c:f>
              <c:numCache>
                <c:formatCode>General</c:formatCode>
                <c:ptCount val="14"/>
                <c:pt idx="7" formatCode="0.00%">
                  <c:v>2.5409655692618788E-2</c:v>
                </c:pt>
                <c:pt idx="8" formatCode="0.00%">
                  <c:v>3.5278475692618792E-2</c:v>
                </c:pt>
                <c:pt idx="9" formatCode="0.00%">
                  <c:v>3.9563419025952125E-2</c:v>
                </c:pt>
                <c:pt idx="10" formatCode="0.00%">
                  <c:v>3.9016949025952125E-2</c:v>
                </c:pt>
                <c:pt idx="11" formatCode="0.00%">
                  <c:v>3.9042412359285454E-2</c:v>
                </c:pt>
                <c:pt idx="12" formatCode="0.00%">
                  <c:v>3.2483762359285455E-2</c:v>
                </c:pt>
                <c:pt idx="13" formatCode="0.00%">
                  <c:v>2.871593569261879E-2</c:v>
                </c:pt>
              </c:numCache>
            </c:numRef>
          </c:val>
        </c:ser>
        <c:ser>
          <c:idx val="2"/>
          <c:order val="2"/>
          <c:tx>
            <c:strRef>
              <c:f>'Produced Forecasts'!$H$18</c:f>
              <c:strCache>
                <c:ptCount val="1"/>
                <c:pt idx="0">
                  <c:v>Average Forecast: Best 2</c:v>
                </c:pt>
              </c:strCache>
            </c:strRef>
          </c:tx>
          <c:spPr>
            <a:ln>
              <a:prstDash val="sysDot"/>
            </a:ln>
          </c:spPr>
          <c:marker>
            <c:symbol val="none"/>
          </c:marker>
          <c:cat>
            <c:strRef>
              <c:f>'Produced Forecasts'!$E$19:$E$32</c:f>
              <c:strCache>
                <c:ptCount val="14"/>
                <c:pt idx="0">
                  <c:v>2015Q4</c:v>
                </c:pt>
                <c:pt idx="1">
                  <c:v>2016Q1</c:v>
                </c:pt>
                <c:pt idx="2">
                  <c:v>2016Q2</c:v>
                </c:pt>
                <c:pt idx="3">
                  <c:v>2016Q3</c:v>
                </c:pt>
                <c:pt idx="4">
                  <c:v>2016Q4</c:v>
                </c:pt>
                <c:pt idx="5">
                  <c:v>2017Q1</c:v>
                </c:pt>
                <c:pt idx="6">
                  <c:v>2017Q2</c:v>
                </c:pt>
                <c:pt idx="7">
                  <c:v>2017Q3</c:v>
                </c:pt>
                <c:pt idx="8">
                  <c:v>2017Q4</c:v>
                </c:pt>
                <c:pt idx="9">
                  <c:v>2018Q1</c:v>
                </c:pt>
                <c:pt idx="10">
                  <c:v>2018Q2</c:v>
                </c:pt>
                <c:pt idx="11">
                  <c:v>2018Q3</c:v>
                </c:pt>
                <c:pt idx="12">
                  <c:v>2018Q4</c:v>
                </c:pt>
                <c:pt idx="13">
                  <c:v>2019Q1</c:v>
                </c:pt>
              </c:strCache>
            </c:strRef>
          </c:cat>
          <c:val>
            <c:numRef>
              <c:f>'Produced Forecasts'!$H$19:$H$32</c:f>
              <c:numCache>
                <c:formatCode>General</c:formatCode>
                <c:ptCount val="14"/>
                <c:pt idx="7" formatCode="0.00%">
                  <c:v>2.5409655692618792E-2</c:v>
                </c:pt>
                <c:pt idx="8" formatCode="0.00%">
                  <c:v>3.4691865692618791E-2</c:v>
                </c:pt>
                <c:pt idx="9" formatCode="0.00%">
                  <c:v>3.9683470692618794E-2</c:v>
                </c:pt>
                <c:pt idx="10" formatCode="0.00%">
                  <c:v>3.9131310692618798E-2</c:v>
                </c:pt>
                <c:pt idx="11" formatCode="0.00%">
                  <c:v>3.8979320692618794E-2</c:v>
                </c:pt>
                <c:pt idx="12" formatCode="0.00%">
                  <c:v>3.2775155692618796E-2</c:v>
                </c:pt>
                <c:pt idx="13" formatCode="0.00%">
                  <c:v>2.8689370692618794E-2</c:v>
                </c:pt>
              </c:numCache>
            </c:numRef>
          </c:val>
        </c:ser>
        <c:dLbls/>
        <c:marker val="1"/>
        <c:axId val="195114496"/>
        <c:axId val="66240896"/>
      </c:lineChart>
      <c:catAx>
        <c:axId val="195114496"/>
        <c:scaling>
          <c:orientation val="minMax"/>
        </c:scaling>
        <c:axPos val="b"/>
        <c:majorTickMark val="none"/>
        <c:tickLblPos val="nextTo"/>
        <c:crossAx val="66240896"/>
        <c:crosses val="autoZero"/>
        <c:auto val="1"/>
        <c:lblAlgn val="ctr"/>
        <c:lblOffset val="100"/>
      </c:catAx>
      <c:valAx>
        <c:axId val="66240896"/>
        <c:scaling>
          <c:orientation val="minMax"/>
        </c:scaling>
        <c:axPos val="l"/>
        <c:majorGridlines/>
        <c:numFmt formatCode="0.00%" sourceLinked="1"/>
        <c:majorTickMark val="none"/>
        <c:tickLblPos val="nextTo"/>
        <c:spPr>
          <a:ln w="9525">
            <a:noFill/>
          </a:ln>
        </c:spPr>
        <c:crossAx val="195114496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drawings/_rels/drawing1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3.emf"/><Relationship Id="rId13" Type="http://schemas.openxmlformats.org/officeDocument/2006/relationships/image" Target="../media/image18.emf"/><Relationship Id="rId3" Type="http://schemas.openxmlformats.org/officeDocument/2006/relationships/image" Target="../media/image8.emf"/><Relationship Id="rId7" Type="http://schemas.openxmlformats.org/officeDocument/2006/relationships/image" Target="../media/image12.emf"/><Relationship Id="rId12" Type="http://schemas.openxmlformats.org/officeDocument/2006/relationships/image" Target="../media/image17.emf"/><Relationship Id="rId2" Type="http://schemas.openxmlformats.org/officeDocument/2006/relationships/image" Target="../media/image7.emf"/><Relationship Id="rId16" Type="http://schemas.openxmlformats.org/officeDocument/2006/relationships/image" Target="../media/image21.emf"/><Relationship Id="rId1" Type="http://schemas.openxmlformats.org/officeDocument/2006/relationships/image" Target="../media/image6.emf"/><Relationship Id="rId6" Type="http://schemas.openxmlformats.org/officeDocument/2006/relationships/image" Target="../media/image11.emf"/><Relationship Id="rId11" Type="http://schemas.openxmlformats.org/officeDocument/2006/relationships/image" Target="../media/image16.emf"/><Relationship Id="rId5" Type="http://schemas.openxmlformats.org/officeDocument/2006/relationships/image" Target="../media/image10.emf"/><Relationship Id="rId15" Type="http://schemas.openxmlformats.org/officeDocument/2006/relationships/image" Target="../media/image20.emf"/><Relationship Id="rId10" Type="http://schemas.openxmlformats.org/officeDocument/2006/relationships/image" Target="../media/image15.emf"/><Relationship Id="rId4" Type="http://schemas.openxmlformats.org/officeDocument/2006/relationships/image" Target="../media/image9.emf"/><Relationship Id="rId9" Type="http://schemas.openxmlformats.org/officeDocument/2006/relationships/image" Target="../media/image14.emf"/><Relationship Id="rId14" Type="http://schemas.openxmlformats.org/officeDocument/2006/relationships/image" Target="../media/image19.emf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609599</xdr:colOff>
      <xdr:row>1</xdr:row>
      <xdr:rowOff>190499</xdr:rowOff>
    </xdr:from>
    <xdr:to>
      <xdr:col>20</xdr:col>
      <xdr:colOff>220528</xdr:colOff>
      <xdr:row>30</xdr:row>
      <xdr:rowOff>180974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76799" y="380999"/>
          <a:ext cx="7535729" cy="551497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32</xdr:row>
      <xdr:rowOff>0</xdr:rowOff>
    </xdr:from>
    <xdr:to>
      <xdr:col>16</xdr:col>
      <xdr:colOff>238125</xdr:colOff>
      <xdr:row>51</xdr:row>
      <xdr:rowOff>123825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876800" y="6096000"/>
          <a:ext cx="5114925" cy="37433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63</xdr:row>
      <xdr:rowOff>0</xdr:rowOff>
    </xdr:from>
    <xdr:to>
      <xdr:col>16</xdr:col>
      <xdr:colOff>238125</xdr:colOff>
      <xdr:row>82</xdr:row>
      <xdr:rowOff>123825</xdr:rowOff>
    </xdr:to>
    <xdr:pic>
      <xdr:nvPicPr>
        <xdr:cNvPr id="102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876800" y="12001500"/>
          <a:ext cx="5114925" cy="37433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125</xdr:row>
      <xdr:rowOff>0</xdr:rowOff>
    </xdr:from>
    <xdr:to>
      <xdr:col>17</xdr:col>
      <xdr:colOff>188173</xdr:colOff>
      <xdr:row>146</xdr:row>
      <xdr:rowOff>152400</xdr:rowOff>
    </xdr:to>
    <xdr:pic>
      <xdr:nvPicPr>
        <xdr:cNvPr id="102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4876800" y="23812500"/>
          <a:ext cx="5674573" cy="415290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504826</xdr:colOff>
      <xdr:row>189</xdr:row>
      <xdr:rowOff>0</xdr:rowOff>
    </xdr:from>
    <xdr:to>
      <xdr:col>18</xdr:col>
      <xdr:colOff>125426</xdr:colOff>
      <xdr:row>215</xdr:row>
      <xdr:rowOff>48411</xdr:rowOff>
    </xdr:to>
    <xdr:pic>
      <xdr:nvPicPr>
        <xdr:cNvPr id="1029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4162426" y="36023550"/>
          <a:ext cx="6935800" cy="5001411"/>
        </a:xfrm>
        <a:prstGeom prst="rect">
          <a:avLst/>
        </a:prstGeom>
        <a:noFill/>
      </xdr:spPr>
    </xdr:pic>
    <xdr:clientData/>
  </xdr:twoCellAnchor>
  <xdr:twoCellAnchor>
    <xdr:from>
      <xdr:col>7</xdr:col>
      <xdr:colOff>485775</xdr:colOff>
      <xdr:row>242</xdr:row>
      <xdr:rowOff>28574</xdr:rowOff>
    </xdr:from>
    <xdr:to>
      <xdr:col>17</xdr:col>
      <xdr:colOff>552450</xdr:colOff>
      <xdr:row>273</xdr:row>
      <xdr:rowOff>190499</xdr:rowOff>
    </xdr:to>
    <xdr:sp macro="" textlink="">
      <xdr:nvSpPr>
        <xdr:cNvPr id="8" name="TextBox 7"/>
        <xdr:cNvSpPr txBox="1"/>
      </xdr:nvSpPr>
      <xdr:spPr>
        <a:xfrm>
          <a:off x="4752975" y="46148624"/>
          <a:ext cx="6162675" cy="60674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>
              <a:solidFill>
                <a:srgbClr val="00B050"/>
              </a:solidFill>
            </a:rPr>
            <a:t>* var 1</a:t>
          </a:r>
        </a:p>
        <a:p>
          <a:r>
            <a:rPr lang="en-US" sz="1100">
              <a:solidFill>
                <a:srgbClr val="00B050"/>
              </a:solidFill>
            </a:rPr>
            <a:t>qui var D1.rgdp D1.pib, lags(1/5)</a:t>
          </a:r>
        </a:p>
        <a:p>
          <a:r>
            <a:rPr lang="en-US" sz="1100">
              <a:solidFill>
                <a:srgbClr val="FF0000"/>
              </a:solidFill>
            </a:rPr>
            <a:t>* var 2</a:t>
          </a:r>
        </a:p>
        <a:p>
          <a:r>
            <a:rPr lang="en-US" sz="1100">
              <a:solidFill>
                <a:srgbClr val="FF0000"/>
              </a:solidFill>
            </a:rPr>
            <a:t>qui var D1.rgdp D1.pib, lags(1/6)</a:t>
          </a:r>
        </a:p>
        <a:p>
          <a:r>
            <a:rPr lang="en-US" sz="1100">
              <a:solidFill>
                <a:srgbClr val="00B050"/>
              </a:solidFill>
            </a:rPr>
            <a:t>* var 3</a:t>
          </a:r>
        </a:p>
        <a:p>
          <a:r>
            <a:rPr lang="en-US" sz="1100">
              <a:solidFill>
                <a:srgbClr val="00B050"/>
              </a:solidFill>
            </a:rPr>
            <a:t>qui var D1.rgdp D1.pib, lags(1/4)</a:t>
          </a:r>
        </a:p>
        <a:p>
          <a:r>
            <a:rPr lang="en-US" sz="1100">
              <a:solidFill>
                <a:srgbClr val="00B050"/>
              </a:solidFill>
            </a:rPr>
            <a:t>* var 4</a:t>
          </a:r>
        </a:p>
        <a:p>
          <a:r>
            <a:rPr lang="en-US" sz="1100">
              <a:solidFill>
                <a:srgbClr val="00B050"/>
              </a:solidFill>
            </a:rPr>
            <a:t>qui var D1.rgdp D1.pib D1.manuf, lags(1/3)</a:t>
          </a:r>
        </a:p>
        <a:p>
          <a:r>
            <a:rPr lang="en-US" sz="1100">
              <a:solidFill>
                <a:schemeClr val="tx2">
                  <a:lumMod val="60000"/>
                  <a:lumOff val="40000"/>
                </a:schemeClr>
              </a:solidFill>
            </a:rPr>
            <a:t>* var 5</a:t>
          </a:r>
        </a:p>
        <a:p>
          <a:r>
            <a:rPr lang="en-US" sz="1100">
              <a:solidFill>
                <a:schemeClr val="tx2">
                  <a:lumMod val="60000"/>
                  <a:lumOff val="40000"/>
                </a:schemeClr>
              </a:solidFill>
            </a:rPr>
            <a:t>qui var D1.rgdp D1.pib D1.manuf, lags(1/4)</a:t>
          </a:r>
        </a:p>
        <a:p>
          <a:r>
            <a:rPr lang="en-US" sz="1100">
              <a:solidFill>
                <a:srgbClr val="FF0000"/>
              </a:solidFill>
            </a:rPr>
            <a:t>* var 6</a:t>
          </a:r>
        </a:p>
        <a:p>
          <a:r>
            <a:rPr lang="en-US" sz="1100">
              <a:solidFill>
                <a:srgbClr val="FF0000"/>
              </a:solidFill>
            </a:rPr>
            <a:t>qui var D1.rgdp D1.pib D1.manuf, lags(1/5)</a:t>
          </a:r>
        </a:p>
        <a:p>
          <a:r>
            <a:rPr lang="en-US" sz="1100">
              <a:solidFill>
                <a:srgbClr val="FF0000"/>
              </a:solidFill>
            </a:rPr>
            <a:t>* var 7</a:t>
          </a:r>
        </a:p>
        <a:p>
          <a:r>
            <a:rPr lang="en-US" sz="1100">
              <a:solidFill>
                <a:srgbClr val="FF0000"/>
              </a:solidFill>
            </a:rPr>
            <a:t>qui var D1.rgdp D1.pib D1.manuf D1.fbcf, lags(1/3)  </a:t>
          </a:r>
        </a:p>
        <a:p>
          <a:endParaRPr lang="en-US" sz="1100"/>
        </a:p>
        <a:p>
          <a:r>
            <a:rPr lang="en-US" sz="1100"/>
            <a:t>VAR 3 seems</a:t>
          </a:r>
          <a:r>
            <a:rPr lang="en-US" sz="1100" baseline="0"/>
            <a:t> the best followed by VAR1 and VAR 5 seems to work well in the short term</a:t>
          </a:r>
        </a:p>
        <a:p>
          <a:endParaRPr lang="en-US" sz="1100"/>
        </a:p>
      </xdr:txBody>
    </xdr:sp>
    <xdr:clientData/>
  </xdr:twoCellAnchor>
  <xdr:twoCellAnchor>
    <xdr:from>
      <xdr:col>21</xdr:col>
      <xdr:colOff>0</xdr:colOff>
      <xdr:row>2</xdr:row>
      <xdr:rowOff>0</xdr:rowOff>
    </xdr:from>
    <xdr:to>
      <xdr:col>31</xdr:col>
      <xdr:colOff>66675</xdr:colOff>
      <xdr:row>33</xdr:row>
      <xdr:rowOff>161925</xdr:rowOff>
    </xdr:to>
    <xdr:sp macro="" textlink="">
      <xdr:nvSpPr>
        <xdr:cNvPr id="9" name="TextBox 8"/>
        <xdr:cNvSpPr txBox="1"/>
      </xdr:nvSpPr>
      <xdr:spPr>
        <a:xfrm>
          <a:off x="12801600" y="381000"/>
          <a:ext cx="6162675" cy="60674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>
              <a:solidFill>
                <a:srgbClr val="00B050"/>
              </a:solidFill>
            </a:rPr>
            <a:t>* var 1</a:t>
          </a:r>
        </a:p>
        <a:p>
          <a:r>
            <a:rPr lang="en-US" sz="1100">
              <a:solidFill>
                <a:srgbClr val="00B050"/>
              </a:solidFill>
            </a:rPr>
            <a:t>qui var D1.rgdp D1.pib, lags(1/5)</a:t>
          </a:r>
        </a:p>
        <a:p>
          <a:r>
            <a:rPr lang="en-US" sz="1100">
              <a:solidFill>
                <a:srgbClr val="FF0000"/>
              </a:solidFill>
            </a:rPr>
            <a:t>* var 2</a:t>
          </a:r>
        </a:p>
        <a:p>
          <a:r>
            <a:rPr lang="en-US" sz="1100">
              <a:solidFill>
                <a:srgbClr val="FF0000"/>
              </a:solidFill>
            </a:rPr>
            <a:t>qui var D1.rgdp D1.pib, lags(1/6)</a:t>
          </a:r>
        </a:p>
        <a:p>
          <a:r>
            <a:rPr lang="en-US" sz="1100">
              <a:solidFill>
                <a:srgbClr val="00B050"/>
              </a:solidFill>
            </a:rPr>
            <a:t>* var 3</a:t>
          </a:r>
        </a:p>
        <a:p>
          <a:r>
            <a:rPr lang="en-US" sz="1100">
              <a:solidFill>
                <a:srgbClr val="00B050"/>
              </a:solidFill>
            </a:rPr>
            <a:t>qui var D1.rgdp D1.pib, lags(1/4)</a:t>
          </a:r>
        </a:p>
        <a:p>
          <a:r>
            <a:rPr lang="en-US" sz="1100">
              <a:solidFill>
                <a:srgbClr val="00B050"/>
              </a:solidFill>
            </a:rPr>
            <a:t>* var 4</a:t>
          </a:r>
        </a:p>
        <a:p>
          <a:r>
            <a:rPr lang="en-US" sz="1100">
              <a:solidFill>
                <a:srgbClr val="00B050"/>
              </a:solidFill>
            </a:rPr>
            <a:t>qui var D1.rgdp D1.pib D1.manuf, lags(1/3)</a:t>
          </a:r>
        </a:p>
        <a:p>
          <a:r>
            <a:rPr lang="en-US" sz="1100">
              <a:solidFill>
                <a:schemeClr val="tx2">
                  <a:lumMod val="60000"/>
                  <a:lumOff val="40000"/>
                </a:schemeClr>
              </a:solidFill>
            </a:rPr>
            <a:t>* var 5</a:t>
          </a:r>
        </a:p>
        <a:p>
          <a:r>
            <a:rPr lang="en-US" sz="1100">
              <a:solidFill>
                <a:schemeClr val="tx2">
                  <a:lumMod val="60000"/>
                  <a:lumOff val="40000"/>
                </a:schemeClr>
              </a:solidFill>
            </a:rPr>
            <a:t>qui var D1.rgdp D1.pib D1.manuf, lags(1/4)</a:t>
          </a:r>
        </a:p>
        <a:p>
          <a:r>
            <a:rPr lang="en-US" sz="1100">
              <a:solidFill>
                <a:srgbClr val="FF0000"/>
              </a:solidFill>
            </a:rPr>
            <a:t>* var 6</a:t>
          </a:r>
        </a:p>
        <a:p>
          <a:r>
            <a:rPr lang="en-US" sz="1100">
              <a:solidFill>
                <a:srgbClr val="FF0000"/>
              </a:solidFill>
            </a:rPr>
            <a:t>qui var D1.rgdp D1.pib D1.manuf, lags(1/5)</a:t>
          </a:r>
        </a:p>
        <a:p>
          <a:r>
            <a:rPr lang="en-US" sz="1100">
              <a:solidFill>
                <a:srgbClr val="FF0000"/>
              </a:solidFill>
            </a:rPr>
            <a:t>* var 7</a:t>
          </a:r>
        </a:p>
        <a:p>
          <a:r>
            <a:rPr lang="en-US" sz="1100">
              <a:solidFill>
                <a:srgbClr val="FF0000"/>
              </a:solidFill>
            </a:rPr>
            <a:t>qui var D1.rgdp D1.pib D1.manuf D1.fbcf, lags(1/3)  </a:t>
          </a:r>
        </a:p>
        <a:p>
          <a:endParaRPr lang="en-US" sz="1100"/>
        </a:p>
        <a:p>
          <a:r>
            <a:rPr lang="en-US" sz="1100"/>
            <a:t>VAR 3 seems</a:t>
          </a:r>
          <a:r>
            <a:rPr lang="en-US" sz="1100" baseline="0"/>
            <a:t> the best followed by VAR1 and VAR 5 seems to work well in the short term</a:t>
          </a:r>
        </a:p>
        <a:p>
          <a:endParaRPr lang="en-US" sz="110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47625</xdr:colOff>
      <xdr:row>243</xdr:row>
      <xdr:rowOff>19050</xdr:rowOff>
    </xdr:from>
    <xdr:to>
      <xdr:col>16</xdr:col>
      <xdr:colOff>323850</xdr:colOff>
      <xdr:row>271</xdr:row>
      <xdr:rowOff>152400</xdr:rowOff>
    </xdr:to>
    <xdr:sp macro="" textlink="">
      <xdr:nvSpPr>
        <xdr:cNvPr id="3" name="TextBox 2"/>
        <xdr:cNvSpPr txBox="1"/>
      </xdr:nvSpPr>
      <xdr:spPr>
        <a:xfrm>
          <a:off x="4314825" y="46348650"/>
          <a:ext cx="5762625" cy="54673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en-US" sz="1100"/>
        </a:p>
        <a:p>
          <a:endParaRPr 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eaLnBrk="1" fontAlgn="auto" latinLnBrk="0" hangingPunct="1"/>
          <a:r>
            <a:rPr lang="en-US" sz="1100" b="1">
              <a:solidFill>
                <a:schemeClr val="dk1"/>
              </a:solidFill>
              <a:latin typeface="+mn-lt"/>
              <a:ea typeface="+mn-ea"/>
              <a:cs typeface="+mn-cs"/>
            </a:rPr>
            <a:t>SET 10</a:t>
          </a:r>
          <a:endParaRPr 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sz="1100" b="1">
              <a:solidFill>
                <a:schemeClr val="dk1"/>
              </a:solidFill>
              <a:latin typeface="+mn-lt"/>
              <a:ea typeface="+mn-ea"/>
              <a:cs typeface="+mn-cs"/>
            </a:rPr>
            <a:t>* var 64</a:t>
          </a:r>
          <a:endParaRPr 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rgbClr val="FF0000"/>
              </a:solidFill>
              <a:latin typeface="+mn-lt"/>
              <a:ea typeface="+mn-ea"/>
              <a:cs typeface="+mn-cs"/>
            </a:rPr>
            <a:t>qui var D1.rgdp D1.pib D1.cpi D1.primario, lags(1/5)</a:t>
          </a:r>
        </a:p>
        <a:p>
          <a:r>
            <a:rPr lang="en-US" sz="1100" b="1">
              <a:solidFill>
                <a:schemeClr val="dk1"/>
              </a:solidFill>
              <a:latin typeface="+mn-lt"/>
              <a:ea typeface="+mn-ea"/>
              <a:cs typeface="+mn-cs"/>
            </a:rPr>
            <a:t>* var 65</a:t>
          </a:r>
          <a:endParaRPr 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rgbClr val="FF0000"/>
              </a:solidFill>
              <a:latin typeface="+mn-lt"/>
              <a:ea typeface="+mn-ea"/>
              <a:cs typeface="+mn-cs"/>
            </a:rPr>
            <a:t>qui var D1.rgdp D1.pib D1.cpi D1.primario, lags(1/4)</a:t>
          </a:r>
        </a:p>
        <a:p>
          <a:r>
            <a:rPr lang="en-US" sz="1100" b="1">
              <a:solidFill>
                <a:schemeClr val="dk1"/>
              </a:solidFill>
              <a:latin typeface="+mn-lt"/>
              <a:ea typeface="+mn-ea"/>
              <a:cs typeface="+mn-cs"/>
            </a:rPr>
            <a:t>* var 66</a:t>
          </a:r>
          <a:endParaRPr 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rgbClr val="FF0000"/>
              </a:solidFill>
              <a:latin typeface="+mn-lt"/>
              <a:ea typeface="+mn-ea"/>
              <a:cs typeface="+mn-cs"/>
            </a:rPr>
            <a:t>qui var D1.rgdp D1.pib D1.cpi D1.manuf D1.primario, lags(1/5)</a:t>
          </a:r>
          <a:endParaRPr lang="en-US">
            <a:solidFill>
              <a:srgbClr val="FF0000"/>
            </a:solidFill>
          </a:endParaRPr>
        </a:p>
        <a:p>
          <a:r>
            <a:rPr lang="en-US" sz="1100" b="1">
              <a:solidFill>
                <a:schemeClr val="dk1"/>
              </a:solidFill>
              <a:latin typeface="+mn-lt"/>
              <a:ea typeface="+mn-ea"/>
              <a:cs typeface="+mn-cs"/>
            </a:rPr>
            <a:t>* var 67</a:t>
          </a:r>
          <a:endParaRPr 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rgbClr val="FF0000"/>
              </a:solidFill>
              <a:latin typeface="+mn-lt"/>
              <a:ea typeface="+mn-ea"/>
              <a:cs typeface="+mn-cs"/>
            </a:rPr>
            <a:t>qui var D1.rgdp D1.pib D1.cpi D1.manuf D1.primario, lags(1/4)</a:t>
          </a:r>
          <a:endParaRPr lang="en-US">
            <a:solidFill>
              <a:srgbClr val="FF0000"/>
            </a:solidFill>
          </a:endParaRPr>
        </a:p>
        <a:p>
          <a:r>
            <a:rPr lang="en-US" sz="1100" b="1">
              <a:solidFill>
                <a:srgbClr val="FF0000"/>
              </a:solidFill>
              <a:latin typeface="+mn-lt"/>
              <a:ea typeface="+mn-ea"/>
              <a:cs typeface="+mn-cs"/>
            </a:rPr>
            <a:t>* var 66a</a:t>
          </a:r>
          <a:endParaRPr lang="en-US" sz="1100">
            <a:solidFill>
              <a:srgbClr val="FF0000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rgbClr val="FF0000"/>
              </a:solidFill>
              <a:latin typeface="+mn-lt"/>
              <a:ea typeface="+mn-ea"/>
              <a:cs typeface="+mn-cs"/>
            </a:rPr>
            <a:t>qui var D1.rgdp D1.pib D1.cpi D1.manuf D1.primario, lags(1/2)</a:t>
          </a:r>
        </a:p>
        <a:p>
          <a:r>
            <a:rPr lang="en-US" sz="1100" b="1">
              <a:solidFill>
                <a:srgbClr val="FF0000"/>
              </a:solidFill>
              <a:latin typeface="+mn-lt"/>
              <a:ea typeface="+mn-ea"/>
              <a:cs typeface="+mn-cs"/>
            </a:rPr>
            <a:t>* var 67a</a:t>
          </a:r>
          <a:endParaRPr lang="en-US" sz="1100">
            <a:solidFill>
              <a:srgbClr val="FF0000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rgbClr val="FF0000"/>
              </a:solidFill>
              <a:latin typeface="+mn-lt"/>
              <a:ea typeface="+mn-ea"/>
              <a:cs typeface="+mn-cs"/>
            </a:rPr>
            <a:t>qui var D1.rgdp D1.pib D1.cpi D1.manuf D1.primario, lags(1/3)</a:t>
          </a:r>
        </a:p>
        <a:p>
          <a:r>
            <a:rPr lang="en-US" sz="1100" b="1">
              <a:solidFill>
                <a:srgbClr val="FF0000"/>
              </a:solidFill>
              <a:latin typeface="+mn-lt"/>
              <a:ea typeface="+mn-ea"/>
              <a:cs typeface="+mn-cs"/>
            </a:rPr>
            <a:t>* var 68</a:t>
          </a:r>
          <a:endParaRPr lang="en-US" sz="1100">
            <a:solidFill>
              <a:srgbClr val="FF0000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rgbClr val="FF0000"/>
              </a:solidFill>
              <a:latin typeface="+mn-lt"/>
              <a:ea typeface="+mn-ea"/>
              <a:cs typeface="+mn-cs"/>
            </a:rPr>
            <a:t>qui var D1.rgdp D1.pib D1.cpi D1.manuf D1.rpc, lags(1/5</a:t>
          </a:r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)</a:t>
          </a:r>
          <a:endParaRPr lang="en-US"/>
        </a:p>
        <a:p>
          <a:endParaRPr lang="en-US" sz="1100"/>
        </a:p>
      </xdr:txBody>
    </xdr:sp>
    <xdr:clientData/>
  </xdr:twoCellAnchor>
  <xdr:twoCellAnchor>
    <xdr:from>
      <xdr:col>7</xdr:col>
      <xdr:colOff>0</xdr:colOff>
      <xdr:row>2</xdr:row>
      <xdr:rowOff>0</xdr:rowOff>
    </xdr:from>
    <xdr:to>
      <xdr:col>16</xdr:col>
      <xdr:colOff>276225</xdr:colOff>
      <xdr:row>30</xdr:row>
      <xdr:rowOff>133350</xdr:rowOff>
    </xdr:to>
    <xdr:sp macro="" textlink="">
      <xdr:nvSpPr>
        <xdr:cNvPr id="5" name="TextBox 4"/>
        <xdr:cNvSpPr txBox="1"/>
      </xdr:nvSpPr>
      <xdr:spPr>
        <a:xfrm>
          <a:off x="4267200" y="381000"/>
          <a:ext cx="5762625" cy="54673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en-US" sz="1100"/>
        </a:p>
        <a:p>
          <a:endParaRPr 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eaLnBrk="1" fontAlgn="auto" latinLnBrk="0" hangingPunct="1"/>
          <a:r>
            <a:rPr lang="en-US" sz="1100" b="1">
              <a:solidFill>
                <a:schemeClr val="dk1"/>
              </a:solidFill>
              <a:latin typeface="+mn-lt"/>
              <a:ea typeface="+mn-ea"/>
              <a:cs typeface="+mn-cs"/>
            </a:rPr>
            <a:t>SET 10</a:t>
          </a:r>
          <a:endParaRPr 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sz="1100" b="1">
              <a:solidFill>
                <a:srgbClr val="FF0000"/>
              </a:solidFill>
              <a:latin typeface="+mn-lt"/>
              <a:ea typeface="+mn-ea"/>
              <a:cs typeface="+mn-cs"/>
            </a:rPr>
            <a:t>* var 64</a:t>
          </a:r>
          <a:endParaRPr lang="en-US" sz="1100">
            <a:solidFill>
              <a:srgbClr val="FF0000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rgbClr val="FF0000"/>
              </a:solidFill>
              <a:latin typeface="+mn-lt"/>
              <a:ea typeface="+mn-ea"/>
              <a:cs typeface="+mn-cs"/>
            </a:rPr>
            <a:t>qui var D1.rgdp D1.pib D1.cpi D1.primario, lags(1/5)</a:t>
          </a:r>
        </a:p>
        <a:p>
          <a:r>
            <a:rPr lang="en-US" sz="1100" b="1">
              <a:solidFill>
                <a:srgbClr val="FF0000"/>
              </a:solidFill>
              <a:latin typeface="+mn-lt"/>
              <a:ea typeface="+mn-ea"/>
              <a:cs typeface="+mn-cs"/>
            </a:rPr>
            <a:t>* var 65</a:t>
          </a:r>
          <a:endParaRPr lang="en-US" sz="1100">
            <a:solidFill>
              <a:srgbClr val="FF0000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rgbClr val="FF0000"/>
              </a:solidFill>
              <a:latin typeface="+mn-lt"/>
              <a:ea typeface="+mn-ea"/>
              <a:cs typeface="+mn-cs"/>
            </a:rPr>
            <a:t>qui var D1.rgdp D1.pib D1.cpi D1.primario, lags(1/4)</a:t>
          </a:r>
        </a:p>
        <a:p>
          <a:r>
            <a:rPr lang="en-US" sz="1100" b="1">
              <a:solidFill>
                <a:srgbClr val="FF0000"/>
              </a:solidFill>
              <a:latin typeface="+mn-lt"/>
              <a:ea typeface="+mn-ea"/>
              <a:cs typeface="+mn-cs"/>
            </a:rPr>
            <a:t>* var 66</a:t>
          </a:r>
          <a:endParaRPr lang="en-US" sz="1100">
            <a:solidFill>
              <a:srgbClr val="FF0000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rgbClr val="FF0000"/>
              </a:solidFill>
              <a:latin typeface="+mn-lt"/>
              <a:ea typeface="+mn-ea"/>
              <a:cs typeface="+mn-cs"/>
            </a:rPr>
            <a:t>qui var D1.rgdp D1.pib D1.cpi D1.manuf D1.primario, lags(1/5)</a:t>
          </a:r>
          <a:endParaRPr lang="en-US">
            <a:solidFill>
              <a:srgbClr val="FF0000"/>
            </a:solidFill>
          </a:endParaRPr>
        </a:p>
        <a:p>
          <a:r>
            <a:rPr lang="en-US" sz="1100" b="1">
              <a:solidFill>
                <a:srgbClr val="FF0000"/>
              </a:solidFill>
              <a:latin typeface="+mn-lt"/>
              <a:ea typeface="+mn-ea"/>
              <a:cs typeface="+mn-cs"/>
            </a:rPr>
            <a:t>* var 67</a:t>
          </a:r>
          <a:endParaRPr lang="en-US" sz="1100">
            <a:solidFill>
              <a:srgbClr val="FF0000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rgbClr val="FF0000"/>
              </a:solidFill>
              <a:latin typeface="+mn-lt"/>
              <a:ea typeface="+mn-ea"/>
              <a:cs typeface="+mn-cs"/>
            </a:rPr>
            <a:t>qui var D1.rgdp D1.pib D1.cpi D1.manuf D1.primario, lags(1/4)</a:t>
          </a:r>
          <a:endParaRPr lang="en-US">
            <a:solidFill>
              <a:srgbClr val="FF0000"/>
            </a:solidFill>
          </a:endParaRPr>
        </a:p>
        <a:p>
          <a:r>
            <a:rPr lang="en-US" sz="1100" b="1">
              <a:solidFill>
                <a:srgbClr val="FF0000"/>
              </a:solidFill>
              <a:latin typeface="+mn-lt"/>
              <a:ea typeface="+mn-ea"/>
              <a:cs typeface="+mn-cs"/>
            </a:rPr>
            <a:t>* var 66a</a:t>
          </a:r>
          <a:endParaRPr lang="en-US" sz="1100">
            <a:solidFill>
              <a:srgbClr val="FF0000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rgbClr val="FF0000"/>
              </a:solidFill>
              <a:latin typeface="+mn-lt"/>
              <a:ea typeface="+mn-ea"/>
              <a:cs typeface="+mn-cs"/>
            </a:rPr>
            <a:t>qui var D1.rgdp D1.pib D1.cpi D1.manuf D1.primario, lags(1/2)</a:t>
          </a:r>
        </a:p>
        <a:p>
          <a:r>
            <a:rPr lang="en-US" sz="1100" b="1">
              <a:solidFill>
                <a:srgbClr val="FF0000"/>
              </a:solidFill>
              <a:latin typeface="+mn-lt"/>
              <a:ea typeface="+mn-ea"/>
              <a:cs typeface="+mn-cs"/>
            </a:rPr>
            <a:t>* var 67a</a:t>
          </a:r>
          <a:endParaRPr lang="en-US" sz="1100">
            <a:solidFill>
              <a:srgbClr val="FF0000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rgbClr val="FF0000"/>
              </a:solidFill>
              <a:latin typeface="+mn-lt"/>
              <a:ea typeface="+mn-ea"/>
              <a:cs typeface="+mn-cs"/>
            </a:rPr>
            <a:t>qui var D1.rgdp D1.pib D1.cpi D1.manuf D1.primario, lags(1/3)</a:t>
          </a:r>
        </a:p>
        <a:p>
          <a:r>
            <a:rPr lang="en-US" sz="1100" b="1">
              <a:solidFill>
                <a:srgbClr val="FF0000"/>
              </a:solidFill>
              <a:latin typeface="+mn-lt"/>
              <a:ea typeface="+mn-ea"/>
              <a:cs typeface="+mn-cs"/>
            </a:rPr>
            <a:t>* var 68</a:t>
          </a:r>
          <a:endParaRPr lang="en-US" sz="1100">
            <a:solidFill>
              <a:srgbClr val="FF0000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rgbClr val="FF0000"/>
              </a:solidFill>
              <a:latin typeface="+mn-lt"/>
              <a:ea typeface="+mn-ea"/>
              <a:cs typeface="+mn-cs"/>
            </a:rPr>
            <a:t>qui var D1.rgdp D1.pib D1.cpi D1.manuf D1.rpc, lags(1/5)</a:t>
          </a:r>
          <a:endParaRPr lang="en-US">
            <a:solidFill>
              <a:srgbClr val="FF0000"/>
            </a:solidFill>
          </a:endParaRPr>
        </a:p>
        <a:p>
          <a:endParaRPr lang="en-US" sz="110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3</xdr:row>
      <xdr:rowOff>0</xdr:rowOff>
    </xdr:from>
    <xdr:to>
      <xdr:col>27</xdr:col>
      <xdr:colOff>276225</xdr:colOff>
      <xdr:row>22</xdr:row>
      <xdr:rowOff>19051</xdr:rowOff>
    </xdr:to>
    <xdr:sp macro="" textlink="">
      <xdr:nvSpPr>
        <xdr:cNvPr id="2" name="TextBox 1"/>
        <xdr:cNvSpPr txBox="1"/>
      </xdr:nvSpPr>
      <xdr:spPr>
        <a:xfrm>
          <a:off x="10972800" y="571500"/>
          <a:ext cx="5762625" cy="36385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en-US" sz="1100"/>
        </a:p>
        <a:p>
          <a:pPr eaLnBrk="1" fontAlgn="auto" latinLnBrk="0" hangingPunct="1"/>
          <a:r>
            <a:rPr lang="en-US" sz="1100" b="1">
              <a:solidFill>
                <a:schemeClr val="dk1"/>
              </a:solidFill>
              <a:latin typeface="+mn-lt"/>
              <a:ea typeface="+mn-ea"/>
              <a:cs typeface="+mn-cs"/>
            </a:rPr>
            <a:t>SET 11</a:t>
          </a:r>
          <a:endParaRPr 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sz="1100" b="1">
              <a:solidFill>
                <a:srgbClr val="FF0000"/>
              </a:solidFill>
              <a:latin typeface="+mn-lt"/>
              <a:ea typeface="+mn-ea"/>
              <a:cs typeface="+mn-cs"/>
            </a:rPr>
            <a:t>* var 69</a:t>
          </a:r>
        </a:p>
        <a:p>
          <a:r>
            <a:rPr lang="en-US" sz="1100" b="1">
              <a:solidFill>
                <a:srgbClr val="FF0000"/>
              </a:solidFill>
              <a:latin typeface="+mn-lt"/>
              <a:ea typeface="+mn-ea"/>
              <a:cs typeface="+mn-cs"/>
            </a:rPr>
            <a:t>qui var D1.rgdp D1.pib D1.cpi D1.manuf D1.rpc, lags(1/4)</a:t>
          </a:r>
        </a:p>
        <a:p>
          <a:r>
            <a:rPr lang="en-US" sz="1100" b="1">
              <a:solidFill>
                <a:schemeClr val="dk1"/>
              </a:solidFill>
              <a:latin typeface="+mn-lt"/>
              <a:ea typeface="+mn-ea"/>
              <a:cs typeface="+mn-cs"/>
            </a:rPr>
            <a:t>* var 68a</a:t>
          </a:r>
        </a:p>
        <a:p>
          <a:r>
            <a:rPr lang="en-US" sz="1100" b="1">
              <a:solidFill>
                <a:schemeClr val="dk1"/>
              </a:solidFill>
              <a:latin typeface="+mn-lt"/>
              <a:ea typeface="+mn-ea"/>
              <a:cs typeface="+mn-cs"/>
            </a:rPr>
            <a:t>qui var D1.rgdp D1.pib D1.cpi D1.manuf D1.rpc, lags(1/2)</a:t>
          </a:r>
        </a:p>
        <a:p>
          <a:r>
            <a:rPr lang="en-US" sz="1100" b="1">
              <a:solidFill>
                <a:srgbClr val="FF0000"/>
              </a:solidFill>
              <a:latin typeface="+mn-lt"/>
              <a:ea typeface="+mn-ea"/>
              <a:cs typeface="+mn-cs"/>
            </a:rPr>
            <a:t>* var 69a</a:t>
          </a:r>
        </a:p>
        <a:p>
          <a:r>
            <a:rPr lang="en-US" sz="1100" b="1">
              <a:solidFill>
                <a:srgbClr val="FF0000"/>
              </a:solidFill>
              <a:latin typeface="+mn-lt"/>
              <a:ea typeface="+mn-ea"/>
              <a:cs typeface="+mn-cs"/>
            </a:rPr>
            <a:t>qui var D1.rgdp D1.pib D1.cpi D1.manuf D1.rpc, lags(1/3)</a:t>
          </a:r>
        </a:p>
        <a:p>
          <a:r>
            <a:rPr lang="en-US" sz="1100" b="1">
              <a:solidFill>
                <a:srgbClr val="FF0000"/>
              </a:solidFill>
              <a:latin typeface="+mn-lt"/>
              <a:ea typeface="+mn-ea"/>
              <a:cs typeface="+mn-cs"/>
            </a:rPr>
            <a:t>* var 70</a:t>
          </a:r>
        </a:p>
        <a:p>
          <a:r>
            <a:rPr lang="en-US" sz="1100" b="1">
              <a:solidFill>
                <a:srgbClr val="FF0000"/>
              </a:solidFill>
              <a:latin typeface="+mn-lt"/>
              <a:ea typeface="+mn-ea"/>
              <a:cs typeface="+mn-cs"/>
            </a:rPr>
            <a:t>qui var D1.rgdp D1.pib D1.cpi D1.manuf D1.serv, lags(1/5)</a:t>
          </a:r>
        </a:p>
        <a:p>
          <a:r>
            <a:rPr lang="en-US" sz="1100" b="1">
              <a:solidFill>
                <a:srgbClr val="FF0000"/>
              </a:solidFill>
              <a:latin typeface="+mn-lt"/>
              <a:ea typeface="+mn-ea"/>
              <a:cs typeface="+mn-cs"/>
            </a:rPr>
            <a:t>* var 71</a:t>
          </a:r>
        </a:p>
        <a:p>
          <a:r>
            <a:rPr lang="en-US" sz="1100" b="1">
              <a:solidFill>
                <a:srgbClr val="FF0000"/>
              </a:solidFill>
              <a:latin typeface="+mn-lt"/>
              <a:ea typeface="+mn-ea"/>
              <a:cs typeface="+mn-cs"/>
            </a:rPr>
            <a:t>qui var D1.rgdp D1.pib D1.cpi D1.manuf D1.serv, lags(1/4)</a:t>
          </a:r>
        </a:p>
        <a:p>
          <a:r>
            <a:rPr lang="en-US" sz="1100" b="1">
              <a:solidFill>
                <a:schemeClr val="dk1"/>
              </a:solidFill>
              <a:latin typeface="+mn-lt"/>
              <a:ea typeface="+mn-ea"/>
              <a:cs typeface="+mn-cs"/>
            </a:rPr>
            <a:t>* var 70a</a:t>
          </a:r>
        </a:p>
        <a:p>
          <a:r>
            <a:rPr lang="en-US" sz="1100" b="1">
              <a:solidFill>
                <a:schemeClr val="dk1"/>
              </a:solidFill>
              <a:latin typeface="+mn-lt"/>
              <a:ea typeface="+mn-ea"/>
              <a:cs typeface="+mn-cs"/>
            </a:rPr>
            <a:t>qui var D1.rgdp D1.pib D1.cpi D1.manuf D1.serv, lags(1/2)</a:t>
          </a:r>
        </a:p>
        <a:p>
          <a:r>
            <a:rPr lang="en-US" sz="1100" b="1">
              <a:solidFill>
                <a:srgbClr val="FF0000"/>
              </a:solidFill>
              <a:latin typeface="+mn-lt"/>
              <a:ea typeface="+mn-ea"/>
              <a:cs typeface="+mn-cs"/>
            </a:rPr>
            <a:t>* var 71a</a:t>
          </a:r>
        </a:p>
        <a:p>
          <a:r>
            <a:rPr lang="en-US" sz="1100" b="1">
              <a:solidFill>
                <a:srgbClr val="FF0000"/>
              </a:solidFill>
              <a:latin typeface="+mn-lt"/>
              <a:ea typeface="+mn-ea"/>
              <a:cs typeface="+mn-cs"/>
            </a:rPr>
            <a:t>qui var D1.rgdp D1.pib D1.cpi D1.manuf D1.serv, lags(1/3)</a:t>
          </a:r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7</xdr:col>
      <xdr:colOff>0</xdr:colOff>
      <xdr:row>243</xdr:row>
      <xdr:rowOff>0</xdr:rowOff>
    </xdr:from>
    <xdr:to>
      <xdr:col>16</xdr:col>
      <xdr:colOff>276225</xdr:colOff>
      <xdr:row>262</xdr:row>
      <xdr:rowOff>19051</xdr:rowOff>
    </xdr:to>
    <xdr:sp macro="" textlink="">
      <xdr:nvSpPr>
        <xdr:cNvPr id="3" name="TextBox 2"/>
        <xdr:cNvSpPr txBox="1"/>
      </xdr:nvSpPr>
      <xdr:spPr>
        <a:xfrm>
          <a:off x="4267200" y="46310550"/>
          <a:ext cx="5762625" cy="36385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en-US" sz="1100"/>
        </a:p>
        <a:p>
          <a:pPr eaLnBrk="1" fontAlgn="auto" latinLnBrk="0" hangingPunct="1"/>
          <a:r>
            <a:rPr lang="en-US" sz="1100" b="1">
              <a:solidFill>
                <a:schemeClr val="dk1"/>
              </a:solidFill>
              <a:latin typeface="+mn-lt"/>
              <a:ea typeface="+mn-ea"/>
              <a:cs typeface="+mn-cs"/>
            </a:rPr>
            <a:t>SET 11</a:t>
          </a:r>
          <a:endParaRPr 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sz="1100" b="1">
              <a:solidFill>
                <a:srgbClr val="FF0000"/>
              </a:solidFill>
              <a:latin typeface="+mn-lt"/>
              <a:ea typeface="+mn-ea"/>
              <a:cs typeface="+mn-cs"/>
            </a:rPr>
            <a:t>* var 69</a:t>
          </a:r>
        </a:p>
        <a:p>
          <a:r>
            <a:rPr lang="en-US" sz="1100" b="1">
              <a:solidFill>
                <a:srgbClr val="FF0000"/>
              </a:solidFill>
              <a:latin typeface="+mn-lt"/>
              <a:ea typeface="+mn-ea"/>
              <a:cs typeface="+mn-cs"/>
            </a:rPr>
            <a:t>qui var D1.rgdp D1.pib D1.cpi D1.manuf D1.rpc, lags(1/4)</a:t>
          </a:r>
        </a:p>
        <a:p>
          <a:r>
            <a:rPr lang="en-US" sz="1100" b="1">
              <a:solidFill>
                <a:schemeClr val="dk1"/>
              </a:solidFill>
              <a:latin typeface="+mn-lt"/>
              <a:ea typeface="+mn-ea"/>
              <a:cs typeface="+mn-cs"/>
            </a:rPr>
            <a:t>* var 68a</a:t>
          </a:r>
        </a:p>
        <a:p>
          <a:r>
            <a:rPr lang="en-US" sz="1100" b="1">
              <a:solidFill>
                <a:schemeClr val="dk1"/>
              </a:solidFill>
              <a:latin typeface="+mn-lt"/>
              <a:ea typeface="+mn-ea"/>
              <a:cs typeface="+mn-cs"/>
            </a:rPr>
            <a:t>qui var D1.rgdp D1.pib D1.cpi D1.manuf D1.rpc, lags(1/2)</a:t>
          </a:r>
        </a:p>
        <a:p>
          <a:r>
            <a:rPr lang="en-US" sz="1100" b="1">
              <a:solidFill>
                <a:srgbClr val="FF0000"/>
              </a:solidFill>
              <a:latin typeface="+mn-lt"/>
              <a:ea typeface="+mn-ea"/>
              <a:cs typeface="+mn-cs"/>
            </a:rPr>
            <a:t>* var 69a</a:t>
          </a:r>
        </a:p>
        <a:p>
          <a:r>
            <a:rPr lang="en-US" sz="1100" b="1">
              <a:solidFill>
                <a:srgbClr val="FF0000"/>
              </a:solidFill>
              <a:latin typeface="+mn-lt"/>
              <a:ea typeface="+mn-ea"/>
              <a:cs typeface="+mn-cs"/>
            </a:rPr>
            <a:t>qui var D1.rgdp D1.pib D1.cpi D1.manuf D1.rpc, lags(1/3)</a:t>
          </a:r>
        </a:p>
        <a:p>
          <a:r>
            <a:rPr lang="en-US" sz="1100" b="1">
              <a:solidFill>
                <a:srgbClr val="FF0000"/>
              </a:solidFill>
              <a:latin typeface="+mn-lt"/>
              <a:ea typeface="+mn-ea"/>
              <a:cs typeface="+mn-cs"/>
            </a:rPr>
            <a:t>* var 70</a:t>
          </a:r>
        </a:p>
        <a:p>
          <a:r>
            <a:rPr lang="en-US" sz="1100" b="1">
              <a:solidFill>
                <a:srgbClr val="FF0000"/>
              </a:solidFill>
              <a:latin typeface="+mn-lt"/>
              <a:ea typeface="+mn-ea"/>
              <a:cs typeface="+mn-cs"/>
            </a:rPr>
            <a:t>qui var D1.rgdp D1.pib D1.cpi D1.manuf D1.serv, lags(1/5)</a:t>
          </a:r>
        </a:p>
        <a:p>
          <a:r>
            <a:rPr lang="en-US" sz="1100" b="1">
              <a:solidFill>
                <a:srgbClr val="FF0000"/>
              </a:solidFill>
              <a:latin typeface="+mn-lt"/>
              <a:ea typeface="+mn-ea"/>
              <a:cs typeface="+mn-cs"/>
            </a:rPr>
            <a:t>* var 71</a:t>
          </a:r>
        </a:p>
        <a:p>
          <a:r>
            <a:rPr lang="en-US" sz="1100" b="1">
              <a:solidFill>
                <a:srgbClr val="FF0000"/>
              </a:solidFill>
              <a:latin typeface="+mn-lt"/>
              <a:ea typeface="+mn-ea"/>
              <a:cs typeface="+mn-cs"/>
            </a:rPr>
            <a:t>qui var D1.rgdp D1.pib D1.cpi D1.manuf D1.serv, lags(1/4)</a:t>
          </a:r>
        </a:p>
        <a:p>
          <a:r>
            <a:rPr lang="en-US" sz="1100" b="1">
              <a:solidFill>
                <a:schemeClr val="dk1"/>
              </a:solidFill>
              <a:latin typeface="+mn-lt"/>
              <a:ea typeface="+mn-ea"/>
              <a:cs typeface="+mn-cs"/>
            </a:rPr>
            <a:t>* var 70a</a:t>
          </a:r>
        </a:p>
        <a:p>
          <a:r>
            <a:rPr lang="en-US" sz="1100" b="1">
              <a:solidFill>
                <a:schemeClr val="dk1"/>
              </a:solidFill>
              <a:latin typeface="+mn-lt"/>
              <a:ea typeface="+mn-ea"/>
              <a:cs typeface="+mn-cs"/>
            </a:rPr>
            <a:t>qui var D1.rgdp D1.pib D1.cpi D1.manuf D1.serv, lags(1/2)</a:t>
          </a:r>
        </a:p>
        <a:p>
          <a:r>
            <a:rPr lang="en-US" sz="1100" b="1">
              <a:solidFill>
                <a:srgbClr val="FF0000"/>
              </a:solidFill>
              <a:latin typeface="+mn-lt"/>
              <a:ea typeface="+mn-ea"/>
              <a:cs typeface="+mn-cs"/>
            </a:rPr>
            <a:t>* var 71a</a:t>
          </a:r>
        </a:p>
        <a:p>
          <a:r>
            <a:rPr lang="en-US" sz="1100" b="1">
              <a:solidFill>
                <a:srgbClr val="FF0000"/>
              </a:solidFill>
              <a:latin typeface="+mn-lt"/>
              <a:ea typeface="+mn-ea"/>
              <a:cs typeface="+mn-cs"/>
            </a:rPr>
            <a:t>qui var D1.rgdp D1.pib D1.cpi D1.manuf D1.serv, lags(1/3)</a:t>
          </a:r>
          <a:endParaRPr lang="en-US" sz="1100">
            <a:solidFill>
              <a:srgbClr val="FF0000"/>
            </a:solidFill>
          </a:endParaRP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3</xdr:row>
      <xdr:rowOff>0</xdr:rowOff>
    </xdr:from>
    <xdr:to>
      <xdr:col>27</xdr:col>
      <xdr:colOff>276225</xdr:colOff>
      <xdr:row>22</xdr:row>
      <xdr:rowOff>19051</xdr:rowOff>
    </xdr:to>
    <xdr:sp macro="" textlink="">
      <xdr:nvSpPr>
        <xdr:cNvPr id="2" name="TextBox 1"/>
        <xdr:cNvSpPr txBox="1"/>
      </xdr:nvSpPr>
      <xdr:spPr>
        <a:xfrm>
          <a:off x="10972800" y="571500"/>
          <a:ext cx="5762625" cy="36385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en-US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** SET 12 **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* var 75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qui var D1.rgdp D1.pib D1.cpi D1.ri D1.primario, lags(1/4)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* var 74a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qui var D1.rgdp D1.pib D1.cpi D1.ri D1.primario, lags(1/2)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* var 74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qui var D1.rgdp D1.pib D1.cpi D1.ri D1.primario, lags(1/5)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* var 72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qui var D1.rgdp D1.pib D1.cpi D1.fbcf D1.primario, lags(1/5)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* var 73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qui var D1.rgdp D1.pib D1.cpi D1.fbcf D1.primario, lags(1/4)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* var 72a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qui var D1.rgdp D1.pib D1.cpi D1.fbcf D1.primario, lags(1/2)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* var 73a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qui var D1.rgdp D1.pib D1.cpi D1.fbcf D1.primario, lags(1/3)</a:t>
          </a:r>
        </a:p>
        <a:p>
          <a:endParaRPr lang="en-US" sz="1100"/>
        </a:p>
      </xdr:txBody>
    </xdr:sp>
    <xdr:clientData/>
  </xdr:twoCellAnchor>
  <xdr:twoCellAnchor>
    <xdr:from>
      <xdr:col>7</xdr:col>
      <xdr:colOff>0</xdr:colOff>
      <xdr:row>243</xdr:row>
      <xdr:rowOff>0</xdr:rowOff>
    </xdr:from>
    <xdr:to>
      <xdr:col>16</xdr:col>
      <xdr:colOff>276225</xdr:colOff>
      <xdr:row>262</xdr:row>
      <xdr:rowOff>19051</xdr:rowOff>
    </xdr:to>
    <xdr:sp macro="" textlink="">
      <xdr:nvSpPr>
        <xdr:cNvPr id="3" name="TextBox 2"/>
        <xdr:cNvSpPr txBox="1"/>
      </xdr:nvSpPr>
      <xdr:spPr>
        <a:xfrm>
          <a:off x="4543425" y="46310550"/>
          <a:ext cx="5762625" cy="36385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en-US" sz="1100"/>
        </a:p>
        <a:p>
          <a:pPr eaLnBrk="1" fontAlgn="auto" latinLnBrk="0" hangingPunct="1"/>
          <a:r>
            <a:rPr lang="en-US" sz="1100" b="1">
              <a:solidFill>
                <a:schemeClr val="dk1"/>
              </a:solidFill>
              <a:latin typeface="+mn-lt"/>
              <a:ea typeface="+mn-ea"/>
              <a:cs typeface="+mn-cs"/>
            </a:rPr>
            <a:t>** SET 12 **</a:t>
          </a:r>
        </a:p>
        <a:p>
          <a:pPr eaLnBrk="1" fontAlgn="auto" latinLnBrk="0" hangingPunct="1"/>
          <a:r>
            <a:rPr lang="en-US" sz="1100" b="1">
              <a:solidFill>
                <a:srgbClr val="FF0000"/>
              </a:solidFill>
              <a:latin typeface="+mn-lt"/>
              <a:ea typeface="+mn-ea"/>
              <a:cs typeface="+mn-cs"/>
            </a:rPr>
            <a:t>* var 75</a:t>
          </a:r>
        </a:p>
        <a:p>
          <a:pPr eaLnBrk="1" fontAlgn="auto" latinLnBrk="0" hangingPunct="1"/>
          <a:r>
            <a:rPr lang="en-US" sz="1100" b="1">
              <a:solidFill>
                <a:srgbClr val="FF0000"/>
              </a:solidFill>
              <a:latin typeface="+mn-lt"/>
              <a:ea typeface="+mn-ea"/>
              <a:cs typeface="+mn-cs"/>
            </a:rPr>
            <a:t>qui var D1.rgdp D1.pib D1.cpi D1.ri D1.primario, lags(1/4)</a:t>
          </a:r>
        </a:p>
        <a:p>
          <a:pPr eaLnBrk="1" fontAlgn="auto" latinLnBrk="0" hangingPunct="1"/>
          <a:r>
            <a:rPr lang="en-US" sz="1100" b="1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* var 74a</a:t>
          </a:r>
        </a:p>
        <a:p>
          <a:pPr eaLnBrk="1" fontAlgn="auto" latinLnBrk="0" hangingPunct="1"/>
          <a:r>
            <a:rPr lang="en-US" sz="1100" b="1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qui var D1.rgdp D1.pib D1.cpi D1.ri D1.primario, lags(1/2)</a:t>
          </a:r>
        </a:p>
        <a:p>
          <a:pPr eaLnBrk="1" fontAlgn="auto" latinLnBrk="0" hangingPunct="1"/>
          <a:r>
            <a:rPr lang="en-US" sz="1100" b="1">
              <a:solidFill>
                <a:srgbClr val="FF0000"/>
              </a:solidFill>
              <a:latin typeface="+mn-lt"/>
              <a:ea typeface="+mn-ea"/>
              <a:cs typeface="+mn-cs"/>
            </a:rPr>
            <a:t>* var 74</a:t>
          </a:r>
        </a:p>
        <a:p>
          <a:pPr eaLnBrk="1" fontAlgn="auto" latinLnBrk="0" hangingPunct="1"/>
          <a:r>
            <a:rPr lang="en-US" sz="1100" b="1">
              <a:solidFill>
                <a:srgbClr val="FF0000"/>
              </a:solidFill>
              <a:latin typeface="+mn-lt"/>
              <a:ea typeface="+mn-ea"/>
              <a:cs typeface="+mn-cs"/>
            </a:rPr>
            <a:t>qui var D1.rgdp D1.pib D1.cpi D1.ri D1.primario, lags(1/5)</a:t>
          </a:r>
        </a:p>
        <a:p>
          <a:pPr eaLnBrk="1" fontAlgn="auto" latinLnBrk="0" hangingPunct="1"/>
          <a:r>
            <a:rPr lang="en-US" sz="1100" b="1">
              <a:solidFill>
                <a:srgbClr val="FF0000"/>
              </a:solidFill>
              <a:latin typeface="+mn-lt"/>
              <a:ea typeface="+mn-ea"/>
              <a:cs typeface="+mn-cs"/>
            </a:rPr>
            <a:t>* var 72</a:t>
          </a:r>
        </a:p>
        <a:p>
          <a:pPr eaLnBrk="1" fontAlgn="auto" latinLnBrk="0" hangingPunct="1"/>
          <a:r>
            <a:rPr lang="en-US" sz="1100" b="1">
              <a:solidFill>
                <a:srgbClr val="FF0000"/>
              </a:solidFill>
              <a:latin typeface="+mn-lt"/>
              <a:ea typeface="+mn-ea"/>
              <a:cs typeface="+mn-cs"/>
            </a:rPr>
            <a:t>qui var D1.rgdp D1.pib D1.cpi D1.fbcf D1.primario, lags(1/5)</a:t>
          </a:r>
        </a:p>
        <a:p>
          <a:pPr eaLnBrk="1" fontAlgn="auto" latinLnBrk="0" hangingPunct="1"/>
          <a:r>
            <a:rPr lang="en-US" sz="1100" b="1">
              <a:solidFill>
                <a:srgbClr val="FF0000"/>
              </a:solidFill>
              <a:latin typeface="+mn-lt"/>
              <a:ea typeface="+mn-ea"/>
              <a:cs typeface="+mn-cs"/>
            </a:rPr>
            <a:t>* var 73</a:t>
          </a:r>
        </a:p>
        <a:p>
          <a:pPr eaLnBrk="1" fontAlgn="auto" latinLnBrk="0" hangingPunct="1"/>
          <a:r>
            <a:rPr lang="en-US" sz="1100" b="1">
              <a:solidFill>
                <a:srgbClr val="FF0000"/>
              </a:solidFill>
              <a:latin typeface="+mn-lt"/>
              <a:ea typeface="+mn-ea"/>
              <a:cs typeface="+mn-cs"/>
            </a:rPr>
            <a:t>qui var D1.rgdp D1.pib D1.cpi D1.fbcf D1.primario, lags(1/4)</a:t>
          </a:r>
        </a:p>
        <a:p>
          <a:pPr eaLnBrk="1" fontAlgn="auto" latinLnBrk="0" hangingPunct="1"/>
          <a:r>
            <a:rPr lang="en-US" sz="1100" b="1">
              <a:solidFill>
                <a:schemeClr val="dk1"/>
              </a:solidFill>
              <a:latin typeface="+mn-lt"/>
              <a:ea typeface="+mn-ea"/>
              <a:cs typeface="+mn-cs"/>
            </a:rPr>
            <a:t>* var 72a</a:t>
          </a:r>
        </a:p>
        <a:p>
          <a:pPr eaLnBrk="1" fontAlgn="auto" latinLnBrk="0" hangingPunct="1"/>
          <a:r>
            <a:rPr lang="en-US" sz="1100" b="1">
              <a:solidFill>
                <a:schemeClr val="dk1"/>
              </a:solidFill>
              <a:latin typeface="+mn-lt"/>
              <a:ea typeface="+mn-ea"/>
              <a:cs typeface="+mn-cs"/>
            </a:rPr>
            <a:t>qui var D1.rgdp D1.pib D1.cpi D1.fbcf D1.primario, lags(1/2)</a:t>
          </a:r>
        </a:p>
        <a:p>
          <a:pPr eaLnBrk="1" fontAlgn="auto" latinLnBrk="0" hangingPunct="1"/>
          <a:r>
            <a:rPr lang="en-US" sz="1100" b="1">
              <a:solidFill>
                <a:srgbClr val="FF0000"/>
              </a:solidFill>
              <a:latin typeface="+mn-lt"/>
              <a:ea typeface="+mn-ea"/>
              <a:cs typeface="+mn-cs"/>
            </a:rPr>
            <a:t>* var 73a</a:t>
          </a:r>
        </a:p>
        <a:p>
          <a:pPr eaLnBrk="1" fontAlgn="auto" latinLnBrk="0" hangingPunct="1"/>
          <a:r>
            <a:rPr lang="en-US" sz="1100" b="1">
              <a:solidFill>
                <a:srgbClr val="FF0000"/>
              </a:solidFill>
              <a:latin typeface="+mn-lt"/>
              <a:ea typeface="+mn-ea"/>
              <a:cs typeface="+mn-cs"/>
            </a:rPr>
            <a:t>qui var D1.rgdp D1.pib D1.cpi D1.fbcf D1.primario, lags(1/3)</a:t>
          </a:r>
        </a:p>
        <a:p>
          <a:endParaRPr lang="en-US" sz="1100"/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2</xdr:row>
      <xdr:rowOff>0</xdr:rowOff>
    </xdr:from>
    <xdr:to>
      <xdr:col>25</xdr:col>
      <xdr:colOff>276225</xdr:colOff>
      <xdr:row>21</xdr:row>
      <xdr:rowOff>19051</xdr:rowOff>
    </xdr:to>
    <xdr:sp macro="" textlink="">
      <xdr:nvSpPr>
        <xdr:cNvPr id="2" name="TextBox 1"/>
        <xdr:cNvSpPr txBox="1"/>
      </xdr:nvSpPr>
      <xdr:spPr>
        <a:xfrm>
          <a:off x="9753600" y="381000"/>
          <a:ext cx="5762625" cy="36385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en-US" sz="1100"/>
        </a:p>
        <a:p>
          <a:r>
            <a:rPr lang="en-US" sz="1100" b="1">
              <a:solidFill>
                <a:schemeClr val="dk1"/>
              </a:solidFill>
              <a:latin typeface="+mn-lt"/>
              <a:ea typeface="+mn-ea"/>
              <a:cs typeface="+mn-cs"/>
            </a:rPr>
            <a:t>SET</a:t>
          </a:r>
          <a:r>
            <a:rPr lang="en-US" sz="110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 13</a:t>
          </a:r>
          <a:endParaRPr lang="en-US" sz="1100" b="1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sz="1100" b="1">
              <a:solidFill>
                <a:schemeClr val="dk1"/>
              </a:solidFill>
              <a:latin typeface="+mn-lt"/>
              <a:ea typeface="+mn-ea"/>
              <a:cs typeface="+mn-cs"/>
            </a:rPr>
            <a:t>* var 75a</a:t>
          </a:r>
          <a:endParaRPr 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qui var D1.rgdp D1.pib D1.cpi D1.ri D1.primario, lags(1/3)</a:t>
          </a:r>
        </a:p>
        <a:p>
          <a:r>
            <a:rPr lang="en-US" sz="1100" b="1">
              <a:solidFill>
                <a:schemeClr val="dk1"/>
              </a:solidFill>
              <a:latin typeface="+mn-lt"/>
              <a:ea typeface="+mn-ea"/>
              <a:cs typeface="+mn-cs"/>
            </a:rPr>
            <a:t>* var 76</a:t>
          </a:r>
          <a:endParaRPr 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qui var D1.rgdp D1.pib D1.cpi D1.tax_cons_prod</a:t>
          </a:r>
          <a:r>
            <a:rPr lang="en-US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D1.primario, lags(1/5)</a:t>
          </a:r>
          <a:endParaRPr lang="en-US"/>
        </a:p>
        <a:p>
          <a:r>
            <a:rPr lang="en-US" sz="1100" b="1">
              <a:solidFill>
                <a:schemeClr val="dk1"/>
              </a:solidFill>
              <a:latin typeface="+mn-lt"/>
              <a:ea typeface="+mn-ea"/>
              <a:cs typeface="+mn-cs"/>
            </a:rPr>
            <a:t>* var 77</a:t>
          </a:r>
          <a:endParaRPr 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qui </a:t>
          </a:r>
          <a:r>
            <a:rPr lang="en-US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var D1.rgdp D1.pib D1.cpi D1.tax_cons_prod D1.primario, lags(1/4)</a:t>
          </a:r>
          <a:endParaRPr lang="en-US"/>
        </a:p>
        <a:p>
          <a:r>
            <a:rPr lang="en-US" sz="1100" b="1">
              <a:solidFill>
                <a:schemeClr val="dk1"/>
              </a:solidFill>
              <a:latin typeface="+mn-lt"/>
              <a:ea typeface="+mn-ea"/>
              <a:cs typeface="+mn-cs"/>
            </a:rPr>
            <a:t>* var 76a</a:t>
          </a:r>
          <a:endParaRPr 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qui var D1.rgdp D1.pib D1.cpi D1.tax_cons_prod</a:t>
          </a:r>
          <a:r>
            <a:rPr lang="en-US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D1.primario, lags(1/3)</a:t>
          </a:r>
        </a:p>
        <a:p>
          <a:r>
            <a:rPr lang="en-US" sz="1100" b="1">
              <a:solidFill>
                <a:schemeClr val="dk1"/>
              </a:solidFill>
              <a:latin typeface="+mn-lt"/>
              <a:ea typeface="+mn-ea"/>
              <a:cs typeface="+mn-cs"/>
            </a:rPr>
            <a:t>* var 77a</a:t>
          </a:r>
          <a:endParaRPr 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qui var D1.rgdp D1.pib D1.cpi D1.tax_cons_prod D1.primario, lags(1/2)</a:t>
          </a:r>
        </a:p>
        <a:p>
          <a:endParaRPr lang="en-US" sz="1100"/>
        </a:p>
      </xdr:txBody>
    </xdr:sp>
    <xdr:clientData/>
  </xdr:twoCellAnchor>
  <xdr:twoCellAnchor>
    <xdr:from>
      <xdr:col>2</xdr:col>
      <xdr:colOff>542925</xdr:colOff>
      <xdr:row>7</xdr:row>
      <xdr:rowOff>85725</xdr:rowOff>
    </xdr:from>
    <xdr:to>
      <xdr:col>12</xdr:col>
      <xdr:colOff>152400</xdr:colOff>
      <xdr:row>31</xdr:row>
      <xdr:rowOff>66675</xdr:rowOff>
    </xdr:to>
    <xdr:sp macro="" textlink="">
      <xdr:nvSpPr>
        <xdr:cNvPr id="3" name="TextBox 2"/>
        <xdr:cNvSpPr txBox="1"/>
      </xdr:nvSpPr>
      <xdr:spPr>
        <a:xfrm>
          <a:off x="1762125" y="1419225"/>
          <a:ext cx="5705475" cy="4552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None of</a:t>
          </a:r>
          <a:r>
            <a:rPr lang="en-US" sz="1100" baseline="0"/>
            <a:t> these are accurate</a:t>
          </a:r>
          <a:endParaRPr lang="en-US" sz="1100"/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457200</xdr:colOff>
      <xdr:row>2</xdr:row>
      <xdr:rowOff>47623</xdr:rowOff>
    </xdr:from>
    <xdr:to>
      <xdr:col>20</xdr:col>
      <xdr:colOff>123825</xdr:colOff>
      <xdr:row>204</xdr:row>
      <xdr:rowOff>47624</xdr:rowOff>
    </xdr:to>
    <xdr:sp macro="" textlink="">
      <xdr:nvSpPr>
        <xdr:cNvPr id="2" name="TextBox 1"/>
        <xdr:cNvSpPr txBox="1"/>
      </xdr:nvSpPr>
      <xdr:spPr>
        <a:xfrm>
          <a:off x="6553200" y="238123"/>
          <a:ext cx="5762625" cy="3848100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 b="1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SET 1</a:t>
          </a:r>
        </a:p>
        <a:p>
          <a:r>
            <a:rPr lang="en-US" sz="110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* var 1</a:t>
          </a:r>
          <a:endParaRPr lang="en-US">
            <a:solidFill>
              <a:sysClr val="windowText" lastClr="000000"/>
            </a:solidFill>
          </a:endParaRPr>
        </a:p>
        <a:p>
          <a:r>
            <a:rPr lang="en-US" sz="110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qui var D1.rgdp D1.pib, lags(1/5)</a:t>
          </a:r>
          <a:endParaRPr lang="en-US">
            <a:solidFill>
              <a:sysClr val="windowText" lastClr="000000"/>
            </a:solidFill>
          </a:endParaRPr>
        </a:p>
        <a:p>
          <a:r>
            <a:rPr lang="en-US" sz="110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* var 3</a:t>
          </a:r>
          <a:endParaRPr lang="en-US">
            <a:solidFill>
              <a:sysClr val="windowText" lastClr="000000"/>
            </a:solidFill>
          </a:endParaRPr>
        </a:p>
        <a:p>
          <a:r>
            <a:rPr lang="en-US" sz="110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qui var D1.rgdp D1.pib, lags(1/4)</a:t>
          </a:r>
          <a:endParaRPr lang="en-US">
            <a:solidFill>
              <a:sysClr val="windowText" lastClr="000000"/>
            </a:solidFill>
          </a:endParaRPr>
        </a:p>
        <a:p>
          <a:r>
            <a:rPr lang="en-US" sz="110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* var 5</a:t>
          </a:r>
          <a:endParaRPr lang="en-US">
            <a:solidFill>
              <a:sysClr val="windowText" lastClr="000000"/>
            </a:solidFill>
          </a:endParaRPr>
        </a:p>
        <a:p>
          <a:r>
            <a:rPr lang="en-US" sz="110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qui var D1.rgdp D1.pib D1.manuf, lags(1/4)</a:t>
          </a:r>
          <a:endParaRPr lang="en-US">
            <a:solidFill>
              <a:sysClr val="windowText" lastClr="000000"/>
            </a:solidFill>
          </a:endParaRPr>
        </a:p>
        <a:p>
          <a:endParaRPr lang="en-US" sz="1100">
            <a:solidFill>
              <a:sysClr val="windowText" lastClr="000000"/>
            </a:solidFill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SET 3</a:t>
          </a:r>
          <a:endParaRPr lang="en-US" sz="1100">
            <a:solidFill>
              <a:sysClr val="windowText" lastClr="000000"/>
            </a:solidFill>
          </a:endParaRPr>
        </a:p>
        <a:p>
          <a:r>
            <a:rPr lang="en-US" sz="1100">
              <a:solidFill>
                <a:sysClr val="windowText" lastClr="000000"/>
              </a:solidFill>
            </a:rPr>
            <a:t>* var 20</a:t>
          </a:r>
        </a:p>
        <a:p>
          <a:r>
            <a:rPr lang="en-US" sz="1100">
              <a:solidFill>
                <a:sysClr val="windowText" lastClr="000000"/>
              </a:solidFill>
            </a:rPr>
            <a:t>qui var D1.rgdp D1.pib D1.primario, lags(1/4)</a:t>
          </a:r>
        </a:p>
        <a:p>
          <a:endParaRPr lang="en-US" sz="1100">
            <a:solidFill>
              <a:sysClr val="windowText" lastClr="000000"/>
            </a:solidFill>
          </a:endParaRPr>
        </a:p>
        <a:p>
          <a:r>
            <a:rPr lang="en-US" sz="110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* var 23:</a:t>
          </a:r>
          <a:r>
            <a:rPr lang="en-US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 </a:t>
          </a:r>
          <a:endParaRPr lang="en-US" sz="110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qui var D1.rgdp D1.pib D1.fbcf, lags(1/4)</a:t>
          </a:r>
        </a:p>
        <a:p>
          <a:r>
            <a:rPr lang="en-US" sz="110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* var 27:</a:t>
          </a:r>
          <a:r>
            <a:rPr lang="en-US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 </a:t>
          </a:r>
          <a:endParaRPr lang="en-US" sz="110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qui var D1.rgdp D1.pib D1.serv, lags(1/4)</a:t>
          </a:r>
        </a:p>
        <a:p>
          <a:r>
            <a:rPr lang="en-US" sz="110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* var 28:</a:t>
          </a:r>
          <a:r>
            <a:rPr lang="en-US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 </a:t>
          </a:r>
          <a:endParaRPr lang="en-US" sz="110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qui var D1.rgdp D1.pib D1.ri, lags(1/4)</a:t>
          </a:r>
          <a:endParaRPr lang="en-US">
            <a:solidFill>
              <a:sysClr val="windowText" lastClr="000000"/>
            </a:solidFill>
          </a:endParaRPr>
        </a:p>
        <a:p>
          <a:endParaRPr lang="en-US" sz="1100">
            <a:solidFill>
              <a:sysClr val="windowText" lastClr="000000"/>
            </a:solidFill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SET 5</a:t>
          </a:r>
          <a:endParaRPr lang="en-US" sz="1100">
            <a:solidFill>
              <a:sysClr val="windowText" lastClr="000000"/>
            </a:solidFill>
          </a:endParaRPr>
        </a:p>
        <a:p>
          <a:r>
            <a:rPr lang="en-US" sz="110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* var 33:</a:t>
          </a:r>
          <a:r>
            <a:rPr lang="en-US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 </a:t>
          </a:r>
          <a:endParaRPr lang="en-US" sz="110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qui var D1.rgdp D1.pib D1.rpc, lags(1/4)</a:t>
          </a:r>
        </a:p>
        <a:p>
          <a:endParaRPr lang="en-US" sz="1100">
            <a:solidFill>
              <a:sysClr val="windowText" lastClr="000000"/>
            </a:solidFill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SET 8</a:t>
          </a:r>
          <a:endParaRPr lang="en-US" sz="1100">
            <a:solidFill>
              <a:sysClr val="windowText" lastClr="000000"/>
            </a:solidFill>
          </a:endParaRPr>
        </a:p>
        <a:p>
          <a:r>
            <a:rPr lang="en-US" sz="1100" b="1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* var 51</a:t>
          </a:r>
        </a:p>
        <a:p>
          <a:r>
            <a:rPr lang="en-US" sz="110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qui var D1.rgdp D1.pib D1.cpi, lags(1/4)</a:t>
          </a:r>
          <a:endParaRPr lang="en-US">
            <a:solidFill>
              <a:sysClr val="windowText" lastClr="000000"/>
            </a:solidFill>
          </a:endParaRPr>
        </a:p>
        <a:p>
          <a:endParaRPr lang="en-US" sz="110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  <a:p>
          <a:pPr eaLnBrk="1" fontAlgn="auto" latinLnBrk="0" hangingPunct="1"/>
          <a:r>
            <a:rPr lang="en-US" sz="1100" b="1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SET 11</a:t>
          </a:r>
          <a:endParaRPr lang="en-US">
            <a:solidFill>
              <a:sysClr val="windowText" lastClr="000000"/>
            </a:solidFill>
          </a:endParaRPr>
        </a:p>
        <a:p>
          <a:r>
            <a:rPr lang="en-US" sz="1100" b="1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* var 68a</a:t>
          </a:r>
          <a:endParaRPr lang="en-US" sz="110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qui var D1.rgdp D1.pib D1.cpi D1.manuf D1.rpc, lags(1/2)</a:t>
          </a:r>
        </a:p>
        <a:p>
          <a:r>
            <a:rPr lang="en-US" sz="1100" b="1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* var 70a</a:t>
          </a:r>
          <a:endParaRPr lang="en-US" sz="110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qui var D1.rgdp D1.pib D1.cpi D1.manuf D1.serv, lags(1/2)</a:t>
          </a:r>
        </a:p>
        <a:p>
          <a:endParaRPr lang="en-US">
            <a:solidFill>
              <a:sysClr val="windowText" lastClr="000000"/>
            </a:solidFill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SET 12</a:t>
          </a:r>
          <a:endParaRPr lang="en-US" sz="1100">
            <a:solidFill>
              <a:sysClr val="windowText" lastClr="000000"/>
            </a:solidFill>
          </a:endParaRPr>
        </a:p>
        <a:p>
          <a:r>
            <a:rPr lang="en-US" sz="1100" b="1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* var 72a</a:t>
          </a:r>
          <a:endParaRPr lang="en-US" sz="110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qui var D1.rgdp D1.pib D1.cpi D1.fbcf D1.primario, lags(1/2)</a:t>
          </a:r>
          <a:endParaRPr lang="en-US">
            <a:solidFill>
              <a:sysClr val="windowText" lastClr="000000"/>
            </a:solidFill>
          </a:endParaRPr>
        </a:p>
        <a:p>
          <a:r>
            <a:rPr lang="en-US" sz="1100" b="1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* var 74a</a:t>
          </a:r>
          <a:endParaRPr lang="en-US" sz="110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qui var D1.rgdp D1.pib D1.cpi D1.ri D1.primario, lags(1/2)</a:t>
          </a:r>
        </a:p>
        <a:p>
          <a:endParaRPr lang="en-US" sz="1100" b="1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endParaRPr 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0</xdr:col>
      <xdr:colOff>0</xdr:colOff>
      <xdr:row>97</xdr:row>
      <xdr:rowOff>0</xdr:rowOff>
    </xdr:from>
    <xdr:to>
      <xdr:col>8</xdr:col>
      <xdr:colOff>238125</xdr:colOff>
      <xdr:row>116</xdr:row>
      <xdr:rowOff>123825</xdr:rowOff>
    </xdr:to>
    <xdr:pic>
      <xdr:nvPicPr>
        <xdr:cNvPr id="409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18497550"/>
          <a:ext cx="5114925" cy="37433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117</xdr:row>
      <xdr:rowOff>0</xdr:rowOff>
    </xdr:from>
    <xdr:to>
      <xdr:col>8</xdr:col>
      <xdr:colOff>238125</xdr:colOff>
      <xdr:row>136</xdr:row>
      <xdr:rowOff>123825</xdr:rowOff>
    </xdr:to>
    <xdr:pic>
      <xdr:nvPicPr>
        <xdr:cNvPr id="409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22307550"/>
          <a:ext cx="5114925" cy="37433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140</xdr:row>
      <xdr:rowOff>0</xdr:rowOff>
    </xdr:from>
    <xdr:to>
      <xdr:col>8</xdr:col>
      <xdr:colOff>238125</xdr:colOff>
      <xdr:row>159</xdr:row>
      <xdr:rowOff>123825</xdr:rowOff>
    </xdr:to>
    <xdr:pic>
      <xdr:nvPicPr>
        <xdr:cNvPr id="4099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0" y="26689050"/>
          <a:ext cx="5114925" cy="37433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161</xdr:row>
      <xdr:rowOff>0</xdr:rowOff>
    </xdr:from>
    <xdr:to>
      <xdr:col>8</xdr:col>
      <xdr:colOff>238125</xdr:colOff>
      <xdr:row>180</xdr:row>
      <xdr:rowOff>123825</xdr:rowOff>
    </xdr:to>
    <xdr:pic>
      <xdr:nvPicPr>
        <xdr:cNvPr id="4100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30689550"/>
          <a:ext cx="5114925" cy="37433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183</xdr:row>
      <xdr:rowOff>0</xdr:rowOff>
    </xdr:from>
    <xdr:to>
      <xdr:col>8</xdr:col>
      <xdr:colOff>238125</xdr:colOff>
      <xdr:row>202</xdr:row>
      <xdr:rowOff>123825</xdr:rowOff>
    </xdr:to>
    <xdr:pic>
      <xdr:nvPicPr>
        <xdr:cNvPr id="4101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0" y="34880550"/>
          <a:ext cx="5114925" cy="37433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204</xdr:row>
      <xdr:rowOff>0</xdr:rowOff>
    </xdr:from>
    <xdr:to>
      <xdr:col>8</xdr:col>
      <xdr:colOff>238125</xdr:colOff>
      <xdr:row>223</xdr:row>
      <xdr:rowOff>123825</xdr:rowOff>
    </xdr:to>
    <xdr:pic>
      <xdr:nvPicPr>
        <xdr:cNvPr id="4102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0" y="38881050"/>
          <a:ext cx="5114925" cy="37433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226</xdr:row>
      <xdr:rowOff>0</xdr:rowOff>
    </xdr:from>
    <xdr:to>
      <xdr:col>8</xdr:col>
      <xdr:colOff>238125</xdr:colOff>
      <xdr:row>245</xdr:row>
      <xdr:rowOff>123825</xdr:rowOff>
    </xdr:to>
    <xdr:pic>
      <xdr:nvPicPr>
        <xdr:cNvPr id="4103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43072050"/>
          <a:ext cx="5114925" cy="37433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247</xdr:row>
      <xdr:rowOff>0</xdr:rowOff>
    </xdr:from>
    <xdr:to>
      <xdr:col>8</xdr:col>
      <xdr:colOff>238125</xdr:colOff>
      <xdr:row>266</xdr:row>
      <xdr:rowOff>123825</xdr:rowOff>
    </xdr:to>
    <xdr:pic>
      <xdr:nvPicPr>
        <xdr:cNvPr id="410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0" y="47072550"/>
          <a:ext cx="5114925" cy="37433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277</xdr:row>
      <xdr:rowOff>0</xdr:rowOff>
    </xdr:from>
    <xdr:to>
      <xdr:col>8</xdr:col>
      <xdr:colOff>238125</xdr:colOff>
      <xdr:row>296</xdr:row>
      <xdr:rowOff>123825</xdr:rowOff>
    </xdr:to>
    <xdr:pic>
      <xdr:nvPicPr>
        <xdr:cNvPr id="4105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0" y="52787550"/>
          <a:ext cx="5114925" cy="37433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301</xdr:row>
      <xdr:rowOff>0</xdr:rowOff>
    </xdr:from>
    <xdr:to>
      <xdr:col>8</xdr:col>
      <xdr:colOff>238125</xdr:colOff>
      <xdr:row>320</xdr:row>
      <xdr:rowOff>123825</xdr:rowOff>
    </xdr:to>
    <xdr:pic>
      <xdr:nvPicPr>
        <xdr:cNvPr id="4106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 bwMode="auto">
        <a:xfrm>
          <a:off x="0" y="57359550"/>
          <a:ext cx="5114925" cy="37433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324</xdr:row>
      <xdr:rowOff>0</xdr:rowOff>
    </xdr:from>
    <xdr:to>
      <xdr:col>8</xdr:col>
      <xdr:colOff>238125</xdr:colOff>
      <xdr:row>343</xdr:row>
      <xdr:rowOff>123825</xdr:rowOff>
    </xdr:to>
    <xdr:pic>
      <xdr:nvPicPr>
        <xdr:cNvPr id="4107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0" y="61741050"/>
          <a:ext cx="5114925" cy="37433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347</xdr:row>
      <xdr:rowOff>0</xdr:rowOff>
    </xdr:from>
    <xdr:to>
      <xdr:col>8</xdr:col>
      <xdr:colOff>238125</xdr:colOff>
      <xdr:row>366</xdr:row>
      <xdr:rowOff>123825</xdr:rowOff>
    </xdr:to>
    <xdr:pic>
      <xdr:nvPicPr>
        <xdr:cNvPr id="4108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/>
        <a:stretch>
          <a:fillRect/>
        </a:stretch>
      </xdr:blipFill>
      <xdr:spPr bwMode="auto">
        <a:xfrm>
          <a:off x="0" y="66122550"/>
          <a:ext cx="5114925" cy="3743325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277</xdr:row>
      <xdr:rowOff>0</xdr:rowOff>
    </xdr:from>
    <xdr:to>
      <xdr:col>20</xdr:col>
      <xdr:colOff>238125</xdr:colOff>
      <xdr:row>296</xdr:row>
      <xdr:rowOff>123825</xdr:rowOff>
    </xdr:to>
    <xdr:pic>
      <xdr:nvPicPr>
        <xdr:cNvPr id="4109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/>
        <a:stretch>
          <a:fillRect/>
        </a:stretch>
      </xdr:blipFill>
      <xdr:spPr bwMode="auto">
        <a:xfrm>
          <a:off x="7315200" y="52787550"/>
          <a:ext cx="5114925" cy="3743325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301</xdr:row>
      <xdr:rowOff>0</xdr:rowOff>
    </xdr:from>
    <xdr:to>
      <xdr:col>20</xdr:col>
      <xdr:colOff>238125</xdr:colOff>
      <xdr:row>320</xdr:row>
      <xdr:rowOff>123825</xdr:rowOff>
    </xdr:to>
    <xdr:pic>
      <xdr:nvPicPr>
        <xdr:cNvPr id="4110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/>
        <a:stretch>
          <a:fillRect/>
        </a:stretch>
      </xdr:blipFill>
      <xdr:spPr bwMode="auto">
        <a:xfrm>
          <a:off x="7315200" y="57359550"/>
          <a:ext cx="5114925" cy="3743325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324</xdr:row>
      <xdr:rowOff>0</xdr:rowOff>
    </xdr:from>
    <xdr:to>
      <xdr:col>20</xdr:col>
      <xdr:colOff>238125</xdr:colOff>
      <xdr:row>343</xdr:row>
      <xdr:rowOff>123825</xdr:rowOff>
    </xdr:to>
    <xdr:pic>
      <xdr:nvPicPr>
        <xdr:cNvPr id="4111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/>
        <a:stretch>
          <a:fillRect/>
        </a:stretch>
      </xdr:blipFill>
      <xdr:spPr bwMode="auto">
        <a:xfrm>
          <a:off x="7315200" y="61741050"/>
          <a:ext cx="5114925" cy="3743325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347</xdr:row>
      <xdr:rowOff>0</xdr:rowOff>
    </xdr:from>
    <xdr:to>
      <xdr:col>20</xdr:col>
      <xdr:colOff>238125</xdr:colOff>
      <xdr:row>366</xdr:row>
      <xdr:rowOff>123825</xdr:rowOff>
    </xdr:to>
    <xdr:pic>
      <xdr:nvPicPr>
        <xdr:cNvPr id="4112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7315200" y="66122550"/>
          <a:ext cx="5114925" cy="3743325"/>
        </a:xfrm>
        <a:prstGeom prst="rect">
          <a:avLst/>
        </a:prstGeom>
        <a:noFill/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838200</xdr:colOff>
      <xdr:row>29</xdr:row>
      <xdr:rowOff>76200</xdr:rowOff>
    </xdr:from>
    <xdr:to>
      <xdr:col>7</xdr:col>
      <xdr:colOff>581025</xdr:colOff>
      <xdr:row>42</xdr:row>
      <xdr:rowOff>66675</xdr:rowOff>
    </xdr:to>
    <xdr:sp macro="" textlink="">
      <xdr:nvSpPr>
        <xdr:cNvPr id="2" name="TextBox 1"/>
        <xdr:cNvSpPr txBox="1"/>
      </xdr:nvSpPr>
      <xdr:spPr>
        <a:xfrm>
          <a:off x="3552825" y="5600700"/>
          <a:ext cx="4419600" cy="2466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 b="1" baseline="0"/>
            <a:t>The models for Brazil do not work well for Peru. So we have to work on that. </a:t>
          </a:r>
          <a:r>
            <a:rPr 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The models that seem to produce good forecast at first glance</a:t>
          </a:r>
          <a:r>
            <a:rPr lang="en-US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 seems to beVAR55 . The rest seems shit and way too negative</a:t>
          </a:r>
        </a:p>
        <a:p>
          <a:endParaRPr lang="en-US" sz="1100" b="0" i="0" u="none" strike="noStrike" baseline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VAR1, VAR2 and VAR 3 work well.</a:t>
          </a:r>
        </a:p>
        <a:p>
          <a:r>
            <a:rPr lang="en-US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VAR 5 also seems to produce good forecasts</a:t>
          </a:r>
        </a:p>
        <a:p>
          <a:endParaRPr lang="en-US" sz="1100" b="0" i="0" u="none" strike="noStrike" baseline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endParaRPr lang="en-US" sz="1100" b="1"/>
        </a:p>
      </xdr:txBody>
    </xdr:sp>
    <xdr:clientData/>
  </xdr:twoCellAnchor>
  <xdr:twoCellAnchor>
    <xdr:from>
      <xdr:col>36</xdr:col>
      <xdr:colOff>104775</xdr:colOff>
      <xdr:row>4</xdr:row>
      <xdr:rowOff>171450</xdr:rowOff>
    </xdr:from>
    <xdr:to>
      <xdr:col>37</xdr:col>
      <xdr:colOff>438150</xdr:colOff>
      <xdr:row>19</xdr:row>
      <xdr:rowOff>28575</xdr:rowOff>
    </xdr:to>
    <xdr:sp macro="" textlink="">
      <xdr:nvSpPr>
        <xdr:cNvPr id="3" name="TextBox 2"/>
        <xdr:cNvSpPr txBox="1"/>
      </xdr:nvSpPr>
      <xdr:spPr>
        <a:xfrm>
          <a:off x="29251275" y="933450"/>
          <a:ext cx="942975" cy="27146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these forecasts are the same models</a:t>
          </a:r>
          <a:r>
            <a:rPr lang="en-US" sz="1100" baseline="0"/>
            <a:t> as 52 and 53</a:t>
          </a:r>
          <a:endParaRPr lang="en-US" sz="1100"/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466725</xdr:colOff>
      <xdr:row>1</xdr:row>
      <xdr:rowOff>38101</xdr:rowOff>
    </xdr:from>
    <xdr:to>
      <xdr:col>7</xdr:col>
      <xdr:colOff>190500</xdr:colOff>
      <xdr:row>4</xdr:row>
      <xdr:rowOff>85725</xdr:rowOff>
    </xdr:to>
    <xdr:sp macro="" textlink="">
      <xdr:nvSpPr>
        <xdr:cNvPr id="3" name="TextBox 2"/>
        <xdr:cNvSpPr txBox="1"/>
      </xdr:nvSpPr>
      <xdr:spPr>
        <a:xfrm>
          <a:off x="466725" y="228601"/>
          <a:ext cx="4152900" cy="6191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 b="1"/>
            <a:t>BEST  FORECAST YOY</a:t>
          </a:r>
        </a:p>
      </xdr:txBody>
    </xdr:sp>
    <xdr:clientData/>
  </xdr:twoCellAnchor>
  <xdr:twoCellAnchor>
    <xdr:from>
      <xdr:col>8</xdr:col>
      <xdr:colOff>76200</xdr:colOff>
      <xdr:row>49</xdr:row>
      <xdr:rowOff>57150</xdr:rowOff>
    </xdr:from>
    <xdr:to>
      <xdr:col>19</xdr:col>
      <xdr:colOff>0</xdr:colOff>
      <xdr:row>67</xdr:row>
      <xdr:rowOff>114300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409575</xdr:colOff>
      <xdr:row>64</xdr:row>
      <xdr:rowOff>114300</xdr:rowOff>
    </xdr:from>
    <xdr:to>
      <xdr:col>7</xdr:col>
      <xdr:colOff>28575</xdr:colOff>
      <xdr:row>69</xdr:row>
      <xdr:rowOff>180975</xdr:rowOff>
    </xdr:to>
    <xdr:sp macro="" textlink="">
      <xdr:nvSpPr>
        <xdr:cNvPr id="6" name="TextBox 5"/>
        <xdr:cNvSpPr txBox="1"/>
      </xdr:nvSpPr>
      <xdr:spPr>
        <a:xfrm>
          <a:off x="2238375" y="6781800"/>
          <a:ext cx="2219325" cy="10191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Model 1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  <a:r>
            <a:rPr lang="en-US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average var 1, 2, 3, 5</a:t>
          </a:r>
          <a:endParaRPr lang="en-US" sz="1100"/>
        </a:p>
        <a:p>
          <a:r>
            <a:rPr lang="en-US" sz="1100"/>
            <a:t>Model 2:</a:t>
          </a:r>
          <a:r>
            <a:rPr lang="en-US" sz="1100" baseline="0"/>
            <a:t> average var 1, 2 and 3</a:t>
          </a:r>
        </a:p>
        <a:p>
          <a:r>
            <a:rPr lang="en-US" sz="1100" baseline="0"/>
            <a:t>Model 3: Var 1, 3, 13, 20 and 23</a:t>
          </a:r>
          <a:endParaRPr lang="en-US" sz="1100"/>
        </a:p>
      </xdr:txBody>
    </xdr:sp>
    <xdr:clientData/>
  </xdr:twoCellAnchor>
  <xdr:twoCellAnchor>
    <xdr:from>
      <xdr:col>8</xdr:col>
      <xdr:colOff>266700</xdr:colOff>
      <xdr:row>78</xdr:row>
      <xdr:rowOff>9525</xdr:rowOff>
    </xdr:from>
    <xdr:to>
      <xdr:col>12</xdr:col>
      <xdr:colOff>304800</xdr:colOff>
      <xdr:row>81</xdr:row>
      <xdr:rowOff>171450</xdr:rowOff>
    </xdr:to>
    <xdr:sp macro="" textlink="">
      <xdr:nvSpPr>
        <xdr:cNvPr id="8" name="TextBox 7"/>
        <xdr:cNvSpPr txBox="1"/>
      </xdr:nvSpPr>
      <xdr:spPr>
        <a:xfrm>
          <a:off x="5305425" y="9744075"/>
          <a:ext cx="2476500" cy="7334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 b="1"/>
            <a:t>Maybe 38</a:t>
          </a:r>
        </a:p>
        <a:p>
          <a:r>
            <a:rPr lang="en-US" sz="1100" b="0"/>
            <a:t>We</a:t>
          </a:r>
          <a:r>
            <a:rPr lang="en-US" sz="1100" b="0" baseline="0"/>
            <a:t> have to see how it performs still</a:t>
          </a:r>
          <a:endParaRPr lang="en-US" sz="1100" b="0"/>
        </a:p>
      </xdr:txBody>
    </xdr:sp>
    <xdr:clientData/>
  </xdr:twoCellAnchor>
  <xdr:twoCellAnchor>
    <xdr:from>
      <xdr:col>9</xdr:col>
      <xdr:colOff>142874</xdr:colOff>
      <xdr:row>13</xdr:row>
      <xdr:rowOff>38099</xdr:rowOff>
    </xdr:from>
    <xdr:to>
      <xdr:col>21</xdr:col>
      <xdr:colOff>514349</xdr:colOff>
      <xdr:row>34</xdr:row>
      <xdr:rowOff>352424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447675</xdr:colOff>
      <xdr:row>243</xdr:row>
      <xdr:rowOff>47624</xdr:rowOff>
    </xdr:from>
    <xdr:to>
      <xdr:col>17</xdr:col>
      <xdr:colOff>514350</xdr:colOff>
      <xdr:row>275</xdr:row>
      <xdr:rowOff>19049</xdr:rowOff>
    </xdr:to>
    <xdr:sp macro="" textlink="">
      <xdr:nvSpPr>
        <xdr:cNvPr id="7" name="TextBox 6"/>
        <xdr:cNvSpPr txBox="1"/>
      </xdr:nvSpPr>
      <xdr:spPr>
        <a:xfrm>
          <a:off x="4714875" y="46358174"/>
          <a:ext cx="6162675" cy="60674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en-US" sz="1100"/>
        </a:p>
        <a:p>
          <a:endParaRPr lang="en-US" sz="1100"/>
        </a:p>
        <a:p>
          <a:r>
            <a:rPr lang="en-US" sz="1100"/>
            <a:t>* var 8</a:t>
          </a:r>
        </a:p>
        <a:p>
          <a:r>
            <a:rPr lang="en-US" sz="1100"/>
            <a:t>qui var D1.rgdp D1.pib D1.manuf D1.fbcf, lags(1/4)</a:t>
          </a:r>
        </a:p>
        <a:p>
          <a:r>
            <a:rPr lang="en-US" sz="1100"/>
            <a:t>* var 9</a:t>
          </a:r>
        </a:p>
        <a:p>
          <a:r>
            <a:rPr lang="en-US" sz="1100"/>
            <a:t>qui var D1.rgdp D1.pib D1.manuf D1.fbcf, lags(1/5)</a:t>
          </a:r>
        </a:p>
        <a:p>
          <a:r>
            <a:rPr lang="en-US" sz="1100"/>
            <a:t>* var 10</a:t>
          </a:r>
        </a:p>
        <a:p>
          <a:r>
            <a:rPr lang="en-US" sz="1100"/>
            <a:t>qui var D1.rgdp D1.pib D1.manuf D1.serv, lags(1/3)</a:t>
          </a:r>
        </a:p>
        <a:p>
          <a:r>
            <a:rPr lang="en-US" sz="1100"/>
            <a:t>* var 11</a:t>
          </a:r>
        </a:p>
        <a:p>
          <a:r>
            <a:rPr lang="en-US" sz="1100"/>
            <a:t>qui var D1.rgdp D1.pib D1.manuf D1.serv, lags(1/4)</a:t>
          </a:r>
        </a:p>
        <a:p>
          <a:r>
            <a:rPr lang="en-US" sz="1100"/>
            <a:t>* var 12</a:t>
          </a:r>
        </a:p>
        <a:p>
          <a:r>
            <a:rPr lang="en-US" sz="1100"/>
            <a:t>qui var D1.rgdp D1.pib D1.manuf D1.serv, lags(1/5)</a:t>
          </a:r>
        </a:p>
        <a:p>
          <a:r>
            <a:rPr lang="en-US" sz="1100"/>
            <a:t>* var 13</a:t>
          </a:r>
        </a:p>
        <a:p>
          <a:r>
            <a:rPr lang="en-US" sz="1100">
              <a:solidFill>
                <a:srgbClr val="00B050"/>
              </a:solidFill>
            </a:rPr>
            <a:t>qui var D1.rgdp D1.pib D1.manuf D1.serv D1.fbcf, lags(1/3)</a:t>
          </a:r>
        </a:p>
        <a:p>
          <a:r>
            <a:rPr lang="en-US" sz="1100"/>
            <a:t>* var 14</a:t>
          </a:r>
        </a:p>
        <a:p>
          <a:r>
            <a:rPr lang="en-US" sz="1100"/>
            <a:t>qui var D1.rgdp D1.pib D1.manuf D1.serv D1.fbcf, lags(1/4)</a:t>
          </a:r>
        </a:p>
      </xdr:txBody>
    </xdr:sp>
    <xdr:clientData/>
  </xdr:twoCellAnchor>
  <xdr:twoCellAnchor>
    <xdr:from>
      <xdr:col>8</xdr:col>
      <xdr:colOff>0</xdr:colOff>
      <xdr:row>1</xdr:row>
      <xdr:rowOff>0</xdr:rowOff>
    </xdr:from>
    <xdr:to>
      <xdr:col>18</xdr:col>
      <xdr:colOff>66675</xdr:colOff>
      <xdr:row>32</xdr:row>
      <xdr:rowOff>161925</xdr:rowOff>
    </xdr:to>
    <xdr:sp macro="" textlink="">
      <xdr:nvSpPr>
        <xdr:cNvPr id="3" name="TextBox 2"/>
        <xdr:cNvSpPr txBox="1"/>
      </xdr:nvSpPr>
      <xdr:spPr>
        <a:xfrm>
          <a:off x="4876800" y="190500"/>
          <a:ext cx="6162675" cy="60674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en-US" sz="1100"/>
        </a:p>
        <a:p>
          <a:endParaRPr lang="en-US" sz="1100"/>
        </a:p>
        <a:p>
          <a:r>
            <a:rPr lang="en-US" sz="1100">
              <a:solidFill>
                <a:srgbClr val="FF0000"/>
              </a:solidFill>
            </a:rPr>
            <a:t>* var 8</a:t>
          </a:r>
        </a:p>
        <a:p>
          <a:r>
            <a:rPr lang="en-US" sz="1100">
              <a:solidFill>
                <a:srgbClr val="FF0000"/>
              </a:solidFill>
            </a:rPr>
            <a:t>qui var D1.rgdp D1.pib D1.manuf D1.fbcf, lags(1/4)</a:t>
          </a:r>
        </a:p>
        <a:p>
          <a:r>
            <a:rPr lang="en-US" sz="1100">
              <a:solidFill>
                <a:srgbClr val="FF0000"/>
              </a:solidFill>
            </a:rPr>
            <a:t>* var 9</a:t>
          </a:r>
        </a:p>
        <a:p>
          <a:r>
            <a:rPr lang="en-US" sz="1100">
              <a:solidFill>
                <a:srgbClr val="FF0000"/>
              </a:solidFill>
            </a:rPr>
            <a:t>qui var D1.rgdp D1.pib D1.manuf D1.fbcf, lags(1/5)</a:t>
          </a:r>
        </a:p>
        <a:p>
          <a:r>
            <a:rPr lang="en-US" sz="1100">
              <a:solidFill>
                <a:srgbClr val="FF0000"/>
              </a:solidFill>
            </a:rPr>
            <a:t>* var 10</a:t>
          </a:r>
        </a:p>
        <a:p>
          <a:r>
            <a:rPr lang="en-US" sz="1100">
              <a:solidFill>
                <a:srgbClr val="FF0000"/>
              </a:solidFill>
            </a:rPr>
            <a:t>qui var D1.rgdp D1.pib D1.manuf D1.serv, lags(1/3)</a:t>
          </a:r>
        </a:p>
        <a:p>
          <a:r>
            <a:rPr lang="en-US" sz="1100">
              <a:solidFill>
                <a:srgbClr val="FF0000"/>
              </a:solidFill>
            </a:rPr>
            <a:t>* var 11</a:t>
          </a:r>
        </a:p>
        <a:p>
          <a:r>
            <a:rPr lang="en-US" sz="1100">
              <a:solidFill>
                <a:srgbClr val="FF0000"/>
              </a:solidFill>
            </a:rPr>
            <a:t>qui var D1.rgdp D1.pib D1.manuf D1.serv, lags(1/4)</a:t>
          </a:r>
        </a:p>
        <a:p>
          <a:r>
            <a:rPr lang="en-US" sz="1100">
              <a:solidFill>
                <a:srgbClr val="FF0000"/>
              </a:solidFill>
            </a:rPr>
            <a:t>* var 12</a:t>
          </a:r>
        </a:p>
        <a:p>
          <a:r>
            <a:rPr lang="en-US" sz="1100">
              <a:solidFill>
                <a:srgbClr val="FF0000"/>
              </a:solidFill>
            </a:rPr>
            <a:t>qui var D1.rgdp D1.pib D1.manuf D1.serv, lags(1/5)</a:t>
          </a:r>
        </a:p>
        <a:p>
          <a:r>
            <a:rPr lang="en-US" sz="1100">
              <a:solidFill>
                <a:srgbClr val="FF0000"/>
              </a:solidFill>
            </a:rPr>
            <a:t>* var 13</a:t>
          </a:r>
        </a:p>
        <a:p>
          <a:r>
            <a:rPr lang="en-US" sz="1100">
              <a:solidFill>
                <a:srgbClr val="FF0000"/>
              </a:solidFill>
            </a:rPr>
            <a:t>qui var D1.rgdp D1.pib D1.manuf D1.serv D1.fbcf, lags(1/3)</a:t>
          </a:r>
        </a:p>
        <a:p>
          <a:r>
            <a:rPr lang="en-US" sz="1100">
              <a:solidFill>
                <a:srgbClr val="FF0000"/>
              </a:solidFill>
            </a:rPr>
            <a:t>* var 14</a:t>
          </a:r>
        </a:p>
        <a:p>
          <a:r>
            <a:rPr lang="en-US" sz="1100">
              <a:solidFill>
                <a:srgbClr val="FF0000"/>
              </a:solidFill>
            </a:rPr>
            <a:t>qui var D1.rgdp D1.pib D1.manuf D1.serv D1.fbcf, lags(1/4</a:t>
          </a:r>
          <a:r>
            <a:rPr lang="en-US" sz="1100"/>
            <a:t>)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</xdr:colOff>
      <xdr:row>243</xdr:row>
      <xdr:rowOff>47625</xdr:rowOff>
    </xdr:from>
    <xdr:to>
      <xdr:col>16</xdr:col>
      <xdr:colOff>314325</xdr:colOff>
      <xdr:row>265</xdr:row>
      <xdr:rowOff>28575</xdr:rowOff>
    </xdr:to>
    <xdr:sp macro="" textlink="">
      <xdr:nvSpPr>
        <xdr:cNvPr id="2" name="TextBox 1"/>
        <xdr:cNvSpPr txBox="1"/>
      </xdr:nvSpPr>
      <xdr:spPr>
        <a:xfrm>
          <a:off x="4305300" y="46358175"/>
          <a:ext cx="5762625" cy="4171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* var 15</a:t>
          </a:r>
        </a:p>
        <a:p>
          <a:r>
            <a:rPr lang="en-US" sz="1100"/>
            <a:t>qui var D1.rgdp D1.pib D1.manuf D1.serv D1.fbcf, lags(1/5)</a:t>
          </a:r>
        </a:p>
        <a:p>
          <a:r>
            <a:rPr lang="en-US" sz="1100"/>
            <a:t>* var 16</a:t>
          </a:r>
        </a:p>
        <a:p>
          <a:r>
            <a:rPr lang="en-US" sz="1100"/>
            <a:t>qui var D1.rgdp D1.pib D1.manuf D1.serv D1.primario, lags(1/3)</a:t>
          </a:r>
        </a:p>
        <a:p>
          <a:r>
            <a:rPr lang="en-US" sz="1100"/>
            <a:t>* var 17</a:t>
          </a:r>
        </a:p>
        <a:p>
          <a:r>
            <a:rPr lang="en-US" sz="1100"/>
            <a:t>qui var D1.rgdp D1.pib D1.manuf D1.serv D1.primario, lags(1/4)</a:t>
          </a:r>
        </a:p>
        <a:p>
          <a:r>
            <a:rPr lang="en-US" sz="1100"/>
            <a:t>* var 18</a:t>
          </a:r>
        </a:p>
        <a:p>
          <a:r>
            <a:rPr lang="en-US" sz="1100"/>
            <a:t>qui var D1.rgdp D1.pib D1.manuf D1.serv D1.primario, lags(1/5)</a:t>
          </a:r>
        </a:p>
        <a:p>
          <a:r>
            <a:rPr lang="en-US" sz="1100"/>
            <a:t>* var 19</a:t>
          </a:r>
        </a:p>
        <a:p>
          <a:r>
            <a:rPr lang="en-US" sz="1100"/>
            <a:t>qui var D1.rgdp D1.pib D1.primario, lags(1/5)</a:t>
          </a:r>
        </a:p>
        <a:p>
          <a:r>
            <a:rPr lang="en-US" sz="1100">
              <a:solidFill>
                <a:srgbClr val="00B050"/>
              </a:solidFill>
            </a:rPr>
            <a:t>* var 20</a:t>
          </a:r>
        </a:p>
        <a:p>
          <a:r>
            <a:rPr lang="en-US" sz="1100">
              <a:solidFill>
                <a:srgbClr val="00B050"/>
              </a:solidFill>
            </a:rPr>
            <a:t>qui var D1.rgdp D1.pib D1.primario, lags(1/4)</a:t>
          </a:r>
        </a:p>
        <a:p>
          <a:r>
            <a:rPr lang="en-US" sz="1100"/>
            <a:t>* var 21</a:t>
          </a:r>
        </a:p>
        <a:p>
          <a:r>
            <a:rPr lang="en-US" sz="1100"/>
            <a:t>qui var D1.rgdp D1.pib D1.primario, lags(1/3)</a:t>
          </a:r>
        </a:p>
      </xdr:txBody>
    </xdr:sp>
    <xdr:clientData/>
  </xdr:twoCellAnchor>
  <xdr:twoCellAnchor>
    <xdr:from>
      <xdr:col>9</xdr:col>
      <xdr:colOff>0</xdr:colOff>
      <xdr:row>2</xdr:row>
      <xdr:rowOff>0</xdr:rowOff>
    </xdr:from>
    <xdr:to>
      <xdr:col>18</xdr:col>
      <xdr:colOff>276225</xdr:colOff>
      <xdr:row>23</xdr:row>
      <xdr:rowOff>171450</xdr:rowOff>
    </xdr:to>
    <xdr:sp macro="" textlink="">
      <xdr:nvSpPr>
        <xdr:cNvPr id="3" name="TextBox 2"/>
        <xdr:cNvSpPr txBox="1"/>
      </xdr:nvSpPr>
      <xdr:spPr>
        <a:xfrm>
          <a:off x="5486400" y="381000"/>
          <a:ext cx="5762625" cy="4171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>
              <a:solidFill>
                <a:srgbClr val="FF0000"/>
              </a:solidFill>
            </a:rPr>
            <a:t>* var 15</a:t>
          </a:r>
        </a:p>
        <a:p>
          <a:r>
            <a:rPr lang="en-US" sz="1100">
              <a:solidFill>
                <a:srgbClr val="FF0000"/>
              </a:solidFill>
            </a:rPr>
            <a:t>qui var D1.rgdp D1.pib D1.manuf D1.serv D1.fbcf, lags(1/5)</a:t>
          </a:r>
        </a:p>
        <a:p>
          <a:r>
            <a:rPr lang="en-US" sz="1100">
              <a:solidFill>
                <a:srgbClr val="FF0000"/>
              </a:solidFill>
            </a:rPr>
            <a:t>* var 16</a:t>
          </a:r>
        </a:p>
        <a:p>
          <a:r>
            <a:rPr lang="en-US" sz="1100">
              <a:solidFill>
                <a:srgbClr val="FF0000"/>
              </a:solidFill>
            </a:rPr>
            <a:t>qui var D1.rgdp D1.pib D1.manuf D1.serv D1.primario, lags(1/3)</a:t>
          </a:r>
        </a:p>
        <a:p>
          <a:r>
            <a:rPr lang="en-US" sz="1100">
              <a:solidFill>
                <a:srgbClr val="FF0000"/>
              </a:solidFill>
            </a:rPr>
            <a:t>* var 17</a:t>
          </a:r>
        </a:p>
        <a:p>
          <a:r>
            <a:rPr lang="en-US" sz="1100">
              <a:solidFill>
                <a:srgbClr val="FF0000"/>
              </a:solidFill>
            </a:rPr>
            <a:t>qui var D1.rgdp D1.pib D1.manuf D1.serv D1.primario, lags(1/4)</a:t>
          </a:r>
        </a:p>
        <a:p>
          <a:r>
            <a:rPr lang="en-US" sz="1100">
              <a:solidFill>
                <a:srgbClr val="FF0000"/>
              </a:solidFill>
            </a:rPr>
            <a:t>* var 18</a:t>
          </a:r>
        </a:p>
        <a:p>
          <a:r>
            <a:rPr lang="en-US" sz="1100">
              <a:solidFill>
                <a:srgbClr val="FF0000"/>
              </a:solidFill>
            </a:rPr>
            <a:t>qui var D1.rgdp D1.pib D1.manuf D1.serv D1.primario, lags(1/5)</a:t>
          </a:r>
        </a:p>
        <a:p>
          <a:r>
            <a:rPr lang="en-US" sz="1100">
              <a:solidFill>
                <a:srgbClr val="FF0000"/>
              </a:solidFill>
            </a:rPr>
            <a:t>* var 19</a:t>
          </a:r>
        </a:p>
        <a:p>
          <a:r>
            <a:rPr lang="en-US" sz="1100">
              <a:solidFill>
                <a:srgbClr val="FF0000"/>
              </a:solidFill>
            </a:rPr>
            <a:t>qui var D1.rgdp D1.pib D1.primario, lags(1/5)</a:t>
          </a:r>
        </a:p>
        <a:p>
          <a:r>
            <a:rPr lang="en-US" sz="1100">
              <a:solidFill>
                <a:srgbClr val="00B050"/>
              </a:solidFill>
            </a:rPr>
            <a:t>* var 20</a:t>
          </a:r>
        </a:p>
        <a:p>
          <a:r>
            <a:rPr lang="en-US" sz="1100">
              <a:solidFill>
                <a:srgbClr val="00B050"/>
              </a:solidFill>
            </a:rPr>
            <a:t>qui var D1.rgdp D1.pib D1.primario, lags(1/4)</a:t>
          </a:r>
        </a:p>
        <a:p>
          <a:r>
            <a:rPr lang="en-US" sz="1100"/>
            <a:t>* var 21</a:t>
          </a:r>
        </a:p>
        <a:p>
          <a:r>
            <a:rPr lang="en-US" sz="1100">
              <a:solidFill>
                <a:srgbClr val="FF0000"/>
              </a:solidFill>
            </a:rPr>
            <a:t>qui var D1.rgdp D1.pib D1.primario, lags(1/3)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104775</xdr:colOff>
      <xdr:row>1</xdr:row>
      <xdr:rowOff>142874</xdr:rowOff>
    </xdr:from>
    <xdr:to>
      <xdr:col>21</xdr:col>
      <xdr:colOff>381000</xdr:colOff>
      <xdr:row>18</xdr:row>
      <xdr:rowOff>9525</xdr:rowOff>
    </xdr:to>
    <xdr:sp macro="" textlink="">
      <xdr:nvSpPr>
        <xdr:cNvPr id="2" name="TextBox 1"/>
        <xdr:cNvSpPr txBox="1"/>
      </xdr:nvSpPr>
      <xdr:spPr>
        <a:xfrm>
          <a:off x="7419975" y="333374"/>
          <a:ext cx="5762625" cy="3105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en-US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SET 4</a:t>
          </a:r>
          <a:endParaRPr kumimoji="0" lang="en-US" sz="11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* var 22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qui var D1.rgdp D1.pib D1.fbcf, lags(1/5)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00B050"/>
              </a:solidFill>
              <a:effectLst/>
              <a:uLnTx/>
              <a:uFillTx/>
              <a:latin typeface="+mn-lt"/>
              <a:ea typeface="+mn-ea"/>
              <a:cs typeface="+mn-cs"/>
            </a:rPr>
            <a:t>* var 23: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00B050"/>
              </a:solidFill>
              <a:effectLst/>
              <a:uLnTx/>
              <a:uFillTx/>
              <a:latin typeface="+mn-lt"/>
              <a:ea typeface="+mn-ea"/>
              <a:cs typeface="+mn-cs"/>
            </a:rPr>
            <a:t>qui var D1.rgdp D1.pib D1.fbcf, lags(1/4)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* var 24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qui var D1.rgdp D1.pib D1.fbcf D1.serv, lags(1/5)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* var 25: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qui var D1.rgdp D1.pib D1.fbcf D1.serv, lags(1/4)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* var 26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qui var D1.rgdp D1.pib D1.serv, lags(1/5)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00B050"/>
              </a:solidFill>
              <a:effectLst/>
              <a:uLnTx/>
              <a:uFillTx/>
              <a:latin typeface="+mn-lt"/>
              <a:ea typeface="+mn-ea"/>
              <a:cs typeface="+mn-cs"/>
            </a:rPr>
            <a:t>* var 27: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00B050"/>
              </a:solidFill>
              <a:effectLst/>
              <a:uLnTx/>
              <a:uFillTx/>
              <a:latin typeface="+mn-lt"/>
              <a:ea typeface="+mn-ea"/>
              <a:cs typeface="+mn-cs"/>
            </a:rPr>
            <a:t>qui var D1.rgdp D1.pib D1.serv, lags(1/4)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00B050"/>
              </a:solidFill>
              <a:effectLst/>
              <a:uLnTx/>
              <a:uFillTx/>
              <a:latin typeface="+mn-lt"/>
              <a:ea typeface="+mn-ea"/>
              <a:cs typeface="+mn-cs"/>
            </a:rPr>
            <a:t>* var 28: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00B050"/>
              </a:solidFill>
              <a:effectLst/>
              <a:uLnTx/>
              <a:uFillTx/>
              <a:latin typeface="+mn-lt"/>
              <a:ea typeface="+mn-ea"/>
              <a:cs typeface="+mn-cs"/>
            </a:rPr>
            <a:t>qui var D1.rgdp D1.pib D1.ri, lags(1/4)</a:t>
          </a:r>
        </a:p>
        <a:p>
          <a:endParaRPr lang="en-US" sz="1100"/>
        </a:p>
      </xdr:txBody>
    </xdr:sp>
    <xdr:clientData/>
  </xdr:twoCellAnchor>
  <xdr:twoCellAnchor>
    <xdr:from>
      <xdr:col>8</xdr:col>
      <xdr:colOff>0</xdr:colOff>
      <xdr:row>243</xdr:row>
      <xdr:rowOff>0</xdr:rowOff>
    </xdr:from>
    <xdr:to>
      <xdr:col>17</xdr:col>
      <xdr:colOff>276225</xdr:colOff>
      <xdr:row>260</xdr:row>
      <xdr:rowOff>104775</xdr:rowOff>
    </xdr:to>
    <xdr:sp macro="" textlink="">
      <xdr:nvSpPr>
        <xdr:cNvPr id="3" name="TextBox 2"/>
        <xdr:cNvSpPr txBox="1"/>
      </xdr:nvSpPr>
      <xdr:spPr>
        <a:xfrm>
          <a:off x="4876800" y="46310550"/>
          <a:ext cx="5762625" cy="33432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en-US" sz="1100"/>
        </a:p>
        <a:p>
          <a:pPr eaLnBrk="1" fontAlgn="auto" latinLnBrk="0" hangingPunct="1"/>
          <a:r>
            <a:rPr lang="en-US" sz="1100" b="1">
              <a:solidFill>
                <a:schemeClr val="dk1"/>
              </a:solidFill>
              <a:latin typeface="+mn-lt"/>
              <a:ea typeface="+mn-ea"/>
              <a:cs typeface="+mn-cs"/>
            </a:rPr>
            <a:t>SET 4</a:t>
          </a:r>
          <a:endParaRPr 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rgbClr val="FF0000"/>
              </a:solidFill>
              <a:latin typeface="+mn-lt"/>
              <a:ea typeface="+mn-ea"/>
              <a:cs typeface="+mn-cs"/>
            </a:rPr>
            <a:t>* var 22</a:t>
          </a:r>
          <a:endParaRPr lang="en-US">
            <a:solidFill>
              <a:srgbClr val="FF0000"/>
            </a:solidFill>
          </a:endParaRPr>
        </a:p>
        <a:p>
          <a:r>
            <a:rPr lang="en-US" sz="1100">
              <a:solidFill>
                <a:srgbClr val="FF0000"/>
              </a:solidFill>
              <a:latin typeface="+mn-lt"/>
              <a:ea typeface="+mn-ea"/>
              <a:cs typeface="+mn-cs"/>
            </a:rPr>
            <a:t>qui var D1.rgdp D1.pib D1.fbcf, lags(1/5)</a:t>
          </a:r>
          <a:endParaRPr lang="en-US">
            <a:solidFill>
              <a:srgbClr val="FF0000"/>
            </a:solidFill>
          </a:endParaRPr>
        </a:p>
        <a:p>
          <a:r>
            <a:rPr lang="en-US" sz="1100">
              <a:solidFill>
                <a:srgbClr val="00B050"/>
              </a:solidFill>
              <a:latin typeface="+mn-lt"/>
              <a:ea typeface="+mn-ea"/>
              <a:cs typeface="+mn-cs"/>
            </a:rPr>
            <a:t>* var 23:</a:t>
          </a:r>
          <a:r>
            <a:rPr lang="en-US" sz="1100" baseline="0">
              <a:solidFill>
                <a:srgbClr val="00B050"/>
              </a:solidFill>
              <a:latin typeface="+mn-lt"/>
              <a:ea typeface="+mn-ea"/>
              <a:cs typeface="+mn-cs"/>
            </a:rPr>
            <a:t> </a:t>
          </a:r>
          <a:endParaRPr lang="en-US" sz="1100">
            <a:solidFill>
              <a:srgbClr val="00B050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rgbClr val="00B050"/>
              </a:solidFill>
              <a:latin typeface="+mn-lt"/>
              <a:ea typeface="+mn-ea"/>
              <a:cs typeface="+mn-cs"/>
            </a:rPr>
            <a:t>qui var D1.rgdp D1.pib D1.fbcf, lags(1/4)</a:t>
          </a:r>
          <a:endParaRPr lang="en-US">
            <a:solidFill>
              <a:srgbClr val="00B050"/>
            </a:solidFill>
          </a:endParaRPr>
        </a:p>
        <a:p>
          <a:r>
            <a:rPr lang="en-US" sz="1100">
              <a:solidFill>
                <a:srgbClr val="FF0000"/>
              </a:solidFill>
              <a:latin typeface="+mn-lt"/>
              <a:ea typeface="+mn-ea"/>
              <a:cs typeface="+mn-cs"/>
            </a:rPr>
            <a:t>* var 24</a:t>
          </a:r>
        </a:p>
        <a:p>
          <a:r>
            <a:rPr lang="en-US" sz="1100">
              <a:solidFill>
                <a:srgbClr val="FF0000"/>
              </a:solidFill>
              <a:latin typeface="+mn-lt"/>
              <a:ea typeface="+mn-ea"/>
              <a:cs typeface="+mn-cs"/>
            </a:rPr>
            <a:t>qui var D1.rgdp D1.pib D1.fbcf D1.serv, lags(1/5)</a:t>
          </a:r>
        </a:p>
        <a:p>
          <a:r>
            <a:rPr lang="en-US" sz="1100">
              <a:solidFill>
                <a:srgbClr val="FF0000"/>
              </a:solidFill>
              <a:latin typeface="+mn-lt"/>
              <a:ea typeface="+mn-ea"/>
              <a:cs typeface="+mn-cs"/>
            </a:rPr>
            <a:t>* var 25: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</a:t>
          </a:r>
          <a:endParaRPr lang="en-US" sz="1100">
            <a:solidFill>
              <a:srgbClr val="FF0000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rgbClr val="FF0000"/>
              </a:solidFill>
              <a:latin typeface="+mn-lt"/>
              <a:ea typeface="+mn-ea"/>
              <a:cs typeface="+mn-cs"/>
            </a:rPr>
            <a:t>qui var D1.rgdp D1.pib D1.fbcf D1.serv, lags(1/4)</a:t>
          </a:r>
        </a:p>
        <a:p>
          <a:r>
            <a:rPr lang="en-US" sz="1100">
              <a:solidFill>
                <a:srgbClr val="FF0000"/>
              </a:solidFill>
              <a:latin typeface="+mn-lt"/>
              <a:ea typeface="+mn-ea"/>
              <a:cs typeface="+mn-cs"/>
            </a:rPr>
            <a:t>* var 26</a:t>
          </a:r>
          <a:endParaRPr lang="en-US">
            <a:solidFill>
              <a:srgbClr val="FF0000"/>
            </a:solidFill>
          </a:endParaRPr>
        </a:p>
        <a:p>
          <a:r>
            <a:rPr lang="en-US" sz="1100">
              <a:solidFill>
                <a:srgbClr val="FF0000"/>
              </a:solidFill>
              <a:latin typeface="+mn-lt"/>
              <a:ea typeface="+mn-ea"/>
              <a:cs typeface="+mn-cs"/>
            </a:rPr>
            <a:t>qui var D1.rgdp D1.pib D1.serv, lags(1/5)</a:t>
          </a:r>
          <a:endParaRPr lang="en-US">
            <a:solidFill>
              <a:srgbClr val="FF0000"/>
            </a:solidFill>
          </a:endParaRPr>
        </a:p>
        <a:p>
          <a:r>
            <a:rPr lang="en-US" sz="1100">
              <a:solidFill>
                <a:srgbClr val="00B050"/>
              </a:solidFill>
              <a:latin typeface="+mn-lt"/>
              <a:ea typeface="+mn-ea"/>
              <a:cs typeface="+mn-cs"/>
            </a:rPr>
            <a:t>* var 27:</a:t>
          </a:r>
          <a:r>
            <a:rPr lang="en-US" sz="1100" baseline="0">
              <a:solidFill>
                <a:srgbClr val="00B050"/>
              </a:solidFill>
              <a:latin typeface="+mn-lt"/>
              <a:ea typeface="+mn-ea"/>
              <a:cs typeface="+mn-cs"/>
            </a:rPr>
            <a:t> </a:t>
          </a:r>
          <a:endParaRPr lang="en-US" sz="1100">
            <a:solidFill>
              <a:srgbClr val="00B050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rgbClr val="00B050"/>
              </a:solidFill>
              <a:latin typeface="+mn-lt"/>
              <a:ea typeface="+mn-ea"/>
              <a:cs typeface="+mn-cs"/>
            </a:rPr>
            <a:t>qui var D1.rgdp D1.pib D1.serv, lags(1/4)</a:t>
          </a:r>
          <a:endParaRPr lang="en-US">
            <a:solidFill>
              <a:srgbClr val="00B050"/>
            </a:solidFill>
          </a:endParaRPr>
        </a:p>
        <a:p>
          <a:r>
            <a:rPr lang="en-US" sz="1100">
              <a:solidFill>
                <a:srgbClr val="00B050"/>
              </a:solidFill>
              <a:latin typeface="+mn-lt"/>
              <a:ea typeface="+mn-ea"/>
              <a:cs typeface="+mn-cs"/>
            </a:rPr>
            <a:t>* var 28:</a:t>
          </a:r>
          <a:r>
            <a:rPr lang="en-US" sz="1100" baseline="0">
              <a:solidFill>
                <a:srgbClr val="00B050"/>
              </a:solidFill>
              <a:latin typeface="+mn-lt"/>
              <a:ea typeface="+mn-ea"/>
              <a:cs typeface="+mn-cs"/>
            </a:rPr>
            <a:t> </a:t>
          </a:r>
          <a:endParaRPr lang="en-US" sz="1100">
            <a:solidFill>
              <a:srgbClr val="00B050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rgbClr val="00B050"/>
              </a:solidFill>
              <a:latin typeface="+mn-lt"/>
              <a:ea typeface="+mn-ea"/>
              <a:cs typeface="+mn-cs"/>
            </a:rPr>
            <a:t>qui var D1.rgdp D1.pib D1.ri, lags(1/4)</a:t>
          </a:r>
        </a:p>
        <a:p>
          <a:endParaRPr 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1</xdr:row>
      <xdr:rowOff>0</xdr:rowOff>
    </xdr:from>
    <xdr:to>
      <xdr:col>25</xdr:col>
      <xdr:colOff>276225</xdr:colOff>
      <xdr:row>20</xdr:row>
      <xdr:rowOff>19051</xdr:rowOff>
    </xdr:to>
    <xdr:sp macro="" textlink="">
      <xdr:nvSpPr>
        <xdr:cNvPr id="2" name="TextBox 1"/>
        <xdr:cNvSpPr txBox="1"/>
      </xdr:nvSpPr>
      <xdr:spPr>
        <a:xfrm>
          <a:off x="9753600" y="190500"/>
          <a:ext cx="5762625" cy="36385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1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SET 5</a:t>
          </a:r>
          <a:endParaRPr kumimoji="0" lang="en-US" sz="11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* var 29: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qui var D1.rgdp D1.pib D1.ri, lags(1/5)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* var 30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qui var D1.rgdp D1.pib D1.rm, lags(1/5)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* var 31: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qui var D1.rgdp D1.pib D1.rm, lags(1/4)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* var 32: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qui var D1.rgdp D1.pib D1.rpc, lags(1/5)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00B050"/>
              </a:solidFill>
              <a:effectLst/>
              <a:uLnTx/>
              <a:uFillTx/>
              <a:latin typeface="+mn-lt"/>
              <a:ea typeface="+mn-ea"/>
              <a:cs typeface="+mn-cs"/>
            </a:rPr>
            <a:t>* var 33: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00B050"/>
              </a:solidFill>
              <a:effectLst/>
              <a:uLnTx/>
              <a:uFillTx/>
              <a:latin typeface="+mn-lt"/>
              <a:ea typeface="+mn-ea"/>
              <a:cs typeface="+mn-cs"/>
            </a:rPr>
            <a:t>qui var D1.rgdp D1.pib D1.rpc, lags(1/4)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* var 34: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qui var D1.rgdp D1.pib D1.manuf D1.rpc, lags(1/5)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* var 35: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qui var D1.rgdp D1.pib D1.manuf D1.rpc, lags(1/4)</a:t>
          </a:r>
        </a:p>
        <a:p>
          <a:endParaRPr lang="en-US" sz="1100"/>
        </a:p>
      </xdr:txBody>
    </xdr:sp>
    <xdr:clientData/>
  </xdr:twoCellAnchor>
  <xdr:twoCellAnchor>
    <xdr:from>
      <xdr:col>7</xdr:col>
      <xdr:colOff>0</xdr:colOff>
      <xdr:row>243</xdr:row>
      <xdr:rowOff>0</xdr:rowOff>
    </xdr:from>
    <xdr:to>
      <xdr:col>16</xdr:col>
      <xdr:colOff>276225</xdr:colOff>
      <xdr:row>262</xdr:row>
      <xdr:rowOff>19051</xdr:rowOff>
    </xdr:to>
    <xdr:sp macro="" textlink="">
      <xdr:nvSpPr>
        <xdr:cNvPr id="3" name="TextBox 2"/>
        <xdr:cNvSpPr txBox="1"/>
      </xdr:nvSpPr>
      <xdr:spPr>
        <a:xfrm>
          <a:off x="4562475" y="46310550"/>
          <a:ext cx="5762625" cy="36385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eaLnBrk="1" fontAlgn="auto" latinLnBrk="0" hangingPunct="1"/>
          <a:r>
            <a:rPr lang="en-US" sz="1100" b="1">
              <a:solidFill>
                <a:schemeClr val="dk1"/>
              </a:solidFill>
              <a:latin typeface="+mn-lt"/>
              <a:ea typeface="+mn-ea"/>
              <a:cs typeface="+mn-cs"/>
            </a:rPr>
            <a:t>SET 5</a:t>
          </a:r>
          <a:endParaRPr 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rgbClr val="FF0000"/>
              </a:solidFill>
              <a:latin typeface="+mn-lt"/>
              <a:ea typeface="+mn-ea"/>
              <a:cs typeface="+mn-cs"/>
            </a:rPr>
            <a:t>* var 29: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</a:t>
          </a:r>
          <a:endParaRPr lang="en-US" sz="1100">
            <a:solidFill>
              <a:srgbClr val="FF0000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rgbClr val="FF0000"/>
              </a:solidFill>
              <a:latin typeface="+mn-lt"/>
              <a:ea typeface="+mn-ea"/>
              <a:cs typeface="+mn-cs"/>
            </a:rPr>
            <a:t>qui var D1.rgdp D1.pib D1.ri, lags(1/5)</a:t>
          </a:r>
          <a:endParaRPr lang="en-US">
            <a:solidFill>
              <a:srgbClr val="FF0000"/>
            </a:solidFill>
          </a:endParaRPr>
        </a:p>
        <a:p>
          <a:r>
            <a:rPr lang="en-US" sz="1100">
              <a:solidFill>
                <a:srgbClr val="FF0000"/>
              </a:solidFill>
              <a:latin typeface="+mn-lt"/>
              <a:ea typeface="+mn-ea"/>
              <a:cs typeface="+mn-cs"/>
            </a:rPr>
            <a:t>* var 30</a:t>
          </a:r>
        </a:p>
        <a:p>
          <a:r>
            <a:rPr lang="en-US" sz="1100">
              <a:solidFill>
                <a:srgbClr val="FF0000"/>
              </a:solidFill>
              <a:latin typeface="+mn-lt"/>
              <a:ea typeface="+mn-ea"/>
              <a:cs typeface="+mn-cs"/>
            </a:rPr>
            <a:t>qui var D1.rgdp D1.pib D1.rm, lags(1/5)</a:t>
          </a:r>
        </a:p>
        <a:p>
          <a:r>
            <a:rPr lang="en-US" sz="1100">
              <a:solidFill>
                <a:srgbClr val="FF0000"/>
              </a:solidFill>
              <a:latin typeface="+mn-lt"/>
              <a:ea typeface="+mn-ea"/>
              <a:cs typeface="+mn-cs"/>
            </a:rPr>
            <a:t>* var 31: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</a:t>
          </a:r>
          <a:endParaRPr lang="en-US" sz="1100">
            <a:solidFill>
              <a:srgbClr val="FF0000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rgbClr val="FF0000"/>
              </a:solidFill>
              <a:latin typeface="+mn-lt"/>
              <a:ea typeface="+mn-ea"/>
              <a:cs typeface="+mn-cs"/>
            </a:rPr>
            <a:t>qui var D1.rgdp D1.pib D1.rm, lags(1/4)</a:t>
          </a:r>
        </a:p>
        <a:p>
          <a:r>
            <a:rPr lang="en-US" sz="1100">
              <a:solidFill>
                <a:srgbClr val="FF0000"/>
              </a:solidFill>
              <a:latin typeface="+mn-lt"/>
              <a:ea typeface="+mn-ea"/>
              <a:cs typeface="+mn-cs"/>
            </a:rPr>
            <a:t>* var 32:</a:t>
          </a:r>
          <a:endParaRPr lang="en-US">
            <a:solidFill>
              <a:srgbClr val="FF0000"/>
            </a:solidFill>
          </a:endParaRPr>
        </a:p>
        <a:p>
          <a:r>
            <a:rPr lang="en-US" sz="1100">
              <a:solidFill>
                <a:srgbClr val="FF0000"/>
              </a:solidFill>
              <a:latin typeface="+mn-lt"/>
              <a:ea typeface="+mn-ea"/>
              <a:cs typeface="+mn-cs"/>
            </a:rPr>
            <a:t>qui var D1.rgdp D1.pib D1.rpc, lags(1/5)</a:t>
          </a:r>
          <a:endParaRPr lang="en-US">
            <a:solidFill>
              <a:srgbClr val="FF0000"/>
            </a:solidFill>
          </a:endParaRPr>
        </a:p>
        <a:p>
          <a:r>
            <a:rPr lang="en-US" sz="1100">
              <a:solidFill>
                <a:srgbClr val="00B050"/>
              </a:solidFill>
              <a:latin typeface="+mn-lt"/>
              <a:ea typeface="+mn-ea"/>
              <a:cs typeface="+mn-cs"/>
            </a:rPr>
            <a:t>* var 33:</a:t>
          </a:r>
          <a:r>
            <a:rPr lang="en-US" sz="1100" baseline="0">
              <a:solidFill>
                <a:srgbClr val="00B050"/>
              </a:solidFill>
              <a:latin typeface="+mn-lt"/>
              <a:ea typeface="+mn-ea"/>
              <a:cs typeface="+mn-cs"/>
            </a:rPr>
            <a:t> </a:t>
          </a:r>
          <a:endParaRPr lang="en-US" sz="1100">
            <a:solidFill>
              <a:srgbClr val="00B050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rgbClr val="00B050"/>
              </a:solidFill>
              <a:latin typeface="+mn-lt"/>
              <a:ea typeface="+mn-ea"/>
              <a:cs typeface="+mn-cs"/>
            </a:rPr>
            <a:t>qui var D1.rgdp D1.pib D1.rpc, lags(1/4)</a:t>
          </a:r>
          <a:endParaRPr lang="en-US">
            <a:solidFill>
              <a:srgbClr val="00B050"/>
            </a:solidFill>
          </a:endParaRPr>
        </a:p>
        <a:p>
          <a:pPr eaLnBrk="1" fontAlgn="auto" latinLnBrk="0" hangingPunct="1"/>
          <a:r>
            <a:rPr lang="en-US" sz="1100">
              <a:solidFill>
                <a:srgbClr val="FF0000"/>
              </a:solidFill>
              <a:latin typeface="+mn-lt"/>
              <a:ea typeface="+mn-ea"/>
              <a:cs typeface="+mn-cs"/>
            </a:rPr>
            <a:t>* var 34:</a:t>
          </a:r>
          <a:endParaRPr lang="en-US">
            <a:solidFill>
              <a:srgbClr val="FF0000"/>
            </a:solidFill>
          </a:endParaRPr>
        </a:p>
        <a:p>
          <a:r>
            <a:rPr lang="en-US" sz="1100">
              <a:solidFill>
                <a:srgbClr val="FF0000"/>
              </a:solidFill>
              <a:latin typeface="+mn-lt"/>
              <a:ea typeface="+mn-ea"/>
              <a:cs typeface="+mn-cs"/>
            </a:rPr>
            <a:t>qui var D1.rgdp D1.pib D1.manuf D1.rpc, lags(1/5)</a:t>
          </a:r>
        </a:p>
        <a:p>
          <a:r>
            <a:rPr lang="en-US" sz="1100">
              <a:solidFill>
                <a:srgbClr val="FF0000"/>
              </a:solidFill>
              <a:latin typeface="+mn-lt"/>
              <a:ea typeface="+mn-ea"/>
              <a:cs typeface="+mn-cs"/>
            </a:rPr>
            <a:t>* var 35: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</a:t>
          </a:r>
          <a:endParaRPr lang="en-US" sz="1100">
            <a:solidFill>
              <a:srgbClr val="FF0000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rgbClr val="FF0000"/>
              </a:solidFill>
              <a:latin typeface="+mn-lt"/>
              <a:ea typeface="+mn-ea"/>
              <a:cs typeface="+mn-cs"/>
            </a:rPr>
            <a:t>qui var D1.rgdp D1.pib D1.manuf D1.rpc, lags(1/4)</a:t>
          </a:r>
        </a:p>
        <a:p>
          <a:endParaRPr 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2</xdr:row>
      <xdr:rowOff>0</xdr:rowOff>
    </xdr:from>
    <xdr:to>
      <xdr:col>25</xdr:col>
      <xdr:colOff>276225</xdr:colOff>
      <xdr:row>21</xdr:row>
      <xdr:rowOff>19051</xdr:rowOff>
    </xdr:to>
    <xdr:sp macro="" textlink="">
      <xdr:nvSpPr>
        <xdr:cNvPr id="2" name="TextBox 1"/>
        <xdr:cNvSpPr txBox="1"/>
      </xdr:nvSpPr>
      <xdr:spPr>
        <a:xfrm>
          <a:off x="9753600" y="381000"/>
          <a:ext cx="5762625" cy="36385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en-US" sz="1100"/>
        </a:p>
        <a:p>
          <a:pPr eaLnBrk="1" fontAlgn="auto" latinLnBrk="0" hangingPunct="1"/>
          <a:r>
            <a:rPr lang="en-US" sz="1100" b="1">
              <a:solidFill>
                <a:srgbClr val="FF0000"/>
              </a:solidFill>
              <a:latin typeface="+mn-lt"/>
              <a:ea typeface="+mn-ea"/>
              <a:cs typeface="+mn-cs"/>
            </a:rPr>
            <a:t>SET 6</a:t>
          </a:r>
          <a:endParaRPr lang="en-US" sz="1100">
            <a:solidFill>
              <a:srgbClr val="FF0000"/>
            </a:solidFill>
            <a:latin typeface="+mn-lt"/>
            <a:ea typeface="+mn-ea"/>
            <a:cs typeface="+mn-cs"/>
          </a:endParaRPr>
        </a:p>
        <a:p>
          <a:pPr eaLnBrk="1" fontAlgn="auto" latinLnBrk="0" hangingPunct="1"/>
          <a:r>
            <a:rPr lang="en-US" sz="1100">
              <a:solidFill>
                <a:srgbClr val="FF0000"/>
              </a:solidFill>
              <a:latin typeface="+mn-lt"/>
              <a:ea typeface="+mn-ea"/>
              <a:cs typeface="+mn-cs"/>
            </a:rPr>
            <a:t>* var 37:</a:t>
          </a:r>
        </a:p>
        <a:p>
          <a:r>
            <a:rPr lang="en-US" sz="1100">
              <a:solidFill>
                <a:srgbClr val="FF0000"/>
              </a:solidFill>
              <a:latin typeface="+mn-lt"/>
              <a:ea typeface="+mn-ea"/>
              <a:cs typeface="+mn-cs"/>
            </a:rPr>
            <a:t>qui var D1.rgdp D1.pib D1.fbcf D1.rpc, lags(1/5)</a:t>
          </a:r>
          <a:endParaRPr lang="en-US">
            <a:solidFill>
              <a:srgbClr val="FF0000"/>
            </a:solidFill>
          </a:endParaRPr>
        </a:p>
        <a:p>
          <a:r>
            <a:rPr lang="en-US" sz="1100">
              <a:solidFill>
                <a:srgbClr val="FF0000"/>
              </a:solidFill>
              <a:latin typeface="+mn-lt"/>
              <a:ea typeface="+mn-ea"/>
              <a:cs typeface="+mn-cs"/>
            </a:rPr>
            <a:t>* var 38: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seems to work well!</a:t>
          </a:r>
          <a:endParaRPr lang="en-US" sz="1100">
            <a:solidFill>
              <a:srgbClr val="FF0000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rgbClr val="FF0000"/>
              </a:solidFill>
              <a:latin typeface="+mn-lt"/>
              <a:ea typeface="+mn-ea"/>
              <a:cs typeface="+mn-cs"/>
            </a:rPr>
            <a:t>qui var D1.rgdp D1.pib D1.fbcf D1.rpc, lags(1/4)</a:t>
          </a:r>
          <a:endParaRPr lang="en-US">
            <a:solidFill>
              <a:srgbClr val="FF0000"/>
            </a:solidFill>
          </a:endParaRPr>
        </a:p>
        <a:p>
          <a:r>
            <a:rPr lang="en-US" sz="1100" b="1">
              <a:solidFill>
                <a:srgbClr val="FF0000"/>
              </a:solidFill>
              <a:latin typeface="+mn-lt"/>
              <a:ea typeface="+mn-ea"/>
              <a:cs typeface="+mn-cs"/>
            </a:rPr>
            <a:t>* var39</a:t>
          </a:r>
          <a:endParaRPr lang="en-US">
            <a:solidFill>
              <a:srgbClr val="FF0000"/>
            </a:solidFill>
          </a:endParaRPr>
        </a:p>
        <a:p>
          <a:pPr eaLnBrk="1" fontAlgn="auto" latinLnBrk="0" hangingPunct="1"/>
          <a:r>
            <a:rPr lang="en-US" sz="1100">
              <a:solidFill>
                <a:srgbClr val="FF0000"/>
              </a:solidFill>
              <a:latin typeface="+mn-lt"/>
              <a:ea typeface="+mn-ea"/>
              <a:cs typeface="+mn-cs"/>
            </a:rPr>
            <a:t>qui var D1.rgdp D1.pib D1.fbcf D1.</a:t>
          </a:r>
          <a:r>
            <a:rPr lang="en-US" sz="1100" b="0" i="0">
              <a:solidFill>
                <a:srgbClr val="FF0000"/>
              </a:solidFill>
              <a:latin typeface="+mn-lt"/>
              <a:ea typeface="+mn-ea"/>
              <a:cs typeface="+mn-cs"/>
            </a:rPr>
            <a:t>imp_capital</a:t>
          </a:r>
          <a:r>
            <a:rPr lang="en-US" sz="1100">
              <a:solidFill>
                <a:srgbClr val="FF0000"/>
              </a:solidFill>
              <a:latin typeface="+mn-lt"/>
              <a:ea typeface="+mn-ea"/>
              <a:cs typeface="+mn-cs"/>
            </a:rPr>
            <a:t> , lags(1/4)</a:t>
          </a:r>
          <a:endParaRPr lang="en-US">
            <a:solidFill>
              <a:srgbClr val="FF0000"/>
            </a:solidFill>
          </a:endParaRPr>
        </a:p>
        <a:p>
          <a:pPr eaLnBrk="1" fontAlgn="auto" latinLnBrk="0" hangingPunct="1"/>
          <a:r>
            <a:rPr lang="en-US" sz="1100" b="1">
              <a:solidFill>
                <a:srgbClr val="FF0000"/>
              </a:solidFill>
              <a:latin typeface="+mn-lt"/>
              <a:ea typeface="+mn-ea"/>
              <a:cs typeface="+mn-cs"/>
            </a:rPr>
            <a:t>* var40</a:t>
          </a:r>
          <a:endParaRPr lang="en-US" sz="1100">
            <a:solidFill>
              <a:srgbClr val="FF0000"/>
            </a:solidFill>
            <a:latin typeface="+mn-lt"/>
            <a:ea typeface="+mn-ea"/>
            <a:cs typeface="+mn-cs"/>
          </a:endParaRPr>
        </a:p>
        <a:p>
          <a:pPr eaLnBrk="1" fontAlgn="auto" latinLnBrk="0" hangingPunct="1"/>
          <a:r>
            <a:rPr lang="en-US" sz="1100">
              <a:solidFill>
                <a:srgbClr val="FF0000"/>
              </a:solidFill>
              <a:latin typeface="+mn-lt"/>
              <a:ea typeface="+mn-ea"/>
              <a:cs typeface="+mn-cs"/>
            </a:rPr>
            <a:t>qui var D1.rgdp D1.pib D1.fbcf D1.</a:t>
          </a:r>
          <a:r>
            <a:rPr lang="en-US" sz="1100" b="0" i="0">
              <a:solidFill>
                <a:srgbClr val="FF0000"/>
              </a:solidFill>
              <a:latin typeface="+mn-lt"/>
              <a:ea typeface="+mn-ea"/>
              <a:cs typeface="+mn-cs"/>
            </a:rPr>
            <a:t>imp_capital</a:t>
          </a:r>
          <a:r>
            <a:rPr lang="en-US" sz="1100">
              <a:solidFill>
                <a:srgbClr val="FF0000"/>
              </a:solidFill>
              <a:latin typeface="+mn-lt"/>
              <a:ea typeface="+mn-ea"/>
              <a:cs typeface="+mn-cs"/>
            </a:rPr>
            <a:t> , lags(1/5)</a:t>
          </a:r>
          <a:endParaRPr lang="en-US">
            <a:solidFill>
              <a:srgbClr val="FF0000"/>
            </a:solidFill>
          </a:endParaRPr>
        </a:p>
        <a:p>
          <a:pPr eaLnBrk="1" fontAlgn="auto" latinLnBrk="0" hangingPunct="1"/>
          <a:r>
            <a:rPr lang="en-US" sz="1100" b="1">
              <a:solidFill>
                <a:srgbClr val="FF0000"/>
              </a:solidFill>
              <a:latin typeface="+mn-lt"/>
              <a:ea typeface="+mn-ea"/>
              <a:cs typeface="+mn-cs"/>
            </a:rPr>
            <a:t>* var41</a:t>
          </a:r>
          <a:endParaRPr lang="en-US" sz="1100">
            <a:solidFill>
              <a:srgbClr val="FF0000"/>
            </a:solidFill>
            <a:latin typeface="+mn-lt"/>
            <a:ea typeface="+mn-ea"/>
            <a:cs typeface="+mn-cs"/>
          </a:endParaRPr>
        </a:p>
        <a:p>
          <a:pPr eaLnBrk="1" fontAlgn="auto" latinLnBrk="0" hangingPunct="1"/>
          <a:r>
            <a:rPr lang="en-US" sz="1100">
              <a:solidFill>
                <a:srgbClr val="FF0000"/>
              </a:solidFill>
              <a:latin typeface="+mn-lt"/>
              <a:ea typeface="+mn-ea"/>
              <a:cs typeface="+mn-cs"/>
            </a:rPr>
            <a:t>qui var D1.rgdp D1.pib D1.fbcf D1.</a:t>
          </a:r>
          <a:r>
            <a:rPr lang="en-US" sz="1100" b="0" i="0">
              <a:solidFill>
                <a:srgbClr val="FF0000"/>
              </a:solidFill>
              <a:latin typeface="+mn-lt"/>
              <a:ea typeface="+mn-ea"/>
              <a:cs typeface="+mn-cs"/>
            </a:rPr>
            <a:t>imp,</a:t>
          </a:r>
          <a:r>
            <a:rPr lang="en-US" sz="1100">
              <a:solidFill>
                <a:srgbClr val="FF0000"/>
              </a:solidFill>
              <a:latin typeface="+mn-lt"/>
              <a:ea typeface="+mn-ea"/>
              <a:cs typeface="+mn-cs"/>
            </a:rPr>
            <a:t> lags(1/4)</a:t>
          </a:r>
          <a:endParaRPr lang="en-US">
            <a:solidFill>
              <a:srgbClr val="FF0000"/>
            </a:solidFill>
          </a:endParaRPr>
        </a:p>
        <a:p>
          <a:pPr eaLnBrk="1" fontAlgn="auto" latinLnBrk="0" hangingPunct="1"/>
          <a:r>
            <a:rPr lang="en-US" sz="1100" b="1">
              <a:solidFill>
                <a:srgbClr val="FF0000"/>
              </a:solidFill>
              <a:latin typeface="+mn-lt"/>
              <a:ea typeface="+mn-ea"/>
              <a:cs typeface="+mn-cs"/>
            </a:rPr>
            <a:t>* var41a</a:t>
          </a:r>
          <a:endParaRPr lang="en-US" sz="1100">
            <a:solidFill>
              <a:srgbClr val="FF0000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rgbClr val="FF0000"/>
              </a:solidFill>
              <a:latin typeface="+mn-lt"/>
              <a:ea typeface="+mn-ea"/>
              <a:cs typeface="+mn-cs"/>
            </a:rPr>
            <a:t>qui var D1.rgdp D1.pib D1.fbcf D1.</a:t>
          </a:r>
          <a:r>
            <a:rPr lang="en-US" sz="1100" b="0" i="0">
              <a:solidFill>
                <a:srgbClr val="FF0000"/>
              </a:solidFill>
              <a:latin typeface="+mn-lt"/>
              <a:ea typeface="+mn-ea"/>
              <a:cs typeface="+mn-cs"/>
            </a:rPr>
            <a:t>imp,</a:t>
          </a:r>
          <a:r>
            <a:rPr lang="en-US" sz="1100">
              <a:solidFill>
                <a:srgbClr val="FF0000"/>
              </a:solidFill>
              <a:latin typeface="+mn-lt"/>
              <a:ea typeface="+mn-ea"/>
              <a:cs typeface="+mn-cs"/>
            </a:rPr>
            <a:t> lags(1/5)</a:t>
          </a:r>
          <a:endParaRPr lang="en-US">
            <a:solidFill>
              <a:srgbClr val="FF0000"/>
            </a:solidFill>
          </a:endParaRPr>
        </a:p>
        <a:p>
          <a:pPr eaLnBrk="1" fontAlgn="auto" latinLnBrk="0" hangingPunct="1"/>
          <a:r>
            <a:rPr lang="en-US" sz="1100" b="1">
              <a:solidFill>
                <a:srgbClr val="FF0000"/>
              </a:solidFill>
              <a:latin typeface="+mn-lt"/>
              <a:ea typeface="+mn-ea"/>
              <a:cs typeface="+mn-cs"/>
            </a:rPr>
            <a:t>* var42</a:t>
          </a:r>
          <a:endParaRPr lang="en-US" sz="1100">
            <a:solidFill>
              <a:srgbClr val="FF0000"/>
            </a:solidFill>
            <a:latin typeface="+mn-lt"/>
            <a:ea typeface="+mn-ea"/>
            <a:cs typeface="+mn-cs"/>
          </a:endParaRPr>
        </a:p>
        <a:p>
          <a:pPr eaLnBrk="1" fontAlgn="auto" latinLnBrk="0" hangingPunct="1"/>
          <a:r>
            <a:rPr lang="en-US" sz="1100">
              <a:solidFill>
                <a:srgbClr val="FF0000"/>
              </a:solidFill>
              <a:latin typeface="+mn-lt"/>
              <a:ea typeface="+mn-ea"/>
              <a:cs typeface="+mn-cs"/>
            </a:rPr>
            <a:t>qui var D1.rgdp D1.pib D1.fbcf D1.</a:t>
          </a:r>
          <a:r>
            <a:rPr lang="en-US" sz="1100" b="0" i="0">
              <a:solidFill>
                <a:srgbClr val="FF0000"/>
              </a:solidFill>
              <a:latin typeface="+mn-lt"/>
              <a:ea typeface="+mn-ea"/>
              <a:cs typeface="+mn-cs"/>
            </a:rPr>
            <a:t>imp </a:t>
          </a:r>
          <a:r>
            <a:rPr lang="en-US" sz="1100">
              <a:solidFill>
                <a:srgbClr val="FF0000"/>
              </a:solidFill>
              <a:latin typeface="+mn-lt"/>
              <a:ea typeface="+mn-ea"/>
              <a:cs typeface="+mn-cs"/>
            </a:rPr>
            <a:t>D1.</a:t>
          </a:r>
          <a:r>
            <a:rPr lang="en-US" sz="1100" b="0" i="0">
              <a:solidFill>
                <a:srgbClr val="FF0000"/>
              </a:solidFill>
              <a:latin typeface="+mn-lt"/>
              <a:ea typeface="+mn-ea"/>
              <a:cs typeface="+mn-cs"/>
            </a:rPr>
            <a:t>primario,</a:t>
          </a:r>
          <a:r>
            <a:rPr lang="en-US" sz="1100" b="0" i="0" baseline="0">
              <a:solidFill>
                <a:srgbClr val="FF0000"/>
              </a:solidFill>
              <a:latin typeface="+mn-lt"/>
              <a:ea typeface="+mn-ea"/>
              <a:cs typeface="+mn-cs"/>
            </a:rPr>
            <a:t> </a:t>
          </a:r>
          <a:r>
            <a:rPr lang="en-US" sz="1100">
              <a:solidFill>
                <a:srgbClr val="FF0000"/>
              </a:solidFill>
              <a:latin typeface="+mn-lt"/>
              <a:ea typeface="+mn-ea"/>
              <a:cs typeface="+mn-cs"/>
            </a:rPr>
            <a:t> lags(1/3)</a:t>
          </a:r>
          <a:endParaRPr lang="en-US">
            <a:solidFill>
              <a:srgbClr val="FF0000"/>
            </a:solidFill>
          </a:endParaRPr>
        </a:p>
        <a:p>
          <a:endParaRPr lang="en-US" sz="1100"/>
        </a:p>
      </xdr:txBody>
    </xdr:sp>
    <xdr:clientData/>
  </xdr:twoCellAnchor>
  <xdr:twoCellAnchor>
    <xdr:from>
      <xdr:col>7</xdr:col>
      <xdr:colOff>0</xdr:colOff>
      <xdr:row>244</xdr:row>
      <xdr:rowOff>0</xdr:rowOff>
    </xdr:from>
    <xdr:to>
      <xdr:col>16</xdr:col>
      <xdr:colOff>276225</xdr:colOff>
      <xdr:row>263</xdr:row>
      <xdr:rowOff>19051</xdr:rowOff>
    </xdr:to>
    <xdr:sp macro="" textlink="">
      <xdr:nvSpPr>
        <xdr:cNvPr id="3" name="TextBox 2"/>
        <xdr:cNvSpPr txBox="1"/>
      </xdr:nvSpPr>
      <xdr:spPr>
        <a:xfrm>
          <a:off x="4267200" y="46501050"/>
          <a:ext cx="5762625" cy="36385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en-US" sz="1100"/>
        </a:p>
        <a:p>
          <a:pPr eaLnBrk="1" fontAlgn="auto" latinLnBrk="0" hangingPunct="1"/>
          <a:r>
            <a:rPr lang="en-US" sz="1100" b="1">
              <a:solidFill>
                <a:schemeClr val="dk1"/>
              </a:solidFill>
              <a:latin typeface="+mn-lt"/>
              <a:ea typeface="+mn-ea"/>
              <a:cs typeface="+mn-cs"/>
            </a:rPr>
            <a:t>SET 6</a:t>
          </a:r>
          <a:endParaRPr 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eaLnBrk="1" fontAlgn="auto" latinLnBrk="0" hangingPunct="1"/>
          <a:r>
            <a:rPr lang="en-US" sz="1100">
              <a:solidFill>
                <a:srgbClr val="FF0000"/>
              </a:solidFill>
              <a:latin typeface="+mn-lt"/>
              <a:ea typeface="+mn-ea"/>
              <a:cs typeface="+mn-cs"/>
            </a:rPr>
            <a:t>* var 37:</a:t>
          </a:r>
        </a:p>
        <a:p>
          <a:r>
            <a:rPr lang="en-US" sz="1100">
              <a:solidFill>
                <a:srgbClr val="FF0000"/>
              </a:solidFill>
              <a:latin typeface="+mn-lt"/>
              <a:ea typeface="+mn-ea"/>
              <a:cs typeface="+mn-cs"/>
            </a:rPr>
            <a:t>qui var D1.rgdp D1.pib D1.fbcf D1.rpc, lags(1/5)</a:t>
          </a:r>
          <a:endParaRPr lang="en-US">
            <a:solidFill>
              <a:srgbClr val="FF0000"/>
            </a:solidFill>
          </a:endParaRPr>
        </a:p>
        <a:p>
          <a:r>
            <a:rPr lang="en-US" sz="1100">
              <a:solidFill>
                <a:srgbClr val="FF0000"/>
              </a:solidFill>
              <a:latin typeface="+mn-lt"/>
              <a:ea typeface="+mn-ea"/>
              <a:cs typeface="+mn-cs"/>
            </a:rPr>
            <a:t>* var 38: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seems to work well!</a:t>
          </a:r>
          <a:endParaRPr lang="en-US" sz="1100">
            <a:solidFill>
              <a:srgbClr val="FF0000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rgbClr val="FF0000"/>
              </a:solidFill>
              <a:latin typeface="+mn-lt"/>
              <a:ea typeface="+mn-ea"/>
              <a:cs typeface="+mn-cs"/>
            </a:rPr>
            <a:t>qui var D1.rgdp D1.pib D1.fbcf D1.rpc, lags(1/4)</a:t>
          </a:r>
          <a:endParaRPr lang="en-US">
            <a:solidFill>
              <a:srgbClr val="FF0000"/>
            </a:solidFill>
          </a:endParaRPr>
        </a:p>
        <a:p>
          <a:r>
            <a:rPr lang="en-US" sz="1100" b="1">
              <a:solidFill>
                <a:srgbClr val="FF0000"/>
              </a:solidFill>
              <a:latin typeface="+mn-lt"/>
              <a:ea typeface="+mn-ea"/>
              <a:cs typeface="+mn-cs"/>
            </a:rPr>
            <a:t>* var39</a:t>
          </a:r>
          <a:endParaRPr lang="en-US">
            <a:solidFill>
              <a:srgbClr val="FF0000"/>
            </a:solidFill>
          </a:endParaRPr>
        </a:p>
        <a:p>
          <a:pPr eaLnBrk="1" fontAlgn="auto" latinLnBrk="0" hangingPunct="1"/>
          <a:r>
            <a:rPr lang="en-US" sz="1100">
              <a:solidFill>
                <a:srgbClr val="FF0000"/>
              </a:solidFill>
              <a:latin typeface="+mn-lt"/>
              <a:ea typeface="+mn-ea"/>
              <a:cs typeface="+mn-cs"/>
            </a:rPr>
            <a:t>qui var D1.rgdp D1.pib D1.fbcf D1.</a:t>
          </a:r>
          <a:r>
            <a:rPr lang="en-US" sz="1100" b="0" i="0">
              <a:solidFill>
                <a:srgbClr val="FF0000"/>
              </a:solidFill>
              <a:latin typeface="+mn-lt"/>
              <a:ea typeface="+mn-ea"/>
              <a:cs typeface="+mn-cs"/>
            </a:rPr>
            <a:t>imp_capital</a:t>
          </a:r>
          <a:r>
            <a:rPr lang="en-US" sz="1100">
              <a:solidFill>
                <a:srgbClr val="FF0000"/>
              </a:solidFill>
              <a:latin typeface="+mn-lt"/>
              <a:ea typeface="+mn-ea"/>
              <a:cs typeface="+mn-cs"/>
            </a:rPr>
            <a:t> , lags(1/4)</a:t>
          </a:r>
          <a:endParaRPr lang="en-US">
            <a:solidFill>
              <a:srgbClr val="FF0000"/>
            </a:solidFill>
          </a:endParaRPr>
        </a:p>
        <a:p>
          <a:pPr eaLnBrk="1" fontAlgn="auto" latinLnBrk="0" hangingPunct="1"/>
          <a:r>
            <a:rPr lang="en-US" sz="1100" b="1">
              <a:solidFill>
                <a:srgbClr val="FF0000"/>
              </a:solidFill>
              <a:latin typeface="+mn-lt"/>
              <a:ea typeface="+mn-ea"/>
              <a:cs typeface="+mn-cs"/>
            </a:rPr>
            <a:t>* var40</a:t>
          </a:r>
          <a:endParaRPr lang="en-US" sz="1100">
            <a:solidFill>
              <a:srgbClr val="FF0000"/>
            </a:solidFill>
            <a:latin typeface="+mn-lt"/>
            <a:ea typeface="+mn-ea"/>
            <a:cs typeface="+mn-cs"/>
          </a:endParaRPr>
        </a:p>
        <a:p>
          <a:pPr eaLnBrk="1" fontAlgn="auto" latinLnBrk="0" hangingPunct="1"/>
          <a:r>
            <a:rPr lang="en-US" sz="1100">
              <a:solidFill>
                <a:srgbClr val="FF0000"/>
              </a:solidFill>
              <a:latin typeface="+mn-lt"/>
              <a:ea typeface="+mn-ea"/>
              <a:cs typeface="+mn-cs"/>
            </a:rPr>
            <a:t>qui var D1.rgdp D1.pib D1.fbcf D1.</a:t>
          </a:r>
          <a:r>
            <a:rPr lang="en-US" sz="1100" b="0" i="0">
              <a:solidFill>
                <a:srgbClr val="FF0000"/>
              </a:solidFill>
              <a:latin typeface="+mn-lt"/>
              <a:ea typeface="+mn-ea"/>
              <a:cs typeface="+mn-cs"/>
            </a:rPr>
            <a:t>imp_capital</a:t>
          </a:r>
          <a:r>
            <a:rPr lang="en-US" sz="1100">
              <a:solidFill>
                <a:srgbClr val="FF0000"/>
              </a:solidFill>
              <a:latin typeface="+mn-lt"/>
              <a:ea typeface="+mn-ea"/>
              <a:cs typeface="+mn-cs"/>
            </a:rPr>
            <a:t> , lags(1/5)</a:t>
          </a:r>
          <a:endParaRPr lang="en-US">
            <a:solidFill>
              <a:srgbClr val="FF0000"/>
            </a:solidFill>
          </a:endParaRPr>
        </a:p>
        <a:p>
          <a:pPr eaLnBrk="1" fontAlgn="auto" latinLnBrk="0" hangingPunct="1"/>
          <a:r>
            <a:rPr lang="en-US" sz="1100" b="1">
              <a:solidFill>
                <a:srgbClr val="FF0000"/>
              </a:solidFill>
              <a:latin typeface="+mn-lt"/>
              <a:ea typeface="+mn-ea"/>
              <a:cs typeface="+mn-cs"/>
            </a:rPr>
            <a:t>* var41</a:t>
          </a:r>
          <a:endParaRPr lang="en-US" sz="1100">
            <a:solidFill>
              <a:srgbClr val="FF0000"/>
            </a:solidFill>
            <a:latin typeface="+mn-lt"/>
            <a:ea typeface="+mn-ea"/>
            <a:cs typeface="+mn-cs"/>
          </a:endParaRPr>
        </a:p>
        <a:p>
          <a:pPr eaLnBrk="1" fontAlgn="auto" latinLnBrk="0" hangingPunct="1"/>
          <a:r>
            <a:rPr lang="en-US" sz="1100">
              <a:solidFill>
                <a:srgbClr val="FF0000"/>
              </a:solidFill>
              <a:latin typeface="+mn-lt"/>
              <a:ea typeface="+mn-ea"/>
              <a:cs typeface="+mn-cs"/>
            </a:rPr>
            <a:t>qui var D1.rgdp D1.pib D1.fbcf D1.</a:t>
          </a:r>
          <a:r>
            <a:rPr lang="en-US" sz="1100" b="0" i="0">
              <a:solidFill>
                <a:srgbClr val="FF0000"/>
              </a:solidFill>
              <a:latin typeface="+mn-lt"/>
              <a:ea typeface="+mn-ea"/>
              <a:cs typeface="+mn-cs"/>
            </a:rPr>
            <a:t>imp,</a:t>
          </a:r>
          <a:r>
            <a:rPr lang="en-US" sz="1100">
              <a:solidFill>
                <a:srgbClr val="FF0000"/>
              </a:solidFill>
              <a:latin typeface="+mn-lt"/>
              <a:ea typeface="+mn-ea"/>
              <a:cs typeface="+mn-cs"/>
            </a:rPr>
            <a:t> lags(1/4)</a:t>
          </a:r>
          <a:endParaRPr lang="en-US">
            <a:solidFill>
              <a:srgbClr val="FF0000"/>
            </a:solidFill>
          </a:endParaRPr>
        </a:p>
        <a:p>
          <a:pPr eaLnBrk="1" fontAlgn="auto" latinLnBrk="0" hangingPunct="1"/>
          <a:r>
            <a:rPr lang="en-US" sz="1100" b="1">
              <a:solidFill>
                <a:srgbClr val="FF0000"/>
              </a:solidFill>
              <a:latin typeface="+mn-lt"/>
              <a:ea typeface="+mn-ea"/>
              <a:cs typeface="+mn-cs"/>
            </a:rPr>
            <a:t>* var41a</a:t>
          </a:r>
          <a:endParaRPr lang="en-US" sz="1100">
            <a:solidFill>
              <a:srgbClr val="FF0000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rgbClr val="FF0000"/>
              </a:solidFill>
              <a:latin typeface="+mn-lt"/>
              <a:ea typeface="+mn-ea"/>
              <a:cs typeface="+mn-cs"/>
            </a:rPr>
            <a:t>qui var D1.rgdp D1.pib D1.fbcf D1.</a:t>
          </a:r>
          <a:r>
            <a:rPr lang="en-US" sz="1100" b="0" i="0">
              <a:solidFill>
                <a:srgbClr val="FF0000"/>
              </a:solidFill>
              <a:latin typeface="+mn-lt"/>
              <a:ea typeface="+mn-ea"/>
              <a:cs typeface="+mn-cs"/>
            </a:rPr>
            <a:t>imp,</a:t>
          </a:r>
          <a:r>
            <a:rPr lang="en-US" sz="1100">
              <a:solidFill>
                <a:srgbClr val="FF0000"/>
              </a:solidFill>
              <a:latin typeface="+mn-lt"/>
              <a:ea typeface="+mn-ea"/>
              <a:cs typeface="+mn-cs"/>
            </a:rPr>
            <a:t> lags(1/5)</a:t>
          </a:r>
          <a:endParaRPr lang="en-US">
            <a:solidFill>
              <a:srgbClr val="FF0000"/>
            </a:solidFill>
          </a:endParaRPr>
        </a:p>
        <a:p>
          <a:pPr eaLnBrk="1" fontAlgn="auto" latinLnBrk="0" hangingPunct="1"/>
          <a:r>
            <a:rPr lang="en-US" sz="1100" b="1">
              <a:solidFill>
                <a:schemeClr val="dk1"/>
              </a:solidFill>
              <a:latin typeface="+mn-lt"/>
              <a:ea typeface="+mn-ea"/>
              <a:cs typeface="+mn-cs"/>
            </a:rPr>
            <a:t>* var42</a:t>
          </a:r>
          <a:endParaRPr 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eaLnBrk="1" fontAlgn="auto" latinLnBrk="0" hangingPunct="1"/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qui var D1.rgdp D1.pib D1.fbcf D1.</a:t>
          </a:r>
          <a:r>
            <a:rPr lang="en-US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imp </a:t>
          </a:r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D1.</a:t>
          </a:r>
          <a:r>
            <a:rPr lang="en-US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primario,</a:t>
          </a:r>
          <a:r>
            <a:rPr lang="en-US" sz="1100" b="0" i="0" baseline="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 lags(1/3)</a:t>
          </a:r>
          <a:endParaRPr lang="en-US"/>
        </a:p>
        <a:p>
          <a:endParaRPr lang="en-US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1</xdr:row>
      <xdr:rowOff>0</xdr:rowOff>
    </xdr:from>
    <xdr:to>
      <xdr:col>26</xdr:col>
      <xdr:colOff>276225</xdr:colOff>
      <xdr:row>20</xdr:row>
      <xdr:rowOff>19051</xdr:rowOff>
    </xdr:to>
    <xdr:sp macro="" textlink="">
      <xdr:nvSpPr>
        <xdr:cNvPr id="2" name="TextBox 1"/>
        <xdr:cNvSpPr txBox="1"/>
      </xdr:nvSpPr>
      <xdr:spPr>
        <a:xfrm>
          <a:off x="10363200" y="190500"/>
          <a:ext cx="5762625" cy="36385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eaLnBrk="1" fontAlgn="auto" latinLnBrk="0" hangingPunct="1"/>
          <a:endParaRPr lang="en-US" sz="1100" b="1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eaLnBrk="1" fontAlgn="auto" latinLnBrk="0" hangingPunct="1"/>
          <a:r>
            <a:rPr lang="en-US" sz="1100" b="1">
              <a:solidFill>
                <a:srgbClr val="FF0000"/>
              </a:solidFill>
              <a:latin typeface="+mn-lt"/>
              <a:ea typeface="+mn-ea"/>
              <a:cs typeface="+mn-cs"/>
            </a:rPr>
            <a:t>SET 7</a:t>
          </a:r>
        </a:p>
        <a:p>
          <a:pPr eaLnBrk="1" fontAlgn="auto" latinLnBrk="0" hangingPunct="1"/>
          <a:r>
            <a:rPr lang="en-US" sz="1100" b="1">
              <a:solidFill>
                <a:srgbClr val="FF0000"/>
              </a:solidFill>
              <a:latin typeface="+mn-lt"/>
              <a:ea typeface="+mn-ea"/>
              <a:cs typeface="+mn-cs"/>
            </a:rPr>
            <a:t>* var43</a:t>
          </a:r>
          <a:endParaRPr lang="en-US" sz="1100">
            <a:solidFill>
              <a:srgbClr val="FF0000"/>
            </a:solidFill>
            <a:latin typeface="+mn-lt"/>
            <a:ea typeface="+mn-ea"/>
            <a:cs typeface="+mn-cs"/>
          </a:endParaRPr>
        </a:p>
        <a:p>
          <a:pPr eaLnBrk="1" fontAlgn="auto" latinLnBrk="0" hangingPunct="1"/>
          <a:r>
            <a:rPr lang="en-US" sz="1100">
              <a:solidFill>
                <a:srgbClr val="FF0000"/>
              </a:solidFill>
              <a:latin typeface="+mn-lt"/>
              <a:ea typeface="+mn-ea"/>
              <a:cs typeface="+mn-cs"/>
            </a:rPr>
            <a:t>qui var D1.rgdp D1.pib D1.fbcf D1.imp D1.</a:t>
          </a:r>
          <a:r>
            <a:rPr lang="en-US" sz="1100" b="0" i="0">
              <a:solidFill>
                <a:srgbClr val="FF0000"/>
              </a:solidFill>
              <a:latin typeface="+mn-lt"/>
              <a:ea typeface="+mn-ea"/>
              <a:cs typeface="+mn-cs"/>
            </a:rPr>
            <a:t>primario</a:t>
          </a:r>
          <a:r>
            <a:rPr lang="en-US" sz="1100">
              <a:solidFill>
                <a:srgbClr val="FF0000"/>
              </a:solidFill>
              <a:latin typeface="+mn-lt"/>
              <a:ea typeface="+mn-ea"/>
              <a:cs typeface="+mn-cs"/>
            </a:rPr>
            <a:t>, lags(1/4)</a:t>
          </a:r>
          <a:endParaRPr lang="en-US">
            <a:solidFill>
              <a:srgbClr val="FF0000"/>
            </a:solidFill>
          </a:endParaRPr>
        </a:p>
        <a:p>
          <a:pPr eaLnBrk="1" fontAlgn="auto" latinLnBrk="0" hangingPunct="1"/>
          <a:r>
            <a:rPr lang="en-US" sz="1100" b="1">
              <a:solidFill>
                <a:srgbClr val="FF0000"/>
              </a:solidFill>
              <a:latin typeface="+mn-lt"/>
              <a:ea typeface="+mn-ea"/>
              <a:cs typeface="+mn-cs"/>
            </a:rPr>
            <a:t>* var44</a:t>
          </a:r>
          <a:endParaRPr lang="en-US" sz="1100">
            <a:solidFill>
              <a:srgbClr val="FF0000"/>
            </a:solidFill>
            <a:latin typeface="+mn-lt"/>
            <a:ea typeface="+mn-ea"/>
            <a:cs typeface="+mn-cs"/>
          </a:endParaRPr>
        </a:p>
        <a:p>
          <a:pPr eaLnBrk="1" fontAlgn="auto" latinLnBrk="0" hangingPunct="1"/>
          <a:r>
            <a:rPr lang="en-US" sz="1100">
              <a:solidFill>
                <a:srgbClr val="FF0000"/>
              </a:solidFill>
              <a:latin typeface="+mn-lt"/>
              <a:ea typeface="+mn-ea"/>
              <a:cs typeface="+mn-cs"/>
            </a:rPr>
            <a:t>qui var D1.rgdp D1.pib D1.fbcf D1.</a:t>
          </a:r>
          <a:r>
            <a:rPr lang="en-US" sz="1100" b="0" i="0">
              <a:solidFill>
                <a:srgbClr val="FF0000"/>
              </a:solidFill>
              <a:latin typeface="+mn-lt"/>
              <a:ea typeface="+mn-ea"/>
              <a:cs typeface="+mn-cs"/>
            </a:rPr>
            <a:t>imp D1.primario,</a:t>
          </a:r>
          <a:r>
            <a:rPr lang="en-US" sz="1100" b="0" i="0" baseline="0">
              <a:solidFill>
                <a:srgbClr val="FF0000"/>
              </a:solidFill>
              <a:latin typeface="+mn-lt"/>
              <a:ea typeface="+mn-ea"/>
              <a:cs typeface="+mn-cs"/>
            </a:rPr>
            <a:t> </a:t>
          </a:r>
          <a:r>
            <a:rPr lang="en-US" sz="1100">
              <a:solidFill>
                <a:srgbClr val="FF0000"/>
              </a:solidFill>
              <a:latin typeface="+mn-lt"/>
              <a:ea typeface="+mn-ea"/>
              <a:cs typeface="+mn-cs"/>
            </a:rPr>
            <a:t> lags(1/5)</a:t>
          </a:r>
          <a:endParaRPr lang="en-US">
            <a:solidFill>
              <a:srgbClr val="FF0000"/>
            </a:solidFill>
          </a:endParaRPr>
        </a:p>
        <a:p>
          <a:pPr eaLnBrk="1" fontAlgn="auto" latinLnBrk="0" hangingPunct="1"/>
          <a:r>
            <a:rPr lang="en-US" sz="1100" b="1">
              <a:solidFill>
                <a:srgbClr val="FF0000"/>
              </a:solidFill>
              <a:latin typeface="+mn-lt"/>
              <a:ea typeface="+mn-ea"/>
              <a:cs typeface="+mn-cs"/>
            </a:rPr>
            <a:t>* var45</a:t>
          </a:r>
          <a:endParaRPr lang="en-US" sz="1100">
            <a:solidFill>
              <a:srgbClr val="FF0000"/>
            </a:solidFill>
            <a:latin typeface="+mn-lt"/>
            <a:ea typeface="+mn-ea"/>
            <a:cs typeface="+mn-cs"/>
          </a:endParaRPr>
        </a:p>
        <a:p>
          <a:pPr eaLnBrk="1" fontAlgn="auto" latinLnBrk="0" hangingPunct="1"/>
          <a:r>
            <a:rPr lang="en-US" sz="1100">
              <a:solidFill>
                <a:srgbClr val="FF0000"/>
              </a:solidFill>
              <a:latin typeface="+mn-lt"/>
              <a:ea typeface="+mn-ea"/>
              <a:cs typeface="+mn-cs"/>
            </a:rPr>
            <a:t>qui var D1.rgdp D1.pib D1.fbcf D1.</a:t>
          </a:r>
          <a:r>
            <a:rPr lang="en-US" sz="1100" b="0" i="0">
              <a:solidFill>
                <a:srgbClr val="FF0000"/>
              </a:solidFill>
              <a:latin typeface="+mn-lt"/>
              <a:ea typeface="+mn-ea"/>
              <a:cs typeface="+mn-cs"/>
            </a:rPr>
            <a:t>primario</a:t>
          </a:r>
          <a:r>
            <a:rPr lang="en-US" sz="1100">
              <a:solidFill>
                <a:srgbClr val="FF0000"/>
              </a:solidFill>
              <a:latin typeface="+mn-lt"/>
              <a:ea typeface="+mn-ea"/>
              <a:cs typeface="+mn-cs"/>
            </a:rPr>
            <a:t> , lags(1/4)</a:t>
          </a:r>
          <a:endParaRPr lang="en-US">
            <a:solidFill>
              <a:srgbClr val="FF0000"/>
            </a:solidFill>
          </a:endParaRPr>
        </a:p>
        <a:p>
          <a:pPr eaLnBrk="1" fontAlgn="auto" latinLnBrk="0" hangingPunct="1"/>
          <a:r>
            <a:rPr lang="en-US" sz="1100" b="1">
              <a:solidFill>
                <a:srgbClr val="FF0000"/>
              </a:solidFill>
              <a:latin typeface="+mn-lt"/>
              <a:ea typeface="+mn-ea"/>
              <a:cs typeface="+mn-cs"/>
            </a:rPr>
            <a:t>* var46</a:t>
          </a:r>
          <a:endParaRPr lang="en-US" sz="1100">
            <a:solidFill>
              <a:srgbClr val="FF0000"/>
            </a:solidFill>
            <a:latin typeface="+mn-lt"/>
            <a:ea typeface="+mn-ea"/>
            <a:cs typeface="+mn-cs"/>
          </a:endParaRPr>
        </a:p>
        <a:p>
          <a:pPr eaLnBrk="1" fontAlgn="auto" latinLnBrk="0" hangingPunct="1"/>
          <a:r>
            <a:rPr lang="en-US" sz="1100">
              <a:solidFill>
                <a:srgbClr val="FF0000"/>
              </a:solidFill>
              <a:latin typeface="+mn-lt"/>
              <a:ea typeface="+mn-ea"/>
              <a:cs typeface="+mn-cs"/>
            </a:rPr>
            <a:t>qui var D1.rgdp D1.pib D1.fbcf D1.</a:t>
          </a:r>
          <a:r>
            <a:rPr lang="en-US" sz="1100" b="0" i="0">
              <a:solidFill>
                <a:srgbClr val="FF0000"/>
              </a:solidFill>
              <a:latin typeface="+mn-lt"/>
              <a:ea typeface="+mn-ea"/>
              <a:cs typeface="+mn-cs"/>
            </a:rPr>
            <a:t>primario</a:t>
          </a:r>
          <a:r>
            <a:rPr lang="en-US" sz="1100">
              <a:solidFill>
                <a:srgbClr val="FF0000"/>
              </a:solidFill>
              <a:latin typeface="+mn-lt"/>
              <a:ea typeface="+mn-ea"/>
              <a:cs typeface="+mn-cs"/>
            </a:rPr>
            <a:t>, lags(1/5)</a:t>
          </a:r>
        </a:p>
        <a:p>
          <a:pPr eaLnBrk="1" fontAlgn="auto" latinLnBrk="0" hangingPunct="1"/>
          <a:r>
            <a:rPr lang="en-US" sz="1100" b="1">
              <a:solidFill>
                <a:srgbClr val="FF0000"/>
              </a:solidFill>
              <a:latin typeface="+mn-lt"/>
              <a:ea typeface="+mn-ea"/>
              <a:cs typeface="+mn-cs"/>
            </a:rPr>
            <a:t>* var47</a:t>
          </a:r>
          <a:endParaRPr lang="en-US" sz="1100">
            <a:solidFill>
              <a:srgbClr val="FF0000"/>
            </a:solidFill>
            <a:latin typeface="+mn-lt"/>
            <a:ea typeface="+mn-ea"/>
            <a:cs typeface="+mn-cs"/>
          </a:endParaRPr>
        </a:p>
        <a:p>
          <a:pPr eaLnBrk="1" fontAlgn="auto" latinLnBrk="0" hangingPunct="1"/>
          <a:r>
            <a:rPr lang="en-US" sz="1100">
              <a:solidFill>
                <a:srgbClr val="FF0000"/>
              </a:solidFill>
              <a:latin typeface="+mn-lt"/>
              <a:ea typeface="+mn-ea"/>
              <a:cs typeface="+mn-cs"/>
            </a:rPr>
            <a:t>qui var D1.rgdp D1.pib D1.fbcf D1.imp D1.</a:t>
          </a:r>
          <a:r>
            <a:rPr lang="en-US" sz="1100" b="0" i="0">
              <a:solidFill>
                <a:srgbClr val="FF0000"/>
              </a:solidFill>
              <a:latin typeface="+mn-lt"/>
              <a:ea typeface="+mn-ea"/>
              <a:cs typeface="+mn-cs"/>
            </a:rPr>
            <a:t>primario D1.rpc</a:t>
          </a:r>
          <a:r>
            <a:rPr lang="en-US" sz="1100">
              <a:solidFill>
                <a:srgbClr val="FF0000"/>
              </a:solidFill>
              <a:latin typeface="+mn-lt"/>
              <a:ea typeface="+mn-ea"/>
              <a:cs typeface="+mn-cs"/>
            </a:rPr>
            <a:t>, lags(1/3)</a:t>
          </a:r>
          <a:endParaRPr lang="en-US">
            <a:solidFill>
              <a:srgbClr val="FF0000"/>
            </a:solidFill>
          </a:endParaRPr>
        </a:p>
        <a:p>
          <a:pPr eaLnBrk="1" fontAlgn="auto" latinLnBrk="0" hangingPunct="1"/>
          <a:r>
            <a:rPr lang="en-US" sz="1100" b="1">
              <a:solidFill>
                <a:srgbClr val="FF0000"/>
              </a:solidFill>
              <a:latin typeface="+mn-lt"/>
              <a:ea typeface="+mn-ea"/>
              <a:cs typeface="+mn-cs"/>
            </a:rPr>
            <a:t>* var48</a:t>
          </a:r>
          <a:endParaRPr lang="en-US" sz="1100">
            <a:solidFill>
              <a:srgbClr val="FF0000"/>
            </a:solidFill>
            <a:latin typeface="+mn-lt"/>
            <a:ea typeface="+mn-ea"/>
            <a:cs typeface="+mn-cs"/>
          </a:endParaRPr>
        </a:p>
        <a:p>
          <a:pPr eaLnBrk="1" fontAlgn="auto" latinLnBrk="0" hangingPunct="1"/>
          <a:r>
            <a:rPr lang="en-US" sz="1100">
              <a:solidFill>
                <a:srgbClr val="FF0000"/>
              </a:solidFill>
              <a:latin typeface="+mn-lt"/>
              <a:ea typeface="+mn-ea"/>
              <a:cs typeface="+mn-cs"/>
            </a:rPr>
            <a:t>qui var D1.rgdp D1.pib D1.fbcf D1.</a:t>
          </a:r>
          <a:r>
            <a:rPr lang="en-US" sz="1100" b="0" i="0">
              <a:solidFill>
                <a:srgbClr val="FF0000"/>
              </a:solidFill>
              <a:latin typeface="+mn-lt"/>
              <a:ea typeface="+mn-ea"/>
              <a:cs typeface="+mn-cs"/>
            </a:rPr>
            <a:t>imp D1.primario D1.rpc,</a:t>
          </a:r>
          <a:r>
            <a:rPr lang="en-US" sz="1100" b="0" i="0" baseline="0">
              <a:solidFill>
                <a:srgbClr val="FF0000"/>
              </a:solidFill>
              <a:latin typeface="+mn-lt"/>
              <a:ea typeface="+mn-ea"/>
              <a:cs typeface="+mn-cs"/>
            </a:rPr>
            <a:t> </a:t>
          </a:r>
          <a:r>
            <a:rPr lang="en-US" sz="1100">
              <a:solidFill>
                <a:srgbClr val="FF0000"/>
              </a:solidFill>
              <a:latin typeface="+mn-lt"/>
              <a:ea typeface="+mn-ea"/>
              <a:cs typeface="+mn-cs"/>
            </a:rPr>
            <a:t> lags(1/4)</a:t>
          </a:r>
          <a:endParaRPr lang="en-US">
            <a:solidFill>
              <a:srgbClr val="FF0000"/>
            </a:solidFill>
          </a:endParaRPr>
        </a:p>
        <a:p>
          <a:pPr eaLnBrk="1" fontAlgn="auto" latinLnBrk="0" hangingPunct="1"/>
          <a:r>
            <a:rPr lang="en-US" sz="1100" b="1">
              <a:solidFill>
                <a:srgbClr val="FF0000"/>
              </a:solidFill>
              <a:latin typeface="+mn-lt"/>
              <a:ea typeface="+mn-ea"/>
              <a:cs typeface="+mn-cs"/>
            </a:rPr>
            <a:t>* var49</a:t>
          </a:r>
          <a:endParaRPr lang="en-US" sz="1100">
            <a:solidFill>
              <a:srgbClr val="FF0000"/>
            </a:solidFill>
            <a:latin typeface="+mn-lt"/>
            <a:ea typeface="+mn-ea"/>
            <a:cs typeface="+mn-cs"/>
          </a:endParaRPr>
        </a:p>
        <a:p>
          <a:pPr eaLnBrk="1" fontAlgn="auto" latinLnBrk="0" hangingPunct="1"/>
          <a:r>
            <a:rPr lang="en-US" sz="1100">
              <a:solidFill>
                <a:srgbClr val="FF0000"/>
              </a:solidFill>
              <a:latin typeface="+mn-lt"/>
              <a:ea typeface="+mn-ea"/>
              <a:cs typeface="+mn-cs"/>
            </a:rPr>
            <a:t>qui var D1.rgdp D1.pib D1.fbcf D1.</a:t>
          </a:r>
          <a:r>
            <a:rPr lang="en-US" sz="1100" b="0" i="0">
              <a:solidFill>
                <a:srgbClr val="FF0000"/>
              </a:solidFill>
              <a:latin typeface="+mn-lt"/>
              <a:ea typeface="+mn-ea"/>
              <a:cs typeface="+mn-cs"/>
            </a:rPr>
            <a:t>imp D1.primario D1.rpc,</a:t>
          </a:r>
          <a:r>
            <a:rPr lang="en-US" sz="1100" b="0" i="0" baseline="0">
              <a:solidFill>
                <a:srgbClr val="FF0000"/>
              </a:solidFill>
              <a:latin typeface="+mn-lt"/>
              <a:ea typeface="+mn-ea"/>
              <a:cs typeface="+mn-cs"/>
            </a:rPr>
            <a:t> </a:t>
          </a:r>
          <a:r>
            <a:rPr lang="en-US" sz="1100">
              <a:solidFill>
                <a:srgbClr val="FF0000"/>
              </a:solidFill>
              <a:latin typeface="+mn-lt"/>
              <a:ea typeface="+mn-ea"/>
              <a:cs typeface="+mn-cs"/>
            </a:rPr>
            <a:t> lags(1/5)</a:t>
          </a:r>
          <a:endParaRPr lang="en-US">
            <a:solidFill>
              <a:srgbClr val="FF0000"/>
            </a:solidFill>
          </a:endParaRPr>
        </a:p>
        <a:p>
          <a:endParaRPr lang="en-US" sz="1100"/>
        </a:p>
      </xdr:txBody>
    </xdr:sp>
    <xdr:clientData/>
  </xdr:twoCellAnchor>
  <xdr:twoCellAnchor>
    <xdr:from>
      <xdr:col>2</xdr:col>
      <xdr:colOff>266700</xdr:colOff>
      <xdr:row>8</xdr:row>
      <xdr:rowOff>171450</xdr:rowOff>
    </xdr:from>
    <xdr:to>
      <xdr:col>9</xdr:col>
      <xdr:colOff>514350</xdr:colOff>
      <xdr:row>33</xdr:row>
      <xdr:rowOff>171450</xdr:rowOff>
    </xdr:to>
    <xdr:sp macro="" textlink="">
      <xdr:nvSpPr>
        <xdr:cNvPr id="3" name="TextBox 2"/>
        <xdr:cNvSpPr txBox="1"/>
      </xdr:nvSpPr>
      <xdr:spPr>
        <a:xfrm>
          <a:off x="1485900" y="1695450"/>
          <a:ext cx="4514850" cy="4762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I checked all the stats but they are so bad that it is not worth to write them down in excel. Non</a:t>
          </a:r>
          <a:r>
            <a:rPr lang="en-US" sz="1100" baseline="0"/>
            <a:t> of these models are competitive</a:t>
          </a:r>
          <a:endParaRPr lang="en-US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1</xdr:row>
      <xdr:rowOff>0</xdr:rowOff>
    </xdr:from>
    <xdr:to>
      <xdr:col>26</xdr:col>
      <xdr:colOff>276225</xdr:colOff>
      <xdr:row>20</xdr:row>
      <xdr:rowOff>19051</xdr:rowOff>
    </xdr:to>
    <xdr:sp macro="" textlink="">
      <xdr:nvSpPr>
        <xdr:cNvPr id="2" name="TextBox 1"/>
        <xdr:cNvSpPr txBox="1"/>
      </xdr:nvSpPr>
      <xdr:spPr>
        <a:xfrm>
          <a:off x="10363200" y="190500"/>
          <a:ext cx="5762625" cy="36385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en-US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SET 8</a:t>
          </a:r>
          <a:endParaRPr kumimoji="0" lang="en-US" sz="11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* var 50</a:t>
          </a:r>
          <a:endParaRPr kumimoji="0" lang="en-US" sz="1100" b="0" i="0" u="none" strike="noStrike" kern="0" cap="none" spc="0" normalizeH="0" baseline="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qui var D1.rgdp D1.pib D1.cpi, lags(1/5)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1" i="0" u="none" strike="noStrike" kern="0" cap="none" spc="0" normalizeH="0" baseline="0" noProof="0">
              <a:ln>
                <a:noFill/>
              </a:ln>
              <a:solidFill>
                <a:srgbClr val="00B050"/>
              </a:solidFill>
              <a:effectLst/>
              <a:uLnTx/>
              <a:uFillTx/>
              <a:latin typeface="+mn-lt"/>
              <a:ea typeface="+mn-ea"/>
              <a:cs typeface="+mn-cs"/>
            </a:rPr>
            <a:t>* var 51</a:t>
          </a:r>
          <a:endParaRPr kumimoji="0" lang="en-US" sz="1100" b="0" i="0" u="none" strike="noStrike" kern="0" cap="none" spc="0" normalizeH="0" baseline="0" noProof="0">
            <a:ln>
              <a:noFill/>
            </a:ln>
            <a:solidFill>
              <a:srgbClr val="00B050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00B050"/>
              </a:solidFill>
              <a:effectLst/>
              <a:uLnTx/>
              <a:uFillTx/>
              <a:latin typeface="+mn-lt"/>
              <a:ea typeface="+mn-ea"/>
              <a:cs typeface="+mn-cs"/>
            </a:rPr>
            <a:t>qui var D1.rgdp D1.pib D1.cpi, lags(1/4)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* var 52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qui var D1.rgdp D1.pib D1.fbcf D1.cpi, lags(1/5)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* var 53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qui var D1.rgdp D1.pib D1.fbcf D1.cpi, lags(1/4)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* var 54</a:t>
          </a:r>
          <a:endParaRPr kumimoji="0" lang="en-US" sz="1100" b="0" i="0" u="none" strike="noStrike" kern="0" cap="none" spc="0" normalizeH="0" baseline="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qui var D1.rgdp D1.pib D1.cpi D1.tax_cons_prod D1.primario, lags(1/5)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* var 55</a:t>
          </a:r>
          <a:endParaRPr kumimoji="0" lang="en-US" sz="1100" b="0" i="0" u="none" strike="noStrike" kern="0" cap="none" spc="0" normalizeH="0" baseline="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qui var D1.rgdp D1.pib D1.cpi D1.tax_cons_prod D1.primario, lags(1/4)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* var 56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qui var D1.rgdp D1.pib D1.fbcf D1.imp_capital , lags(1/5)</a:t>
          </a:r>
        </a:p>
        <a:p>
          <a:endParaRPr lang="en-US" sz="1100"/>
        </a:p>
      </xdr:txBody>
    </xdr:sp>
    <xdr:clientData/>
  </xdr:twoCellAnchor>
  <xdr:twoCellAnchor>
    <xdr:from>
      <xdr:col>7</xdr:col>
      <xdr:colOff>0</xdr:colOff>
      <xdr:row>246</xdr:row>
      <xdr:rowOff>123825</xdr:rowOff>
    </xdr:from>
    <xdr:to>
      <xdr:col>16</xdr:col>
      <xdr:colOff>276225</xdr:colOff>
      <xdr:row>265</xdr:row>
      <xdr:rowOff>142876</xdr:rowOff>
    </xdr:to>
    <xdr:sp macro="" textlink="">
      <xdr:nvSpPr>
        <xdr:cNvPr id="3" name="TextBox 2"/>
        <xdr:cNvSpPr txBox="1"/>
      </xdr:nvSpPr>
      <xdr:spPr>
        <a:xfrm>
          <a:off x="4562475" y="47005875"/>
          <a:ext cx="5762625" cy="36385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en-US" sz="1100"/>
        </a:p>
        <a:p>
          <a:pPr eaLnBrk="1" fontAlgn="auto" latinLnBrk="0" hangingPunct="1"/>
          <a:r>
            <a:rPr lang="en-US" sz="1100" b="1">
              <a:solidFill>
                <a:schemeClr val="dk1"/>
              </a:solidFill>
              <a:latin typeface="+mn-lt"/>
              <a:ea typeface="+mn-ea"/>
              <a:cs typeface="+mn-cs"/>
            </a:rPr>
            <a:t>SET 8</a:t>
          </a:r>
          <a:endParaRPr 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sz="1100" b="1">
              <a:solidFill>
                <a:srgbClr val="FF0000"/>
              </a:solidFill>
              <a:latin typeface="+mn-lt"/>
              <a:ea typeface="+mn-ea"/>
              <a:cs typeface="+mn-cs"/>
            </a:rPr>
            <a:t>* var 50</a:t>
          </a:r>
          <a:endParaRPr lang="en-US">
            <a:solidFill>
              <a:srgbClr val="FF0000"/>
            </a:solidFill>
          </a:endParaRPr>
        </a:p>
        <a:p>
          <a:r>
            <a:rPr lang="en-US" sz="1100">
              <a:solidFill>
                <a:srgbClr val="FF0000"/>
              </a:solidFill>
              <a:latin typeface="+mn-lt"/>
              <a:ea typeface="+mn-ea"/>
              <a:cs typeface="+mn-cs"/>
            </a:rPr>
            <a:t>qui var D1.rgdp D1.pib D1.cpi, lags(1/5)</a:t>
          </a:r>
          <a:endParaRPr lang="en-US">
            <a:solidFill>
              <a:srgbClr val="FF0000"/>
            </a:solidFill>
          </a:endParaRPr>
        </a:p>
        <a:p>
          <a:r>
            <a:rPr lang="en-US" sz="1100" b="1">
              <a:solidFill>
                <a:srgbClr val="00B050"/>
              </a:solidFill>
              <a:latin typeface="+mn-lt"/>
              <a:ea typeface="+mn-ea"/>
              <a:cs typeface="+mn-cs"/>
            </a:rPr>
            <a:t>* var 51</a:t>
          </a:r>
          <a:endParaRPr lang="en-US">
            <a:solidFill>
              <a:srgbClr val="00B050"/>
            </a:solidFill>
          </a:endParaRPr>
        </a:p>
        <a:p>
          <a:r>
            <a:rPr lang="en-US" sz="1100">
              <a:solidFill>
                <a:srgbClr val="00B050"/>
              </a:solidFill>
              <a:latin typeface="+mn-lt"/>
              <a:ea typeface="+mn-ea"/>
              <a:cs typeface="+mn-cs"/>
            </a:rPr>
            <a:t>qui var D1.rgdp D1.pib D1.cpi, lags(1/4)</a:t>
          </a:r>
          <a:endParaRPr lang="en-US">
            <a:solidFill>
              <a:srgbClr val="00B050"/>
            </a:solidFill>
          </a:endParaRPr>
        </a:p>
        <a:p>
          <a:r>
            <a:rPr lang="en-US" sz="1100" b="1">
              <a:solidFill>
                <a:srgbClr val="FF0000"/>
              </a:solidFill>
              <a:latin typeface="+mn-lt"/>
              <a:ea typeface="+mn-ea"/>
              <a:cs typeface="+mn-cs"/>
            </a:rPr>
            <a:t>* var 52</a:t>
          </a:r>
        </a:p>
        <a:p>
          <a:r>
            <a:rPr lang="en-US" sz="1100">
              <a:solidFill>
                <a:srgbClr val="FF0000"/>
              </a:solidFill>
              <a:latin typeface="+mn-lt"/>
              <a:ea typeface="+mn-ea"/>
              <a:cs typeface="+mn-cs"/>
            </a:rPr>
            <a:t>qui var D1.rgdp D1.pib D1.fbcf D1.cpi, lags(1/5)</a:t>
          </a:r>
        </a:p>
        <a:p>
          <a:r>
            <a:rPr lang="en-US" sz="1100" b="1">
              <a:solidFill>
                <a:srgbClr val="FF0000"/>
              </a:solidFill>
              <a:latin typeface="+mn-lt"/>
              <a:ea typeface="+mn-ea"/>
              <a:cs typeface="+mn-cs"/>
            </a:rPr>
            <a:t>* var 53</a:t>
          </a:r>
        </a:p>
        <a:p>
          <a:r>
            <a:rPr lang="en-US" sz="1100">
              <a:solidFill>
                <a:srgbClr val="FF0000"/>
              </a:solidFill>
              <a:latin typeface="+mn-lt"/>
              <a:ea typeface="+mn-ea"/>
              <a:cs typeface="+mn-cs"/>
            </a:rPr>
            <a:t>qui var D1.rgdp D1.pib D1.fbcf D1.cpi, lags(1/4)</a:t>
          </a:r>
        </a:p>
        <a:p>
          <a:r>
            <a:rPr lang="en-US" sz="1100" b="1">
              <a:solidFill>
                <a:srgbClr val="FF0000"/>
              </a:solidFill>
              <a:latin typeface="+mn-lt"/>
              <a:ea typeface="+mn-ea"/>
              <a:cs typeface="+mn-cs"/>
            </a:rPr>
            <a:t>* var 54</a:t>
          </a:r>
          <a:endParaRPr lang="en-US" sz="1100">
            <a:solidFill>
              <a:srgbClr val="FF0000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rgbClr val="FF0000"/>
              </a:solidFill>
              <a:latin typeface="+mn-lt"/>
              <a:ea typeface="+mn-ea"/>
              <a:cs typeface="+mn-cs"/>
            </a:rPr>
            <a:t>qui var D1.rgdp D1.pib D1.cpi D1.tax_cons_prod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</a:t>
          </a:r>
          <a:r>
            <a:rPr lang="en-US" sz="1100">
              <a:solidFill>
                <a:srgbClr val="FF0000"/>
              </a:solidFill>
              <a:latin typeface="+mn-lt"/>
              <a:ea typeface="+mn-ea"/>
              <a:cs typeface="+mn-cs"/>
            </a:rPr>
            <a:t>D1.primario, lags(1/5)</a:t>
          </a:r>
          <a:endParaRPr lang="en-US">
            <a:solidFill>
              <a:srgbClr val="FF0000"/>
            </a:solidFill>
          </a:endParaRPr>
        </a:p>
        <a:p>
          <a:r>
            <a:rPr lang="en-US" sz="1100" b="1">
              <a:solidFill>
                <a:srgbClr val="FF0000"/>
              </a:solidFill>
              <a:latin typeface="+mn-lt"/>
              <a:ea typeface="+mn-ea"/>
              <a:cs typeface="+mn-cs"/>
            </a:rPr>
            <a:t>* var 55</a:t>
          </a:r>
          <a:endParaRPr lang="en-US" sz="1100">
            <a:solidFill>
              <a:srgbClr val="FF0000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rgbClr val="FF0000"/>
              </a:solidFill>
              <a:latin typeface="+mn-lt"/>
              <a:ea typeface="+mn-ea"/>
              <a:cs typeface="+mn-cs"/>
            </a:rPr>
            <a:t>qui var D1.rgdp D1.pib D1.cpi D1.tax_cons_prod D1.primario, lags(1/4)</a:t>
          </a:r>
          <a:endParaRPr lang="en-US">
            <a:solidFill>
              <a:srgbClr val="FF0000"/>
            </a:solidFill>
          </a:endParaRPr>
        </a:p>
        <a:p>
          <a:r>
            <a:rPr lang="en-US" sz="1100" b="1">
              <a:solidFill>
                <a:srgbClr val="FF0000"/>
              </a:solidFill>
              <a:latin typeface="+mn-lt"/>
              <a:ea typeface="+mn-ea"/>
              <a:cs typeface="+mn-cs"/>
            </a:rPr>
            <a:t>* var 56</a:t>
          </a:r>
        </a:p>
        <a:p>
          <a:r>
            <a:rPr lang="en-US" sz="1100">
              <a:solidFill>
                <a:srgbClr val="FF0000"/>
              </a:solidFill>
              <a:latin typeface="+mn-lt"/>
              <a:ea typeface="+mn-ea"/>
              <a:cs typeface="+mn-cs"/>
            </a:rPr>
            <a:t>qui var D1.rgdp D1.pib D1.fbcf D1.</a:t>
          </a:r>
          <a:r>
            <a:rPr lang="en-US" sz="1100" b="0" i="0">
              <a:solidFill>
                <a:srgbClr val="FF0000"/>
              </a:solidFill>
              <a:latin typeface="+mn-lt"/>
              <a:ea typeface="+mn-ea"/>
              <a:cs typeface="+mn-cs"/>
            </a:rPr>
            <a:t>imp_capital</a:t>
          </a:r>
          <a:r>
            <a:rPr lang="en-US" sz="1100">
              <a:solidFill>
                <a:srgbClr val="FF0000"/>
              </a:solidFill>
              <a:latin typeface="+mn-lt"/>
              <a:ea typeface="+mn-ea"/>
              <a:cs typeface="+mn-cs"/>
            </a:rPr>
            <a:t> , lags(1/5)</a:t>
          </a:r>
        </a:p>
        <a:p>
          <a:endParaRPr lang="en-US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2</xdr:row>
      <xdr:rowOff>0</xdr:rowOff>
    </xdr:from>
    <xdr:to>
      <xdr:col>27</xdr:col>
      <xdr:colOff>276225</xdr:colOff>
      <xdr:row>21</xdr:row>
      <xdr:rowOff>19051</xdr:rowOff>
    </xdr:to>
    <xdr:sp macro="" textlink="">
      <xdr:nvSpPr>
        <xdr:cNvPr id="2" name="TextBox 1"/>
        <xdr:cNvSpPr txBox="1"/>
      </xdr:nvSpPr>
      <xdr:spPr>
        <a:xfrm>
          <a:off x="10972800" y="381000"/>
          <a:ext cx="5762625" cy="36385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en-US" sz="1100"/>
        </a:p>
        <a:p>
          <a:pPr eaLnBrk="1" fontAlgn="auto" latinLnBrk="0" hangingPunct="1"/>
          <a:r>
            <a:rPr lang="en-US" sz="1100" b="1">
              <a:solidFill>
                <a:srgbClr val="FF0000"/>
              </a:solidFill>
              <a:latin typeface="+mn-lt"/>
              <a:ea typeface="+mn-ea"/>
              <a:cs typeface="+mn-cs"/>
            </a:rPr>
            <a:t>SET 9</a:t>
          </a:r>
        </a:p>
        <a:p>
          <a:r>
            <a:rPr lang="en-US" sz="1100" b="1">
              <a:solidFill>
                <a:srgbClr val="FF0000"/>
              </a:solidFill>
              <a:latin typeface="+mn-lt"/>
              <a:ea typeface="+mn-ea"/>
              <a:cs typeface="+mn-cs"/>
            </a:rPr>
            <a:t>* var 57</a:t>
          </a:r>
        </a:p>
        <a:p>
          <a:r>
            <a:rPr lang="en-US" sz="1100">
              <a:solidFill>
                <a:srgbClr val="FF0000"/>
              </a:solidFill>
              <a:latin typeface="+mn-lt"/>
              <a:ea typeface="+mn-ea"/>
              <a:cs typeface="+mn-cs"/>
            </a:rPr>
            <a:t>qui var D1.rgdp D1.pib D1.fbcf D1.</a:t>
          </a:r>
          <a:r>
            <a:rPr lang="en-US" sz="1100" b="0" i="0">
              <a:solidFill>
                <a:srgbClr val="FF0000"/>
              </a:solidFill>
              <a:latin typeface="+mn-lt"/>
              <a:ea typeface="+mn-ea"/>
              <a:cs typeface="+mn-cs"/>
            </a:rPr>
            <a:t>imp_capital</a:t>
          </a:r>
          <a:r>
            <a:rPr lang="en-US" sz="1100">
              <a:solidFill>
                <a:srgbClr val="FF0000"/>
              </a:solidFill>
              <a:latin typeface="+mn-lt"/>
              <a:ea typeface="+mn-ea"/>
              <a:cs typeface="+mn-cs"/>
            </a:rPr>
            <a:t> , lags(1/4)</a:t>
          </a:r>
        </a:p>
        <a:p>
          <a:r>
            <a:rPr lang="en-US" sz="1100">
              <a:solidFill>
                <a:srgbClr val="FF0000"/>
              </a:solidFill>
              <a:latin typeface="+mn-lt"/>
              <a:ea typeface="+mn-ea"/>
              <a:cs typeface="+mn-cs"/>
            </a:rPr>
            <a:t>* var 58</a:t>
          </a:r>
          <a:endParaRPr lang="en-US">
            <a:solidFill>
              <a:srgbClr val="FF0000"/>
            </a:solidFill>
          </a:endParaRPr>
        </a:p>
        <a:p>
          <a:r>
            <a:rPr lang="en-US" sz="1100">
              <a:solidFill>
                <a:srgbClr val="FF0000"/>
              </a:solidFill>
              <a:latin typeface="+mn-lt"/>
              <a:ea typeface="+mn-ea"/>
              <a:cs typeface="+mn-cs"/>
            </a:rPr>
            <a:t>qui var D1.rgdp D1.pib D1.ri D1.</a:t>
          </a:r>
          <a:r>
            <a:rPr lang="en-US" sz="1100" b="0" i="0">
              <a:solidFill>
                <a:srgbClr val="FF0000"/>
              </a:solidFill>
              <a:latin typeface="+mn-lt"/>
              <a:ea typeface="+mn-ea"/>
              <a:cs typeface="+mn-cs"/>
            </a:rPr>
            <a:t>imp_capital</a:t>
          </a:r>
          <a:r>
            <a:rPr lang="en-US" sz="1100">
              <a:solidFill>
                <a:srgbClr val="FF0000"/>
              </a:solidFill>
              <a:latin typeface="+mn-lt"/>
              <a:ea typeface="+mn-ea"/>
              <a:cs typeface="+mn-cs"/>
            </a:rPr>
            <a:t> , lags(1/5)</a:t>
          </a:r>
          <a:endParaRPr lang="en-US">
            <a:solidFill>
              <a:srgbClr val="FF0000"/>
            </a:solidFill>
          </a:endParaRPr>
        </a:p>
        <a:p>
          <a:r>
            <a:rPr lang="en-US" sz="1100">
              <a:solidFill>
                <a:srgbClr val="FF0000"/>
              </a:solidFill>
              <a:latin typeface="+mn-lt"/>
              <a:ea typeface="+mn-ea"/>
              <a:cs typeface="+mn-cs"/>
            </a:rPr>
            <a:t>* var 59</a:t>
          </a:r>
          <a:endParaRPr lang="en-US">
            <a:solidFill>
              <a:srgbClr val="FF0000"/>
            </a:solidFill>
          </a:endParaRPr>
        </a:p>
        <a:p>
          <a:r>
            <a:rPr lang="en-US" sz="1100">
              <a:solidFill>
                <a:srgbClr val="FF0000"/>
              </a:solidFill>
              <a:latin typeface="+mn-lt"/>
              <a:ea typeface="+mn-ea"/>
              <a:cs typeface="+mn-cs"/>
            </a:rPr>
            <a:t>qui var D1.rgdp D1.pib D1.ri D1.</a:t>
          </a:r>
          <a:r>
            <a:rPr lang="en-US" sz="1100" b="0" i="0">
              <a:solidFill>
                <a:srgbClr val="FF0000"/>
              </a:solidFill>
              <a:latin typeface="+mn-lt"/>
              <a:ea typeface="+mn-ea"/>
              <a:cs typeface="+mn-cs"/>
            </a:rPr>
            <a:t>imp_capital</a:t>
          </a:r>
          <a:r>
            <a:rPr lang="en-US" sz="1100">
              <a:solidFill>
                <a:srgbClr val="FF0000"/>
              </a:solidFill>
              <a:latin typeface="+mn-lt"/>
              <a:ea typeface="+mn-ea"/>
              <a:cs typeface="+mn-cs"/>
            </a:rPr>
            <a:t> , lags(1/4)</a:t>
          </a:r>
          <a:endParaRPr lang="en-US">
            <a:solidFill>
              <a:srgbClr val="FF0000"/>
            </a:solidFill>
          </a:endParaRPr>
        </a:p>
        <a:p>
          <a:pPr eaLnBrk="1" fontAlgn="auto" latinLnBrk="0" hangingPunct="1"/>
          <a:r>
            <a:rPr lang="en-US" sz="1100">
              <a:solidFill>
                <a:srgbClr val="FF0000"/>
              </a:solidFill>
              <a:latin typeface="+mn-lt"/>
              <a:ea typeface="+mn-ea"/>
              <a:cs typeface="+mn-cs"/>
            </a:rPr>
            <a:t>* var 60</a:t>
          </a:r>
        </a:p>
        <a:p>
          <a:pPr eaLnBrk="1" fontAlgn="auto" latinLnBrk="0" hangingPunct="1"/>
          <a:r>
            <a:rPr lang="en-US" sz="1100">
              <a:solidFill>
                <a:srgbClr val="FF0000"/>
              </a:solidFill>
              <a:latin typeface="+mn-lt"/>
              <a:ea typeface="+mn-ea"/>
              <a:cs typeface="+mn-cs"/>
            </a:rPr>
            <a:t>qui var D1.rgdp D1.pib D1.fbcf D1.</a:t>
          </a:r>
          <a:r>
            <a:rPr lang="en-US" sz="1100" b="0" i="0">
              <a:solidFill>
                <a:srgbClr val="FF0000"/>
              </a:solidFill>
              <a:latin typeface="+mn-lt"/>
              <a:ea typeface="+mn-ea"/>
              <a:cs typeface="+mn-cs"/>
            </a:rPr>
            <a:t>imp_capital </a:t>
          </a:r>
          <a:r>
            <a:rPr lang="en-US" sz="1100">
              <a:solidFill>
                <a:srgbClr val="FF0000"/>
              </a:solidFill>
              <a:latin typeface="+mn-lt"/>
              <a:ea typeface="+mn-ea"/>
              <a:cs typeface="+mn-cs"/>
            </a:rPr>
            <a:t>D1.rpc, lags(1/4)</a:t>
          </a:r>
          <a:endParaRPr lang="en-US">
            <a:solidFill>
              <a:srgbClr val="FF0000"/>
            </a:solidFill>
          </a:endParaRPr>
        </a:p>
        <a:p>
          <a:pPr eaLnBrk="1" fontAlgn="auto" latinLnBrk="0" hangingPunct="1"/>
          <a:r>
            <a:rPr lang="en-US" sz="1100">
              <a:solidFill>
                <a:srgbClr val="FF0000"/>
              </a:solidFill>
              <a:latin typeface="+mn-lt"/>
              <a:ea typeface="+mn-ea"/>
              <a:cs typeface="+mn-cs"/>
            </a:rPr>
            <a:t>* var 61</a:t>
          </a:r>
        </a:p>
        <a:p>
          <a:pPr eaLnBrk="1" fontAlgn="auto" latinLnBrk="0" hangingPunct="1"/>
          <a:r>
            <a:rPr lang="en-US" sz="1100">
              <a:solidFill>
                <a:srgbClr val="FF0000"/>
              </a:solidFill>
              <a:latin typeface="+mn-lt"/>
              <a:ea typeface="+mn-ea"/>
              <a:cs typeface="+mn-cs"/>
            </a:rPr>
            <a:t>qui var D1.rgdp D1.pib D1.fbcf D1.manuf D1.</a:t>
          </a:r>
          <a:r>
            <a:rPr lang="en-US" sz="1100" b="0" i="0">
              <a:solidFill>
                <a:srgbClr val="FF0000"/>
              </a:solidFill>
              <a:latin typeface="+mn-lt"/>
              <a:ea typeface="+mn-ea"/>
              <a:cs typeface="+mn-cs"/>
            </a:rPr>
            <a:t>imp_capital</a:t>
          </a:r>
          <a:r>
            <a:rPr lang="en-US" sz="1100">
              <a:solidFill>
                <a:srgbClr val="FF0000"/>
              </a:solidFill>
              <a:latin typeface="+mn-lt"/>
              <a:ea typeface="+mn-ea"/>
              <a:cs typeface="+mn-cs"/>
            </a:rPr>
            <a:t> D1.rpc, lags(1/4)</a:t>
          </a:r>
          <a:endParaRPr lang="en-US">
            <a:solidFill>
              <a:srgbClr val="FF0000"/>
            </a:solidFill>
          </a:endParaRPr>
        </a:p>
        <a:p>
          <a:pPr eaLnBrk="1" fontAlgn="auto" latinLnBrk="0" hangingPunct="1"/>
          <a:r>
            <a:rPr lang="en-US" sz="1100">
              <a:solidFill>
                <a:srgbClr val="FF0000"/>
              </a:solidFill>
              <a:latin typeface="+mn-lt"/>
              <a:ea typeface="+mn-ea"/>
              <a:cs typeface="+mn-cs"/>
            </a:rPr>
            <a:t>* var 62</a:t>
          </a:r>
        </a:p>
        <a:p>
          <a:pPr eaLnBrk="1" fontAlgn="auto" latinLnBrk="0" hangingPunct="1"/>
          <a:r>
            <a:rPr lang="en-US" sz="1100">
              <a:solidFill>
                <a:srgbClr val="FF0000"/>
              </a:solidFill>
              <a:latin typeface="+mn-lt"/>
              <a:ea typeface="+mn-ea"/>
              <a:cs typeface="+mn-cs"/>
            </a:rPr>
            <a:t>qui var D1.rgdp D1.pib D1.fbcf D1.</a:t>
          </a:r>
          <a:r>
            <a:rPr lang="en-US" sz="1100" b="0" i="0">
              <a:solidFill>
                <a:srgbClr val="FF0000"/>
              </a:solidFill>
              <a:latin typeface="+mn-lt"/>
              <a:ea typeface="+mn-ea"/>
              <a:cs typeface="+mn-cs"/>
            </a:rPr>
            <a:t>manuf</a:t>
          </a:r>
          <a:r>
            <a:rPr lang="en-US" sz="1100" b="0" i="0" baseline="0">
              <a:solidFill>
                <a:srgbClr val="FF0000"/>
              </a:solidFill>
              <a:latin typeface="+mn-lt"/>
              <a:ea typeface="+mn-ea"/>
              <a:cs typeface="+mn-cs"/>
            </a:rPr>
            <a:t> D1.serv D1.imp</a:t>
          </a:r>
          <a:r>
            <a:rPr lang="en-US" sz="1100" b="0" i="0">
              <a:solidFill>
                <a:srgbClr val="FF0000"/>
              </a:solidFill>
              <a:latin typeface="+mn-lt"/>
              <a:ea typeface="+mn-ea"/>
              <a:cs typeface="+mn-cs"/>
            </a:rPr>
            <a:t> </a:t>
          </a:r>
          <a:r>
            <a:rPr lang="en-US" sz="1100">
              <a:solidFill>
                <a:srgbClr val="FF0000"/>
              </a:solidFill>
              <a:latin typeface="+mn-lt"/>
              <a:ea typeface="+mn-ea"/>
              <a:cs typeface="+mn-cs"/>
            </a:rPr>
            <a:t>D1.rpc, lags(1/5)</a:t>
          </a:r>
          <a:endParaRPr lang="en-US">
            <a:solidFill>
              <a:srgbClr val="FF0000"/>
            </a:solidFill>
          </a:endParaRPr>
        </a:p>
        <a:p>
          <a:pPr eaLnBrk="1" fontAlgn="auto" latinLnBrk="0" hangingPunct="1"/>
          <a:r>
            <a:rPr lang="en-US" sz="1100">
              <a:solidFill>
                <a:srgbClr val="FF0000"/>
              </a:solidFill>
              <a:latin typeface="+mn-lt"/>
              <a:ea typeface="+mn-ea"/>
              <a:cs typeface="+mn-cs"/>
            </a:rPr>
            <a:t>* var 63</a:t>
          </a:r>
          <a:endParaRPr lang="en-US">
            <a:solidFill>
              <a:srgbClr val="FF0000"/>
            </a:solidFill>
          </a:endParaRPr>
        </a:p>
        <a:p>
          <a:pPr eaLnBrk="1" fontAlgn="auto" latinLnBrk="0" hangingPunct="1"/>
          <a:r>
            <a:rPr lang="en-US" sz="1100">
              <a:solidFill>
                <a:srgbClr val="FF0000"/>
              </a:solidFill>
              <a:latin typeface="+mn-lt"/>
              <a:ea typeface="+mn-ea"/>
              <a:cs typeface="+mn-cs"/>
            </a:rPr>
            <a:t>qui var D1.rgdp D1.pib D1.fbcf D1.</a:t>
          </a:r>
          <a:r>
            <a:rPr lang="en-US" sz="1100" b="0" i="0">
              <a:solidFill>
                <a:srgbClr val="FF0000"/>
              </a:solidFill>
              <a:latin typeface="+mn-lt"/>
              <a:ea typeface="+mn-ea"/>
              <a:cs typeface="+mn-cs"/>
            </a:rPr>
            <a:t>manuf</a:t>
          </a:r>
          <a:r>
            <a:rPr lang="en-US" sz="1100" b="0" i="0" baseline="0">
              <a:solidFill>
                <a:srgbClr val="FF0000"/>
              </a:solidFill>
              <a:latin typeface="+mn-lt"/>
              <a:ea typeface="+mn-ea"/>
              <a:cs typeface="+mn-cs"/>
            </a:rPr>
            <a:t> D1.serv D1.imp_capital</a:t>
          </a:r>
          <a:r>
            <a:rPr lang="en-US" sz="1100" b="0" i="0">
              <a:solidFill>
                <a:srgbClr val="FF0000"/>
              </a:solidFill>
              <a:latin typeface="+mn-lt"/>
              <a:ea typeface="+mn-ea"/>
              <a:cs typeface="+mn-cs"/>
            </a:rPr>
            <a:t> </a:t>
          </a:r>
          <a:r>
            <a:rPr lang="en-US" sz="1100">
              <a:solidFill>
                <a:srgbClr val="FF0000"/>
              </a:solidFill>
              <a:latin typeface="+mn-lt"/>
              <a:ea typeface="+mn-ea"/>
              <a:cs typeface="+mn-cs"/>
            </a:rPr>
            <a:t>D1.rpc, lags(1/4)</a:t>
          </a:r>
        </a:p>
        <a:p>
          <a:endParaRPr lang="en-US" sz="1100"/>
        </a:p>
      </xdr:txBody>
    </xdr:sp>
    <xdr:clientData/>
  </xdr:twoCellAnchor>
  <xdr:twoCellAnchor>
    <xdr:from>
      <xdr:col>7</xdr:col>
      <xdr:colOff>0</xdr:colOff>
      <xdr:row>243</xdr:row>
      <xdr:rowOff>0</xdr:rowOff>
    </xdr:from>
    <xdr:to>
      <xdr:col>16</xdr:col>
      <xdr:colOff>276225</xdr:colOff>
      <xdr:row>262</xdr:row>
      <xdr:rowOff>19051</xdr:rowOff>
    </xdr:to>
    <xdr:sp macro="" textlink="">
      <xdr:nvSpPr>
        <xdr:cNvPr id="3" name="TextBox 2"/>
        <xdr:cNvSpPr txBox="1"/>
      </xdr:nvSpPr>
      <xdr:spPr>
        <a:xfrm>
          <a:off x="4267200" y="46310550"/>
          <a:ext cx="5762625" cy="36385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en-US" sz="1100"/>
        </a:p>
        <a:p>
          <a:pPr eaLnBrk="1" fontAlgn="auto" latinLnBrk="0" hangingPunct="1"/>
          <a:r>
            <a:rPr lang="en-US" sz="1100" b="1">
              <a:solidFill>
                <a:schemeClr val="dk1"/>
              </a:solidFill>
              <a:latin typeface="+mn-lt"/>
              <a:ea typeface="+mn-ea"/>
              <a:cs typeface="+mn-cs"/>
            </a:rPr>
            <a:t>SET 9</a:t>
          </a:r>
        </a:p>
        <a:p>
          <a:r>
            <a:rPr lang="en-US" sz="1100" b="1">
              <a:solidFill>
                <a:srgbClr val="FF0000"/>
              </a:solidFill>
              <a:latin typeface="+mn-lt"/>
              <a:ea typeface="+mn-ea"/>
              <a:cs typeface="+mn-cs"/>
            </a:rPr>
            <a:t>* var 57</a:t>
          </a:r>
        </a:p>
        <a:p>
          <a:r>
            <a:rPr lang="en-US" sz="1100">
              <a:solidFill>
                <a:srgbClr val="FF0000"/>
              </a:solidFill>
              <a:latin typeface="+mn-lt"/>
              <a:ea typeface="+mn-ea"/>
              <a:cs typeface="+mn-cs"/>
            </a:rPr>
            <a:t>qui var D1.rgdp D1.pib D1.fbcf D1.</a:t>
          </a:r>
          <a:r>
            <a:rPr lang="en-US" sz="1100" b="0" i="0">
              <a:solidFill>
                <a:srgbClr val="FF0000"/>
              </a:solidFill>
              <a:latin typeface="+mn-lt"/>
              <a:ea typeface="+mn-ea"/>
              <a:cs typeface="+mn-cs"/>
            </a:rPr>
            <a:t>imp_capital</a:t>
          </a:r>
          <a:r>
            <a:rPr lang="en-US" sz="1100">
              <a:solidFill>
                <a:srgbClr val="FF0000"/>
              </a:solidFill>
              <a:latin typeface="+mn-lt"/>
              <a:ea typeface="+mn-ea"/>
              <a:cs typeface="+mn-cs"/>
            </a:rPr>
            <a:t> , lags(1/4)</a:t>
          </a:r>
        </a:p>
        <a:p>
          <a:r>
            <a:rPr lang="en-US" sz="1100">
              <a:solidFill>
                <a:srgbClr val="FF0000"/>
              </a:solidFill>
              <a:latin typeface="+mn-lt"/>
              <a:ea typeface="+mn-ea"/>
              <a:cs typeface="+mn-cs"/>
            </a:rPr>
            <a:t>* var 58</a:t>
          </a:r>
          <a:endParaRPr lang="en-US">
            <a:solidFill>
              <a:srgbClr val="FF0000"/>
            </a:solidFill>
          </a:endParaRPr>
        </a:p>
        <a:p>
          <a:r>
            <a:rPr lang="en-US" sz="1100">
              <a:solidFill>
                <a:srgbClr val="FF0000"/>
              </a:solidFill>
              <a:latin typeface="+mn-lt"/>
              <a:ea typeface="+mn-ea"/>
              <a:cs typeface="+mn-cs"/>
            </a:rPr>
            <a:t>qui var D1.rgdp D1.pib D1.ri D1.</a:t>
          </a:r>
          <a:r>
            <a:rPr lang="en-US" sz="1100" b="0" i="0">
              <a:solidFill>
                <a:srgbClr val="FF0000"/>
              </a:solidFill>
              <a:latin typeface="+mn-lt"/>
              <a:ea typeface="+mn-ea"/>
              <a:cs typeface="+mn-cs"/>
            </a:rPr>
            <a:t>imp_capital</a:t>
          </a:r>
          <a:r>
            <a:rPr lang="en-US" sz="1100">
              <a:solidFill>
                <a:srgbClr val="FF0000"/>
              </a:solidFill>
              <a:latin typeface="+mn-lt"/>
              <a:ea typeface="+mn-ea"/>
              <a:cs typeface="+mn-cs"/>
            </a:rPr>
            <a:t> , lags(1/5)</a:t>
          </a:r>
          <a:endParaRPr lang="en-US">
            <a:solidFill>
              <a:srgbClr val="FF0000"/>
            </a:solidFill>
          </a:endParaRPr>
        </a:p>
        <a:p>
          <a:r>
            <a:rPr lang="en-US" sz="1100">
              <a:solidFill>
                <a:srgbClr val="FF0000"/>
              </a:solidFill>
              <a:latin typeface="+mn-lt"/>
              <a:ea typeface="+mn-ea"/>
              <a:cs typeface="+mn-cs"/>
            </a:rPr>
            <a:t>* var 59</a:t>
          </a:r>
          <a:endParaRPr lang="en-US">
            <a:solidFill>
              <a:srgbClr val="FF0000"/>
            </a:solidFill>
          </a:endParaRPr>
        </a:p>
        <a:p>
          <a:r>
            <a:rPr lang="en-US" sz="1100">
              <a:solidFill>
                <a:srgbClr val="FF0000"/>
              </a:solidFill>
              <a:latin typeface="+mn-lt"/>
              <a:ea typeface="+mn-ea"/>
              <a:cs typeface="+mn-cs"/>
            </a:rPr>
            <a:t>qui var D1.rgdp D1.pib D1.ri D1.</a:t>
          </a:r>
          <a:r>
            <a:rPr lang="en-US" sz="1100" b="0" i="0">
              <a:solidFill>
                <a:srgbClr val="FF0000"/>
              </a:solidFill>
              <a:latin typeface="+mn-lt"/>
              <a:ea typeface="+mn-ea"/>
              <a:cs typeface="+mn-cs"/>
            </a:rPr>
            <a:t>imp_capital</a:t>
          </a:r>
          <a:r>
            <a:rPr lang="en-US" sz="1100">
              <a:solidFill>
                <a:srgbClr val="FF0000"/>
              </a:solidFill>
              <a:latin typeface="+mn-lt"/>
              <a:ea typeface="+mn-ea"/>
              <a:cs typeface="+mn-cs"/>
            </a:rPr>
            <a:t> , lags(1/4)</a:t>
          </a:r>
          <a:endParaRPr lang="en-US">
            <a:solidFill>
              <a:srgbClr val="FF0000"/>
            </a:solidFill>
          </a:endParaRPr>
        </a:p>
        <a:p>
          <a:pPr eaLnBrk="1" fontAlgn="auto" latinLnBrk="0" hangingPunct="1"/>
          <a:r>
            <a:rPr lang="en-US" sz="1100">
              <a:solidFill>
                <a:srgbClr val="FF0000"/>
              </a:solidFill>
              <a:latin typeface="+mn-lt"/>
              <a:ea typeface="+mn-ea"/>
              <a:cs typeface="+mn-cs"/>
            </a:rPr>
            <a:t>* var 60</a:t>
          </a:r>
        </a:p>
        <a:p>
          <a:pPr eaLnBrk="1" fontAlgn="auto" latinLnBrk="0" hangingPunct="1"/>
          <a:r>
            <a:rPr lang="en-US" sz="1100">
              <a:solidFill>
                <a:srgbClr val="FF0000"/>
              </a:solidFill>
              <a:latin typeface="+mn-lt"/>
              <a:ea typeface="+mn-ea"/>
              <a:cs typeface="+mn-cs"/>
            </a:rPr>
            <a:t>qui var D1.rgdp D1.pib D1.fbcf D1.</a:t>
          </a:r>
          <a:r>
            <a:rPr lang="en-US" sz="1100" b="0" i="0">
              <a:solidFill>
                <a:srgbClr val="FF0000"/>
              </a:solidFill>
              <a:latin typeface="+mn-lt"/>
              <a:ea typeface="+mn-ea"/>
              <a:cs typeface="+mn-cs"/>
            </a:rPr>
            <a:t>imp_capital </a:t>
          </a:r>
          <a:r>
            <a:rPr lang="en-US" sz="1100">
              <a:solidFill>
                <a:srgbClr val="FF0000"/>
              </a:solidFill>
              <a:latin typeface="+mn-lt"/>
              <a:ea typeface="+mn-ea"/>
              <a:cs typeface="+mn-cs"/>
            </a:rPr>
            <a:t>D1.rpc, lags(1/4)</a:t>
          </a:r>
          <a:endParaRPr lang="en-US">
            <a:solidFill>
              <a:srgbClr val="FF0000"/>
            </a:solidFill>
          </a:endParaRPr>
        </a:p>
        <a:p>
          <a:pPr eaLnBrk="1" fontAlgn="auto" latinLnBrk="0" hangingPunct="1"/>
          <a:r>
            <a:rPr lang="en-US" sz="1100">
              <a:solidFill>
                <a:srgbClr val="FF0000"/>
              </a:solidFill>
              <a:latin typeface="+mn-lt"/>
              <a:ea typeface="+mn-ea"/>
              <a:cs typeface="+mn-cs"/>
            </a:rPr>
            <a:t>* var 61</a:t>
          </a:r>
        </a:p>
        <a:p>
          <a:pPr eaLnBrk="1" fontAlgn="auto" latinLnBrk="0" hangingPunct="1"/>
          <a:r>
            <a:rPr lang="en-US" sz="1100">
              <a:solidFill>
                <a:srgbClr val="FF0000"/>
              </a:solidFill>
              <a:latin typeface="+mn-lt"/>
              <a:ea typeface="+mn-ea"/>
              <a:cs typeface="+mn-cs"/>
            </a:rPr>
            <a:t>qui var D1.rgdp D1.pib D1.fbcf D1.manuf D1.</a:t>
          </a:r>
          <a:r>
            <a:rPr lang="en-US" sz="1100" b="0" i="0">
              <a:solidFill>
                <a:srgbClr val="FF0000"/>
              </a:solidFill>
              <a:latin typeface="+mn-lt"/>
              <a:ea typeface="+mn-ea"/>
              <a:cs typeface="+mn-cs"/>
            </a:rPr>
            <a:t>imp_capital</a:t>
          </a:r>
          <a:r>
            <a:rPr lang="en-US" sz="1100">
              <a:solidFill>
                <a:srgbClr val="FF0000"/>
              </a:solidFill>
              <a:latin typeface="+mn-lt"/>
              <a:ea typeface="+mn-ea"/>
              <a:cs typeface="+mn-cs"/>
            </a:rPr>
            <a:t> D1.rpc, lags(1/4)</a:t>
          </a:r>
          <a:endParaRPr lang="en-US">
            <a:solidFill>
              <a:srgbClr val="FF0000"/>
            </a:solidFill>
          </a:endParaRPr>
        </a:p>
        <a:p>
          <a:pPr eaLnBrk="1" fontAlgn="auto" latinLnBrk="0" hangingPunct="1"/>
          <a:r>
            <a:rPr lang="en-US" sz="1100">
              <a:solidFill>
                <a:srgbClr val="FF0000"/>
              </a:solidFill>
              <a:latin typeface="+mn-lt"/>
              <a:ea typeface="+mn-ea"/>
              <a:cs typeface="+mn-cs"/>
            </a:rPr>
            <a:t>* var 62</a:t>
          </a:r>
        </a:p>
        <a:p>
          <a:pPr eaLnBrk="1" fontAlgn="auto" latinLnBrk="0" hangingPunct="1"/>
          <a:r>
            <a:rPr lang="en-US" sz="1100">
              <a:solidFill>
                <a:srgbClr val="FF0000"/>
              </a:solidFill>
              <a:latin typeface="+mn-lt"/>
              <a:ea typeface="+mn-ea"/>
              <a:cs typeface="+mn-cs"/>
            </a:rPr>
            <a:t>qui var D1.rgdp D1.pib D1.fbcf D1.</a:t>
          </a:r>
          <a:r>
            <a:rPr lang="en-US" sz="1100" b="0" i="0">
              <a:solidFill>
                <a:srgbClr val="FF0000"/>
              </a:solidFill>
              <a:latin typeface="+mn-lt"/>
              <a:ea typeface="+mn-ea"/>
              <a:cs typeface="+mn-cs"/>
            </a:rPr>
            <a:t>manuf</a:t>
          </a:r>
          <a:r>
            <a:rPr lang="en-US" sz="1100" b="0" i="0" baseline="0">
              <a:solidFill>
                <a:srgbClr val="FF0000"/>
              </a:solidFill>
              <a:latin typeface="+mn-lt"/>
              <a:ea typeface="+mn-ea"/>
              <a:cs typeface="+mn-cs"/>
            </a:rPr>
            <a:t> D1.serv D1.imp</a:t>
          </a:r>
          <a:r>
            <a:rPr lang="en-US" sz="1100" b="0" i="0">
              <a:solidFill>
                <a:srgbClr val="FF0000"/>
              </a:solidFill>
              <a:latin typeface="+mn-lt"/>
              <a:ea typeface="+mn-ea"/>
              <a:cs typeface="+mn-cs"/>
            </a:rPr>
            <a:t> </a:t>
          </a:r>
          <a:r>
            <a:rPr lang="en-US" sz="1100">
              <a:solidFill>
                <a:srgbClr val="FF0000"/>
              </a:solidFill>
              <a:latin typeface="+mn-lt"/>
              <a:ea typeface="+mn-ea"/>
              <a:cs typeface="+mn-cs"/>
            </a:rPr>
            <a:t>D1.rpc, lags(1/5)</a:t>
          </a:r>
          <a:endParaRPr lang="en-US">
            <a:solidFill>
              <a:srgbClr val="FF0000"/>
            </a:solidFill>
          </a:endParaRPr>
        </a:p>
        <a:p>
          <a:pPr eaLnBrk="1" fontAlgn="auto" latinLnBrk="0" hangingPunct="1"/>
          <a:r>
            <a:rPr lang="en-US" sz="1100">
              <a:solidFill>
                <a:srgbClr val="FF0000"/>
              </a:solidFill>
              <a:latin typeface="+mn-lt"/>
              <a:ea typeface="+mn-ea"/>
              <a:cs typeface="+mn-cs"/>
            </a:rPr>
            <a:t>* var 63</a:t>
          </a:r>
          <a:endParaRPr lang="en-US">
            <a:solidFill>
              <a:srgbClr val="FF0000"/>
            </a:solidFill>
          </a:endParaRPr>
        </a:p>
        <a:p>
          <a:pPr eaLnBrk="1" fontAlgn="auto" latinLnBrk="0" hangingPunct="1"/>
          <a:r>
            <a:rPr lang="en-US" sz="1100">
              <a:solidFill>
                <a:srgbClr val="FF0000"/>
              </a:solidFill>
              <a:latin typeface="+mn-lt"/>
              <a:ea typeface="+mn-ea"/>
              <a:cs typeface="+mn-cs"/>
            </a:rPr>
            <a:t>qui var D1.rgdp D1.pib D1.fbcf D1.</a:t>
          </a:r>
          <a:r>
            <a:rPr lang="en-US" sz="1100" b="0" i="0">
              <a:solidFill>
                <a:srgbClr val="FF0000"/>
              </a:solidFill>
              <a:latin typeface="+mn-lt"/>
              <a:ea typeface="+mn-ea"/>
              <a:cs typeface="+mn-cs"/>
            </a:rPr>
            <a:t>manuf</a:t>
          </a:r>
          <a:r>
            <a:rPr lang="en-US" sz="1100" b="0" i="0" baseline="0">
              <a:solidFill>
                <a:srgbClr val="FF0000"/>
              </a:solidFill>
              <a:latin typeface="+mn-lt"/>
              <a:ea typeface="+mn-ea"/>
              <a:cs typeface="+mn-cs"/>
            </a:rPr>
            <a:t> D1.serv D1.imp_capital</a:t>
          </a:r>
          <a:r>
            <a:rPr lang="en-US" sz="1100" b="0" i="0">
              <a:solidFill>
                <a:srgbClr val="FF0000"/>
              </a:solidFill>
              <a:latin typeface="+mn-lt"/>
              <a:ea typeface="+mn-ea"/>
              <a:cs typeface="+mn-cs"/>
            </a:rPr>
            <a:t> </a:t>
          </a:r>
          <a:r>
            <a:rPr lang="en-US" sz="1100">
              <a:solidFill>
                <a:srgbClr val="FF0000"/>
              </a:solidFill>
              <a:latin typeface="+mn-lt"/>
              <a:ea typeface="+mn-ea"/>
              <a:cs typeface="+mn-cs"/>
            </a:rPr>
            <a:t>D1.rpc, lags(1/4)</a:t>
          </a:r>
        </a:p>
        <a:p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2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M30"/>
  <sheetViews>
    <sheetView workbookViewId="0">
      <selection activeCell="K17" sqref="K17"/>
    </sheetView>
  </sheetViews>
  <sheetFormatPr defaultRowHeight="15"/>
  <cols>
    <col min="9" max="9" width="13.42578125" customWidth="1"/>
  </cols>
  <sheetData>
    <row r="2" spans="2:13">
      <c r="B2" s="63" t="s">
        <v>27</v>
      </c>
      <c r="C2" s="63"/>
      <c r="D2" s="63"/>
      <c r="G2" s="63" t="s">
        <v>28</v>
      </c>
      <c r="H2" s="63"/>
      <c r="I2" s="63"/>
      <c r="K2" s="64" t="s">
        <v>29</v>
      </c>
      <c r="L2" s="64"/>
      <c r="M2" s="64"/>
    </row>
    <row r="4" spans="2:13" ht="30">
      <c r="B4" s="8"/>
      <c r="C4" s="9" t="s">
        <v>0</v>
      </c>
      <c r="D4" s="9" t="s">
        <v>1</v>
      </c>
      <c r="G4" s="8"/>
      <c r="H4" s="9" t="s">
        <v>0</v>
      </c>
      <c r="I4" s="9" t="s">
        <v>1</v>
      </c>
      <c r="K4" s="8"/>
      <c r="L4" s="9" t="s">
        <v>0</v>
      </c>
      <c r="M4" s="16" t="s">
        <v>1</v>
      </c>
    </row>
    <row r="5" spans="2:13">
      <c r="B5" s="10" t="s">
        <v>2</v>
      </c>
      <c r="C5" s="12">
        <v>0.85519999999999996</v>
      </c>
      <c r="D5" s="13">
        <v>0.52349999999999997</v>
      </c>
      <c r="G5" s="1" t="s">
        <v>2</v>
      </c>
      <c r="H5" s="12">
        <v>0.88790000000000002</v>
      </c>
      <c r="I5" s="13">
        <v>0.56410000000000005</v>
      </c>
      <c r="K5" s="1" t="s">
        <v>2</v>
      </c>
      <c r="L5" s="12">
        <v>0.88790000000000002</v>
      </c>
      <c r="M5" s="14">
        <v>0.56410000000000005</v>
      </c>
    </row>
    <row r="6" spans="2:13">
      <c r="B6" s="10" t="s">
        <v>8</v>
      </c>
      <c r="C6" s="7">
        <v>-0.23200000000000001</v>
      </c>
      <c r="D6" s="7">
        <v>-0.22459999999999999</v>
      </c>
      <c r="G6" s="1" t="s">
        <v>8</v>
      </c>
      <c r="H6" s="7">
        <v>-0.25640000000000002</v>
      </c>
      <c r="I6" s="7">
        <v>-0.19239999999999999</v>
      </c>
      <c r="K6" s="1" t="s">
        <v>3</v>
      </c>
      <c r="L6" s="12">
        <v>0.85770000000000002</v>
      </c>
      <c r="M6" s="14">
        <v>0.61680000000000001</v>
      </c>
    </row>
    <row r="7" spans="2:13">
      <c r="B7" s="10" t="s">
        <v>3</v>
      </c>
      <c r="C7" s="12">
        <v>0.83950000000000002</v>
      </c>
      <c r="D7" s="13">
        <v>0.63800000000000001</v>
      </c>
      <c r="G7" s="1" t="s">
        <v>3</v>
      </c>
      <c r="H7" s="12">
        <v>0.85770000000000002</v>
      </c>
      <c r="I7" s="13">
        <v>0.61680000000000001</v>
      </c>
      <c r="K7" s="1" t="s">
        <v>4</v>
      </c>
      <c r="L7" s="12">
        <v>0.90449999999999997</v>
      </c>
      <c r="M7" s="14">
        <v>0.74709999999999999</v>
      </c>
    </row>
    <row r="8" spans="2:13">
      <c r="B8" s="10" t="s">
        <v>4</v>
      </c>
      <c r="C8" s="12">
        <v>0.86539999999999995</v>
      </c>
      <c r="D8" s="13">
        <v>0.72119999999999995</v>
      </c>
      <c r="G8" s="1" t="s">
        <v>4</v>
      </c>
      <c r="H8" s="12">
        <v>0.90449999999999997</v>
      </c>
      <c r="I8" s="13">
        <v>0.74709999999999999</v>
      </c>
      <c r="K8" s="1" t="s">
        <v>15</v>
      </c>
      <c r="L8" s="12">
        <v>0.84819999999999995</v>
      </c>
      <c r="M8" s="14">
        <v>0.52170000000000005</v>
      </c>
    </row>
    <row r="9" spans="2:13">
      <c r="B9" s="10" t="s">
        <v>13</v>
      </c>
      <c r="C9" s="7">
        <v>7.9000000000000008E-3</v>
      </c>
      <c r="D9" s="7">
        <v>3.95E-2</v>
      </c>
      <c r="G9" s="1" t="s">
        <v>13</v>
      </c>
      <c r="H9" s="7">
        <v>2.9999999999999997E-4</v>
      </c>
      <c r="I9" s="7">
        <v>0.1472</v>
      </c>
      <c r="K9" s="1" t="s">
        <v>16</v>
      </c>
      <c r="L9" s="7">
        <v>0.30620000000000003</v>
      </c>
      <c r="M9" s="14">
        <v>0.60680000000000001</v>
      </c>
    </row>
    <row r="10" spans="2:13">
      <c r="B10" s="10" t="s">
        <v>14</v>
      </c>
      <c r="C10" s="7">
        <v>0.14829999999999999</v>
      </c>
      <c r="D10" s="7">
        <v>0.10299999999999999</v>
      </c>
      <c r="G10" s="1" t="s">
        <v>14</v>
      </c>
      <c r="H10" s="7">
        <v>0.27700000000000002</v>
      </c>
      <c r="I10" s="7">
        <v>0.12989999999999999</v>
      </c>
      <c r="K10" s="1" t="s">
        <v>5</v>
      </c>
      <c r="L10" s="12">
        <v>0.93969999999999998</v>
      </c>
      <c r="M10" s="15">
        <v>0.872</v>
      </c>
    </row>
    <row r="11" spans="2:13">
      <c r="B11" s="10" t="s">
        <v>15</v>
      </c>
      <c r="C11" s="13">
        <v>0.79649999999999999</v>
      </c>
      <c r="D11" s="7">
        <v>0.48670000000000002</v>
      </c>
      <c r="G11" s="1" t="s">
        <v>15</v>
      </c>
      <c r="H11" s="12">
        <v>0.84819999999999995</v>
      </c>
      <c r="I11" s="13">
        <v>0.52170000000000005</v>
      </c>
      <c r="K11" s="1" t="s">
        <v>6</v>
      </c>
      <c r="L11" s="12">
        <v>0.9022</v>
      </c>
      <c r="M11" s="14">
        <v>0.77659999999999996</v>
      </c>
    </row>
    <row r="12" spans="2:13">
      <c r="B12" s="10" t="s">
        <v>16</v>
      </c>
      <c r="C12" s="7">
        <v>0.15939999999999999</v>
      </c>
      <c r="D12" s="13">
        <v>0.61980000000000002</v>
      </c>
      <c r="G12" s="1" t="s">
        <v>16</v>
      </c>
      <c r="H12" s="7">
        <v>0.30620000000000003</v>
      </c>
      <c r="I12" s="13">
        <v>0.60680000000000001</v>
      </c>
      <c r="K12" s="1" t="s">
        <v>9</v>
      </c>
      <c r="L12" s="12">
        <v>0.9909</v>
      </c>
      <c r="M12" s="15">
        <v>0.94299999999999995</v>
      </c>
    </row>
    <row r="13" spans="2:13">
      <c r="B13" s="10" t="s">
        <v>5</v>
      </c>
      <c r="C13" s="12">
        <v>0.92500000000000004</v>
      </c>
      <c r="D13" s="12">
        <v>0.86570000000000003</v>
      </c>
      <c r="G13" s="1" t="s">
        <v>5</v>
      </c>
      <c r="H13" s="12">
        <v>0.93969999999999998</v>
      </c>
      <c r="I13" s="12">
        <v>0.872</v>
      </c>
      <c r="K13" s="1" t="s">
        <v>11</v>
      </c>
      <c r="L13" s="12">
        <v>0.86280000000000001</v>
      </c>
      <c r="M13" s="14">
        <v>0.51870000000000005</v>
      </c>
    </row>
    <row r="14" spans="2:13">
      <c r="B14" s="10" t="s">
        <v>6</v>
      </c>
      <c r="C14" s="12">
        <v>0.88859999999999995</v>
      </c>
      <c r="D14" s="13">
        <v>0.76280000000000003</v>
      </c>
      <c r="G14" s="1" t="s">
        <v>6</v>
      </c>
      <c r="H14" s="12">
        <v>0.9022</v>
      </c>
      <c r="I14" s="13">
        <v>0.77659999999999996</v>
      </c>
      <c r="K14" s="1" t="s">
        <v>17</v>
      </c>
      <c r="L14" s="13">
        <v>0.71930000000000005</v>
      </c>
      <c r="M14" s="2">
        <v>0.38840000000000002</v>
      </c>
    </row>
    <row r="15" spans="2:13">
      <c r="B15" s="10" t="s">
        <v>9</v>
      </c>
      <c r="C15" s="12">
        <v>0.98750000000000004</v>
      </c>
      <c r="D15" s="12">
        <v>0.93769999999999998</v>
      </c>
      <c r="G15" s="1" t="s">
        <v>9</v>
      </c>
      <c r="H15" s="12">
        <v>0.9909</v>
      </c>
      <c r="I15" s="12">
        <v>0.94299999999999995</v>
      </c>
      <c r="K15" s="1" t="s">
        <v>18</v>
      </c>
      <c r="L15" s="13">
        <v>0.70040000000000002</v>
      </c>
      <c r="M15" s="2">
        <v>0.36370000000000002</v>
      </c>
    </row>
    <row r="16" spans="2:13">
      <c r="B16" s="10" t="s">
        <v>10</v>
      </c>
      <c r="C16" s="7">
        <v>8.5500000000000007E-2</v>
      </c>
      <c r="D16" s="7">
        <v>2.6100000000000002E-2</v>
      </c>
      <c r="G16" s="1" t="s">
        <v>10</v>
      </c>
      <c r="H16" s="7">
        <v>0.20349999999999999</v>
      </c>
      <c r="I16" s="7">
        <v>4.1200000000000001E-2</v>
      </c>
      <c r="K16" s="1" t="s">
        <v>19</v>
      </c>
      <c r="L16" s="13">
        <v>0.78459999999999996</v>
      </c>
      <c r="M16" s="2">
        <v>0.43609999999999999</v>
      </c>
    </row>
    <row r="17" spans="2:13">
      <c r="B17" s="10" t="s">
        <v>11</v>
      </c>
      <c r="C17" s="12">
        <v>0.83050000000000002</v>
      </c>
      <c r="D17" s="13">
        <v>0.5121</v>
      </c>
      <c r="G17" s="1" t="s">
        <v>11</v>
      </c>
      <c r="H17" s="12">
        <v>0.86280000000000001</v>
      </c>
      <c r="I17" s="13">
        <v>0.51870000000000005</v>
      </c>
      <c r="K17" s="1" t="s">
        <v>26</v>
      </c>
      <c r="L17" s="12">
        <v>0.87370000000000003</v>
      </c>
      <c r="M17" s="14">
        <v>0.55489999999999995</v>
      </c>
    </row>
    <row r="18" spans="2:13">
      <c r="B18" s="10" t="s">
        <v>17</v>
      </c>
      <c r="C18" s="13">
        <v>0.74419999999999997</v>
      </c>
      <c r="D18" s="11">
        <v>0.49819999999999998</v>
      </c>
      <c r="G18" s="1" t="s">
        <v>17</v>
      </c>
      <c r="H18" s="13">
        <v>0.71930000000000005</v>
      </c>
      <c r="I18" s="7">
        <v>0.38840000000000002</v>
      </c>
      <c r="K18" s="3" t="s">
        <v>7</v>
      </c>
      <c r="L18" s="4">
        <v>0.18060000000000001</v>
      </c>
      <c r="M18" s="5">
        <v>4.3900000000000002E-2</v>
      </c>
    </row>
    <row r="19" spans="2:13">
      <c r="B19" s="10" t="s">
        <v>18</v>
      </c>
      <c r="C19" s="13">
        <v>0.63029999999999997</v>
      </c>
      <c r="D19" s="11">
        <v>0.2969</v>
      </c>
      <c r="G19" s="1" t="s">
        <v>18</v>
      </c>
      <c r="H19" s="13">
        <v>0.70040000000000002</v>
      </c>
      <c r="I19" s="7">
        <v>0.36370000000000002</v>
      </c>
    </row>
    <row r="20" spans="2:13">
      <c r="B20" s="10" t="s">
        <v>19</v>
      </c>
      <c r="C20" s="13">
        <v>0.75009999999999999</v>
      </c>
      <c r="D20" s="13">
        <v>0.51129999999999998</v>
      </c>
      <c r="G20" s="1" t="s">
        <v>19</v>
      </c>
      <c r="H20" s="13">
        <v>0.78459999999999996</v>
      </c>
      <c r="I20" s="7">
        <v>0.43609999999999999</v>
      </c>
    </row>
    <row r="21" spans="2:13">
      <c r="B21" s="10" t="s">
        <v>20</v>
      </c>
      <c r="C21" s="11">
        <v>0.26900000000000002</v>
      </c>
      <c r="D21" s="11">
        <v>2.4899999999999999E-2</v>
      </c>
      <c r="G21" s="1" t="s">
        <v>20</v>
      </c>
      <c r="H21" s="7">
        <v>0.1149</v>
      </c>
      <c r="I21" s="7">
        <v>7.6799999999999993E-2</v>
      </c>
    </row>
    <row r="22" spans="2:13">
      <c r="B22" s="10" t="s">
        <v>21</v>
      </c>
      <c r="C22" s="11">
        <v>0.1613</v>
      </c>
      <c r="D22" s="11">
        <v>0.14729999999999999</v>
      </c>
      <c r="G22" s="1" t="s">
        <v>21</v>
      </c>
      <c r="H22" s="7">
        <v>0.1004</v>
      </c>
      <c r="I22" s="7">
        <v>0.21110000000000001</v>
      </c>
    </row>
    <row r="23" spans="2:13">
      <c r="B23" s="10" t="s">
        <v>12</v>
      </c>
      <c r="C23" s="11">
        <v>0.1736</v>
      </c>
      <c r="D23" s="11">
        <v>0.14599999999999999</v>
      </c>
      <c r="G23" s="1" t="s">
        <v>12</v>
      </c>
      <c r="H23" s="7">
        <v>0.1085</v>
      </c>
      <c r="I23" s="7">
        <v>0.2198</v>
      </c>
    </row>
    <row r="24" spans="2:13">
      <c r="B24" s="10" t="s">
        <v>22</v>
      </c>
      <c r="C24" s="11">
        <v>0.24890000000000001</v>
      </c>
      <c r="D24" s="11">
        <v>0.2301</v>
      </c>
      <c r="G24" s="1" t="s">
        <v>23</v>
      </c>
      <c r="H24" s="7">
        <v>0.37230000000000002</v>
      </c>
      <c r="I24" s="7">
        <v>0.17949999999999999</v>
      </c>
    </row>
    <row r="25" spans="2:13">
      <c r="B25" s="10" t="s">
        <v>23</v>
      </c>
      <c r="C25" s="11">
        <v>0.13880000000000001</v>
      </c>
      <c r="D25" s="11">
        <v>0.13120000000000001</v>
      </c>
      <c r="G25" s="1" t="s">
        <v>24</v>
      </c>
      <c r="H25" s="7">
        <v>0.32840000000000003</v>
      </c>
      <c r="I25" s="7">
        <v>0.19969999999999999</v>
      </c>
    </row>
    <row r="26" spans="2:13">
      <c r="B26" s="10" t="s">
        <v>24</v>
      </c>
      <c r="C26" s="11">
        <v>0.1527</v>
      </c>
      <c r="D26" s="11">
        <v>0.1017</v>
      </c>
      <c r="G26" s="1" t="s">
        <v>25</v>
      </c>
      <c r="H26" s="7">
        <v>0.41020000000000001</v>
      </c>
      <c r="I26" s="7">
        <v>0.18110000000000001</v>
      </c>
    </row>
    <row r="27" spans="2:13">
      <c r="B27" s="10" t="s">
        <v>25</v>
      </c>
      <c r="C27" s="11">
        <v>0.20230000000000001</v>
      </c>
      <c r="D27" s="11">
        <v>0.29199999999999998</v>
      </c>
      <c r="G27" s="1" t="s">
        <v>26</v>
      </c>
      <c r="H27" s="12">
        <v>0.87370000000000003</v>
      </c>
      <c r="I27" s="13">
        <v>0.55489999999999995</v>
      </c>
    </row>
    <row r="28" spans="2:13">
      <c r="B28" s="10" t="s">
        <v>26</v>
      </c>
      <c r="C28" s="12">
        <v>0.8649</v>
      </c>
      <c r="D28" s="13">
        <v>0.53480000000000005</v>
      </c>
      <c r="G28" s="1" t="s">
        <v>7</v>
      </c>
      <c r="H28" s="7">
        <v>0.18060000000000001</v>
      </c>
      <c r="I28" s="7">
        <v>4.3900000000000002E-2</v>
      </c>
    </row>
    <row r="29" spans="2:13">
      <c r="B29" s="10" t="s">
        <v>7</v>
      </c>
      <c r="C29" s="11">
        <v>-9.5000000000000001E-2</v>
      </c>
      <c r="D29" s="11">
        <v>8.9099999999999999E-2</v>
      </c>
    </row>
    <row r="30" spans="2:13">
      <c r="B30" s="11"/>
      <c r="C30" s="11"/>
      <c r="D30" s="11"/>
    </row>
  </sheetData>
  <mergeCells count="3">
    <mergeCell ref="B2:D2"/>
    <mergeCell ref="G2:I2"/>
    <mergeCell ref="K2:M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293"/>
  <sheetViews>
    <sheetView workbookViewId="0">
      <selection activeCell="A245" sqref="A245:A287"/>
    </sheetView>
  </sheetViews>
  <sheetFormatPr defaultRowHeight="15"/>
  <sheetData>
    <row r="1" spans="1:6">
      <c r="B1" s="63" t="s">
        <v>52</v>
      </c>
      <c r="C1" s="63"/>
    </row>
    <row r="3" spans="1:6">
      <c r="A3" s="20" t="s">
        <v>53</v>
      </c>
      <c r="B3" s="20" t="s">
        <v>54</v>
      </c>
      <c r="C3" s="20" t="s">
        <v>55</v>
      </c>
      <c r="D3" s="20" t="s">
        <v>56</v>
      </c>
      <c r="E3" s="20" t="s">
        <v>57</v>
      </c>
      <c r="F3" s="20" t="s">
        <v>58</v>
      </c>
    </row>
    <row r="4" spans="1:6">
      <c r="A4" s="21" t="s">
        <v>211</v>
      </c>
      <c r="B4" s="21" t="s">
        <v>59</v>
      </c>
      <c r="C4" s="30">
        <v>9.1068799999999995E-3</v>
      </c>
      <c r="D4" s="30">
        <v>6.4395399999999997E-3</v>
      </c>
      <c r="E4" s="30"/>
      <c r="F4" s="30">
        <v>0.71316959999999996</v>
      </c>
    </row>
    <row r="5" spans="1:6">
      <c r="A5" s="22"/>
      <c r="B5" s="22" t="s">
        <v>60</v>
      </c>
      <c r="C5" s="30">
        <v>1.8074750000000001E-2</v>
      </c>
      <c r="D5" s="30">
        <v>1.3804540000000001E-2</v>
      </c>
      <c r="E5" s="30"/>
      <c r="F5" s="30">
        <v>0.74035271999999996</v>
      </c>
    </row>
    <row r="6" spans="1:6">
      <c r="A6" s="22"/>
      <c r="B6" s="22" t="s">
        <v>61</v>
      </c>
      <c r="C6" s="30">
        <v>3.8152030000000003E-2</v>
      </c>
      <c r="D6" s="30">
        <v>2.7749909999999999E-2</v>
      </c>
      <c r="E6" s="30"/>
      <c r="F6" s="30">
        <v>1.0116936000000001</v>
      </c>
    </row>
    <row r="7" spans="1:6">
      <c r="A7" s="11"/>
      <c r="B7" s="22" t="s">
        <v>62</v>
      </c>
      <c r="C7" s="30">
        <v>4.0985140000000003E-2</v>
      </c>
      <c r="D7" s="30">
        <v>3.2351970000000001E-2</v>
      </c>
      <c r="E7" s="30"/>
      <c r="F7" s="30">
        <v>1.1463402</v>
      </c>
    </row>
    <row r="8" spans="1:6">
      <c r="B8" s="23" t="s">
        <v>63</v>
      </c>
      <c r="C8" s="30">
        <v>4.2126129999999998E-2</v>
      </c>
      <c r="D8" s="30">
        <v>3.4863489999999997E-2</v>
      </c>
      <c r="E8" s="30"/>
      <c r="F8" s="30">
        <v>1.2068866</v>
      </c>
    </row>
    <row r="9" spans="1:6">
      <c r="B9" s="23" t="s">
        <v>64</v>
      </c>
      <c r="C9" s="30">
        <v>5.2187589999999999E-2</v>
      </c>
      <c r="D9" s="30">
        <v>4.298942E-2</v>
      </c>
      <c r="E9" s="30">
        <v>0.55840000000000001</v>
      </c>
      <c r="F9" s="30">
        <v>1.2668998</v>
      </c>
    </row>
    <row r="10" spans="1:6">
      <c r="A10" s="11"/>
      <c r="B10" s="23" t="s">
        <v>65</v>
      </c>
      <c r="C10" s="30"/>
      <c r="D10" s="30"/>
      <c r="E10" s="30"/>
      <c r="F10" s="30"/>
    </row>
    <row r="11" spans="1:6">
      <c r="A11" s="21" t="s">
        <v>212</v>
      </c>
      <c r="B11" s="21" t="s">
        <v>59</v>
      </c>
      <c r="C11" s="30">
        <v>2.1058000000000001E-4</v>
      </c>
      <c r="D11" s="30">
        <v>1.4889999999999999E-4</v>
      </c>
      <c r="E11" s="30"/>
      <c r="F11" s="30">
        <v>1.649049E-2</v>
      </c>
    </row>
    <row r="12" spans="1:6">
      <c r="A12" s="11"/>
      <c r="B12" s="22" t="s">
        <v>60</v>
      </c>
      <c r="C12" s="30">
        <v>1.15E-2</v>
      </c>
      <c r="D12" s="30">
        <v>6.7380499999999998E-3</v>
      </c>
      <c r="E12" s="30"/>
      <c r="F12" s="30">
        <v>0.20607809999999999</v>
      </c>
    </row>
    <row r="13" spans="1:6">
      <c r="A13" s="22"/>
      <c r="B13" s="22" t="s">
        <v>61</v>
      </c>
      <c r="C13" s="30">
        <v>2.433621E-2</v>
      </c>
      <c r="D13" s="30">
        <v>1.615606E-2</v>
      </c>
      <c r="E13" s="30"/>
      <c r="F13" s="30">
        <v>0.49858175999999998</v>
      </c>
    </row>
    <row r="14" spans="1:6">
      <c r="B14" s="22" t="s">
        <v>62</v>
      </c>
      <c r="C14" s="30">
        <v>3.1579790000000003E-2</v>
      </c>
      <c r="D14" s="30">
        <v>2.3156980000000001E-2</v>
      </c>
      <c r="E14" s="30"/>
      <c r="F14" s="30">
        <v>0.80036794</v>
      </c>
    </row>
    <row r="15" spans="1:6">
      <c r="B15" s="23" t="s">
        <v>63</v>
      </c>
      <c r="C15" s="30">
        <v>4.0087539999999998E-2</v>
      </c>
      <c r="D15" s="30">
        <v>3.066953E-2</v>
      </c>
      <c r="E15" s="30"/>
      <c r="F15" s="30">
        <v>0.98084431000000005</v>
      </c>
    </row>
    <row r="16" spans="1:6">
      <c r="B16" s="23" t="s">
        <v>64</v>
      </c>
      <c r="C16" s="30">
        <v>3.7947799999999997E-2</v>
      </c>
      <c r="D16" s="30">
        <v>2.9278579999999998E-2</v>
      </c>
      <c r="E16" s="30">
        <v>-2.7300000000000001E-2</v>
      </c>
      <c r="F16" s="30">
        <v>0.97563798999999995</v>
      </c>
    </row>
    <row r="17" spans="1:6">
      <c r="A17" s="11"/>
      <c r="B17" s="23" t="s">
        <v>65</v>
      </c>
      <c r="C17" s="30"/>
      <c r="D17" s="30"/>
      <c r="E17" s="30"/>
      <c r="F17" s="30"/>
    </row>
    <row r="18" spans="1:6">
      <c r="A18" s="21" t="s">
        <v>213</v>
      </c>
      <c r="B18" s="21" t="s">
        <v>59</v>
      </c>
      <c r="C18" s="30">
        <v>6.7780599999999998E-3</v>
      </c>
      <c r="D18" s="30">
        <v>4.7928099999999998E-3</v>
      </c>
      <c r="E18" s="30"/>
      <c r="F18" s="30">
        <v>0.53079695999999998</v>
      </c>
    </row>
    <row r="19" spans="1:6">
      <c r="A19" s="11"/>
      <c r="B19" s="22" t="s">
        <v>60</v>
      </c>
      <c r="C19" s="30">
        <v>2.094793E-2</v>
      </c>
      <c r="D19" s="30">
        <v>1.4859789999999999E-2</v>
      </c>
      <c r="E19" s="30"/>
      <c r="F19" s="30">
        <v>0.62126351999999996</v>
      </c>
    </row>
    <row r="20" spans="1:6">
      <c r="A20" s="22"/>
      <c r="B20" s="22" t="s">
        <v>61</v>
      </c>
      <c r="C20" s="30">
        <v>3.0048700000000001E-2</v>
      </c>
      <c r="D20" s="30">
        <v>2.312206E-2</v>
      </c>
      <c r="E20" s="30"/>
      <c r="F20" s="30">
        <v>0.77627495999999996</v>
      </c>
    </row>
    <row r="21" spans="1:6">
      <c r="B21" s="22" t="s">
        <v>62</v>
      </c>
      <c r="C21" s="30">
        <v>3.0903219999999999E-2</v>
      </c>
      <c r="D21" s="30">
        <v>2.53192E-2</v>
      </c>
      <c r="E21" s="30"/>
      <c r="F21" s="30">
        <v>0.84652413999999998</v>
      </c>
    </row>
    <row r="22" spans="1:6">
      <c r="B22" s="23" t="s">
        <v>63</v>
      </c>
      <c r="C22" s="30">
        <v>2.8514089999999999E-2</v>
      </c>
      <c r="D22" s="30">
        <v>2.279306E-2</v>
      </c>
      <c r="E22" s="30"/>
      <c r="F22" s="30">
        <v>0.84545205999999995</v>
      </c>
    </row>
    <row r="23" spans="1:6">
      <c r="B23" s="23" t="s">
        <v>64</v>
      </c>
      <c r="C23" s="30">
        <v>4.9891789999999998E-2</v>
      </c>
      <c r="D23" s="30">
        <v>3.5538189999999997E-2</v>
      </c>
      <c r="E23" s="30">
        <v>0.25369999999999998</v>
      </c>
      <c r="F23" s="30">
        <v>0.98260418999999999</v>
      </c>
    </row>
    <row r="24" spans="1:6">
      <c r="A24" s="11"/>
      <c r="B24" s="23" t="s">
        <v>65</v>
      </c>
      <c r="C24" s="30"/>
      <c r="D24" s="30"/>
      <c r="E24" s="30"/>
      <c r="F24" s="30"/>
    </row>
    <row r="25" spans="1:6">
      <c r="A25" s="21" t="s">
        <v>214</v>
      </c>
      <c r="B25" s="21" t="s">
        <v>59</v>
      </c>
      <c r="C25" s="30">
        <v>3.2721999999999998E-3</v>
      </c>
      <c r="D25" s="30">
        <v>2.3138E-3</v>
      </c>
      <c r="E25" s="30"/>
      <c r="F25" s="30">
        <v>0.25624950000000002</v>
      </c>
    </row>
    <row r="26" spans="1:6">
      <c r="A26" s="11"/>
      <c r="B26" s="22" t="s">
        <v>60</v>
      </c>
      <c r="C26" s="30">
        <v>7.8877300000000008E-3</v>
      </c>
      <c r="D26" s="30">
        <v>5.8273200000000004E-3</v>
      </c>
      <c r="E26" s="30"/>
      <c r="F26" s="30">
        <v>0.27778350000000002</v>
      </c>
    </row>
    <row r="27" spans="1:6">
      <c r="A27" s="22"/>
      <c r="B27" s="22" t="s">
        <v>61</v>
      </c>
      <c r="C27" s="30">
        <v>1.6133160000000001E-2</v>
      </c>
      <c r="D27" s="30">
        <v>1.1678300000000001E-2</v>
      </c>
      <c r="E27" s="30"/>
      <c r="F27" s="30">
        <v>0.40299425</v>
      </c>
    </row>
    <row r="28" spans="1:6">
      <c r="A28" s="11"/>
      <c r="B28" s="22" t="s">
        <v>62</v>
      </c>
      <c r="C28" s="30">
        <v>1.8958510000000001E-2</v>
      </c>
      <c r="D28" s="30">
        <v>1.4841770000000001E-2</v>
      </c>
      <c r="E28" s="30"/>
      <c r="F28" s="30">
        <v>0.51433609000000002</v>
      </c>
    </row>
    <row r="29" spans="1:6">
      <c r="B29" s="23" t="s">
        <v>63</v>
      </c>
      <c r="C29" s="30">
        <v>2.1832799999999999E-2</v>
      </c>
      <c r="D29" s="30">
        <v>1.7801839999999999E-2</v>
      </c>
      <c r="E29" s="30"/>
      <c r="F29" s="30">
        <v>0.58002345</v>
      </c>
    </row>
    <row r="30" spans="1:6">
      <c r="B30" s="23" t="s">
        <v>64</v>
      </c>
      <c r="C30" s="30">
        <v>2.031086E-2</v>
      </c>
      <c r="D30" s="30">
        <v>1.6010460000000001E-2</v>
      </c>
      <c r="E30" s="30">
        <v>0.54459999999999997</v>
      </c>
      <c r="F30" s="30">
        <v>0.57464055000000003</v>
      </c>
    </row>
    <row r="31" spans="1:6">
      <c r="A31" s="11"/>
      <c r="B31" s="22" t="s">
        <v>65</v>
      </c>
      <c r="C31" s="30"/>
      <c r="D31" s="30"/>
      <c r="E31" s="30"/>
      <c r="F31" s="30"/>
    </row>
    <row r="32" spans="1:6">
      <c r="A32" s="21" t="s">
        <v>215</v>
      </c>
      <c r="B32" s="21" t="s">
        <v>59</v>
      </c>
      <c r="C32" s="30">
        <v>4.9477100000000001E-3</v>
      </c>
      <c r="D32" s="30">
        <v>3.49856E-3</v>
      </c>
      <c r="E32" s="30"/>
      <c r="F32" s="30">
        <v>0.38746004000000001</v>
      </c>
    </row>
    <row r="33" spans="1:6">
      <c r="A33" s="22"/>
      <c r="B33" s="22" t="s">
        <v>60</v>
      </c>
      <c r="C33" s="30">
        <v>9.4888799999999999E-3</v>
      </c>
      <c r="D33" s="30">
        <v>7.28949E-3</v>
      </c>
      <c r="E33" s="30"/>
      <c r="F33" s="30">
        <v>0.39968339000000003</v>
      </c>
    </row>
    <row r="34" spans="1:6">
      <c r="A34" s="22"/>
      <c r="B34" s="22" t="s">
        <v>61</v>
      </c>
      <c r="C34" s="30">
        <v>1.417524E-2</v>
      </c>
      <c r="D34" s="30">
        <v>1.1242240000000001E-2</v>
      </c>
      <c r="E34" s="30"/>
      <c r="F34" s="30">
        <v>0.45307718000000002</v>
      </c>
    </row>
    <row r="35" spans="1:6">
      <c r="A35" s="11"/>
      <c r="B35" s="22" t="s">
        <v>62</v>
      </c>
      <c r="C35" s="30">
        <v>1.7784210000000002E-2</v>
      </c>
      <c r="D35" s="30">
        <v>1.457103E-2</v>
      </c>
      <c r="E35" s="30"/>
      <c r="F35" s="30">
        <v>0.55286477000000001</v>
      </c>
    </row>
    <row r="36" spans="1:6">
      <c r="B36" s="23" t="s">
        <v>63</v>
      </c>
      <c r="C36" s="30">
        <v>2.4009160000000002E-2</v>
      </c>
      <c r="D36" s="30">
        <v>1.9363729999999999E-2</v>
      </c>
      <c r="E36" s="30"/>
      <c r="F36" s="30">
        <v>0.65930124999999995</v>
      </c>
    </row>
    <row r="37" spans="1:6">
      <c r="B37" s="23" t="s">
        <v>64</v>
      </c>
      <c r="C37" s="30">
        <v>2.3047330000000001E-2</v>
      </c>
      <c r="D37" s="30">
        <v>1.8899289999999999E-2</v>
      </c>
      <c r="E37" s="30">
        <v>0.10440000000000001</v>
      </c>
      <c r="F37" s="30">
        <v>0.65679412999999998</v>
      </c>
    </row>
    <row r="38" spans="1:6">
      <c r="A38" s="11"/>
      <c r="B38" s="23" t="s">
        <v>65</v>
      </c>
      <c r="C38" s="30"/>
      <c r="D38" s="30"/>
      <c r="E38" s="30"/>
      <c r="F38" s="30"/>
    </row>
    <row r="39" spans="1:6">
      <c r="A39" s="21" t="s">
        <v>216</v>
      </c>
      <c r="B39" s="21" t="s">
        <v>59</v>
      </c>
      <c r="C39" s="30">
        <v>3.083984E-2</v>
      </c>
      <c r="D39" s="30">
        <v>2.180706E-2</v>
      </c>
      <c r="E39" s="30"/>
      <c r="F39" s="30">
        <v>2.4151007999999998</v>
      </c>
    </row>
    <row r="40" spans="1:6">
      <c r="A40" s="11"/>
      <c r="B40" s="22" t="s">
        <v>60</v>
      </c>
      <c r="C40" s="30">
        <v>9.5158199999999995E-3</v>
      </c>
      <c r="D40" s="30">
        <v>7.4945200000000002E-3</v>
      </c>
      <c r="E40" s="30"/>
      <c r="F40" s="30">
        <v>0.45543082000000001</v>
      </c>
    </row>
    <row r="41" spans="1:6">
      <c r="A41" s="22"/>
      <c r="B41" s="22" t="s">
        <v>61</v>
      </c>
      <c r="C41" s="30">
        <v>3.070993E-2</v>
      </c>
      <c r="D41" s="30">
        <v>2.0412670000000001E-2</v>
      </c>
      <c r="E41" s="30"/>
      <c r="F41" s="30">
        <v>0.75110253999999999</v>
      </c>
    </row>
    <row r="42" spans="1:6">
      <c r="B42" s="22" t="s">
        <v>62</v>
      </c>
      <c r="C42" s="30">
        <v>2.7511669999999998E-2</v>
      </c>
      <c r="D42" s="30">
        <v>1.7024729999999998E-2</v>
      </c>
      <c r="E42" s="30"/>
      <c r="F42" s="30">
        <v>0.70502027</v>
      </c>
    </row>
    <row r="43" spans="1:6">
      <c r="B43" s="23" t="s">
        <v>63</v>
      </c>
      <c r="C43" s="30">
        <v>3.8880890000000001E-2</v>
      </c>
      <c r="D43" s="30">
        <v>2.6304620000000001E-2</v>
      </c>
      <c r="E43" s="30"/>
      <c r="F43" s="30">
        <v>0.93003733</v>
      </c>
    </row>
    <row r="44" spans="1:6">
      <c r="B44" s="23" t="s">
        <v>64</v>
      </c>
      <c r="C44" s="30">
        <v>5.0028309999999999E-2</v>
      </c>
      <c r="D44" s="30">
        <v>3.5678399999999999E-2</v>
      </c>
      <c r="E44" s="30">
        <v>4.2099999999999999E-2</v>
      </c>
      <c r="F44" s="30">
        <v>1.0129519</v>
      </c>
    </row>
    <row r="45" spans="1:6">
      <c r="A45" s="11"/>
      <c r="B45" s="23" t="s">
        <v>65</v>
      </c>
      <c r="C45" s="30"/>
      <c r="D45" s="30"/>
      <c r="E45" s="30"/>
      <c r="F45" s="30"/>
    </row>
    <row r="46" spans="1:6">
      <c r="A46" s="21" t="s">
        <v>217</v>
      </c>
      <c r="B46" s="21" t="s">
        <v>59</v>
      </c>
      <c r="C46" s="30">
        <v>4.9477100000000001E-3</v>
      </c>
      <c r="D46" s="30">
        <v>3.49856E-3</v>
      </c>
      <c r="E46" s="30"/>
      <c r="F46" s="30">
        <v>0.38746004000000001</v>
      </c>
    </row>
    <row r="47" spans="1:6">
      <c r="A47" s="11"/>
      <c r="B47" s="22" t="s">
        <v>60</v>
      </c>
      <c r="C47" s="30">
        <v>9.4888799999999999E-3</v>
      </c>
      <c r="D47" s="30">
        <v>7.28949E-3</v>
      </c>
      <c r="E47" s="30"/>
      <c r="F47" s="30">
        <v>0.39968339000000003</v>
      </c>
    </row>
    <row r="48" spans="1:6">
      <c r="A48" s="22"/>
      <c r="B48" s="22" t="s">
        <v>61</v>
      </c>
      <c r="C48" s="30">
        <v>1.417524E-2</v>
      </c>
      <c r="D48" s="30">
        <v>1.1242240000000001E-2</v>
      </c>
      <c r="E48" s="30"/>
      <c r="F48" s="30">
        <v>0.45307718000000002</v>
      </c>
    </row>
    <row r="49" spans="1:6">
      <c r="B49" s="22" t="s">
        <v>62</v>
      </c>
      <c r="C49" s="30">
        <v>1.7784210000000002E-2</v>
      </c>
      <c r="D49" s="30">
        <v>1.457103E-2</v>
      </c>
      <c r="E49" s="30"/>
      <c r="F49" s="30">
        <v>0.55286477000000001</v>
      </c>
    </row>
    <row r="50" spans="1:6">
      <c r="B50" s="23" t="s">
        <v>63</v>
      </c>
      <c r="C50" s="30">
        <v>2.4009160000000002E-2</v>
      </c>
      <c r="D50" s="30">
        <v>1.9363729999999999E-2</v>
      </c>
      <c r="E50" s="30"/>
      <c r="F50" s="30">
        <v>0.65930124999999995</v>
      </c>
    </row>
    <row r="51" spans="1:6">
      <c r="B51" s="23" t="s">
        <v>64</v>
      </c>
      <c r="C51" s="30">
        <v>2.3047330000000001E-2</v>
      </c>
      <c r="D51" s="30">
        <v>1.8899289999999999E-2</v>
      </c>
      <c r="E51" s="30">
        <v>0.10440000000000001</v>
      </c>
      <c r="F51" s="30">
        <v>0.65679412999999998</v>
      </c>
    </row>
    <row r="52" spans="1:6">
      <c r="A52" s="11"/>
      <c r="B52" s="23" t="s">
        <v>65</v>
      </c>
      <c r="C52" s="25"/>
      <c r="D52" s="25"/>
      <c r="E52" s="25"/>
      <c r="F52" s="25"/>
    </row>
    <row r="53" spans="1:6">
      <c r="A53" s="30"/>
      <c r="B53" s="30"/>
      <c r="C53" s="30"/>
      <c r="D53" s="30"/>
      <c r="E53" s="30"/>
      <c r="F53" s="30"/>
    </row>
    <row r="54" spans="1:6">
      <c r="A54" s="30"/>
      <c r="B54" s="30"/>
      <c r="C54" s="30"/>
      <c r="D54" s="30"/>
      <c r="E54" s="30"/>
      <c r="F54" s="30"/>
    </row>
    <row r="55" spans="1:6">
      <c r="A55" s="30"/>
      <c r="B55" s="30"/>
      <c r="C55" s="30"/>
      <c r="D55" s="30"/>
      <c r="E55" s="30"/>
      <c r="F55" s="30"/>
    </row>
    <row r="56" spans="1:6">
      <c r="A56" s="30"/>
      <c r="B56" s="30"/>
      <c r="C56" s="30"/>
      <c r="D56" s="30"/>
      <c r="E56" s="30"/>
      <c r="F56" s="30"/>
    </row>
    <row r="57" spans="1:6">
      <c r="A57" s="30"/>
      <c r="B57" s="30"/>
      <c r="C57" s="30"/>
      <c r="D57" s="30"/>
      <c r="E57" s="30"/>
      <c r="F57" s="30"/>
    </row>
    <row r="58" spans="1:6">
      <c r="A58" s="30"/>
      <c r="B58" s="30"/>
      <c r="C58" s="30"/>
      <c r="D58" s="30"/>
      <c r="E58" s="30"/>
      <c r="F58" s="30"/>
    </row>
    <row r="59" spans="1:6">
      <c r="A59" s="30"/>
      <c r="B59" s="30"/>
      <c r="C59" s="30"/>
      <c r="D59" s="30"/>
      <c r="E59" s="30"/>
      <c r="F59" s="30"/>
    </row>
    <row r="60" spans="1:6">
      <c r="A60" s="30"/>
      <c r="B60" s="30"/>
      <c r="C60" s="30"/>
      <c r="D60" s="30"/>
      <c r="E60" s="30"/>
      <c r="F60" s="30"/>
    </row>
    <row r="61" spans="1:6">
      <c r="A61" s="30"/>
      <c r="B61" s="30"/>
      <c r="C61" s="30"/>
      <c r="D61" s="30"/>
      <c r="E61" s="30"/>
      <c r="F61" s="30"/>
    </row>
    <row r="62" spans="1:6">
      <c r="A62" s="24"/>
      <c r="B62" s="65" t="s">
        <v>66</v>
      </c>
      <c r="C62" s="65"/>
      <c r="D62" s="24"/>
      <c r="E62" s="24"/>
      <c r="F62" s="24"/>
    </row>
    <row r="63" spans="1:6">
      <c r="A63" s="24"/>
      <c r="B63" s="24"/>
      <c r="C63" s="24"/>
      <c r="D63" s="24"/>
      <c r="E63" s="24"/>
      <c r="F63" s="24"/>
    </row>
    <row r="64" spans="1:6">
      <c r="A64" s="31" t="s">
        <v>53</v>
      </c>
      <c r="B64" s="31" t="s">
        <v>54</v>
      </c>
      <c r="C64" s="31" t="s">
        <v>55</v>
      </c>
      <c r="D64" s="31" t="s">
        <v>56</v>
      </c>
      <c r="E64" s="27" t="s">
        <v>57</v>
      </c>
      <c r="F64" s="31" t="s">
        <v>58</v>
      </c>
    </row>
    <row r="65" spans="1:6">
      <c r="A65" s="21" t="s">
        <v>211</v>
      </c>
      <c r="B65" s="32" t="s">
        <v>59</v>
      </c>
      <c r="C65" s="24">
        <v>3.1854920000000002E-2</v>
      </c>
      <c r="D65" s="24">
        <v>2.2524829999999999E-2</v>
      </c>
      <c r="E65" s="24"/>
      <c r="F65" s="24">
        <v>1.1766934</v>
      </c>
    </row>
    <row r="66" spans="1:6">
      <c r="A66" s="22"/>
      <c r="B66" s="32" t="s">
        <v>60</v>
      </c>
      <c r="C66" s="25">
        <v>2.6691889999999999E-2</v>
      </c>
      <c r="D66" s="25">
        <v>1.847903E-2</v>
      </c>
      <c r="E66" s="25"/>
      <c r="F66" s="25">
        <v>0.89271590999999995</v>
      </c>
    </row>
    <row r="67" spans="1:6">
      <c r="A67" s="22"/>
      <c r="B67" s="32" t="s">
        <v>61</v>
      </c>
      <c r="C67" s="25">
        <v>2.359903E-2</v>
      </c>
      <c r="D67" s="25">
        <v>1.6234749999999999E-2</v>
      </c>
      <c r="E67" s="25"/>
      <c r="F67" s="25">
        <v>0.88483560999999999</v>
      </c>
    </row>
    <row r="68" spans="1:6">
      <c r="A68" s="11"/>
      <c r="B68" s="32" t="s">
        <v>62</v>
      </c>
      <c r="C68" s="25">
        <v>2.1782719999999998E-2</v>
      </c>
      <c r="D68" s="25">
        <v>1.539428E-2</v>
      </c>
      <c r="E68" s="25"/>
      <c r="F68" s="25">
        <v>0.85896309999999998</v>
      </c>
    </row>
    <row r="69" spans="1:6">
      <c r="B69" s="32" t="s">
        <v>63</v>
      </c>
      <c r="C69" s="24">
        <v>2.4979959999999999E-2</v>
      </c>
      <c r="D69" s="24">
        <v>1.9000989999999999E-2</v>
      </c>
      <c r="E69" s="24"/>
      <c r="F69" s="24">
        <v>7.5044519000000003</v>
      </c>
    </row>
    <row r="70" spans="1:6">
      <c r="B70" s="32" t="s">
        <v>64</v>
      </c>
      <c r="C70" s="24">
        <v>2.3127640000000001E-2</v>
      </c>
      <c r="D70" s="24">
        <v>1.635404E-2</v>
      </c>
      <c r="E70" s="24">
        <v>0.62070000000000003</v>
      </c>
      <c r="F70" s="24">
        <v>6.4518684000000004</v>
      </c>
    </row>
    <row r="71" spans="1:6">
      <c r="A71" s="11"/>
      <c r="B71" s="33" t="s">
        <v>65</v>
      </c>
      <c r="C71" s="25"/>
      <c r="D71" s="25"/>
      <c r="E71" s="25"/>
      <c r="F71" s="25"/>
    </row>
    <row r="72" spans="1:6">
      <c r="A72" s="21" t="s">
        <v>212</v>
      </c>
      <c r="B72" s="32" t="s">
        <v>59</v>
      </c>
      <c r="C72" s="26">
        <v>9.3802099999999999E-3</v>
      </c>
      <c r="D72" s="26">
        <v>6.6328100000000003E-3</v>
      </c>
      <c r="E72" s="26"/>
      <c r="F72" s="26">
        <v>0.34649693999999998</v>
      </c>
    </row>
    <row r="73" spans="1:6">
      <c r="A73" s="11"/>
      <c r="B73" s="32" t="s">
        <v>60</v>
      </c>
      <c r="C73" s="25">
        <v>2.201436E-2</v>
      </c>
      <c r="D73" s="25">
        <v>1.6337870000000001E-2</v>
      </c>
      <c r="E73" s="25"/>
      <c r="F73" s="25">
        <v>0.92757394999999998</v>
      </c>
    </row>
    <row r="74" spans="1:6">
      <c r="A74" s="22"/>
      <c r="B74" s="32" t="s">
        <v>61</v>
      </c>
      <c r="C74" s="25">
        <v>2.7159280000000001E-2</v>
      </c>
      <c r="D74" s="25">
        <v>2.1924909999999999E-2</v>
      </c>
      <c r="E74" s="25"/>
      <c r="F74" s="25">
        <v>1.1021133999999999</v>
      </c>
    </row>
    <row r="75" spans="1:6">
      <c r="B75" s="32" t="s">
        <v>62</v>
      </c>
      <c r="C75" s="24">
        <v>8.154024E-2</v>
      </c>
      <c r="D75" s="24">
        <v>5.2350010000000002E-2</v>
      </c>
      <c r="E75" s="24"/>
      <c r="F75" s="24">
        <v>1.8413565999999999</v>
      </c>
    </row>
    <row r="76" spans="1:6">
      <c r="B76" s="32" t="s">
        <v>63</v>
      </c>
      <c r="C76" s="24">
        <v>0.11906585</v>
      </c>
      <c r="D76" s="24">
        <v>8.1563559999999993E-2</v>
      </c>
      <c r="E76" s="24"/>
      <c r="F76" s="24">
        <v>45.966990000000003</v>
      </c>
    </row>
    <row r="77" spans="1:6">
      <c r="B77" s="32" t="s">
        <v>64</v>
      </c>
      <c r="C77" s="24">
        <v>0.46557938999999998</v>
      </c>
      <c r="D77" s="24">
        <v>0.2408806</v>
      </c>
      <c r="E77" s="24">
        <v>-0.27100000000000002</v>
      </c>
      <c r="F77" s="24">
        <v>103.43095</v>
      </c>
    </row>
    <row r="78" spans="1:6">
      <c r="A78" s="11"/>
      <c r="B78" s="33" t="s">
        <v>65</v>
      </c>
      <c r="C78" s="25"/>
      <c r="D78" s="25"/>
      <c r="E78" s="25"/>
      <c r="F78" s="25"/>
    </row>
    <row r="79" spans="1:6">
      <c r="A79" s="21" t="s">
        <v>213</v>
      </c>
      <c r="B79" s="35" t="s">
        <v>59</v>
      </c>
      <c r="C79" s="26">
        <v>1.1402020000000001E-2</v>
      </c>
      <c r="D79" s="26">
        <v>8.0624500000000005E-3</v>
      </c>
      <c r="E79" s="26"/>
      <c r="F79" s="26">
        <v>0.42118088999999997</v>
      </c>
    </row>
    <row r="80" spans="1:6">
      <c r="A80" s="11"/>
      <c r="B80" s="32" t="s">
        <v>60</v>
      </c>
      <c r="C80" s="25">
        <v>1.4876800000000001E-2</v>
      </c>
      <c r="D80" s="25">
        <v>1.207445E-2</v>
      </c>
      <c r="E80" s="25"/>
      <c r="F80" s="25">
        <v>0.58775014999999997</v>
      </c>
    </row>
    <row r="81" spans="1:6">
      <c r="A81" s="22"/>
      <c r="B81" s="32" t="s">
        <v>61</v>
      </c>
      <c r="C81" s="25">
        <v>1.579175E-2</v>
      </c>
      <c r="D81" s="25">
        <v>1.362173E-2</v>
      </c>
      <c r="E81" s="25"/>
      <c r="F81" s="25">
        <v>0.64583899</v>
      </c>
    </row>
    <row r="82" spans="1:6">
      <c r="B82" s="32" t="s">
        <v>62</v>
      </c>
      <c r="C82" s="24">
        <v>1.5408740000000001E-2</v>
      </c>
      <c r="D82" s="24">
        <v>1.36515E-2</v>
      </c>
      <c r="E82" s="24"/>
      <c r="F82" s="24">
        <v>0.63362052999999996</v>
      </c>
    </row>
    <row r="83" spans="1:6">
      <c r="B83" s="36" t="s">
        <v>63</v>
      </c>
      <c r="C83" s="24">
        <v>1.597794E-2</v>
      </c>
      <c r="D83" s="24">
        <v>1.4470240000000001E-2</v>
      </c>
      <c r="E83" s="24"/>
      <c r="F83" s="24">
        <v>3.7788148000000001</v>
      </c>
    </row>
    <row r="84" spans="1:6">
      <c r="B84" s="36" t="s">
        <v>64</v>
      </c>
      <c r="C84" s="24">
        <v>1.6316830000000001E-2</v>
      </c>
      <c r="D84" s="24">
        <v>1.500568E-2</v>
      </c>
      <c r="E84" s="24">
        <v>0.4587</v>
      </c>
      <c r="F84" s="24">
        <v>3.5596971000000002</v>
      </c>
    </row>
    <row r="85" spans="1:6">
      <c r="A85" s="11"/>
      <c r="B85" s="36" t="s">
        <v>65</v>
      </c>
      <c r="C85" s="25"/>
      <c r="D85" s="25"/>
      <c r="E85" s="25"/>
      <c r="F85" s="25"/>
    </row>
    <row r="86" spans="1:6">
      <c r="A86" s="21" t="s">
        <v>214</v>
      </c>
      <c r="B86" s="35" t="s">
        <v>59</v>
      </c>
      <c r="C86" s="26">
        <v>8.1774900000000008E-3</v>
      </c>
      <c r="D86" s="26">
        <v>5.7823600000000003E-3</v>
      </c>
      <c r="E86" s="26"/>
      <c r="F86" s="26">
        <v>0.30206958</v>
      </c>
    </row>
    <row r="87" spans="1:6">
      <c r="A87" s="11"/>
      <c r="B87" s="32" t="s">
        <v>60</v>
      </c>
      <c r="C87" s="25">
        <v>6.6960600000000002E-3</v>
      </c>
      <c r="D87" s="25">
        <v>4.1471800000000003E-3</v>
      </c>
      <c r="E87" s="25"/>
      <c r="F87" s="25">
        <v>0.22036992999999999</v>
      </c>
    </row>
    <row r="88" spans="1:6">
      <c r="A88" s="22"/>
      <c r="B88" s="32" t="s">
        <v>61</v>
      </c>
      <c r="C88" s="25">
        <v>6.46431E-3</v>
      </c>
      <c r="D88" s="25">
        <v>4.5386200000000002E-3</v>
      </c>
      <c r="E88" s="25"/>
      <c r="F88" s="25">
        <v>0.23425077999999999</v>
      </c>
    </row>
    <row r="89" spans="1:6">
      <c r="A89" s="11"/>
      <c r="B89" s="32" t="s">
        <v>62</v>
      </c>
      <c r="C89" s="25">
        <v>7.4097399999999997E-3</v>
      </c>
      <c r="D89" s="25">
        <v>5.7033099999999996E-3</v>
      </c>
      <c r="E89" s="25"/>
      <c r="F89" s="25">
        <v>0.24284433999999999</v>
      </c>
    </row>
    <row r="90" spans="1:6">
      <c r="B90" s="36" t="s">
        <v>63</v>
      </c>
      <c r="C90" s="24">
        <v>4.4856229999999997E-2</v>
      </c>
      <c r="D90" s="24">
        <v>2.2855830000000001E-2</v>
      </c>
      <c r="E90" s="24"/>
      <c r="F90" s="24">
        <v>21.924277</v>
      </c>
    </row>
    <row r="91" spans="1:6">
      <c r="B91" s="36" t="s">
        <v>64</v>
      </c>
      <c r="C91" s="24">
        <v>0.11252287</v>
      </c>
      <c r="D91" s="24">
        <v>5.9117830000000003E-2</v>
      </c>
      <c r="E91" s="24">
        <v>0.373</v>
      </c>
      <c r="F91" s="24">
        <v>29.045107999999999</v>
      </c>
    </row>
    <row r="92" spans="1:6">
      <c r="A92" s="11"/>
      <c r="B92" s="32" t="s">
        <v>65</v>
      </c>
      <c r="C92" s="25"/>
      <c r="D92" s="25"/>
      <c r="E92" s="25"/>
      <c r="F92" s="25"/>
    </row>
    <row r="93" spans="1:6">
      <c r="A93" s="21" t="s">
        <v>215</v>
      </c>
      <c r="B93" s="35" t="s">
        <v>59</v>
      </c>
      <c r="C93" s="26">
        <v>8.1610999999999993E-3</v>
      </c>
      <c r="D93" s="26">
        <v>5.7707699999999997E-3</v>
      </c>
      <c r="E93" s="26"/>
      <c r="F93" s="26">
        <v>0.30146405999999998</v>
      </c>
    </row>
    <row r="94" spans="1:6">
      <c r="A94" s="22"/>
      <c r="B94" s="32" t="s">
        <v>60</v>
      </c>
      <c r="C94" s="25">
        <v>1.433131E-2</v>
      </c>
      <c r="D94" s="25">
        <v>1.117257E-2</v>
      </c>
      <c r="E94" s="25"/>
      <c r="F94" s="25">
        <v>0.59088183000000005</v>
      </c>
    </row>
    <row r="95" spans="1:6">
      <c r="A95" s="22"/>
      <c r="B95" s="32" t="s">
        <v>61</v>
      </c>
      <c r="C95" s="25">
        <v>1.8998270000000001E-2</v>
      </c>
      <c r="D95" s="25">
        <v>1.5571339999999999E-2</v>
      </c>
      <c r="E95" s="25"/>
      <c r="F95" s="25">
        <v>0.74232686000000003</v>
      </c>
    </row>
    <row r="96" spans="1:6">
      <c r="A96" s="11"/>
      <c r="B96" s="32" t="s">
        <v>62</v>
      </c>
      <c r="C96" s="25">
        <v>2.5504639999999999E-2</v>
      </c>
      <c r="D96" s="25">
        <v>2.0962829999999998E-2</v>
      </c>
      <c r="E96" s="25"/>
      <c r="F96" s="25">
        <v>0.80422674999999999</v>
      </c>
    </row>
    <row r="97" spans="1:6">
      <c r="B97" s="36" t="s">
        <v>63</v>
      </c>
      <c r="C97" s="24">
        <v>8.4724339999999995E-2</v>
      </c>
      <c r="D97" s="24">
        <v>5.072596E-2</v>
      </c>
      <c r="E97" s="24"/>
      <c r="F97" s="24">
        <v>40.280141999999998</v>
      </c>
    </row>
    <row r="98" spans="1:6">
      <c r="B98" s="36" t="s">
        <v>64</v>
      </c>
      <c r="C98" s="24">
        <v>7.8466300000000003E-2</v>
      </c>
      <c r="D98" s="24">
        <v>4.4254479999999999E-2</v>
      </c>
      <c r="E98" s="24">
        <v>0.17730000000000001</v>
      </c>
      <c r="F98" s="24">
        <v>34.63252</v>
      </c>
    </row>
    <row r="99" spans="1:6">
      <c r="A99" s="11"/>
      <c r="B99" s="36" t="s">
        <v>65</v>
      </c>
      <c r="C99" s="25"/>
      <c r="D99" s="25"/>
      <c r="E99" s="25"/>
      <c r="F99" s="25"/>
    </row>
    <row r="100" spans="1:6">
      <c r="A100" s="21" t="s">
        <v>216</v>
      </c>
      <c r="B100" s="35" t="s">
        <v>59</v>
      </c>
      <c r="C100" s="26">
        <v>9.2042900000000004E-3</v>
      </c>
      <c r="D100" s="26">
        <v>6.50842E-3</v>
      </c>
      <c r="E100" s="26"/>
      <c r="F100" s="26">
        <v>0.33999866000000001</v>
      </c>
    </row>
    <row r="101" spans="1:6">
      <c r="A101" s="11"/>
      <c r="B101" s="32" t="s">
        <v>60</v>
      </c>
      <c r="C101" s="25">
        <v>1.436541E-2</v>
      </c>
      <c r="D101" s="25">
        <v>1.140732E-2</v>
      </c>
      <c r="E101" s="25"/>
      <c r="F101" s="25">
        <v>0.58429313999999999</v>
      </c>
    </row>
    <row r="102" spans="1:6">
      <c r="A102" s="22"/>
      <c r="B102" s="32" t="s">
        <v>61</v>
      </c>
      <c r="C102" s="25">
        <v>3.0902530000000001E-2</v>
      </c>
      <c r="D102" s="25">
        <v>2.269933E-2</v>
      </c>
      <c r="E102" s="25"/>
      <c r="F102" s="25">
        <v>1.0817658000000001</v>
      </c>
    </row>
    <row r="103" spans="1:6">
      <c r="B103" s="32" t="s">
        <v>62</v>
      </c>
      <c r="C103" s="24">
        <v>4.1165359999999998E-2</v>
      </c>
      <c r="D103" s="24">
        <v>3.180214E-2</v>
      </c>
      <c r="E103" s="24"/>
      <c r="F103" s="24">
        <v>1.1975690999999999</v>
      </c>
    </row>
    <row r="104" spans="1:6">
      <c r="B104" s="36" t="s">
        <v>63</v>
      </c>
      <c r="C104" s="24">
        <v>7.6773889999999997E-2</v>
      </c>
      <c r="D104" s="24">
        <v>5.3833319999999997E-2</v>
      </c>
      <c r="E104" s="24"/>
      <c r="F104" s="24">
        <v>33.112400000000001</v>
      </c>
    </row>
    <row r="105" spans="1:6">
      <c r="B105" s="36" t="s">
        <v>64</v>
      </c>
      <c r="C105" s="24">
        <v>0.11328876</v>
      </c>
      <c r="D105" s="24">
        <v>7.9485529999999999E-2</v>
      </c>
      <c r="E105" s="24">
        <v>-0.1855</v>
      </c>
      <c r="F105" s="24">
        <v>34.027681000000001</v>
      </c>
    </row>
    <row r="106" spans="1:6">
      <c r="A106" s="11"/>
      <c r="B106" s="36" t="s">
        <v>65</v>
      </c>
      <c r="C106" s="25"/>
      <c r="D106" s="25"/>
      <c r="E106" s="25"/>
      <c r="F106" s="25"/>
    </row>
    <row r="107" spans="1:6">
      <c r="A107" s="21" t="s">
        <v>217</v>
      </c>
      <c r="B107" s="35" t="s">
        <v>59</v>
      </c>
      <c r="C107" s="26">
        <v>1.121957E-2</v>
      </c>
      <c r="D107" s="26">
        <v>7.93343E-3</v>
      </c>
      <c r="E107" s="26"/>
      <c r="F107" s="26">
        <v>0.41444128000000002</v>
      </c>
    </row>
    <row r="108" spans="1:6">
      <c r="A108" s="22"/>
      <c r="B108" s="32" t="s">
        <v>60</v>
      </c>
      <c r="C108" s="25">
        <v>1.1504749999999999E-2</v>
      </c>
      <c r="D108" s="25">
        <v>9.3072499999999996E-3</v>
      </c>
      <c r="E108" s="25"/>
      <c r="F108" s="25">
        <v>0.42562709999999998</v>
      </c>
    </row>
    <row r="109" spans="1:6">
      <c r="B109" s="32" t="s">
        <v>61</v>
      </c>
      <c r="C109" s="25">
        <v>1.7568719999999999E-2</v>
      </c>
      <c r="D109" s="25">
        <v>1.421561E-2</v>
      </c>
      <c r="E109" s="25"/>
      <c r="F109" s="25">
        <v>0.62743881000000001</v>
      </c>
    </row>
    <row r="110" spans="1:6">
      <c r="B110" s="32" t="s">
        <v>62</v>
      </c>
      <c r="C110" s="24">
        <v>2.328326E-2</v>
      </c>
      <c r="D110" s="24">
        <v>1.9056E-2</v>
      </c>
      <c r="E110" s="24"/>
      <c r="F110" s="24">
        <v>0.68977986000000002</v>
      </c>
    </row>
    <row r="111" spans="1:6">
      <c r="B111" s="36" t="s">
        <v>63</v>
      </c>
      <c r="C111" s="24">
        <v>6.4261470000000001E-2</v>
      </c>
      <c r="D111" s="24">
        <v>4.0638090000000002E-2</v>
      </c>
      <c r="E111" s="24"/>
      <c r="F111" s="24">
        <v>29.987677999999999</v>
      </c>
    </row>
    <row r="112" spans="1:6">
      <c r="A112" s="11"/>
      <c r="B112" s="36" t="s">
        <v>64</v>
      </c>
      <c r="C112" s="24">
        <v>5.9558779999999999E-2</v>
      </c>
      <c r="D112" s="24">
        <v>3.587775E-2</v>
      </c>
      <c r="E112" s="24">
        <v>0.31380000000000002</v>
      </c>
      <c r="F112" s="24">
        <v>25.787749000000002</v>
      </c>
    </row>
    <row r="113" spans="1:6">
      <c r="A113" s="29"/>
      <c r="B113" s="36" t="s">
        <v>65</v>
      </c>
      <c r="C113" s="25"/>
      <c r="D113" s="25"/>
      <c r="E113" s="25"/>
      <c r="F113" s="25"/>
    </row>
    <row r="114" spans="1:6">
      <c r="A114" s="30"/>
      <c r="B114" s="30"/>
      <c r="C114" s="30"/>
      <c r="D114" s="30"/>
      <c r="E114" s="30"/>
      <c r="F114" s="30"/>
    </row>
    <row r="115" spans="1:6">
      <c r="A115" s="30"/>
      <c r="B115" s="30"/>
      <c r="C115" s="30"/>
      <c r="D115" s="30"/>
      <c r="E115" s="30"/>
      <c r="F115" s="30"/>
    </row>
    <row r="116" spans="1:6">
      <c r="A116" s="30"/>
      <c r="B116" s="30"/>
      <c r="C116" s="30"/>
      <c r="D116" s="30"/>
      <c r="E116" s="30"/>
      <c r="F116" s="30"/>
    </row>
    <row r="117" spans="1:6">
      <c r="A117" s="30"/>
      <c r="B117" s="30"/>
      <c r="C117" s="30"/>
      <c r="D117" s="30"/>
      <c r="E117" s="30"/>
      <c r="F117" s="30"/>
    </row>
    <row r="118" spans="1:6">
      <c r="A118" s="30"/>
      <c r="B118" s="30"/>
      <c r="C118" s="30"/>
      <c r="D118" s="30"/>
      <c r="E118" s="30"/>
      <c r="F118" s="30"/>
    </row>
    <row r="119" spans="1:6">
      <c r="A119" s="30"/>
      <c r="B119" s="30"/>
      <c r="C119" s="30"/>
      <c r="D119" s="30"/>
      <c r="E119" s="30"/>
      <c r="F119" s="30"/>
    </row>
    <row r="120" spans="1:6">
      <c r="A120" s="30"/>
      <c r="B120" s="30"/>
      <c r="C120" s="30"/>
      <c r="D120" s="30"/>
      <c r="E120" s="30"/>
      <c r="F120" s="30"/>
    </row>
    <row r="121" spans="1:6">
      <c r="A121" s="30"/>
      <c r="B121" s="30"/>
      <c r="C121" s="30"/>
      <c r="D121" s="30"/>
      <c r="E121" s="30"/>
      <c r="F121" s="30"/>
    </row>
    <row r="122" spans="1:6">
      <c r="A122" s="30"/>
      <c r="B122" s="30"/>
      <c r="C122" s="30"/>
      <c r="D122" s="30"/>
      <c r="E122" s="30"/>
      <c r="F122" s="30"/>
    </row>
    <row r="123" spans="1:6">
      <c r="A123" s="30"/>
      <c r="B123" s="30"/>
      <c r="C123" s="30"/>
      <c r="D123" s="30"/>
      <c r="E123" s="30"/>
      <c r="F123" s="30"/>
    </row>
    <row r="124" spans="1:6">
      <c r="A124" s="24"/>
      <c r="B124" s="65" t="s">
        <v>67</v>
      </c>
      <c r="C124" s="65"/>
      <c r="D124" s="24"/>
      <c r="E124" s="24"/>
      <c r="F124" s="24"/>
    </row>
    <row r="125" spans="1:6">
      <c r="A125" s="24"/>
      <c r="B125" s="24"/>
      <c r="C125" s="24"/>
      <c r="D125" s="24"/>
      <c r="E125" s="24"/>
      <c r="F125" s="24"/>
    </row>
    <row r="126" spans="1:6">
      <c r="A126" s="31" t="s">
        <v>53</v>
      </c>
      <c r="B126" s="31" t="s">
        <v>54</v>
      </c>
      <c r="C126" s="31" t="s">
        <v>55</v>
      </c>
      <c r="D126" s="31" t="s">
        <v>56</v>
      </c>
      <c r="E126" s="31" t="s">
        <v>57</v>
      </c>
      <c r="F126" s="31" t="s">
        <v>58</v>
      </c>
    </row>
    <row r="127" spans="1:6">
      <c r="A127" s="21" t="s">
        <v>211</v>
      </c>
      <c r="B127" s="35" t="s">
        <v>59</v>
      </c>
      <c r="C127" s="26">
        <v>2.344419E-2</v>
      </c>
      <c r="D127" s="26">
        <v>1.6577540000000002E-2</v>
      </c>
      <c r="E127" s="26"/>
      <c r="F127" s="26">
        <v>10.029278</v>
      </c>
    </row>
    <row r="128" spans="1:6">
      <c r="A128" s="22"/>
      <c r="B128" s="32" t="s">
        <v>60</v>
      </c>
      <c r="C128" s="25">
        <v>8.1928529999999999E-2</v>
      </c>
      <c r="D128" s="25">
        <v>5.7043959999999998E-2</v>
      </c>
      <c r="E128" s="25"/>
      <c r="F128" s="25">
        <v>16.184858999999999</v>
      </c>
    </row>
    <row r="129" spans="1:6">
      <c r="A129" s="22"/>
      <c r="B129" s="32" t="s">
        <v>61</v>
      </c>
      <c r="C129" s="25">
        <v>0.12372228</v>
      </c>
      <c r="D129" s="25">
        <v>9.3460849999999998E-2</v>
      </c>
      <c r="E129" s="25"/>
      <c r="F129" s="25">
        <v>17.881685000000001</v>
      </c>
    </row>
    <row r="130" spans="1:6">
      <c r="A130" s="11"/>
      <c r="B130" s="36" t="s">
        <v>62</v>
      </c>
      <c r="C130" s="24">
        <v>0.11084593</v>
      </c>
      <c r="D130" s="24">
        <v>7.763428E-2</v>
      </c>
      <c r="E130" s="24"/>
      <c r="F130" s="24">
        <v>17.446134000000001</v>
      </c>
    </row>
    <row r="131" spans="1:6">
      <c r="B131" s="36" t="s">
        <v>63</v>
      </c>
      <c r="C131" s="24">
        <v>0.10661509</v>
      </c>
      <c r="D131" s="24">
        <v>7.8405080000000002E-2</v>
      </c>
      <c r="E131" s="24"/>
      <c r="F131" s="24">
        <v>7.1586892000000004</v>
      </c>
    </row>
    <row r="132" spans="1:6">
      <c r="B132" s="36" t="s">
        <v>64</v>
      </c>
      <c r="C132" s="24">
        <v>0.38754277999999998</v>
      </c>
      <c r="D132" s="24">
        <v>0.20885102</v>
      </c>
      <c r="E132" s="24">
        <v>0.24160000000000001</v>
      </c>
      <c r="F132" s="24">
        <v>8.1625648000000002</v>
      </c>
    </row>
    <row r="133" spans="1:6">
      <c r="A133" s="11"/>
      <c r="B133" s="32" t="s">
        <v>65</v>
      </c>
      <c r="C133" s="24"/>
      <c r="D133" s="24"/>
      <c r="E133" s="24"/>
      <c r="F133" s="24"/>
    </row>
    <row r="134" spans="1:6">
      <c r="A134" s="21" t="s">
        <v>212</v>
      </c>
      <c r="B134" s="35" t="s">
        <v>59</v>
      </c>
      <c r="C134" s="26">
        <v>1.5068109999999999E-2</v>
      </c>
      <c r="D134" s="26">
        <v>1.0654759999999999E-2</v>
      </c>
      <c r="E134" s="26"/>
      <c r="F134" s="26">
        <v>6.4460440999999999</v>
      </c>
    </row>
    <row r="135" spans="1:6">
      <c r="A135" s="11"/>
      <c r="B135" s="32" t="s">
        <v>60</v>
      </c>
      <c r="C135" s="25">
        <v>1.2313569999999999E-2</v>
      </c>
      <c r="D135" s="25">
        <v>7.3969099999999996E-3</v>
      </c>
      <c r="E135" s="25"/>
      <c r="F135" s="25">
        <v>4.8151636</v>
      </c>
    </row>
    <row r="136" spans="1:6">
      <c r="A136" s="22"/>
      <c r="B136" s="32" t="s">
        <v>61</v>
      </c>
      <c r="C136" s="25">
        <v>1.318254E-2</v>
      </c>
      <c r="D136" s="25">
        <v>9.4226399999999995E-3</v>
      </c>
      <c r="E136" s="25"/>
      <c r="F136" s="25">
        <v>4.5020112000000001</v>
      </c>
    </row>
    <row r="137" spans="1:6">
      <c r="B137" s="36" t="s">
        <v>62</v>
      </c>
      <c r="C137" s="24">
        <v>1.257661E-2</v>
      </c>
      <c r="D137" s="24">
        <v>9.4950399999999997E-3</v>
      </c>
      <c r="E137" s="24"/>
      <c r="F137" s="24">
        <v>4.3949100999999997</v>
      </c>
    </row>
    <row r="138" spans="1:6">
      <c r="B138" s="36" t="s">
        <v>63</v>
      </c>
      <c r="C138" s="24">
        <v>1.1547979999999999E-2</v>
      </c>
      <c r="D138" s="24">
        <v>8.4202300000000008E-3</v>
      </c>
      <c r="E138" s="24"/>
      <c r="F138" s="24">
        <v>1.3873361</v>
      </c>
    </row>
    <row r="139" spans="1:6">
      <c r="B139" s="36" t="s">
        <v>64</v>
      </c>
      <c r="C139" s="25">
        <v>1.0924059999999999E-2</v>
      </c>
      <c r="D139" s="25">
        <v>8.0650400000000007E-3</v>
      </c>
      <c r="E139" s="25">
        <v>0.7782</v>
      </c>
      <c r="F139" s="25">
        <v>1.3841258000000001</v>
      </c>
    </row>
    <row r="140" spans="1:6">
      <c r="A140" s="11"/>
      <c r="B140" s="32" t="s">
        <v>65</v>
      </c>
      <c r="C140" s="25"/>
      <c r="D140" s="25"/>
      <c r="E140" s="25"/>
      <c r="F140" s="25"/>
    </row>
    <row r="141" spans="1:6">
      <c r="A141" s="21" t="s">
        <v>213</v>
      </c>
      <c r="B141" s="35" t="s">
        <v>59</v>
      </c>
      <c r="C141" s="26">
        <v>1.69505E-3</v>
      </c>
      <c r="D141" s="26">
        <v>1.1985800000000001E-3</v>
      </c>
      <c r="E141" s="26"/>
      <c r="F141" s="26">
        <v>0.72513304999999995</v>
      </c>
    </row>
    <row r="142" spans="1:6">
      <c r="A142" s="11"/>
      <c r="B142" s="32" t="s">
        <v>60</v>
      </c>
      <c r="C142" s="25">
        <v>1.8662140000000001E-2</v>
      </c>
      <c r="D142" s="25">
        <v>1.1543980000000001E-2</v>
      </c>
      <c r="E142" s="25"/>
      <c r="F142" s="25">
        <v>3.3953318000000001</v>
      </c>
    </row>
    <row r="143" spans="1:6">
      <c r="A143" s="22"/>
      <c r="B143" s="32" t="s">
        <v>61</v>
      </c>
      <c r="C143" s="25">
        <v>1.6176289999999999E-2</v>
      </c>
      <c r="D143" s="25">
        <v>8.9991499999999992E-3</v>
      </c>
      <c r="E143" s="25"/>
      <c r="F143" s="25">
        <v>3.1304064</v>
      </c>
    </row>
    <row r="144" spans="1:6">
      <c r="B144" s="32" t="s">
        <v>62</v>
      </c>
      <c r="C144" s="24">
        <v>1.8293899999999998E-2</v>
      </c>
      <c r="D144" s="24">
        <v>1.220589E-2</v>
      </c>
      <c r="E144" s="24"/>
      <c r="F144" s="24">
        <v>3.0816086</v>
      </c>
    </row>
    <row r="145" spans="1:6">
      <c r="B145" s="36" t="s">
        <v>63</v>
      </c>
      <c r="C145" s="24">
        <v>1.9220600000000001E-2</v>
      </c>
      <c r="D145" s="24">
        <v>1.4056219999999999E-2</v>
      </c>
      <c r="E145" s="24"/>
      <c r="F145" s="24">
        <v>1.6273683999999999</v>
      </c>
    </row>
    <row r="146" spans="1:6">
      <c r="B146" s="36" t="s">
        <v>64</v>
      </c>
      <c r="C146" s="24">
        <v>2.4361359999999999E-2</v>
      </c>
      <c r="D146" s="24">
        <v>1.8336729999999999E-2</v>
      </c>
      <c r="E146" s="24">
        <v>0.14899999999999999</v>
      </c>
      <c r="F146" s="24">
        <v>1.6328279999999999</v>
      </c>
    </row>
    <row r="147" spans="1:6">
      <c r="A147" s="11"/>
      <c r="B147" s="36" t="s">
        <v>65</v>
      </c>
      <c r="C147" s="25"/>
      <c r="D147" s="25"/>
      <c r="E147" s="25"/>
      <c r="F147" s="25"/>
    </row>
    <row r="148" spans="1:6">
      <c r="A148" s="21" t="s">
        <v>214</v>
      </c>
      <c r="B148" s="35" t="s">
        <v>59</v>
      </c>
      <c r="C148" s="26">
        <v>3.9694269999999997E-2</v>
      </c>
      <c r="D148" s="26">
        <v>2.806809E-2</v>
      </c>
      <c r="E148" s="26"/>
      <c r="F148" s="26">
        <v>16.980962999999999</v>
      </c>
    </row>
    <row r="149" spans="1:6">
      <c r="A149" s="11"/>
      <c r="B149" s="32" t="s">
        <v>60</v>
      </c>
      <c r="C149" s="25">
        <v>7.6239970000000004E-2</v>
      </c>
      <c r="D149" s="25">
        <v>5.8553870000000001E-2</v>
      </c>
      <c r="E149" s="25"/>
      <c r="F149" s="25">
        <v>17.757059000000002</v>
      </c>
    </row>
    <row r="150" spans="1:6">
      <c r="A150" s="22"/>
      <c r="B150" s="32" t="s">
        <v>61</v>
      </c>
      <c r="C150" s="25">
        <v>0.10297581</v>
      </c>
      <c r="D150" s="25">
        <v>8.3426849999999997E-2</v>
      </c>
      <c r="E150" s="25"/>
      <c r="F150" s="25">
        <v>18.082712000000001</v>
      </c>
    </row>
    <row r="151" spans="1:6">
      <c r="A151" s="11"/>
      <c r="B151" s="32" t="s">
        <v>62</v>
      </c>
      <c r="C151" s="24">
        <v>0.15444675999999999</v>
      </c>
      <c r="D151" s="24">
        <v>0.12218619999999999</v>
      </c>
      <c r="E151" s="24"/>
      <c r="F151" s="24">
        <v>18.222477999999999</v>
      </c>
    </row>
    <row r="152" spans="1:6">
      <c r="B152" s="36" t="s">
        <v>63</v>
      </c>
      <c r="C152" s="24">
        <v>0.22876191000000001</v>
      </c>
      <c r="D152" s="24">
        <v>0.17536756000000001</v>
      </c>
      <c r="E152" s="24"/>
      <c r="F152" s="24">
        <v>25.452514000000001</v>
      </c>
    </row>
    <row r="153" spans="1:6">
      <c r="B153" s="36" t="s">
        <v>64</v>
      </c>
      <c r="C153" s="24">
        <v>0.32079468999999999</v>
      </c>
      <c r="D153" s="24">
        <v>0.24138271</v>
      </c>
      <c r="E153" s="24">
        <v>-0.75080000000000002</v>
      </c>
      <c r="F153" s="24">
        <v>25.516838</v>
      </c>
    </row>
    <row r="154" spans="1:6" ht="15.75" thickBot="1">
      <c r="A154" s="11"/>
      <c r="B154" s="32" t="s">
        <v>65</v>
      </c>
      <c r="C154" s="37"/>
      <c r="D154" s="37"/>
      <c r="E154" s="37"/>
      <c r="F154" s="37"/>
    </row>
    <row r="155" spans="1:6" ht="15.75" thickTop="1">
      <c r="A155" s="21" t="s">
        <v>215</v>
      </c>
      <c r="B155" s="35" t="s">
        <v>59</v>
      </c>
      <c r="C155" s="25">
        <v>1.155718E-2</v>
      </c>
      <c r="D155" s="25">
        <v>8.1721599999999995E-3</v>
      </c>
      <c r="E155" s="25"/>
      <c r="F155" s="25">
        <v>4.9440888999999997</v>
      </c>
    </row>
    <row r="156" spans="1:6">
      <c r="A156" s="22"/>
      <c r="B156" s="32" t="s">
        <v>60</v>
      </c>
      <c r="C156" s="25">
        <v>2.655194E-2</v>
      </c>
      <c r="D156" s="25">
        <v>1.9777099999999999E-2</v>
      </c>
      <c r="E156" s="25"/>
      <c r="F156" s="25">
        <v>5.7978389000000004</v>
      </c>
    </row>
    <row r="157" spans="1:6">
      <c r="A157" s="22"/>
      <c r="B157" s="32" t="s">
        <v>61</v>
      </c>
      <c r="C157" s="25">
        <v>3.0333889999999999E-2</v>
      </c>
      <c r="D157" s="25">
        <v>2.4724619999999999E-2</v>
      </c>
      <c r="E157" s="25"/>
      <c r="F157" s="25">
        <v>5.6801244999999998</v>
      </c>
    </row>
    <row r="158" spans="1:6">
      <c r="A158" s="11"/>
      <c r="B158" s="32" t="s">
        <v>62</v>
      </c>
      <c r="C158" s="25">
        <v>4.8757450000000001E-2</v>
      </c>
      <c r="D158" s="25">
        <v>3.7896939999999997E-2</v>
      </c>
      <c r="E158" s="25"/>
      <c r="F158" s="25">
        <v>5.7387777</v>
      </c>
    </row>
    <row r="159" spans="1:6">
      <c r="B159" s="36" t="s">
        <v>63</v>
      </c>
      <c r="C159" s="24">
        <v>4.4509380000000001E-2</v>
      </c>
      <c r="D159" s="24">
        <v>3.162367E-2</v>
      </c>
      <c r="E159" s="24"/>
      <c r="F159" s="24">
        <v>1.7977605000000001</v>
      </c>
    </row>
    <row r="160" spans="1:6">
      <c r="B160" s="36" t="s">
        <v>64</v>
      </c>
      <c r="C160" s="24">
        <v>4.1727630000000002E-2</v>
      </c>
      <c r="D160" s="24">
        <v>2.9588010000000001E-2</v>
      </c>
      <c r="E160" s="24">
        <v>-0.26500000000000001</v>
      </c>
      <c r="F160" s="24">
        <v>1.7946762000000001</v>
      </c>
    </row>
    <row r="161" spans="1:6">
      <c r="A161" s="11"/>
      <c r="B161" s="36" t="s">
        <v>65</v>
      </c>
      <c r="C161" s="25"/>
      <c r="D161" s="25"/>
      <c r="E161" s="25"/>
      <c r="F161" s="25"/>
    </row>
    <row r="162" spans="1:6">
      <c r="A162" s="21" t="s">
        <v>216</v>
      </c>
      <c r="B162" s="35" t="s">
        <v>59</v>
      </c>
      <c r="C162" s="26">
        <v>2.982106E-2</v>
      </c>
      <c r="D162" s="26">
        <v>2.1086669999999998E-2</v>
      </c>
      <c r="E162" s="26"/>
      <c r="F162" s="26">
        <v>12.757263999999999</v>
      </c>
    </row>
    <row r="163" spans="1:6">
      <c r="A163" s="11"/>
      <c r="B163" s="32" t="s">
        <v>60</v>
      </c>
      <c r="C163" s="25">
        <v>2.444766E-2</v>
      </c>
      <c r="D163" s="25">
        <v>1.532593E-2</v>
      </c>
      <c r="E163" s="25"/>
      <c r="F163" s="25">
        <v>9.5360976999999991</v>
      </c>
    </row>
    <row r="164" spans="1:6">
      <c r="A164" s="22"/>
      <c r="B164" s="32" t="s">
        <v>61</v>
      </c>
      <c r="C164" s="25">
        <v>2.437779E-2</v>
      </c>
      <c r="D164" s="25">
        <v>1.753619E-2</v>
      </c>
      <c r="E164" s="25"/>
      <c r="F164" s="25">
        <v>8.8682806000000003</v>
      </c>
    </row>
    <row r="165" spans="1:6">
      <c r="B165" s="32" t="s">
        <v>62</v>
      </c>
      <c r="C165" s="24">
        <v>2.9644E-2</v>
      </c>
      <c r="D165" s="24">
        <v>2.3010550000000001E-2</v>
      </c>
      <c r="E165" s="24"/>
      <c r="F165" s="24">
        <v>8.6830680000000005</v>
      </c>
    </row>
    <row r="166" spans="1:6">
      <c r="B166" s="36" t="s">
        <v>63</v>
      </c>
      <c r="C166" s="24">
        <v>2.829042E-2</v>
      </c>
      <c r="D166" s="24">
        <v>2.2543000000000001E-2</v>
      </c>
      <c r="E166" s="24"/>
      <c r="F166" s="24">
        <v>2.9476102000000002</v>
      </c>
    </row>
    <row r="167" spans="1:6">
      <c r="B167" s="36" t="s">
        <v>64</v>
      </c>
      <c r="C167" s="24">
        <v>2.9056289999999999E-2</v>
      </c>
      <c r="D167" s="24">
        <v>2.4077350000000001E-2</v>
      </c>
      <c r="E167" s="24">
        <v>-0.34420000000000001</v>
      </c>
      <c r="F167" s="24">
        <v>2.9433536</v>
      </c>
    </row>
    <row r="168" spans="1:6">
      <c r="A168" s="11"/>
      <c r="B168" s="36" t="s">
        <v>65</v>
      </c>
      <c r="C168" s="25"/>
      <c r="D168" s="25"/>
      <c r="E168" s="25"/>
      <c r="F168" s="25"/>
    </row>
    <row r="169" spans="1:6">
      <c r="A169" s="21" t="s">
        <v>217</v>
      </c>
      <c r="B169" s="35" t="s">
        <v>59</v>
      </c>
      <c r="C169" s="26">
        <v>3.8741700000000001E-3</v>
      </c>
      <c r="D169" s="26">
        <v>2.73945E-3</v>
      </c>
      <c r="E169" s="26"/>
      <c r="F169" s="26">
        <v>1.6573453</v>
      </c>
    </row>
    <row r="170" spans="1:6">
      <c r="A170" s="29"/>
      <c r="B170" s="32" t="s">
        <v>60</v>
      </c>
      <c r="C170" s="25">
        <v>3.6151299999999998E-3</v>
      </c>
      <c r="D170" s="25">
        <v>2.8367499999999999E-3</v>
      </c>
      <c r="E170" s="25"/>
      <c r="F170" s="25">
        <v>1.2773085</v>
      </c>
    </row>
    <row r="171" spans="1:6">
      <c r="A171" s="28"/>
      <c r="B171" s="32" t="s">
        <v>61</v>
      </c>
      <c r="C171" s="25">
        <v>3.2548400000000002E-3</v>
      </c>
      <c r="D171" s="25">
        <v>2.5725600000000002E-3</v>
      </c>
      <c r="E171" s="25"/>
      <c r="F171" s="25">
        <v>1.1805581999999999</v>
      </c>
    </row>
    <row r="172" spans="1:6">
      <c r="A172" s="30"/>
      <c r="B172" s="32" t="s">
        <v>62</v>
      </c>
      <c r="C172" s="24">
        <v>6.1229700000000001E-3</v>
      </c>
      <c r="D172" s="24">
        <v>4.4670200000000004E-3</v>
      </c>
      <c r="E172" s="24"/>
      <c r="F172" s="24">
        <v>1.1686730999999999</v>
      </c>
    </row>
    <row r="173" spans="1:6">
      <c r="A173" s="30"/>
      <c r="B173" s="36" t="s">
        <v>63</v>
      </c>
      <c r="C173" s="24">
        <v>7.5609800000000001E-3</v>
      </c>
      <c r="D173" s="24">
        <v>5.8012200000000002E-3</v>
      </c>
      <c r="E173" s="24"/>
      <c r="F173" s="24">
        <v>0.79089783000000002</v>
      </c>
    </row>
    <row r="174" spans="1:6">
      <c r="A174" s="30"/>
      <c r="B174" s="36" t="s">
        <v>64</v>
      </c>
      <c r="C174" s="24">
        <v>7.3424800000000002E-3</v>
      </c>
      <c r="D174" s="24">
        <v>5.8100399999999998E-3</v>
      </c>
      <c r="E174" s="24">
        <v>0.38669999999999999</v>
      </c>
      <c r="F174" s="24">
        <v>0.78929872999999995</v>
      </c>
    </row>
    <row r="175" spans="1:6">
      <c r="A175" s="29"/>
      <c r="B175" s="36" t="s">
        <v>65</v>
      </c>
      <c r="C175" s="25"/>
      <c r="D175" s="25"/>
      <c r="E175" s="25"/>
      <c r="F175" s="25"/>
    </row>
    <row r="176" spans="1:6">
      <c r="A176" s="30"/>
      <c r="B176" s="30"/>
      <c r="C176" s="30"/>
      <c r="D176" s="30"/>
      <c r="E176" s="30"/>
      <c r="F176" s="30"/>
    </row>
    <row r="177" spans="1:6">
      <c r="A177" s="30"/>
      <c r="B177" s="30"/>
      <c r="C177" s="30"/>
      <c r="D177" s="30"/>
      <c r="E177" s="30"/>
      <c r="F177" s="30"/>
    </row>
    <row r="178" spans="1:6">
      <c r="A178" s="30"/>
      <c r="B178" s="30"/>
      <c r="C178" s="30"/>
      <c r="D178" s="30"/>
      <c r="E178" s="30"/>
      <c r="F178" s="30"/>
    </row>
    <row r="179" spans="1:6">
      <c r="A179" s="30"/>
      <c r="B179" s="30"/>
      <c r="C179" s="30"/>
      <c r="D179" s="30"/>
      <c r="E179" s="30"/>
      <c r="F179" s="30"/>
    </row>
    <row r="180" spans="1:6">
      <c r="A180" s="30"/>
      <c r="B180" s="30"/>
      <c r="C180" s="30"/>
      <c r="D180" s="30"/>
      <c r="E180" s="30"/>
      <c r="F180" s="30"/>
    </row>
    <row r="181" spans="1:6">
      <c r="A181" s="30"/>
      <c r="B181" s="30"/>
      <c r="C181" s="30"/>
      <c r="D181" s="30"/>
      <c r="E181" s="30"/>
      <c r="F181" s="30"/>
    </row>
    <row r="182" spans="1:6">
      <c r="A182" s="30"/>
      <c r="B182" s="30"/>
      <c r="C182" s="30"/>
      <c r="D182" s="30"/>
      <c r="E182" s="30"/>
      <c r="F182" s="30"/>
    </row>
    <row r="183" spans="1:6">
      <c r="A183" s="30"/>
      <c r="B183" s="30"/>
      <c r="C183" s="30"/>
      <c r="D183" s="30"/>
      <c r="E183" s="30"/>
      <c r="F183" s="30"/>
    </row>
    <row r="184" spans="1:6">
      <c r="A184" s="30"/>
      <c r="B184" s="30"/>
      <c r="C184" s="30"/>
      <c r="D184" s="30"/>
      <c r="E184" s="30"/>
      <c r="F184" s="30"/>
    </row>
    <row r="185" spans="1:6">
      <c r="A185" s="30"/>
      <c r="B185" s="30"/>
      <c r="C185" s="30"/>
      <c r="D185" s="30"/>
      <c r="E185" s="30"/>
      <c r="F185" s="30"/>
    </row>
    <row r="186" spans="1:6">
      <c r="A186" s="30"/>
      <c r="B186" s="30"/>
      <c r="C186" s="30"/>
      <c r="D186" s="30"/>
      <c r="E186" s="30"/>
      <c r="F186" s="30"/>
    </row>
    <row r="187" spans="1:6">
      <c r="A187" s="30"/>
      <c r="B187" s="30"/>
      <c r="C187" s="30"/>
      <c r="D187" s="30"/>
      <c r="E187" s="30"/>
      <c r="F187" s="30"/>
    </row>
    <row r="188" spans="1:6">
      <c r="A188" s="24"/>
      <c r="B188" s="65" t="s">
        <v>75</v>
      </c>
      <c r="C188" s="65"/>
      <c r="D188" s="24"/>
      <c r="E188" s="24"/>
      <c r="F188" s="24"/>
    </row>
    <row r="189" spans="1:6">
      <c r="A189" s="24"/>
      <c r="B189" s="24"/>
      <c r="C189" s="24"/>
      <c r="D189" s="24"/>
      <c r="E189" s="24"/>
      <c r="F189" s="24"/>
    </row>
    <row r="190" spans="1:6">
      <c r="A190" s="31" t="s">
        <v>53</v>
      </c>
      <c r="B190" s="31" t="s">
        <v>54</v>
      </c>
      <c r="C190" s="31" t="s">
        <v>55</v>
      </c>
      <c r="D190" s="31" t="s">
        <v>56</v>
      </c>
      <c r="E190" s="31" t="s">
        <v>57</v>
      </c>
      <c r="F190" s="31" t="s">
        <v>58</v>
      </c>
    </row>
    <row r="191" spans="1:6">
      <c r="A191" s="21" t="s">
        <v>211</v>
      </c>
      <c r="B191" s="35" t="s">
        <v>59</v>
      </c>
      <c r="C191" s="24">
        <v>1.824659E-2</v>
      </c>
      <c r="D191" s="24">
        <v>1.290228E-2</v>
      </c>
      <c r="E191" s="24"/>
      <c r="F191" s="24">
        <v>1.5233578999999999</v>
      </c>
    </row>
    <row r="192" spans="1:6">
      <c r="A192" s="22"/>
      <c r="B192" s="32" t="s">
        <v>60</v>
      </c>
      <c r="C192" s="25">
        <v>1.489847E-2</v>
      </c>
      <c r="D192" s="25">
        <v>8.6453199999999997E-3</v>
      </c>
      <c r="E192" s="25"/>
      <c r="F192" s="25">
        <v>1.5192265</v>
      </c>
    </row>
    <row r="193" spans="1:6">
      <c r="A193" s="22"/>
      <c r="B193" s="32" t="s">
        <v>61</v>
      </c>
      <c r="C193" s="25">
        <v>1.2906219999999999E-2</v>
      </c>
      <c r="D193" s="25">
        <v>6.6398000000000004E-3</v>
      </c>
      <c r="E193" s="25"/>
      <c r="F193" s="25">
        <v>1.5083766999999999</v>
      </c>
    </row>
    <row r="194" spans="1:6">
      <c r="A194" s="11"/>
      <c r="B194" s="36" t="s">
        <v>62</v>
      </c>
      <c r="C194" s="25">
        <v>1.210578E-2</v>
      </c>
      <c r="D194" s="25">
        <v>6.9424400000000002E-3</v>
      </c>
      <c r="E194" s="25"/>
      <c r="F194" s="25">
        <v>1.5014562</v>
      </c>
    </row>
    <row r="195" spans="1:6">
      <c r="B195" s="36" t="s">
        <v>63</v>
      </c>
      <c r="C195" s="24">
        <v>1.3924600000000001E-2</v>
      </c>
      <c r="D195" s="24">
        <v>9.2439199999999992E-3</v>
      </c>
      <c r="E195" s="24"/>
      <c r="F195" s="24">
        <v>1.4794202999999999</v>
      </c>
    </row>
    <row r="196" spans="1:6">
      <c r="B196" s="36" t="s">
        <v>64</v>
      </c>
      <c r="C196" s="24">
        <v>1.3079739999999999E-2</v>
      </c>
      <c r="D196" s="24">
        <v>8.7586899999999995E-3</v>
      </c>
      <c r="E196" s="24">
        <v>-0.8629</v>
      </c>
      <c r="F196" s="24">
        <v>1.4791865</v>
      </c>
    </row>
    <row r="197" spans="1:6">
      <c r="A197" s="11"/>
      <c r="B197" s="32" t="s">
        <v>65</v>
      </c>
      <c r="C197" s="25"/>
      <c r="D197" s="25"/>
      <c r="E197" s="25"/>
      <c r="F197" s="25"/>
    </row>
    <row r="198" spans="1:6">
      <c r="A198" s="21" t="s">
        <v>212</v>
      </c>
      <c r="B198" s="35" t="s">
        <v>59</v>
      </c>
      <c r="C198" s="26">
        <v>8.6693699999999992E-3</v>
      </c>
      <c r="D198" s="26">
        <v>6.1301699999999999E-3</v>
      </c>
      <c r="E198" s="26"/>
      <c r="F198" s="26">
        <v>0.72378248999999995</v>
      </c>
    </row>
    <row r="199" spans="1:6">
      <c r="A199" s="11"/>
      <c r="B199" s="32" t="s">
        <v>60</v>
      </c>
      <c r="C199" s="25">
        <v>8.1926399999999993E-3</v>
      </c>
      <c r="D199" s="25">
        <v>6.4682300000000002E-3</v>
      </c>
      <c r="E199" s="25"/>
      <c r="F199" s="25">
        <v>0.72243904000000003</v>
      </c>
    </row>
    <row r="200" spans="1:6">
      <c r="A200" s="22"/>
      <c r="B200" s="32" t="s">
        <v>61</v>
      </c>
      <c r="C200" s="25">
        <v>7.2065000000000002E-3</v>
      </c>
      <c r="D200" s="25">
        <v>5.4824799999999996E-3</v>
      </c>
      <c r="E200" s="25"/>
      <c r="F200" s="25">
        <v>0.72303731000000004</v>
      </c>
    </row>
    <row r="201" spans="1:6">
      <c r="B201" s="36" t="s">
        <v>62</v>
      </c>
      <c r="C201" s="24">
        <v>6.6411999999999999E-3</v>
      </c>
      <c r="D201" s="24">
        <v>5.1013400000000002E-3</v>
      </c>
      <c r="E201" s="24"/>
      <c r="F201" s="24">
        <v>0.71944105000000003</v>
      </c>
    </row>
    <row r="202" spans="1:6">
      <c r="B202" s="36" t="s">
        <v>63</v>
      </c>
      <c r="C202" s="24">
        <v>8.3845699999999992E-3</v>
      </c>
      <c r="D202" s="24">
        <v>6.6156599999999998E-3</v>
      </c>
      <c r="E202" s="24"/>
      <c r="F202" s="24">
        <v>0.72522408999999999</v>
      </c>
    </row>
    <row r="203" spans="1:6">
      <c r="B203" s="36" t="s">
        <v>64</v>
      </c>
      <c r="C203" s="24">
        <v>7.7904000000000003E-3</v>
      </c>
      <c r="D203" s="24">
        <v>5.9190800000000002E-3</v>
      </c>
      <c r="E203" s="24">
        <v>0.45860000000000001</v>
      </c>
      <c r="F203" s="24">
        <v>0.72503457000000004</v>
      </c>
    </row>
    <row r="204" spans="1:6">
      <c r="A204" s="11"/>
      <c r="B204" s="32" t="s">
        <v>65</v>
      </c>
      <c r="C204" s="25"/>
      <c r="D204" s="25"/>
      <c r="E204" s="25"/>
      <c r="F204" s="25"/>
    </row>
    <row r="205" spans="1:6">
      <c r="A205" s="21" t="s">
        <v>213</v>
      </c>
      <c r="B205" s="35" t="s">
        <v>59</v>
      </c>
      <c r="C205" s="26">
        <v>1.660609E-2</v>
      </c>
      <c r="D205" s="26">
        <v>1.1742280000000001E-2</v>
      </c>
      <c r="E205" s="26"/>
      <c r="F205" s="26">
        <v>1.3863973999999999</v>
      </c>
    </row>
    <row r="206" spans="1:6">
      <c r="A206" s="11"/>
      <c r="B206" s="32" t="s">
        <v>60</v>
      </c>
      <c r="C206" s="25">
        <v>1.367882E-2</v>
      </c>
      <c r="D206" s="25">
        <v>8.8719999999999997E-3</v>
      </c>
      <c r="E206" s="25"/>
      <c r="F206" s="25">
        <v>1.3826995</v>
      </c>
    </row>
    <row r="207" spans="1:6">
      <c r="A207" s="22"/>
      <c r="B207" s="32" t="s">
        <v>61</v>
      </c>
      <c r="C207" s="25">
        <v>1.2516599999999999E-2</v>
      </c>
      <c r="D207" s="25">
        <v>8.6747999999999999E-3</v>
      </c>
      <c r="E207" s="25"/>
      <c r="F207" s="25">
        <v>1.4037035</v>
      </c>
    </row>
    <row r="208" spans="1:6">
      <c r="B208" s="32" t="s">
        <v>62</v>
      </c>
      <c r="C208" s="24">
        <v>1.249483E-2</v>
      </c>
      <c r="D208" s="24">
        <v>9.4212500000000008E-3</v>
      </c>
      <c r="E208" s="24"/>
      <c r="F208" s="24">
        <v>1.4028365</v>
      </c>
    </row>
    <row r="209" spans="1:6">
      <c r="B209" s="36" t="s">
        <v>63</v>
      </c>
      <c r="C209" s="24">
        <v>1.3704839999999999E-2</v>
      </c>
      <c r="D209" s="24">
        <v>1.0952709999999999E-2</v>
      </c>
      <c r="E209" s="24"/>
      <c r="F209" s="24">
        <v>1.3797976000000001</v>
      </c>
    </row>
    <row r="210" spans="1:6">
      <c r="B210" s="36" t="s">
        <v>64</v>
      </c>
      <c r="C210" s="24">
        <v>1.359051E-2</v>
      </c>
      <c r="D210" s="24">
        <v>1.1228500000000001E-2</v>
      </c>
      <c r="E210" s="24">
        <v>-0.49909999999999999</v>
      </c>
      <c r="F210" s="24">
        <v>1.380612</v>
      </c>
    </row>
    <row r="211" spans="1:6">
      <c r="A211" s="11"/>
      <c r="B211" s="36" t="s">
        <v>65</v>
      </c>
      <c r="C211" s="25"/>
      <c r="D211" s="25"/>
      <c r="E211" s="25"/>
      <c r="F211" s="25"/>
    </row>
    <row r="212" spans="1:6">
      <c r="A212" s="21" t="s">
        <v>214</v>
      </c>
      <c r="B212" s="35" t="s">
        <v>59</v>
      </c>
      <c r="C212" s="26">
        <v>1.1386159999999999E-2</v>
      </c>
      <c r="D212" s="26">
        <v>8.0512299999999995E-3</v>
      </c>
      <c r="E212" s="26"/>
      <c r="F212" s="26">
        <v>0.95059989</v>
      </c>
    </row>
    <row r="213" spans="1:6">
      <c r="A213" s="11"/>
      <c r="B213" s="32" t="s">
        <v>60</v>
      </c>
      <c r="C213" s="25">
        <v>1.073959E-2</v>
      </c>
      <c r="D213" s="25">
        <v>8.4717300000000002E-3</v>
      </c>
      <c r="E213" s="25"/>
      <c r="F213" s="25">
        <v>0.94882325000000001</v>
      </c>
    </row>
    <row r="214" spans="1:6">
      <c r="A214" s="22"/>
      <c r="B214" s="32" t="s">
        <v>61</v>
      </c>
      <c r="C214" s="25">
        <v>9.4607500000000004E-3</v>
      </c>
      <c r="D214" s="25">
        <v>7.2200700000000003E-3</v>
      </c>
      <c r="E214" s="25"/>
      <c r="F214" s="25">
        <v>0.95030848000000001</v>
      </c>
    </row>
    <row r="215" spans="1:6">
      <c r="A215" s="11"/>
      <c r="B215" s="32" t="s">
        <v>62</v>
      </c>
      <c r="C215" s="25">
        <v>8.7674799999999994E-3</v>
      </c>
      <c r="D215" s="25">
        <v>6.80213E-3</v>
      </c>
      <c r="E215" s="25"/>
      <c r="F215" s="25">
        <v>0.94594314000000002</v>
      </c>
    </row>
    <row r="216" spans="1:6">
      <c r="B216" s="36" t="s">
        <v>63</v>
      </c>
      <c r="C216" s="24">
        <v>1.257876E-2</v>
      </c>
      <c r="D216" s="24">
        <v>9.6300899999999991E-3</v>
      </c>
      <c r="E216" s="24"/>
      <c r="F216" s="24">
        <v>0.97924462999999995</v>
      </c>
    </row>
    <row r="217" spans="1:6">
      <c r="B217" s="36" t="s">
        <v>64</v>
      </c>
      <c r="C217" s="24">
        <v>1.2312500000000001E-2</v>
      </c>
      <c r="D217" s="24">
        <v>9.7650900000000006E-3</v>
      </c>
      <c r="E217" s="24">
        <v>-0.3715</v>
      </c>
      <c r="F217" s="24">
        <v>0.98012454000000004</v>
      </c>
    </row>
    <row r="218" spans="1:6">
      <c r="A218" s="11"/>
      <c r="B218" s="32" t="s">
        <v>65</v>
      </c>
      <c r="C218" s="25"/>
      <c r="D218" s="25"/>
      <c r="E218" s="25"/>
      <c r="F218" s="25"/>
    </row>
    <row r="219" spans="1:6">
      <c r="A219" s="21" t="s">
        <v>215</v>
      </c>
      <c r="B219" s="35" t="s">
        <v>59</v>
      </c>
      <c r="C219" s="26">
        <v>1.782682E-2</v>
      </c>
      <c r="D219" s="26">
        <v>1.2605460000000001E-2</v>
      </c>
      <c r="E219" s="26"/>
      <c r="F219" s="26">
        <v>1.4883124000000001</v>
      </c>
    </row>
    <row r="220" spans="1:6">
      <c r="A220" s="22"/>
      <c r="B220" s="32" t="s">
        <v>60</v>
      </c>
      <c r="C220" s="25">
        <v>1.8225789999999999E-2</v>
      </c>
      <c r="D220" s="25">
        <v>1.4736519999999999E-2</v>
      </c>
      <c r="E220" s="25"/>
      <c r="F220" s="25">
        <v>1.4864059000000001</v>
      </c>
    </row>
    <row r="221" spans="1:6">
      <c r="A221" s="22"/>
      <c r="B221" s="32" t="s">
        <v>61</v>
      </c>
      <c r="C221" s="25">
        <v>1.7308770000000001E-2</v>
      </c>
      <c r="D221" s="25">
        <v>1.460411E-2</v>
      </c>
      <c r="E221" s="25"/>
      <c r="F221" s="25">
        <v>1.5632097</v>
      </c>
    </row>
    <row r="222" spans="1:6">
      <c r="A222" s="11"/>
      <c r="B222" s="32" t="s">
        <v>62</v>
      </c>
      <c r="C222" s="25">
        <v>1.697446E-2</v>
      </c>
      <c r="D222" s="25">
        <v>1.4796409999999999E-2</v>
      </c>
      <c r="E222" s="25"/>
      <c r="F222" s="25">
        <v>1.5649048000000001</v>
      </c>
    </row>
    <row r="223" spans="1:6">
      <c r="B223" s="36" t="s">
        <v>63</v>
      </c>
      <c r="C223" s="24">
        <v>1.556341E-2</v>
      </c>
      <c r="D223" s="24">
        <v>1.2923250000000001E-2</v>
      </c>
      <c r="E223" s="24"/>
      <c r="F223" s="24">
        <v>1.5077862</v>
      </c>
    </row>
    <row r="224" spans="1:6">
      <c r="B224" s="36" t="s">
        <v>64</v>
      </c>
      <c r="C224" s="24">
        <v>2.2132590000000001E-2</v>
      </c>
      <c r="D224" s="24">
        <v>1.7426819999999999E-2</v>
      </c>
      <c r="E224" s="24">
        <v>0.78459999999999996</v>
      </c>
      <c r="F224" s="24">
        <v>1.5209562999999999</v>
      </c>
    </row>
    <row r="225" spans="1:6">
      <c r="A225" s="11"/>
      <c r="B225" s="36" t="s">
        <v>65</v>
      </c>
      <c r="C225" s="25"/>
      <c r="D225" s="25"/>
      <c r="E225" s="25"/>
      <c r="F225" s="25"/>
    </row>
    <row r="226" spans="1:6">
      <c r="A226" s="21" t="s">
        <v>216</v>
      </c>
      <c r="B226" s="35" t="s">
        <v>59</v>
      </c>
      <c r="C226" s="26">
        <v>5.71026E-3</v>
      </c>
      <c r="D226" s="26">
        <v>4.0377599999999996E-3</v>
      </c>
      <c r="E226" s="26"/>
      <c r="F226" s="26">
        <v>0.47673425000000003</v>
      </c>
    </row>
    <row r="227" spans="1:6">
      <c r="A227" s="11"/>
      <c r="B227" s="32" t="s">
        <v>60</v>
      </c>
      <c r="C227" s="25">
        <v>6.7612200000000001E-3</v>
      </c>
      <c r="D227" s="25">
        <v>5.5188600000000004E-3</v>
      </c>
      <c r="E227" s="25"/>
      <c r="F227" s="25">
        <v>0.47676547000000002</v>
      </c>
    </row>
    <row r="228" spans="1:6">
      <c r="A228" s="22"/>
      <c r="B228" s="32" t="s">
        <v>61</v>
      </c>
      <c r="C228" s="25">
        <v>2.166181E-2</v>
      </c>
      <c r="D228" s="25">
        <v>1.4566849999999999E-2</v>
      </c>
      <c r="E228" s="25"/>
      <c r="F228" s="25">
        <v>1.5869004</v>
      </c>
    </row>
    <row r="229" spans="1:6">
      <c r="B229" s="32" t="s">
        <v>62</v>
      </c>
      <c r="C229" s="24">
        <v>6.0794010000000002E-2</v>
      </c>
      <c r="D229" s="24">
        <v>3.7423709999999999E-2</v>
      </c>
      <c r="E229" s="24"/>
      <c r="F229" s="24">
        <v>2.2741495</v>
      </c>
    </row>
    <row r="230" spans="1:6">
      <c r="B230" s="36" t="s">
        <v>63</v>
      </c>
      <c r="C230" s="24">
        <v>5.7945900000000002E-2</v>
      </c>
      <c r="D230" s="24">
        <v>3.799085E-2</v>
      </c>
      <c r="E230" s="24"/>
      <c r="F230" s="24">
        <v>2.2751774999999999</v>
      </c>
    </row>
    <row r="231" spans="1:6">
      <c r="B231" s="36" t="s">
        <v>64</v>
      </c>
      <c r="C231" s="24">
        <v>9.6221009999999996E-2</v>
      </c>
      <c r="D231" s="24">
        <v>6.2754480000000001E-2</v>
      </c>
      <c r="E231" s="24">
        <v>-0.2359</v>
      </c>
      <c r="F231" s="24">
        <v>2.4714185</v>
      </c>
    </row>
    <row r="232" spans="1:6">
      <c r="A232" s="11"/>
      <c r="B232" s="36" t="s">
        <v>65</v>
      </c>
      <c r="C232" s="25"/>
      <c r="D232" s="25"/>
      <c r="E232" s="25"/>
      <c r="F232" s="25"/>
    </row>
    <row r="233" spans="1:6">
      <c r="A233" s="21" t="s">
        <v>217</v>
      </c>
      <c r="B233" s="35" t="s">
        <v>59</v>
      </c>
      <c r="C233" s="26">
        <v>1.7370199999999999E-2</v>
      </c>
      <c r="D233" s="26">
        <v>1.22825E-2</v>
      </c>
      <c r="E233" s="26"/>
      <c r="F233" s="26">
        <v>1.4501907999999999</v>
      </c>
    </row>
    <row r="234" spans="1:6">
      <c r="A234" s="29"/>
      <c r="B234" s="32" t="s">
        <v>60</v>
      </c>
      <c r="C234" s="25">
        <v>3.8661269999999998E-2</v>
      </c>
      <c r="D234" s="25">
        <v>2.8953300000000001E-2</v>
      </c>
      <c r="E234" s="25"/>
      <c r="F234" s="25">
        <v>1.4695876999999999</v>
      </c>
    </row>
    <row r="235" spans="1:6">
      <c r="A235" s="28"/>
      <c r="B235" s="32" t="s">
        <v>61</v>
      </c>
      <c r="C235" s="25">
        <v>4.5476139999999998E-2</v>
      </c>
      <c r="D235" s="25">
        <v>3.7102139999999999E-2</v>
      </c>
      <c r="E235" s="25"/>
      <c r="F235" s="25">
        <v>2.6690718000000002</v>
      </c>
    </row>
    <row r="236" spans="1:6">
      <c r="A236" s="30"/>
      <c r="B236" s="32" t="s">
        <v>62</v>
      </c>
      <c r="C236" s="24">
        <v>5.4106050000000003E-2</v>
      </c>
      <c r="D236" s="24">
        <v>4.5637909999999997E-2</v>
      </c>
      <c r="E236" s="24"/>
      <c r="F236" s="24">
        <v>2.8382586999999999</v>
      </c>
    </row>
    <row r="237" spans="1:6">
      <c r="A237" s="30"/>
      <c r="B237" s="36" t="s">
        <v>63</v>
      </c>
      <c r="C237" s="24">
        <v>0.10057621</v>
      </c>
      <c r="D237" s="24">
        <v>7.3799400000000001E-2</v>
      </c>
      <c r="E237" s="24"/>
      <c r="F237" s="24">
        <v>4.2436442000000003</v>
      </c>
    </row>
    <row r="238" spans="1:6">
      <c r="A238" s="30"/>
      <c r="B238" s="36" t="s">
        <v>64</v>
      </c>
      <c r="C238" s="24">
        <v>0.27968638000000001</v>
      </c>
      <c r="D238" s="24">
        <v>0.16293753999999999</v>
      </c>
      <c r="E238" s="24">
        <v>-0.60260000000000002</v>
      </c>
      <c r="F238" s="24">
        <v>5.3091793000000003</v>
      </c>
    </row>
    <row r="239" spans="1:6">
      <c r="A239" s="29"/>
      <c r="B239" s="36" t="s">
        <v>65</v>
      </c>
      <c r="C239" s="38"/>
      <c r="D239" s="25"/>
      <c r="E239" s="25"/>
      <c r="F239" s="39"/>
    </row>
    <row r="240" spans="1:6">
      <c r="A240" s="30"/>
      <c r="B240" s="30"/>
      <c r="C240" s="30"/>
      <c r="D240" s="30"/>
      <c r="E240" s="30"/>
      <c r="F240" s="30"/>
    </row>
    <row r="241" spans="1:6">
      <c r="A241" s="30"/>
      <c r="B241" s="30"/>
      <c r="C241" s="30"/>
      <c r="D241" s="30"/>
      <c r="E241" s="30"/>
      <c r="F241" s="30"/>
    </row>
    <row r="242" spans="1:6">
      <c r="A242" s="24"/>
      <c r="B242" s="65" t="s">
        <v>76</v>
      </c>
      <c r="C242" s="65"/>
      <c r="D242" s="24"/>
      <c r="E242" s="24"/>
      <c r="F242" s="24"/>
    </row>
    <row r="243" spans="1:6">
      <c r="A243" s="24"/>
      <c r="B243" s="24"/>
      <c r="C243" s="24"/>
      <c r="D243" s="24"/>
      <c r="E243" s="24"/>
      <c r="F243" s="24"/>
    </row>
    <row r="244" spans="1:6">
      <c r="A244" s="31" t="s">
        <v>53</v>
      </c>
      <c r="B244" s="31" t="s">
        <v>54</v>
      </c>
      <c r="C244" s="31" t="s">
        <v>55</v>
      </c>
      <c r="D244" s="31" t="s">
        <v>56</v>
      </c>
      <c r="E244" s="31" t="s">
        <v>57</v>
      </c>
      <c r="F244" s="31" t="s">
        <v>58</v>
      </c>
    </row>
    <row r="245" spans="1:6">
      <c r="A245" s="21" t="s">
        <v>211</v>
      </c>
      <c r="B245" s="35" t="s">
        <v>59</v>
      </c>
      <c r="C245" s="25">
        <f>AVERAGE(C4,C65,C127,C191)</f>
        <v>2.0663145000000001E-2</v>
      </c>
      <c r="D245" s="25">
        <f>AVERAGE(D4,D65,D127,D191)</f>
        <v>1.4611047500000002E-2</v>
      </c>
      <c r="E245" s="25"/>
      <c r="F245" s="25">
        <f>AVERAGE(F4,F65,F127,F191)</f>
        <v>3.3606247250000001</v>
      </c>
    </row>
    <row r="246" spans="1:6">
      <c r="A246" s="22"/>
      <c r="B246" s="32" t="s">
        <v>60</v>
      </c>
      <c r="C246" s="25">
        <f t="shared" ref="C246:D250" si="0">AVERAGE(C5,C66,C128,C192)</f>
        <v>3.5398409999999998E-2</v>
      </c>
      <c r="D246" s="25">
        <f t="shared" si="0"/>
        <v>2.4493212499999997E-2</v>
      </c>
      <c r="E246" s="25"/>
      <c r="F246" s="25">
        <f t="shared" ref="F246:F292" si="1">AVERAGE(F5,F66,F128,F192)</f>
        <v>4.8342885324999996</v>
      </c>
    </row>
    <row r="247" spans="1:6">
      <c r="A247" s="22"/>
      <c r="B247" s="32" t="s">
        <v>61</v>
      </c>
      <c r="C247" s="25">
        <f t="shared" si="0"/>
        <v>4.9594890000000003E-2</v>
      </c>
      <c r="D247" s="25">
        <f t="shared" si="0"/>
        <v>3.6021327499999999E-2</v>
      </c>
      <c r="E247" s="25"/>
      <c r="F247" s="25">
        <f t="shared" si="1"/>
        <v>5.3216477275000003</v>
      </c>
    </row>
    <row r="248" spans="1:6">
      <c r="A248" s="11"/>
      <c r="B248" s="36" t="s">
        <v>62</v>
      </c>
      <c r="C248" s="25">
        <f t="shared" si="0"/>
        <v>4.64298925E-2</v>
      </c>
      <c r="D248" s="25">
        <f t="shared" si="0"/>
        <v>3.3080742499999996E-2</v>
      </c>
      <c r="E248" s="25"/>
      <c r="F248" s="25">
        <f t="shared" si="1"/>
        <v>5.2382233750000005</v>
      </c>
    </row>
    <row r="249" spans="1:6">
      <c r="B249" s="36" t="s">
        <v>63</v>
      </c>
      <c r="C249" s="25">
        <f t="shared" si="0"/>
        <v>4.6911444999999996E-2</v>
      </c>
      <c r="D249" s="25">
        <f t="shared" si="0"/>
        <v>3.5378369999999999E-2</v>
      </c>
      <c r="E249" s="25"/>
      <c r="F249" s="25">
        <f t="shared" si="1"/>
        <v>4.3373620000000006</v>
      </c>
    </row>
    <row r="250" spans="1:6">
      <c r="B250" s="36" t="s">
        <v>64</v>
      </c>
      <c r="C250" s="25">
        <f t="shared" si="0"/>
        <v>0.1189844375</v>
      </c>
      <c r="D250" s="25">
        <f t="shared" si="0"/>
        <v>6.9238292500000007E-2</v>
      </c>
      <c r="E250" s="25">
        <f>AVERAGE(E9,E70,E132,E196)</f>
        <v>0.13945000000000002</v>
      </c>
      <c r="F250" s="25">
        <f t="shared" si="1"/>
        <v>4.3401298750000006</v>
      </c>
    </row>
    <row r="251" spans="1:6">
      <c r="A251" s="11"/>
      <c r="B251" s="32" t="s">
        <v>65</v>
      </c>
      <c r="C251" s="25"/>
      <c r="D251" s="25"/>
      <c r="E251" s="25"/>
      <c r="F251" s="25"/>
    </row>
    <row r="252" spans="1:6">
      <c r="A252" s="21" t="s">
        <v>212</v>
      </c>
      <c r="B252" s="35" t="s">
        <v>59</v>
      </c>
      <c r="C252" s="25">
        <f t="shared" ref="C252:D257" si="2">AVERAGE(C11,C72,C134,C198)</f>
        <v>8.3320674999999983E-3</v>
      </c>
      <c r="D252" s="25">
        <f t="shared" si="2"/>
        <v>5.89166E-3</v>
      </c>
      <c r="E252" s="25"/>
      <c r="F252" s="25">
        <f t="shared" si="1"/>
        <v>1.883203505</v>
      </c>
    </row>
    <row r="253" spans="1:6">
      <c r="A253" s="11"/>
      <c r="B253" s="32" t="s">
        <v>60</v>
      </c>
      <c r="C253" s="25">
        <f t="shared" si="2"/>
        <v>1.3505142500000001E-2</v>
      </c>
      <c r="D253" s="25">
        <f t="shared" si="2"/>
        <v>9.2352649999999994E-3</v>
      </c>
      <c r="E253" s="25"/>
      <c r="F253" s="25">
        <f t="shared" si="1"/>
        <v>1.6678136725000001</v>
      </c>
    </row>
    <row r="254" spans="1:6">
      <c r="A254" s="22"/>
      <c r="B254" s="32" t="s">
        <v>61</v>
      </c>
      <c r="C254" s="25">
        <f t="shared" si="2"/>
        <v>1.7971132500000001E-2</v>
      </c>
      <c r="D254" s="25">
        <f t="shared" si="2"/>
        <v>1.32465225E-2</v>
      </c>
      <c r="E254" s="25"/>
      <c r="F254" s="25">
        <f t="shared" si="1"/>
        <v>1.7064359174999999</v>
      </c>
    </row>
    <row r="255" spans="1:6">
      <c r="B255" s="36" t="s">
        <v>62</v>
      </c>
      <c r="C255" s="25">
        <f t="shared" si="2"/>
        <v>3.3084459999999996E-2</v>
      </c>
      <c r="D255" s="25">
        <f t="shared" si="2"/>
        <v>2.2525842499999997E-2</v>
      </c>
      <c r="E255" s="25"/>
      <c r="F255" s="25">
        <f t="shared" si="1"/>
        <v>1.9390189224999999</v>
      </c>
    </row>
    <row r="256" spans="1:6">
      <c r="B256" s="36" t="s">
        <v>63</v>
      </c>
      <c r="C256" s="25">
        <f t="shared" si="2"/>
        <v>4.4771485000000007E-2</v>
      </c>
      <c r="D256" s="25">
        <f t="shared" si="2"/>
        <v>3.1817245000000001E-2</v>
      </c>
      <c r="E256" s="25"/>
      <c r="F256" s="25">
        <f t="shared" si="1"/>
        <v>12.265098625</v>
      </c>
    </row>
    <row r="257" spans="1:6">
      <c r="B257" s="36" t="s">
        <v>64</v>
      </c>
      <c r="C257" s="25">
        <f t="shared" si="2"/>
        <v>0.1305604125</v>
      </c>
      <c r="D257" s="25">
        <f t="shared" si="2"/>
        <v>7.1035825000000011E-2</v>
      </c>
      <c r="E257" s="25">
        <f>AVERAGE(E16,E77,E139,E203)</f>
        <v>0.234625</v>
      </c>
      <c r="F257" s="25">
        <f t="shared" si="1"/>
        <v>26.628937090000001</v>
      </c>
    </row>
    <row r="258" spans="1:6">
      <c r="A258" s="11"/>
      <c r="B258" s="32" t="s">
        <v>65</v>
      </c>
      <c r="C258" s="25"/>
      <c r="D258" s="25"/>
      <c r="E258" s="25"/>
      <c r="F258" s="25"/>
    </row>
    <row r="259" spans="1:6">
      <c r="A259" s="21" t="s">
        <v>213</v>
      </c>
      <c r="B259" s="35" t="s">
        <v>59</v>
      </c>
      <c r="C259" s="25">
        <f t="shared" ref="C259:D264" si="3">AVERAGE(C18,C79,C141,C205)</f>
        <v>9.1203050000000004E-3</v>
      </c>
      <c r="D259" s="25">
        <f t="shared" si="3"/>
        <v>6.4490299999999997E-3</v>
      </c>
      <c r="E259" s="25"/>
      <c r="F259" s="25">
        <f t="shared" si="1"/>
        <v>0.76587707499999991</v>
      </c>
    </row>
    <row r="260" spans="1:6">
      <c r="A260" s="11"/>
      <c r="B260" s="32" t="s">
        <v>60</v>
      </c>
      <c r="C260" s="25">
        <f t="shared" si="3"/>
        <v>1.70414225E-2</v>
      </c>
      <c r="D260" s="25">
        <f t="shared" si="3"/>
        <v>1.1837555E-2</v>
      </c>
      <c r="E260" s="25"/>
      <c r="F260" s="25">
        <f t="shared" si="1"/>
        <v>1.4967612425000001</v>
      </c>
    </row>
    <row r="261" spans="1:6">
      <c r="A261" s="22"/>
      <c r="B261" s="32" t="s">
        <v>61</v>
      </c>
      <c r="C261" s="25">
        <f t="shared" si="3"/>
        <v>1.8633335000000001E-2</v>
      </c>
      <c r="D261" s="25">
        <f t="shared" si="3"/>
        <v>1.3604434999999998E-2</v>
      </c>
      <c r="E261" s="25"/>
      <c r="F261" s="25">
        <f t="shared" si="1"/>
        <v>1.4890559624999999</v>
      </c>
    </row>
    <row r="262" spans="1:6">
      <c r="B262" s="32" t="s">
        <v>62</v>
      </c>
      <c r="C262" s="25">
        <f t="shared" si="3"/>
        <v>1.92751725E-2</v>
      </c>
      <c r="D262" s="25">
        <f t="shared" si="3"/>
        <v>1.5149459999999998E-2</v>
      </c>
      <c r="E262" s="25"/>
      <c r="F262" s="25">
        <f t="shared" si="1"/>
        <v>1.4911474425000002</v>
      </c>
    </row>
    <row r="263" spans="1:6">
      <c r="B263" s="36" t="s">
        <v>63</v>
      </c>
      <c r="C263" s="25">
        <f t="shared" si="3"/>
        <v>1.9354367500000001E-2</v>
      </c>
      <c r="D263" s="25">
        <f t="shared" si="3"/>
        <v>1.5568057499999999E-2</v>
      </c>
      <c r="E263" s="25"/>
      <c r="F263" s="25">
        <f t="shared" si="1"/>
        <v>1.9078582150000001</v>
      </c>
    </row>
    <row r="264" spans="1:6">
      <c r="B264" s="36" t="s">
        <v>64</v>
      </c>
      <c r="C264" s="25">
        <f t="shared" si="3"/>
        <v>2.6040122499999999E-2</v>
      </c>
      <c r="D264" s="25">
        <f t="shared" si="3"/>
        <v>2.0027275000000001E-2</v>
      </c>
      <c r="E264" s="25">
        <f>AVERAGE(E23,E84,E146,E210)</f>
        <v>9.0574999999999989E-2</v>
      </c>
      <c r="F264" s="25">
        <f t="shared" si="1"/>
        <v>1.8889353225000001</v>
      </c>
    </row>
    <row r="265" spans="1:6">
      <c r="A265" s="11"/>
      <c r="B265" s="36" t="s">
        <v>65</v>
      </c>
      <c r="C265" s="25"/>
      <c r="D265" s="25"/>
      <c r="E265" s="25"/>
      <c r="F265" s="25"/>
    </row>
    <row r="266" spans="1:6">
      <c r="A266" s="21" t="s">
        <v>214</v>
      </c>
      <c r="B266" s="35" t="s">
        <v>59</v>
      </c>
      <c r="C266" s="25">
        <f t="shared" ref="C266:D271" si="4">AVERAGE(C25,C86,C148,C212)</f>
        <v>1.5632529999999999E-2</v>
      </c>
      <c r="D266" s="25">
        <f t="shared" si="4"/>
        <v>1.105387E-2</v>
      </c>
      <c r="E266" s="25"/>
      <c r="F266" s="25">
        <f t="shared" si="1"/>
        <v>4.6224704924999998</v>
      </c>
    </row>
    <row r="267" spans="1:6">
      <c r="A267" s="11"/>
      <c r="B267" s="32" t="s">
        <v>60</v>
      </c>
      <c r="C267" s="25">
        <f t="shared" si="4"/>
        <v>2.5390837499999999E-2</v>
      </c>
      <c r="D267" s="25">
        <f t="shared" si="4"/>
        <v>1.9250025E-2</v>
      </c>
      <c r="E267" s="25"/>
      <c r="F267" s="25">
        <f t="shared" si="1"/>
        <v>4.8010089200000001</v>
      </c>
    </row>
    <row r="268" spans="1:6">
      <c r="A268" s="22"/>
      <c r="B268" s="32" t="s">
        <v>61</v>
      </c>
      <c r="C268" s="25">
        <f t="shared" si="4"/>
        <v>3.37585075E-2</v>
      </c>
      <c r="D268" s="25">
        <f t="shared" si="4"/>
        <v>2.6715959999999997E-2</v>
      </c>
      <c r="E268" s="25"/>
      <c r="F268" s="25">
        <f t="shared" si="1"/>
        <v>4.9175663775</v>
      </c>
    </row>
    <row r="269" spans="1:6">
      <c r="A269" s="11"/>
      <c r="B269" s="32" t="s">
        <v>62</v>
      </c>
      <c r="C269" s="25">
        <f t="shared" si="4"/>
        <v>4.7395622499999998E-2</v>
      </c>
      <c r="D269" s="25">
        <f t="shared" si="4"/>
        <v>3.7383352499999994E-2</v>
      </c>
      <c r="E269" s="25"/>
      <c r="F269" s="25">
        <f t="shared" si="1"/>
        <v>4.9814003925000003</v>
      </c>
    </row>
    <row r="270" spans="1:6">
      <c r="B270" s="36" t="s">
        <v>63</v>
      </c>
      <c r="C270" s="25">
        <f t="shared" si="4"/>
        <v>7.7007425000000004E-2</v>
      </c>
      <c r="D270" s="25">
        <f t="shared" si="4"/>
        <v>5.6413830000000005E-2</v>
      </c>
      <c r="E270" s="25"/>
      <c r="F270" s="25">
        <f t="shared" si="1"/>
        <v>12.234014769999998</v>
      </c>
    </row>
    <row r="271" spans="1:6">
      <c r="B271" s="36" t="s">
        <v>64</v>
      </c>
      <c r="C271" s="25">
        <f t="shared" si="4"/>
        <v>0.11648523</v>
      </c>
      <c r="D271" s="25">
        <f t="shared" si="4"/>
        <v>8.1569022499999991E-2</v>
      </c>
      <c r="E271" s="25">
        <f>AVERAGE(E30,E91,E153,E217)</f>
        <v>-5.1175000000000012E-2</v>
      </c>
      <c r="F271" s="25">
        <f t="shared" si="1"/>
        <v>14.029177772500001</v>
      </c>
    </row>
    <row r="272" spans="1:6">
      <c r="A272" s="11"/>
      <c r="B272" s="32" t="s">
        <v>65</v>
      </c>
      <c r="C272" s="25"/>
      <c r="D272" s="25"/>
      <c r="E272" s="25"/>
      <c r="F272" s="25"/>
    </row>
    <row r="273" spans="1:6">
      <c r="A273" s="21" t="s">
        <v>215</v>
      </c>
      <c r="B273" s="35" t="s">
        <v>59</v>
      </c>
      <c r="C273" s="25">
        <f t="shared" ref="C273:D278" si="5">AVERAGE(C32,C93,C155,C219)</f>
        <v>1.06232025E-2</v>
      </c>
      <c r="D273" s="25">
        <f t="shared" si="5"/>
        <v>7.511737499999999E-3</v>
      </c>
      <c r="E273" s="25"/>
      <c r="F273" s="25">
        <f t="shared" si="1"/>
        <v>1.78033135</v>
      </c>
    </row>
    <row r="274" spans="1:6">
      <c r="A274" s="22"/>
      <c r="B274" s="32" t="s">
        <v>60</v>
      </c>
      <c r="C274" s="25">
        <f t="shared" si="5"/>
        <v>1.7149480000000002E-2</v>
      </c>
      <c r="D274" s="25">
        <f t="shared" si="5"/>
        <v>1.3243919999999999E-2</v>
      </c>
      <c r="E274" s="25"/>
      <c r="F274" s="25">
        <f t="shared" si="1"/>
        <v>2.0687025050000001</v>
      </c>
    </row>
    <row r="275" spans="1:6">
      <c r="A275" s="22"/>
      <c r="B275" s="32" t="s">
        <v>61</v>
      </c>
      <c r="C275" s="25">
        <f t="shared" si="5"/>
        <v>2.0204042500000002E-2</v>
      </c>
      <c r="D275" s="25">
        <f t="shared" si="5"/>
        <v>1.6535577499999999E-2</v>
      </c>
      <c r="E275" s="25"/>
      <c r="F275" s="25">
        <f t="shared" si="1"/>
        <v>2.1096845599999998</v>
      </c>
    </row>
    <row r="276" spans="1:6">
      <c r="A276" s="11"/>
      <c r="B276" s="32" t="s">
        <v>62</v>
      </c>
      <c r="C276" s="25">
        <f t="shared" si="5"/>
        <v>2.7255189999999999E-2</v>
      </c>
      <c r="D276" s="25">
        <f t="shared" si="5"/>
        <v>2.2056802499999997E-2</v>
      </c>
      <c r="E276" s="25"/>
      <c r="F276" s="25">
        <f t="shared" si="1"/>
        <v>2.165193505</v>
      </c>
    </row>
    <row r="277" spans="1:6">
      <c r="B277" s="36" t="s">
        <v>63</v>
      </c>
      <c r="C277" s="25">
        <f t="shared" si="5"/>
        <v>4.2201572499999999E-2</v>
      </c>
      <c r="D277" s="25">
        <f t="shared" si="5"/>
        <v>2.86591525E-2</v>
      </c>
      <c r="E277" s="25"/>
      <c r="F277" s="25">
        <f t="shared" si="1"/>
        <v>11.061247487499999</v>
      </c>
    </row>
    <row r="278" spans="1:6">
      <c r="B278" s="36" t="s">
        <v>64</v>
      </c>
      <c r="C278" s="25">
        <f t="shared" si="5"/>
        <v>4.1343462500000004E-2</v>
      </c>
      <c r="D278" s="25">
        <f t="shared" si="5"/>
        <v>2.7542149999999998E-2</v>
      </c>
      <c r="E278" s="25">
        <f>AVERAGE(E37,E98,E160,E224)</f>
        <v>0.20032499999999998</v>
      </c>
      <c r="F278" s="25">
        <f t="shared" si="1"/>
        <v>9.6512366575000001</v>
      </c>
    </row>
    <row r="279" spans="1:6">
      <c r="A279" s="11"/>
      <c r="B279" s="36" t="s">
        <v>65</v>
      </c>
      <c r="C279" s="25"/>
      <c r="D279" s="25"/>
      <c r="E279" s="25"/>
      <c r="F279" s="25"/>
    </row>
    <row r="280" spans="1:6">
      <c r="A280" s="21" t="s">
        <v>216</v>
      </c>
      <c r="B280" s="35" t="s">
        <v>59</v>
      </c>
      <c r="C280" s="25">
        <f t="shared" ref="C280:D285" si="6">AVERAGE(C39,C100,C162,C226)</f>
        <v>1.8893862499999997E-2</v>
      </c>
      <c r="D280" s="25">
        <f t="shared" si="6"/>
        <v>1.33599775E-2</v>
      </c>
      <c r="E280" s="25"/>
      <c r="F280" s="25">
        <f t="shared" si="1"/>
        <v>3.9972744274999998</v>
      </c>
    </row>
    <row r="281" spans="1:6">
      <c r="A281" s="11"/>
      <c r="B281" s="32" t="s">
        <v>60</v>
      </c>
      <c r="C281" s="25">
        <f t="shared" si="6"/>
        <v>1.3772527499999999E-2</v>
      </c>
      <c r="D281" s="25">
        <f t="shared" si="6"/>
        <v>9.9366574999999995E-3</v>
      </c>
      <c r="E281" s="25"/>
      <c r="F281" s="25">
        <f t="shared" si="1"/>
        <v>2.7631467824999998</v>
      </c>
    </row>
    <row r="282" spans="1:6">
      <c r="A282" s="22"/>
      <c r="B282" s="32" t="s">
        <v>61</v>
      </c>
      <c r="C282" s="25">
        <f t="shared" si="6"/>
        <v>2.6913015000000002E-2</v>
      </c>
      <c r="D282" s="25">
        <f t="shared" si="6"/>
        <v>1.8803759999999999E-2</v>
      </c>
      <c r="E282" s="25"/>
      <c r="F282" s="25">
        <f t="shared" si="1"/>
        <v>3.0720123349999997</v>
      </c>
    </row>
    <row r="283" spans="1:6">
      <c r="B283" s="32" t="s">
        <v>62</v>
      </c>
      <c r="C283" s="25">
        <f t="shared" si="6"/>
        <v>3.9778760000000003E-2</v>
      </c>
      <c r="D283" s="25">
        <f t="shared" si="6"/>
        <v>2.7315282499999999E-2</v>
      </c>
      <c r="E283" s="25"/>
      <c r="F283" s="25">
        <f t="shared" si="1"/>
        <v>3.2149517175</v>
      </c>
    </row>
    <row r="284" spans="1:6">
      <c r="B284" s="36" t="s">
        <v>63</v>
      </c>
      <c r="C284" s="25">
        <f t="shared" si="6"/>
        <v>5.0472774999999998E-2</v>
      </c>
      <c r="D284" s="25">
        <f t="shared" si="6"/>
        <v>3.5167947499999998E-2</v>
      </c>
      <c r="E284" s="25"/>
      <c r="F284" s="25">
        <f t="shared" si="1"/>
        <v>9.8163062574999991</v>
      </c>
    </row>
    <row r="285" spans="1:6">
      <c r="B285" s="36" t="s">
        <v>64</v>
      </c>
      <c r="C285" s="25">
        <f t="shared" si="6"/>
        <v>7.2148592499999997E-2</v>
      </c>
      <c r="D285" s="25">
        <f t="shared" si="6"/>
        <v>5.0498939999999999E-2</v>
      </c>
      <c r="E285" s="25">
        <f>AVERAGE(E44,E105,E167,E231)</f>
        <v>-0.18087500000000001</v>
      </c>
      <c r="F285" s="25">
        <f t="shared" si="1"/>
        <v>10.11385125</v>
      </c>
    </row>
    <row r="286" spans="1:6">
      <c r="A286" s="11"/>
      <c r="B286" s="36" t="s">
        <v>65</v>
      </c>
      <c r="C286" s="25"/>
      <c r="D286" s="25"/>
      <c r="E286" s="25"/>
      <c r="F286" s="25"/>
    </row>
    <row r="287" spans="1:6">
      <c r="A287" s="21" t="s">
        <v>217</v>
      </c>
      <c r="B287" s="35" t="s">
        <v>59</v>
      </c>
      <c r="C287" s="25">
        <f t="shared" ref="C287:D292" si="7">AVERAGE(C46,C107,C169,C233)</f>
        <v>9.3529124999999994E-3</v>
      </c>
      <c r="D287" s="25">
        <f t="shared" si="7"/>
        <v>6.6134850000000005E-3</v>
      </c>
      <c r="E287" s="25"/>
      <c r="F287" s="25">
        <f t="shared" si="1"/>
        <v>0.97735935499999993</v>
      </c>
    </row>
    <row r="288" spans="1:6">
      <c r="A288" s="29"/>
      <c r="B288" s="32" t="s">
        <v>60</v>
      </c>
      <c r="C288" s="25">
        <f t="shared" si="7"/>
        <v>1.5817507500000001E-2</v>
      </c>
      <c r="D288" s="25">
        <f t="shared" si="7"/>
        <v>1.20966975E-2</v>
      </c>
      <c r="E288" s="25"/>
      <c r="F288" s="25">
        <f t="shared" si="1"/>
        <v>0.89305167249999995</v>
      </c>
    </row>
    <row r="289" spans="1:6">
      <c r="A289" s="28"/>
      <c r="B289" s="32" t="s">
        <v>61</v>
      </c>
      <c r="C289" s="25">
        <f t="shared" si="7"/>
        <v>2.0118734999999999E-2</v>
      </c>
      <c r="D289" s="25">
        <f t="shared" si="7"/>
        <v>1.6283137499999999E-2</v>
      </c>
      <c r="E289" s="25"/>
      <c r="F289" s="25">
        <f t="shared" si="1"/>
        <v>1.2325364974999999</v>
      </c>
    </row>
    <row r="290" spans="1:6">
      <c r="A290" s="30"/>
      <c r="B290" s="32" t="s">
        <v>62</v>
      </c>
      <c r="C290" s="25">
        <f t="shared" si="7"/>
        <v>2.5324122500000001E-2</v>
      </c>
      <c r="D290" s="25">
        <f t="shared" si="7"/>
        <v>2.0932989999999999E-2</v>
      </c>
      <c r="E290" s="25"/>
      <c r="F290" s="25">
        <f t="shared" si="1"/>
        <v>1.3123941074999999</v>
      </c>
    </row>
    <row r="291" spans="1:6">
      <c r="A291" s="30"/>
      <c r="B291" s="36" t="s">
        <v>63</v>
      </c>
      <c r="C291" s="25">
        <f t="shared" si="7"/>
        <v>4.9101955000000003E-2</v>
      </c>
      <c r="D291" s="25">
        <f t="shared" si="7"/>
        <v>3.4900609999999999E-2</v>
      </c>
      <c r="E291" s="25"/>
      <c r="F291" s="25">
        <f t="shared" si="1"/>
        <v>8.9203803199999996</v>
      </c>
    </row>
    <row r="292" spans="1:6">
      <c r="A292" s="30"/>
      <c r="B292" s="36" t="s">
        <v>64</v>
      </c>
      <c r="C292" s="25">
        <f t="shared" si="7"/>
        <v>9.2408742500000002E-2</v>
      </c>
      <c r="D292" s="25">
        <f t="shared" si="7"/>
        <v>5.5881155000000002E-2</v>
      </c>
      <c r="E292" s="25">
        <f>AVERAGE(E51,E112,E174,E238)</f>
        <v>5.0574999999999981E-2</v>
      </c>
      <c r="F292" s="25">
        <f t="shared" si="1"/>
        <v>8.1357552900000005</v>
      </c>
    </row>
    <row r="293" spans="1:6">
      <c r="A293" s="29"/>
      <c r="B293" s="36" t="s">
        <v>65</v>
      </c>
      <c r="C293" s="38"/>
      <c r="D293" s="25"/>
      <c r="E293" s="25"/>
      <c r="F293" s="39"/>
    </row>
  </sheetData>
  <mergeCells count="5">
    <mergeCell ref="B1:C1"/>
    <mergeCell ref="B62:C62"/>
    <mergeCell ref="B124:C124"/>
    <mergeCell ref="B188:C188"/>
    <mergeCell ref="B242:C242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293"/>
  <sheetViews>
    <sheetView workbookViewId="0">
      <selection activeCell="H3" sqref="H3"/>
    </sheetView>
  </sheetViews>
  <sheetFormatPr defaultRowHeight="15"/>
  <sheetData>
    <row r="1" spans="1:6">
      <c r="B1" s="63" t="s">
        <v>52</v>
      </c>
      <c r="C1" s="63"/>
    </row>
    <row r="3" spans="1:6">
      <c r="A3" s="20" t="s">
        <v>53</v>
      </c>
      <c r="B3" s="20" t="s">
        <v>54</v>
      </c>
      <c r="C3" s="20" t="s">
        <v>55</v>
      </c>
      <c r="D3" s="20" t="s">
        <v>56</v>
      </c>
      <c r="E3" s="20" t="s">
        <v>57</v>
      </c>
      <c r="F3" s="20" t="s">
        <v>58</v>
      </c>
    </row>
    <row r="4" spans="1:6">
      <c r="A4" s="21" t="s">
        <v>167</v>
      </c>
      <c r="B4" s="21" t="s">
        <v>59</v>
      </c>
      <c r="C4" s="30">
        <v>1.040015E-2</v>
      </c>
      <c r="D4" s="30">
        <v>7.3540200000000002E-3</v>
      </c>
      <c r="E4" s="30"/>
      <c r="F4" s="30">
        <v>0.81444685999999999</v>
      </c>
    </row>
    <row r="5" spans="1:6">
      <c r="A5" s="22"/>
      <c r="B5" s="22" t="s">
        <v>60</v>
      </c>
      <c r="C5" s="30">
        <v>1.926311E-2</v>
      </c>
      <c r="D5" s="30">
        <v>1.4885310000000001E-2</v>
      </c>
      <c r="E5" s="30"/>
      <c r="F5" s="30">
        <v>0.83503822999999999</v>
      </c>
    </row>
    <row r="6" spans="1:6">
      <c r="A6" s="22"/>
      <c r="B6" s="22" t="s">
        <v>61</v>
      </c>
      <c r="C6" s="30">
        <v>2.9167470000000001E-2</v>
      </c>
      <c r="D6" s="30">
        <v>2.3126850000000001E-2</v>
      </c>
      <c r="E6" s="30"/>
      <c r="F6" s="30">
        <v>0.94437570000000004</v>
      </c>
    </row>
    <row r="7" spans="1:6">
      <c r="A7" s="11"/>
      <c r="B7" s="22" t="s">
        <v>62</v>
      </c>
      <c r="C7" s="30">
        <v>2.609887E-2</v>
      </c>
      <c r="D7" s="30">
        <v>1.883553E-2</v>
      </c>
      <c r="E7" s="30"/>
      <c r="F7" s="30">
        <v>0.88495248000000004</v>
      </c>
    </row>
    <row r="8" spans="1:6">
      <c r="B8" s="23" t="s">
        <v>63</v>
      </c>
      <c r="C8" s="30">
        <v>2.4346610000000001E-2</v>
      </c>
      <c r="D8" s="30">
        <v>1.7742879999999999E-2</v>
      </c>
      <c r="E8" s="30"/>
      <c r="F8" s="30">
        <v>0.88534948999999996</v>
      </c>
    </row>
    <row r="9" spans="1:6">
      <c r="B9" s="23" t="s">
        <v>64</v>
      </c>
      <c r="C9" s="30">
        <v>2.740153E-2</v>
      </c>
      <c r="D9" s="30">
        <v>2.1097230000000002E-2</v>
      </c>
      <c r="E9" s="30">
        <v>0.79279999999999995</v>
      </c>
      <c r="F9" s="30">
        <v>0.89661376000000004</v>
      </c>
    </row>
    <row r="10" spans="1:6">
      <c r="A10" s="11"/>
      <c r="B10" s="23" t="s">
        <v>65</v>
      </c>
      <c r="C10" s="66"/>
      <c r="D10" s="66"/>
      <c r="E10" s="66"/>
      <c r="F10" s="66"/>
    </row>
    <row r="11" spans="1:6">
      <c r="A11" s="21" t="s">
        <v>168</v>
      </c>
      <c r="B11" s="21" t="s">
        <v>59</v>
      </c>
      <c r="C11" s="30">
        <v>2.1945329999999999E-2</v>
      </c>
      <c r="D11" s="30">
        <v>1.5517690000000001E-2</v>
      </c>
      <c r="E11" s="30"/>
      <c r="F11" s="30">
        <v>1.7185621</v>
      </c>
    </row>
    <row r="12" spans="1:6">
      <c r="A12" s="11"/>
      <c r="B12" s="22" t="s">
        <v>60</v>
      </c>
      <c r="C12" s="30">
        <v>3.0359919999999999E-2</v>
      </c>
      <c r="D12" s="30">
        <v>2.4495039999999999E-2</v>
      </c>
      <c r="E12" s="30"/>
      <c r="F12" s="30">
        <v>1.6945300000000001</v>
      </c>
    </row>
    <row r="13" spans="1:6">
      <c r="A13" s="22"/>
      <c r="B13" s="22" t="s">
        <v>61</v>
      </c>
      <c r="C13" s="30">
        <v>5.1852130000000003E-2</v>
      </c>
      <c r="D13" s="30">
        <v>5.1852130000000003E-2</v>
      </c>
      <c r="E13" s="30"/>
      <c r="F13" s="30">
        <v>1.8761665000000001</v>
      </c>
    </row>
    <row r="14" spans="1:6">
      <c r="B14" s="22" t="s">
        <v>62</v>
      </c>
      <c r="C14" s="30">
        <v>4.978287E-2</v>
      </c>
      <c r="D14" s="30">
        <v>4.0665920000000001E-2</v>
      </c>
      <c r="E14" s="30"/>
      <c r="F14" s="30">
        <v>1.8312278</v>
      </c>
    </row>
    <row r="15" spans="1:6">
      <c r="B15" s="23" t="s">
        <v>63</v>
      </c>
      <c r="C15" s="30">
        <v>4.991843E-2</v>
      </c>
      <c r="D15" s="30">
        <v>4.2320070000000001E-2</v>
      </c>
      <c r="E15" s="30"/>
      <c r="F15" s="30">
        <v>1.8686628000000001</v>
      </c>
    </row>
    <row r="16" spans="1:6">
      <c r="B16" s="23" t="s">
        <v>64</v>
      </c>
      <c r="C16" s="30">
        <v>4.6232040000000002E-2</v>
      </c>
      <c r="D16" s="30">
        <v>3.6741919999999997E-2</v>
      </c>
      <c r="E16" s="30">
        <v>0.60429999999999995</v>
      </c>
      <c r="F16" s="30">
        <v>1.8497405</v>
      </c>
    </row>
    <row r="17" spans="1:6">
      <c r="A17" s="11"/>
      <c r="B17" s="23" t="s">
        <v>65</v>
      </c>
      <c r="C17" s="66"/>
      <c r="D17" s="66"/>
      <c r="E17" s="66"/>
      <c r="F17" s="66"/>
    </row>
    <row r="18" spans="1:6">
      <c r="A18" s="21" t="s">
        <v>169</v>
      </c>
      <c r="B18" s="21" t="s">
        <v>59</v>
      </c>
      <c r="C18" s="30">
        <v>3.6909999999999997E-5</v>
      </c>
      <c r="D18" s="30">
        <v>2.6100000000000001E-5</v>
      </c>
      <c r="E18" s="30"/>
      <c r="F18" s="30">
        <v>2.8901299999999999E-3</v>
      </c>
    </row>
    <row r="19" spans="1:6">
      <c r="A19" s="11"/>
      <c r="B19" s="22" t="s">
        <v>60</v>
      </c>
      <c r="C19" s="30">
        <v>5.9466E-4</v>
      </c>
      <c r="D19" s="30">
        <v>3.6027999999999999E-4</v>
      </c>
      <c r="E19" s="30"/>
      <c r="F19" s="30">
        <v>1.096395E-2</v>
      </c>
    </row>
    <row r="20" spans="1:6">
      <c r="A20" s="22"/>
      <c r="B20" s="22" t="s">
        <v>61</v>
      </c>
      <c r="C20" s="30">
        <v>5.3245899999999997E-3</v>
      </c>
      <c r="D20" s="30">
        <v>2.9200200000000002E-3</v>
      </c>
      <c r="E20" s="30"/>
      <c r="F20" s="30">
        <v>0.10963458</v>
      </c>
    </row>
    <row r="21" spans="1:6">
      <c r="B21" s="22" t="s">
        <v>62</v>
      </c>
      <c r="C21" s="30">
        <v>1.9562300000000001E-2</v>
      </c>
      <c r="D21" s="30">
        <v>1.0821330000000001E-2</v>
      </c>
      <c r="E21" s="30"/>
      <c r="F21" s="30">
        <v>0.54868618999999996</v>
      </c>
    </row>
    <row r="22" spans="1:6">
      <c r="B22" s="23" t="s">
        <v>63</v>
      </c>
      <c r="C22" s="30">
        <v>1.8038249999999999E-2</v>
      </c>
      <c r="D22" s="30">
        <v>1.005665E-2</v>
      </c>
      <c r="E22" s="30"/>
      <c r="F22" s="30">
        <v>0.54769836000000005</v>
      </c>
    </row>
    <row r="23" spans="1:6">
      <c r="B23" s="23" t="s">
        <v>64</v>
      </c>
      <c r="C23" s="30">
        <v>1.8536159999999999E-2</v>
      </c>
      <c r="D23" s="30">
        <v>1.166003E-2</v>
      </c>
      <c r="E23" s="30">
        <v>0.68130000000000002</v>
      </c>
      <c r="F23" s="30">
        <v>0.55089120000000003</v>
      </c>
    </row>
    <row r="24" spans="1:6">
      <c r="A24" s="11"/>
      <c r="B24" s="23" t="s">
        <v>65</v>
      </c>
      <c r="C24" s="66"/>
      <c r="D24" s="66"/>
      <c r="E24" s="66"/>
      <c r="F24" s="66"/>
    </row>
    <row r="25" spans="1:6">
      <c r="A25" s="21" t="s">
        <v>170</v>
      </c>
      <c r="B25" s="21" t="s">
        <v>59</v>
      </c>
      <c r="C25" s="30">
        <v>7.1576799999999996E-3</v>
      </c>
      <c r="D25" s="30">
        <v>5.0612399999999998E-3</v>
      </c>
      <c r="E25" s="30"/>
      <c r="F25" s="30">
        <v>0.5605251</v>
      </c>
    </row>
    <row r="26" spans="1:6">
      <c r="A26" s="11"/>
      <c r="B26" s="22" t="s">
        <v>60</v>
      </c>
      <c r="C26" s="30">
        <v>1.416131E-2</v>
      </c>
      <c r="D26" s="30">
        <v>1.082148E-2</v>
      </c>
      <c r="E26" s="30"/>
      <c r="F26" s="30">
        <v>0.58154134000000002</v>
      </c>
    </row>
    <row r="27" spans="1:6">
      <c r="A27" s="22"/>
      <c r="B27" s="22" t="s">
        <v>61</v>
      </c>
      <c r="C27" s="30">
        <v>0.10963458</v>
      </c>
      <c r="D27" s="30">
        <v>1.9976850000000001E-2</v>
      </c>
      <c r="E27" s="30"/>
      <c r="F27" s="30">
        <v>0.74391883000000003</v>
      </c>
    </row>
    <row r="28" spans="1:6">
      <c r="A28" s="11"/>
      <c r="B28" s="22" t="s">
        <v>62</v>
      </c>
      <c r="C28" s="30">
        <v>2.5297090000000001E-2</v>
      </c>
      <c r="D28" s="30">
        <v>1.9708409999999999E-2</v>
      </c>
      <c r="E28" s="30"/>
      <c r="F28" s="30">
        <v>0.73601970999999999</v>
      </c>
    </row>
    <row r="29" spans="1:6">
      <c r="B29" s="23" t="s">
        <v>63</v>
      </c>
      <c r="C29" s="30">
        <v>3.5445999999999998E-2</v>
      </c>
      <c r="D29" s="30">
        <v>2.740194E-2</v>
      </c>
      <c r="E29" s="30"/>
      <c r="F29" s="30">
        <v>0.91761521000000001</v>
      </c>
    </row>
    <row r="30" spans="1:6">
      <c r="B30" s="23" t="s">
        <v>64</v>
      </c>
      <c r="C30" s="30">
        <v>3.4340599999999999E-2</v>
      </c>
      <c r="D30" s="30">
        <v>2.7311100000000001E-2</v>
      </c>
      <c r="E30" s="30">
        <v>-3.7699999999999997E-2</v>
      </c>
      <c r="F30" s="30">
        <v>0.91659093000000003</v>
      </c>
    </row>
    <row r="31" spans="1:6">
      <c r="A31" s="11"/>
      <c r="B31" s="22" t="s">
        <v>65</v>
      </c>
      <c r="C31" s="66"/>
      <c r="D31" s="66"/>
      <c r="E31" s="66"/>
      <c r="F31" s="66"/>
    </row>
    <row r="32" spans="1:6">
      <c r="A32" s="21" t="s">
        <v>172</v>
      </c>
      <c r="B32" s="21" t="s">
        <v>59</v>
      </c>
      <c r="C32" s="30">
        <v>1.047034E-2</v>
      </c>
      <c r="D32" s="30">
        <v>7.4036500000000003E-3</v>
      </c>
      <c r="E32" s="30"/>
      <c r="F32" s="30">
        <v>0.81994327</v>
      </c>
    </row>
    <row r="33" spans="1:6">
      <c r="A33" s="22"/>
      <c r="B33" s="22" t="s">
        <v>60</v>
      </c>
      <c r="C33" s="30">
        <v>2.004914E-2</v>
      </c>
      <c r="D33" s="30">
        <v>1.5406080000000001E-2</v>
      </c>
      <c r="E33" s="30"/>
      <c r="F33" s="30">
        <v>0.84557366</v>
      </c>
    </row>
    <row r="34" spans="1:6">
      <c r="A34" s="22"/>
      <c r="B34" s="22" t="s">
        <v>61</v>
      </c>
      <c r="C34" s="30">
        <v>1.8184349999999998E-2</v>
      </c>
      <c r="D34" s="30">
        <v>1.425616E-2</v>
      </c>
      <c r="E34" s="30"/>
      <c r="F34" s="30">
        <v>0.82341043999999997</v>
      </c>
    </row>
    <row r="35" spans="1:6">
      <c r="A35" s="11"/>
      <c r="B35" s="22" t="s">
        <v>62</v>
      </c>
      <c r="C35" s="30">
        <v>1.972318E-2</v>
      </c>
      <c r="D35" s="30">
        <v>1.6394269999999999E-2</v>
      </c>
      <c r="E35" s="30"/>
      <c r="F35" s="30">
        <v>0.83394409000000003</v>
      </c>
    </row>
    <row r="36" spans="1:6">
      <c r="B36" s="23" t="s">
        <v>63</v>
      </c>
      <c r="C36" s="30">
        <v>2.3208650000000001E-2</v>
      </c>
      <c r="D36" s="30">
        <v>1.9640620000000001E-2</v>
      </c>
      <c r="E36" s="30"/>
      <c r="F36" s="30">
        <v>0.88188146999999995</v>
      </c>
    </row>
    <row r="37" spans="1:6">
      <c r="B37" s="23" t="s">
        <v>64</v>
      </c>
      <c r="C37" s="30">
        <v>2.2063920000000001E-2</v>
      </c>
      <c r="D37" s="30">
        <v>1.8729320000000001E-2</v>
      </c>
      <c r="E37" s="30">
        <v>-0.53300000000000003</v>
      </c>
      <c r="F37" s="30">
        <v>0.87504906999999998</v>
      </c>
    </row>
    <row r="38" spans="1:6">
      <c r="A38" s="11"/>
      <c r="B38" s="23" t="s">
        <v>65</v>
      </c>
      <c r="C38" s="66"/>
      <c r="D38" s="66"/>
      <c r="E38" s="66"/>
      <c r="F38" s="66"/>
    </row>
    <row r="39" spans="1:6">
      <c r="A39" s="21" t="s">
        <v>173</v>
      </c>
      <c r="B39" s="21" t="s">
        <v>59</v>
      </c>
      <c r="C39" s="30">
        <v>1.489536E-2</v>
      </c>
      <c r="D39" s="30">
        <v>1.053261E-2</v>
      </c>
      <c r="E39" s="30"/>
      <c r="F39" s="30">
        <v>1.1664717</v>
      </c>
    </row>
    <row r="40" spans="1:6">
      <c r="A40" s="11"/>
      <c r="B40" s="22" t="s">
        <v>60</v>
      </c>
      <c r="C40" s="30">
        <v>1.7546349999999999E-2</v>
      </c>
      <c r="D40" s="30">
        <v>1.4323789999999999E-2</v>
      </c>
      <c r="E40" s="30"/>
      <c r="F40" s="30">
        <v>1.1338351</v>
      </c>
    </row>
    <row r="41" spans="1:6">
      <c r="A41" s="22"/>
      <c r="B41" s="22" t="s">
        <v>61</v>
      </c>
      <c r="C41" s="30">
        <v>1.8264599999999999E-2</v>
      </c>
      <c r="D41" s="30">
        <v>1.580964E-2</v>
      </c>
      <c r="E41" s="30"/>
      <c r="F41" s="30">
        <v>1.1137124</v>
      </c>
    </row>
    <row r="42" spans="1:6">
      <c r="B42" s="22" t="s">
        <v>62</v>
      </c>
      <c r="C42" s="30">
        <v>2.5892209999999999E-2</v>
      </c>
      <c r="D42" s="30">
        <v>2.163137E-2</v>
      </c>
      <c r="E42" s="30"/>
      <c r="F42" s="30">
        <v>1.1891925000000001</v>
      </c>
    </row>
    <row r="43" spans="1:6">
      <c r="B43" s="23" t="s">
        <v>63</v>
      </c>
      <c r="C43" s="30">
        <v>2.4590999999999998E-2</v>
      </c>
      <c r="D43" s="30">
        <v>2.0796370000000002E-2</v>
      </c>
      <c r="E43" s="30"/>
      <c r="F43" s="30">
        <v>1.1898443999999999</v>
      </c>
    </row>
    <row r="44" spans="1:6">
      <c r="B44" s="23" t="s">
        <v>64</v>
      </c>
      <c r="C44" s="30">
        <v>2.2988189999999999E-2</v>
      </c>
      <c r="D44" s="30">
        <v>1.902829E-2</v>
      </c>
      <c r="E44" s="30">
        <v>-0.28149999999999997</v>
      </c>
      <c r="F44" s="30">
        <v>1.1783929</v>
      </c>
    </row>
    <row r="45" spans="1:6">
      <c r="A45" s="11"/>
      <c r="B45" s="23" t="s">
        <v>65</v>
      </c>
      <c r="C45" s="66"/>
      <c r="D45" s="66"/>
      <c r="E45" s="66"/>
      <c r="F45" s="66"/>
    </row>
    <row r="46" spans="1:6">
      <c r="A46" s="21" t="s">
        <v>171</v>
      </c>
      <c r="B46" s="21" t="s">
        <v>59</v>
      </c>
      <c r="C46" s="30">
        <v>8.5917000000000007E-3</v>
      </c>
      <c r="D46" s="30">
        <v>6.0752499999999999E-3</v>
      </c>
      <c r="E46" s="30"/>
      <c r="F46" s="30">
        <v>0.67282500000000001</v>
      </c>
    </row>
    <row r="47" spans="1:6">
      <c r="A47" s="11"/>
      <c r="B47" s="22" t="s">
        <v>60</v>
      </c>
      <c r="C47" s="30">
        <v>9.91328E-3</v>
      </c>
      <c r="D47" s="30">
        <v>8.0941599999999995E-3</v>
      </c>
      <c r="E47" s="30"/>
      <c r="F47" s="30">
        <v>0.65298438999999997</v>
      </c>
    </row>
    <row r="48" spans="1:6">
      <c r="A48" s="22"/>
      <c r="B48" s="22" t="s">
        <v>61</v>
      </c>
      <c r="C48" s="30">
        <v>9.6055299999999993E-3</v>
      </c>
      <c r="D48" s="30">
        <v>8.2247599999999994E-3</v>
      </c>
      <c r="E48" s="30"/>
      <c r="F48" s="30">
        <v>0.63625273000000004</v>
      </c>
    </row>
    <row r="49" spans="1:6">
      <c r="B49" s="22" t="s">
        <v>62</v>
      </c>
      <c r="C49" s="30">
        <v>1.5252419999999999E-2</v>
      </c>
      <c r="D49" s="30">
        <v>1.221582E-2</v>
      </c>
      <c r="E49" s="30"/>
      <c r="F49" s="30">
        <v>0.69529523999999998</v>
      </c>
    </row>
    <row r="50" spans="1:6">
      <c r="B50" s="23" t="s">
        <v>63</v>
      </c>
      <c r="C50" s="30">
        <v>1.7201609999999999E-2</v>
      </c>
      <c r="D50" s="30">
        <v>1.43036E-2</v>
      </c>
      <c r="E50" s="30"/>
      <c r="F50" s="30">
        <v>0.72154191999999995</v>
      </c>
    </row>
    <row r="51" spans="1:6">
      <c r="B51" s="23" t="s">
        <v>64</v>
      </c>
      <c r="C51" s="30">
        <v>1.5988160000000001E-2</v>
      </c>
      <c r="D51" s="30">
        <v>1.279428E-2</v>
      </c>
      <c r="E51" s="30">
        <v>0.41760000000000003</v>
      </c>
      <c r="F51" s="30">
        <v>0.71441863000000005</v>
      </c>
    </row>
    <row r="52" spans="1:6" ht="15.75" thickBot="1">
      <c r="A52" s="51"/>
      <c r="B52" s="67" t="s">
        <v>65</v>
      </c>
      <c r="C52" s="37"/>
      <c r="D52" s="37"/>
      <c r="E52" s="37"/>
      <c r="F52" s="37"/>
    </row>
    <row r="53" spans="1:6" ht="15.75" thickTop="1">
      <c r="A53" s="30"/>
      <c r="B53" s="30"/>
      <c r="C53" s="30"/>
      <c r="D53" s="30"/>
      <c r="E53" s="30"/>
      <c r="F53" s="30"/>
    </row>
    <row r="54" spans="1:6">
      <c r="A54" s="30"/>
      <c r="B54" s="30"/>
      <c r="C54" s="30"/>
      <c r="D54" s="30"/>
      <c r="E54" s="30"/>
      <c r="F54" s="30"/>
    </row>
    <row r="55" spans="1:6">
      <c r="A55" s="30"/>
      <c r="B55" s="30"/>
      <c r="C55" s="30"/>
      <c r="D55" s="30"/>
      <c r="E55" s="30"/>
      <c r="F55" s="30"/>
    </row>
    <row r="56" spans="1:6">
      <c r="A56" s="30"/>
      <c r="B56" s="30"/>
      <c r="C56" s="30"/>
      <c r="D56" s="30"/>
      <c r="E56" s="30"/>
      <c r="F56" s="30"/>
    </row>
    <row r="57" spans="1:6">
      <c r="A57" s="30"/>
      <c r="B57" s="30"/>
      <c r="C57" s="30"/>
      <c r="D57" s="30"/>
      <c r="E57" s="30"/>
      <c r="F57" s="30"/>
    </row>
    <row r="58" spans="1:6">
      <c r="A58" s="30"/>
      <c r="B58" s="30"/>
      <c r="C58" s="30"/>
      <c r="D58" s="30"/>
      <c r="E58" s="30"/>
      <c r="F58" s="30"/>
    </row>
    <row r="59" spans="1:6">
      <c r="A59" s="30"/>
      <c r="B59" s="30"/>
      <c r="C59" s="30"/>
      <c r="D59" s="30"/>
      <c r="E59" s="30"/>
      <c r="F59" s="30"/>
    </row>
    <row r="60" spans="1:6">
      <c r="A60" s="30"/>
      <c r="B60" s="30"/>
      <c r="C60" s="30"/>
      <c r="D60" s="30"/>
      <c r="E60" s="30"/>
      <c r="F60" s="30"/>
    </row>
    <row r="61" spans="1:6">
      <c r="A61" s="30"/>
      <c r="B61" s="30"/>
      <c r="C61" s="30"/>
      <c r="D61" s="30"/>
      <c r="E61" s="30"/>
      <c r="F61" s="30"/>
    </row>
    <row r="62" spans="1:6">
      <c r="A62" s="24"/>
      <c r="B62" s="65" t="s">
        <v>66</v>
      </c>
      <c r="C62" s="65"/>
      <c r="D62" s="24"/>
      <c r="E62" s="24"/>
      <c r="F62" s="24"/>
    </row>
    <row r="63" spans="1:6">
      <c r="A63" s="24"/>
      <c r="B63" s="24"/>
      <c r="C63" s="24"/>
      <c r="D63" s="24"/>
      <c r="E63" s="24"/>
      <c r="F63" s="24"/>
    </row>
    <row r="64" spans="1:6">
      <c r="A64" s="31" t="s">
        <v>53</v>
      </c>
      <c r="B64" s="31" t="s">
        <v>54</v>
      </c>
      <c r="C64" s="31" t="s">
        <v>55</v>
      </c>
      <c r="D64" s="31" t="s">
        <v>56</v>
      </c>
      <c r="E64" s="27" t="s">
        <v>57</v>
      </c>
      <c r="F64" s="31" t="s">
        <v>58</v>
      </c>
    </row>
    <row r="65" spans="1:6">
      <c r="A65" s="21" t="s">
        <v>167</v>
      </c>
      <c r="B65" s="32" t="s">
        <v>59</v>
      </c>
      <c r="C65" s="24">
        <v>2.549355E-2</v>
      </c>
      <c r="D65" s="24">
        <v>1.802666E-2</v>
      </c>
      <c r="E65" s="24"/>
      <c r="F65" s="24">
        <v>0.94170984999999996</v>
      </c>
    </row>
    <row r="66" spans="1:6">
      <c r="A66" s="22"/>
      <c r="B66" s="32" t="s">
        <v>60</v>
      </c>
      <c r="C66" s="25">
        <v>4.2612879999999999E-2</v>
      </c>
      <c r="D66" s="25">
        <v>3.3485399999999998E-2</v>
      </c>
      <c r="E66" s="25"/>
      <c r="F66" s="25">
        <v>1.7477259000000001</v>
      </c>
    </row>
    <row r="67" spans="1:6">
      <c r="A67" s="22"/>
      <c r="B67" s="32" t="s">
        <v>61</v>
      </c>
      <c r="C67" s="25">
        <v>3.8093620000000002E-2</v>
      </c>
      <c r="D67" s="25">
        <v>2.9837160000000001E-2</v>
      </c>
      <c r="E67" s="25"/>
      <c r="F67" s="25">
        <v>1.7331262999999999</v>
      </c>
    </row>
    <row r="68" spans="1:6">
      <c r="A68" s="11"/>
      <c r="B68" s="32" t="s">
        <v>62</v>
      </c>
      <c r="C68" s="25">
        <v>3.4077099999999999E-2</v>
      </c>
      <c r="D68" s="25">
        <v>2.413411E-2</v>
      </c>
      <c r="E68" s="25"/>
      <c r="F68" s="25">
        <v>1.6701139</v>
      </c>
    </row>
    <row r="69" spans="1:6">
      <c r="B69" s="32" t="s">
        <v>63</v>
      </c>
      <c r="C69" s="24">
        <v>7.1237990000000001E-2</v>
      </c>
      <c r="D69" s="24">
        <v>4.6275169999999997E-2</v>
      </c>
      <c r="E69" s="24"/>
      <c r="F69" s="24">
        <v>31.711117000000002</v>
      </c>
    </row>
    <row r="70" spans="1:6">
      <c r="B70" s="32" t="s">
        <v>64</v>
      </c>
      <c r="C70" s="24">
        <v>0.12047728000000001</v>
      </c>
      <c r="D70" s="24">
        <v>7.7771240000000005E-2</v>
      </c>
      <c r="E70" s="24">
        <v>-0.28860000000000002</v>
      </c>
      <c r="F70" s="24">
        <v>34.599662000000002</v>
      </c>
    </row>
    <row r="71" spans="1:6">
      <c r="A71" s="11"/>
      <c r="B71" s="33" t="s">
        <v>65</v>
      </c>
      <c r="C71" s="25"/>
      <c r="D71" s="25"/>
      <c r="E71" s="25"/>
      <c r="F71" s="25"/>
    </row>
    <row r="72" spans="1:6">
      <c r="A72" s="21" t="s">
        <v>168</v>
      </c>
      <c r="B72" s="32" t="s">
        <v>59</v>
      </c>
      <c r="C72" s="26">
        <v>4.3506429999999999E-2</v>
      </c>
      <c r="D72" s="26">
        <v>3.076369E-2</v>
      </c>
      <c r="E72" s="26"/>
      <c r="F72" s="26">
        <v>1.6070903000000001</v>
      </c>
    </row>
    <row r="73" spans="1:6">
      <c r="A73" s="11"/>
      <c r="B73" s="32" t="s">
        <v>60</v>
      </c>
      <c r="C73" s="25">
        <v>8.2988409999999999E-2</v>
      </c>
      <c r="D73" s="25">
        <v>6.3811179999999995E-2</v>
      </c>
      <c r="E73" s="25"/>
      <c r="F73" s="25">
        <v>3.4478238999999999</v>
      </c>
    </row>
    <row r="74" spans="1:6">
      <c r="A74" s="22"/>
      <c r="B74" s="32" t="s">
        <v>61</v>
      </c>
      <c r="C74" s="25">
        <v>0.17574342000000001</v>
      </c>
      <c r="D74" s="25">
        <v>0.12804635</v>
      </c>
      <c r="E74" s="25"/>
      <c r="F74" s="25">
        <v>6.2035999999999998</v>
      </c>
    </row>
    <row r="75" spans="1:6">
      <c r="B75" s="32" t="s">
        <v>62</v>
      </c>
      <c r="C75" s="24">
        <v>0.42701292000000002</v>
      </c>
      <c r="D75" s="24">
        <v>0.27999352</v>
      </c>
      <c r="E75" s="24"/>
      <c r="F75" s="24">
        <v>9.7265172</v>
      </c>
    </row>
    <row r="76" spans="1:6">
      <c r="B76" s="32" t="s">
        <v>63</v>
      </c>
      <c r="C76" s="24">
        <v>1.0630873000000001</v>
      </c>
      <c r="D76" s="24">
        <v>0.63710275999999999</v>
      </c>
      <c r="E76" s="24"/>
      <c r="F76" s="24">
        <v>489.04365000000001</v>
      </c>
    </row>
    <row r="77" spans="1:6">
      <c r="B77" s="32" t="s">
        <v>64</v>
      </c>
      <c r="C77" s="24">
        <v>2.7828100999999998</v>
      </c>
      <c r="D77" s="24">
        <v>1.5299092000000001</v>
      </c>
      <c r="E77" s="24">
        <v>0.40439999999999998</v>
      </c>
      <c r="F77" s="24">
        <v>692.31417999999996</v>
      </c>
    </row>
    <row r="78" spans="1:6">
      <c r="A78" s="11"/>
      <c r="B78" s="33" t="s">
        <v>65</v>
      </c>
      <c r="C78" s="25"/>
      <c r="D78" s="25"/>
      <c r="E78" s="25"/>
      <c r="F78" s="25"/>
    </row>
    <row r="79" spans="1:6">
      <c r="A79" s="21" t="s">
        <v>169</v>
      </c>
      <c r="B79" s="35" t="s">
        <v>59</v>
      </c>
      <c r="C79" s="26">
        <v>9.7891100000000002E-3</v>
      </c>
      <c r="D79" s="26">
        <v>6.9219499999999996E-3</v>
      </c>
      <c r="E79" s="26"/>
      <c r="F79" s="26">
        <v>0.36160154</v>
      </c>
    </row>
    <row r="80" spans="1:6">
      <c r="A80" s="11"/>
      <c r="B80" s="32" t="s">
        <v>60</v>
      </c>
      <c r="C80" s="25">
        <v>1.6300229999999999E-2</v>
      </c>
      <c r="D80" s="25">
        <v>1.281652E-2</v>
      </c>
      <c r="E80" s="25"/>
      <c r="F80" s="25">
        <v>0.66824952999999998</v>
      </c>
    </row>
    <row r="81" spans="1:6">
      <c r="A81" s="22"/>
      <c r="B81" s="32" t="s">
        <v>61</v>
      </c>
      <c r="C81" s="25">
        <v>1.5456019999999999E-2</v>
      </c>
      <c r="D81" s="25">
        <v>1.275943E-2</v>
      </c>
      <c r="E81" s="25"/>
      <c r="F81" s="25">
        <v>0.68351101000000003</v>
      </c>
    </row>
    <row r="82" spans="1:6">
      <c r="B82" s="32" t="s">
        <v>62</v>
      </c>
      <c r="C82" s="24">
        <v>1.587595E-2</v>
      </c>
      <c r="D82" s="24">
        <v>1.369853E-2</v>
      </c>
      <c r="E82" s="24"/>
      <c r="F82" s="24">
        <v>0.67569952</v>
      </c>
    </row>
    <row r="83" spans="1:6">
      <c r="B83" s="36" t="s">
        <v>63</v>
      </c>
      <c r="C83" s="24">
        <v>1.7172059999999999E-2</v>
      </c>
      <c r="D83" s="24">
        <v>1.51758E-2</v>
      </c>
      <c r="E83" s="24"/>
      <c r="F83" s="24">
        <v>4.5837811000000004</v>
      </c>
    </row>
    <row r="84" spans="1:6">
      <c r="B84" s="36" t="s">
        <v>64</v>
      </c>
      <c r="C84" s="24">
        <v>2.4781950000000001E-2</v>
      </c>
      <c r="D84" s="24">
        <v>2.0193039999999999E-2</v>
      </c>
      <c r="E84" s="24">
        <v>6.9099999999999995E-2</v>
      </c>
      <c r="F84" s="24">
        <v>5.6272871000000002</v>
      </c>
    </row>
    <row r="85" spans="1:6">
      <c r="A85" s="11"/>
      <c r="B85" s="36" t="s">
        <v>65</v>
      </c>
      <c r="C85" s="25"/>
      <c r="D85" s="25"/>
      <c r="E85" s="25"/>
      <c r="F85" s="25"/>
    </row>
    <row r="86" spans="1:6">
      <c r="A86" s="21" t="s">
        <v>170</v>
      </c>
      <c r="B86" s="35" t="s">
        <v>59</v>
      </c>
      <c r="C86" s="26">
        <v>8.1989999999999997E-3</v>
      </c>
      <c r="D86" s="26">
        <v>5.7975700000000002E-3</v>
      </c>
      <c r="E86" s="26"/>
      <c r="F86" s="26">
        <v>0.30286407999999998</v>
      </c>
    </row>
    <row r="87" spans="1:6">
      <c r="A87" s="11"/>
      <c r="B87" s="32" t="s">
        <v>60</v>
      </c>
      <c r="C87" s="25">
        <v>9.0351400000000005E-3</v>
      </c>
      <c r="D87" s="25">
        <v>7.3682799999999996E-3</v>
      </c>
      <c r="E87" s="25"/>
      <c r="F87" s="25">
        <v>0.3423949</v>
      </c>
    </row>
    <row r="88" spans="1:6">
      <c r="A88" s="22"/>
      <c r="B88" s="32" t="s">
        <v>61</v>
      </c>
      <c r="C88" s="25">
        <v>1.1949049999999999E-2</v>
      </c>
      <c r="D88" s="25">
        <v>1.004159E-2</v>
      </c>
      <c r="E88" s="25"/>
      <c r="F88" s="25">
        <v>0.44473758000000002</v>
      </c>
    </row>
    <row r="89" spans="1:6">
      <c r="A89" s="11"/>
      <c r="B89" s="32" t="s">
        <v>62</v>
      </c>
      <c r="C89" s="25">
        <v>3.6935679999999999E-2</v>
      </c>
      <c r="D89" s="25">
        <v>2.3844790000000001E-2</v>
      </c>
      <c r="E89" s="25"/>
      <c r="F89" s="25">
        <v>0.80653584</v>
      </c>
    </row>
    <row r="90" spans="1:6">
      <c r="B90" s="36" t="s">
        <v>63</v>
      </c>
      <c r="C90" s="24">
        <v>5.0742240000000001E-2</v>
      </c>
      <c r="D90" s="24">
        <v>3.5351319999999999E-2</v>
      </c>
      <c r="E90" s="24"/>
      <c r="F90" s="24">
        <v>18.757997</v>
      </c>
    </row>
    <row r="91" spans="1:6">
      <c r="B91" s="36" t="s">
        <v>64</v>
      </c>
      <c r="C91" s="24">
        <v>6.9106390000000004E-2</v>
      </c>
      <c r="D91" s="24">
        <v>4.945741E-2</v>
      </c>
      <c r="E91" s="24">
        <v>-0.33510000000000001</v>
      </c>
      <c r="F91" s="24">
        <v>19.358929</v>
      </c>
    </row>
    <row r="92" spans="1:6">
      <c r="A92" s="11"/>
      <c r="B92" s="32" t="s">
        <v>65</v>
      </c>
      <c r="C92" s="25"/>
      <c r="D92" s="25"/>
      <c r="E92" s="25"/>
      <c r="F92" s="25"/>
    </row>
    <row r="93" spans="1:6">
      <c r="A93" s="21" t="s">
        <v>172</v>
      </c>
      <c r="B93" s="35" t="s">
        <v>59</v>
      </c>
      <c r="C93" s="26">
        <v>1.047034E-2</v>
      </c>
      <c r="D93" s="26">
        <v>7.4036500000000003E-3</v>
      </c>
      <c r="E93" s="26"/>
      <c r="F93" s="26">
        <v>0.81994327</v>
      </c>
    </row>
    <row r="94" spans="1:6">
      <c r="A94" s="22"/>
      <c r="B94" s="32" t="s">
        <v>60</v>
      </c>
      <c r="C94" s="25">
        <v>9.6801600000000002E-3</v>
      </c>
      <c r="D94" s="25">
        <v>6.4269799999999997E-3</v>
      </c>
      <c r="E94" s="25"/>
      <c r="F94" s="25">
        <v>0.3210153</v>
      </c>
    </row>
    <row r="95" spans="1:6">
      <c r="A95" s="22"/>
      <c r="B95" s="32" t="s">
        <v>61</v>
      </c>
      <c r="C95" s="25">
        <v>1.7396160000000001E-2</v>
      </c>
      <c r="D95" s="25">
        <v>1.24417E-2</v>
      </c>
      <c r="E95" s="25"/>
      <c r="F95" s="25">
        <v>0.58610896999999995</v>
      </c>
    </row>
    <row r="96" spans="1:6">
      <c r="A96" s="11"/>
      <c r="B96" s="32" t="s">
        <v>62</v>
      </c>
      <c r="C96" s="25">
        <v>1.560864E-2</v>
      </c>
      <c r="D96" s="25">
        <v>1.050629E-2</v>
      </c>
      <c r="E96" s="25"/>
      <c r="F96" s="25">
        <v>0.56529138999999995</v>
      </c>
    </row>
    <row r="97" spans="1:6">
      <c r="B97" s="36" t="s">
        <v>63</v>
      </c>
      <c r="C97" s="24">
        <v>1.4377340000000001E-2</v>
      </c>
      <c r="D97" s="24">
        <v>9.5387300000000005E-3</v>
      </c>
      <c r="E97" s="24"/>
      <c r="F97" s="24">
        <v>1.0446038</v>
      </c>
    </row>
    <row r="98" spans="1:6">
      <c r="B98" s="36" t="s">
        <v>64</v>
      </c>
      <c r="C98" s="24">
        <v>1.331331E-2</v>
      </c>
      <c r="D98" s="24">
        <v>8.2730000000000008E-3</v>
      </c>
      <c r="E98" s="24">
        <v>0.3049</v>
      </c>
      <c r="F98" s="24">
        <v>0.89971201000000001</v>
      </c>
    </row>
    <row r="99" spans="1:6">
      <c r="A99" s="11"/>
      <c r="B99" s="36" t="s">
        <v>65</v>
      </c>
      <c r="C99" s="25"/>
      <c r="D99" s="25"/>
      <c r="E99" s="25"/>
      <c r="F99" s="25"/>
    </row>
    <row r="100" spans="1:6">
      <c r="A100" s="21" t="s">
        <v>173</v>
      </c>
      <c r="B100" s="35" t="s">
        <v>59</v>
      </c>
      <c r="C100" s="26">
        <v>1.489536E-2</v>
      </c>
      <c r="D100" s="26">
        <v>1.053261E-2</v>
      </c>
      <c r="E100" s="26"/>
      <c r="F100" s="26">
        <v>1.1664717</v>
      </c>
    </row>
    <row r="101" spans="1:6">
      <c r="A101" s="11"/>
      <c r="B101" s="32" t="s">
        <v>60</v>
      </c>
      <c r="C101" s="25">
        <v>3.2763760000000003E-2</v>
      </c>
      <c r="D101" s="25">
        <v>2.5625499999999999E-2</v>
      </c>
      <c r="E101" s="25"/>
      <c r="F101" s="25">
        <v>1.3480726000000001</v>
      </c>
    </row>
    <row r="102" spans="1:6">
      <c r="A102" s="22"/>
      <c r="B102" s="32" t="s">
        <v>61</v>
      </c>
      <c r="C102" s="25">
        <v>3.4790370000000001E-2</v>
      </c>
      <c r="D102" s="25">
        <v>2.9284810000000001E-2</v>
      </c>
      <c r="E102" s="25"/>
      <c r="F102" s="25">
        <v>1.4693480000000001</v>
      </c>
    </row>
    <row r="103" spans="1:6">
      <c r="B103" s="32" t="s">
        <v>62</v>
      </c>
      <c r="C103" s="24">
        <v>4.6127429999999997E-2</v>
      </c>
      <c r="D103" s="24">
        <v>3.8655740000000001E-2</v>
      </c>
      <c r="E103" s="24"/>
      <c r="F103" s="24">
        <v>1.5613338000000001</v>
      </c>
    </row>
    <row r="104" spans="1:6">
      <c r="B104" s="36" t="s">
        <v>63</v>
      </c>
      <c r="C104" s="24">
        <v>5.0814770000000002E-2</v>
      </c>
      <c r="D104" s="24">
        <v>4.3825070000000001E-2</v>
      </c>
      <c r="E104" s="24">
        <v>0.5514</v>
      </c>
      <c r="F104" s="24">
        <v>14.114177</v>
      </c>
    </row>
    <row r="105" spans="1:6">
      <c r="B105" s="36" t="s">
        <v>64</v>
      </c>
      <c r="C105" s="24">
        <v>4.7365409999999997E-2</v>
      </c>
      <c r="D105" s="24">
        <v>3.9642089999999998E-2</v>
      </c>
      <c r="E105" s="24"/>
      <c r="F105" s="24">
        <v>12.189771</v>
      </c>
    </row>
    <row r="106" spans="1:6">
      <c r="A106" s="11"/>
      <c r="B106" s="36" t="s">
        <v>65</v>
      </c>
      <c r="C106" s="25"/>
      <c r="D106" s="25"/>
      <c r="E106" s="25"/>
      <c r="F106" s="25"/>
    </row>
    <row r="107" spans="1:6">
      <c r="A107" s="21" t="s">
        <v>171</v>
      </c>
      <c r="B107" s="35" t="s">
        <v>59</v>
      </c>
      <c r="C107" s="26">
        <v>9.9635000000000001E-4</v>
      </c>
      <c r="D107" s="26">
        <v>7.0452000000000004E-4</v>
      </c>
      <c r="E107" s="26"/>
      <c r="F107" s="26">
        <v>3.6804209999999997E-2</v>
      </c>
    </row>
    <row r="108" spans="1:6">
      <c r="A108" s="22"/>
      <c r="B108" s="32" t="s">
        <v>60</v>
      </c>
      <c r="C108" s="25">
        <v>7.0819300000000002E-3</v>
      </c>
      <c r="D108" s="25">
        <v>4.5313699999999998E-3</v>
      </c>
      <c r="E108" s="25"/>
      <c r="F108" s="25">
        <v>0.30549693999999999</v>
      </c>
    </row>
    <row r="109" spans="1:6">
      <c r="B109" s="32" t="s">
        <v>61</v>
      </c>
      <c r="C109" s="25">
        <v>6.7320699999999997E-3</v>
      </c>
      <c r="D109" s="25">
        <v>4.7864700000000001E-3</v>
      </c>
      <c r="E109" s="25"/>
      <c r="F109" s="25">
        <v>0.31150254999999999</v>
      </c>
    </row>
    <row r="110" spans="1:6">
      <c r="B110" s="32" t="s">
        <v>62</v>
      </c>
      <c r="C110" s="24">
        <v>9.3975599999999992E-3</v>
      </c>
      <c r="D110" s="24">
        <v>7.0558599999999997E-3</v>
      </c>
      <c r="E110" s="24"/>
      <c r="F110" s="24">
        <v>0.33097380999999998</v>
      </c>
    </row>
    <row r="111" spans="1:6">
      <c r="B111" s="36" t="s">
        <v>63</v>
      </c>
      <c r="C111" s="24">
        <v>9.3921999999999999E-3</v>
      </c>
      <c r="D111" s="24">
        <v>7.4407700000000002E-3</v>
      </c>
      <c r="E111" s="24"/>
      <c r="F111" s="24">
        <v>1.9075268000000001</v>
      </c>
    </row>
    <row r="112" spans="1:6">
      <c r="A112" s="11"/>
      <c r="B112" s="36" t="s">
        <v>64</v>
      </c>
      <c r="C112" s="24">
        <v>9.4030099999999998E-3</v>
      </c>
      <c r="D112" s="24">
        <v>7.7303199999999997E-3</v>
      </c>
      <c r="E112" s="24">
        <v>0.83240000000000003</v>
      </c>
      <c r="F112" s="24">
        <v>1.805876</v>
      </c>
    </row>
    <row r="113" spans="1:6">
      <c r="A113" s="29"/>
      <c r="B113" s="36" t="s">
        <v>65</v>
      </c>
      <c r="C113" s="25"/>
      <c r="D113" s="25"/>
      <c r="E113" s="25"/>
      <c r="F113" s="25"/>
    </row>
    <row r="114" spans="1:6">
      <c r="A114" s="30"/>
      <c r="B114" s="30"/>
      <c r="C114" s="30"/>
      <c r="D114" s="30"/>
      <c r="E114" s="30"/>
      <c r="F114" s="30"/>
    </row>
    <row r="115" spans="1:6">
      <c r="A115" s="30"/>
      <c r="B115" s="30"/>
      <c r="C115" s="30"/>
      <c r="D115" s="30"/>
      <c r="E115" s="30"/>
      <c r="F115" s="30"/>
    </row>
    <row r="116" spans="1:6">
      <c r="A116" s="30"/>
      <c r="B116" s="30"/>
      <c r="C116" s="30"/>
      <c r="D116" s="30"/>
      <c r="E116" s="30"/>
      <c r="F116" s="30"/>
    </row>
    <row r="117" spans="1:6">
      <c r="A117" s="30"/>
      <c r="B117" s="30"/>
      <c r="C117" s="30"/>
      <c r="D117" s="30"/>
      <c r="E117" s="30"/>
      <c r="F117" s="30"/>
    </row>
    <row r="118" spans="1:6">
      <c r="A118" s="30"/>
      <c r="B118" s="30"/>
      <c r="C118" s="30"/>
      <c r="D118" s="30"/>
      <c r="E118" s="30"/>
      <c r="F118" s="30"/>
    </row>
    <row r="119" spans="1:6">
      <c r="A119" s="30"/>
      <c r="B119" s="30"/>
      <c r="C119" s="30"/>
      <c r="D119" s="30"/>
      <c r="E119" s="30"/>
      <c r="F119" s="30"/>
    </row>
    <row r="120" spans="1:6">
      <c r="A120" s="30"/>
      <c r="B120" s="30"/>
      <c r="C120" s="30"/>
      <c r="D120" s="30"/>
      <c r="E120" s="30"/>
      <c r="F120" s="30"/>
    </row>
    <row r="121" spans="1:6">
      <c r="A121" s="30"/>
      <c r="B121" s="30"/>
      <c r="C121" s="30"/>
      <c r="D121" s="30"/>
      <c r="E121" s="30"/>
      <c r="F121" s="30"/>
    </row>
    <row r="122" spans="1:6">
      <c r="A122" s="30"/>
      <c r="B122" s="30"/>
      <c r="C122" s="30"/>
      <c r="D122" s="30"/>
      <c r="E122" s="30"/>
      <c r="F122" s="30"/>
    </row>
    <row r="123" spans="1:6">
      <c r="A123" s="30"/>
      <c r="B123" s="30"/>
      <c r="C123" s="30"/>
      <c r="D123" s="30"/>
      <c r="E123" s="30"/>
      <c r="F123" s="30"/>
    </row>
    <row r="124" spans="1:6">
      <c r="A124" s="24"/>
      <c r="B124" s="65" t="s">
        <v>67</v>
      </c>
      <c r="C124" s="65"/>
      <c r="D124" s="24"/>
      <c r="E124" s="24"/>
      <c r="F124" s="24"/>
    </row>
    <row r="125" spans="1:6">
      <c r="A125" s="24"/>
      <c r="B125" s="24"/>
      <c r="C125" s="24"/>
      <c r="D125" s="24"/>
      <c r="E125" s="24"/>
      <c r="F125" s="24"/>
    </row>
    <row r="126" spans="1:6">
      <c r="A126" s="31" t="s">
        <v>53</v>
      </c>
      <c r="B126" s="31" t="s">
        <v>54</v>
      </c>
      <c r="C126" s="31" t="s">
        <v>55</v>
      </c>
      <c r="D126" s="31" t="s">
        <v>56</v>
      </c>
      <c r="E126" s="31" t="s">
        <v>57</v>
      </c>
      <c r="F126" s="31" t="s">
        <v>58</v>
      </c>
    </row>
    <row r="127" spans="1:6">
      <c r="A127" s="21" t="s">
        <v>167</v>
      </c>
      <c r="B127" s="35" t="s">
        <v>59</v>
      </c>
      <c r="C127" s="26">
        <v>0.10608652</v>
      </c>
      <c r="D127" s="26">
        <v>7.5014499999999998E-2</v>
      </c>
      <c r="E127" s="26"/>
      <c r="F127" s="26">
        <v>45.383158000000002</v>
      </c>
    </row>
    <row r="128" spans="1:6">
      <c r="A128" s="22"/>
      <c r="B128" s="32" t="s">
        <v>60</v>
      </c>
      <c r="C128" s="25">
        <v>0.41051628000000001</v>
      </c>
      <c r="D128" s="25">
        <v>0.28168524</v>
      </c>
      <c r="E128" s="25"/>
      <c r="F128" s="25">
        <v>79.824403000000004</v>
      </c>
    </row>
    <row r="129" spans="1:6">
      <c r="A129" s="22"/>
      <c r="B129" s="32" t="s">
        <v>61</v>
      </c>
      <c r="C129" s="25">
        <v>1.0010148000000001</v>
      </c>
      <c r="D129" s="25">
        <v>0.67914158000000002</v>
      </c>
      <c r="E129" s="25"/>
      <c r="F129" s="25">
        <v>117.03830000000001</v>
      </c>
    </row>
    <row r="130" spans="1:6">
      <c r="A130" s="11"/>
      <c r="B130" s="36" t="s">
        <v>62</v>
      </c>
      <c r="C130" s="24">
        <v>2.0483136000000002</v>
      </c>
      <c r="D130" s="24">
        <v>1.3672021000000001</v>
      </c>
      <c r="E130" s="24"/>
      <c r="F130" s="24">
        <v>132.83018999999999</v>
      </c>
    </row>
    <row r="131" spans="1:6">
      <c r="B131" s="36" t="s">
        <v>63</v>
      </c>
      <c r="C131" s="24">
        <v>4.5273383999999997</v>
      </c>
      <c r="D131" s="24">
        <v>2.8226091000000002</v>
      </c>
      <c r="E131" s="24"/>
      <c r="F131" s="24">
        <v>569.22659999999996</v>
      </c>
    </row>
    <row r="132" spans="1:6">
      <c r="B132" s="36" t="s">
        <v>64</v>
      </c>
      <c r="C132" s="24">
        <v>9.5264965999999998</v>
      </c>
      <c r="D132" s="24">
        <v>5.6528086000000002</v>
      </c>
      <c r="E132" s="24">
        <v>-0.65859999999999996</v>
      </c>
      <c r="F132" s="24">
        <v>574.95460000000003</v>
      </c>
    </row>
    <row r="133" spans="1:6">
      <c r="A133" s="11"/>
      <c r="B133" s="32" t="s">
        <v>65</v>
      </c>
      <c r="C133" s="24"/>
      <c r="D133" s="24"/>
      <c r="E133" s="24"/>
      <c r="F133" s="24"/>
    </row>
    <row r="134" spans="1:6">
      <c r="A134" s="21" t="s">
        <v>168</v>
      </c>
      <c r="B134" s="35" t="s">
        <v>59</v>
      </c>
      <c r="C134" s="26">
        <v>2.8002260000000001E-2</v>
      </c>
      <c r="D134" s="26">
        <v>1.980059E-2</v>
      </c>
      <c r="E134" s="26"/>
      <c r="F134" s="26">
        <v>11.979195000000001</v>
      </c>
    </row>
    <row r="135" spans="1:6">
      <c r="A135" s="11"/>
      <c r="B135" s="32" t="s">
        <v>60</v>
      </c>
      <c r="C135" s="25">
        <v>3.1021469999999999E-2</v>
      </c>
      <c r="D135" s="25">
        <v>2.530522E-2</v>
      </c>
      <c r="E135" s="25"/>
      <c r="F135" s="25">
        <v>9.7110070000000004</v>
      </c>
    </row>
    <row r="136" spans="1:6">
      <c r="A136" s="22"/>
      <c r="B136" s="32" t="s">
        <v>61</v>
      </c>
      <c r="C136" s="25">
        <v>2.7136199999999999E-2</v>
      </c>
      <c r="D136" s="25">
        <v>2.0891050000000001E-2</v>
      </c>
      <c r="E136" s="25"/>
      <c r="F136" s="25">
        <v>8.9590052999999994</v>
      </c>
    </row>
    <row r="137" spans="1:6">
      <c r="B137" s="36" t="s">
        <v>62</v>
      </c>
      <c r="C137" s="24">
        <v>2.9782240000000001E-2</v>
      </c>
      <c r="D137" s="24">
        <v>2.4431430000000001E-2</v>
      </c>
      <c r="E137" s="24"/>
      <c r="F137" s="24">
        <v>8.7630908999999999</v>
      </c>
    </row>
    <row r="138" spans="1:6">
      <c r="B138" s="36" t="s">
        <v>63</v>
      </c>
      <c r="C138" s="24">
        <v>4.8921230000000003E-2</v>
      </c>
      <c r="D138" s="24">
        <v>3.6963419999999997E-2</v>
      </c>
      <c r="E138" s="24"/>
      <c r="F138" s="24">
        <v>6.2364956999999999</v>
      </c>
    </row>
    <row r="139" spans="1:6">
      <c r="B139" s="36" t="s">
        <v>64</v>
      </c>
      <c r="C139" s="25">
        <v>5.0305139999999998E-2</v>
      </c>
      <c r="D139" s="25">
        <v>3.9956970000000001E-2</v>
      </c>
      <c r="E139" s="25">
        <v>-0.2319</v>
      </c>
      <c r="F139" s="25">
        <v>6.2254408999999997</v>
      </c>
    </row>
    <row r="140" spans="1:6">
      <c r="A140" s="11"/>
      <c r="B140" s="32" t="s">
        <v>65</v>
      </c>
      <c r="C140" s="25"/>
      <c r="D140" s="25"/>
      <c r="E140" s="25"/>
      <c r="F140" s="25"/>
    </row>
    <row r="141" spans="1:6">
      <c r="A141" s="21" t="s">
        <v>169</v>
      </c>
      <c r="B141" s="35" t="s">
        <v>59</v>
      </c>
      <c r="C141" s="26">
        <v>5.6153499999999999E-3</v>
      </c>
      <c r="D141" s="26">
        <v>3.97065E-3</v>
      </c>
      <c r="E141" s="26"/>
      <c r="F141" s="26">
        <v>2.4022125999999999</v>
      </c>
    </row>
    <row r="142" spans="1:6">
      <c r="A142" s="11"/>
      <c r="B142" s="32" t="s">
        <v>60</v>
      </c>
      <c r="C142" s="25">
        <v>1.537937E-2</v>
      </c>
      <c r="D142" s="25">
        <v>1.112263E-2</v>
      </c>
      <c r="E142" s="25"/>
      <c r="F142" s="25">
        <v>3.1951838000000001</v>
      </c>
    </row>
    <row r="143" spans="1:6">
      <c r="A143" s="22"/>
      <c r="B143" s="32" t="s">
        <v>61</v>
      </c>
      <c r="C143" s="25">
        <v>2.5707239999999999E-2</v>
      </c>
      <c r="D143" s="25">
        <v>1.9335930000000001E-2</v>
      </c>
      <c r="E143" s="25"/>
      <c r="F143" s="25">
        <v>3.6398025000000001</v>
      </c>
    </row>
    <row r="144" spans="1:6">
      <c r="B144" s="32" t="s">
        <v>62</v>
      </c>
      <c r="C144" s="24">
        <v>2.3090369999999999E-2</v>
      </c>
      <c r="D144" s="24">
        <v>1.641482E-2</v>
      </c>
      <c r="E144" s="24"/>
      <c r="F144" s="24">
        <v>3.5516768000000001</v>
      </c>
    </row>
    <row r="145" spans="1:6">
      <c r="B145" s="36" t="s">
        <v>63</v>
      </c>
      <c r="C145" s="24">
        <v>3.2725749999999998E-2</v>
      </c>
      <c r="D145" s="24">
        <v>2.3898800000000001E-2</v>
      </c>
      <c r="E145" s="24"/>
      <c r="F145" s="24">
        <v>3.6218765999999998</v>
      </c>
    </row>
    <row r="146" spans="1:6">
      <c r="B146" s="36" t="s">
        <v>64</v>
      </c>
      <c r="C146" s="24">
        <v>3.0736090000000001E-2</v>
      </c>
      <c r="D146" s="24">
        <v>2.2438820000000002E-2</v>
      </c>
      <c r="E146" s="24">
        <v>7.8200000000000006E-2</v>
      </c>
      <c r="F146" s="24">
        <v>3.6133793999999999</v>
      </c>
    </row>
    <row r="147" spans="1:6">
      <c r="A147" s="11"/>
      <c r="B147" s="36" t="s">
        <v>65</v>
      </c>
      <c r="C147" s="25"/>
      <c r="D147" s="25"/>
      <c r="E147" s="25"/>
      <c r="F147" s="25"/>
    </row>
    <row r="148" spans="1:6">
      <c r="A148" s="21" t="s">
        <v>170</v>
      </c>
      <c r="B148" s="35" t="s">
        <v>59</v>
      </c>
      <c r="C148" s="26">
        <v>1.278438E-2</v>
      </c>
      <c r="D148" s="26">
        <v>9.0399199999999999E-3</v>
      </c>
      <c r="E148" s="26"/>
      <c r="F148" s="26">
        <v>5.4690780999999999</v>
      </c>
    </row>
    <row r="149" spans="1:6">
      <c r="A149" s="11"/>
      <c r="B149" s="32" t="s">
        <v>60</v>
      </c>
      <c r="C149" s="25">
        <v>2.6515799999999999E-2</v>
      </c>
      <c r="D149" s="25">
        <v>2.0099369999999998E-2</v>
      </c>
      <c r="E149" s="25"/>
      <c r="F149" s="25">
        <v>5.9963423000000002</v>
      </c>
    </row>
    <row r="150" spans="1:6">
      <c r="A150" s="22"/>
      <c r="B150" s="32" t="s">
        <v>61</v>
      </c>
      <c r="C150" s="25">
        <v>3.9669969999999999E-2</v>
      </c>
      <c r="D150" s="25">
        <v>3.124851E-2</v>
      </c>
      <c r="E150" s="25"/>
      <c r="F150" s="25">
        <v>6.3600066000000002</v>
      </c>
    </row>
    <row r="151" spans="1:6">
      <c r="A151" s="11"/>
      <c r="B151" s="32" t="s">
        <v>62</v>
      </c>
      <c r="C151" s="24">
        <v>3.5483859999999999E-2</v>
      </c>
      <c r="D151" s="24">
        <v>2.516556E-2</v>
      </c>
      <c r="E151" s="24"/>
      <c r="F151" s="24">
        <v>6.2045405999999996</v>
      </c>
    </row>
    <row r="152" spans="1:6">
      <c r="B152" s="36" t="s">
        <v>63</v>
      </c>
      <c r="C152" s="24">
        <v>4.1672059999999997E-2</v>
      </c>
      <c r="D152" s="24">
        <v>3.167416E-2</v>
      </c>
      <c r="E152" s="24"/>
      <c r="F152" s="24">
        <v>4.0996670999999996</v>
      </c>
    </row>
    <row r="153" spans="1:6">
      <c r="B153" s="36" t="s">
        <v>64</v>
      </c>
      <c r="C153" s="24">
        <v>4.554047E-2</v>
      </c>
      <c r="D153" s="24">
        <v>3.6294569999999998E-2</v>
      </c>
      <c r="E153" s="24">
        <v>0.1643</v>
      </c>
      <c r="F153" s="24">
        <v>4.0975422000000004</v>
      </c>
    </row>
    <row r="154" spans="1:6" ht="15.75" thickBot="1">
      <c r="A154" s="11"/>
      <c r="B154" s="32" t="s">
        <v>65</v>
      </c>
      <c r="C154" s="37"/>
      <c r="D154" s="37"/>
      <c r="E154" s="37"/>
      <c r="F154" s="37"/>
    </row>
    <row r="155" spans="1:6" ht="15.75" thickTop="1">
      <c r="A155" s="21" t="s">
        <v>172</v>
      </c>
      <c r="B155" s="35" t="s">
        <v>59</v>
      </c>
      <c r="C155" s="25">
        <v>8.0177100000000008E-3</v>
      </c>
      <c r="D155" s="25">
        <v>5.6693799999999999E-3</v>
      </c>
      <c r="E155" s="25"/>
      <c r="F155" s="25">
        <v>3.4299279</v>
      </c>
    </row>
    <row r="156" spans="1:6">
      <c r="A156" s="22"/>
      <c r="B156" s="32" t="s">
        <v>60</v>
      </c>
      <c r="C156" s="25">
        <v>6.6385200000000002E-3</v>
      </c>
      <c r="D156" s="25">
        <v>4.4157500000000004E-3</v>
      </c>
      <c r="E156" s="25"/>
      <c r="F156" s="25">
        <v>2.5693508999999999</v>
      </c>
    </row>
    <row r="157" spans="1:6">
      <c r="A157" s="22"/>
      <c r="B157" s="32" t="s">
        <v>61</v>
      </c>
      <c r="C157" s="25">
        <v>6.3119200000000004E-3</v>
      </c>
      <c r="D157" s="25">
        <v>4.614E-3</v>
      </c>
      <c r="E157" s="25"/>
      <c r="F157" s="25">
        <v>2.3818603</v>
      </c>
    </row>
    <row r="158" spans="1:6">
      <c r="A158" s="11"/>
      <c r="B158" s="32" t="s">
        <v>62</v>
      </c>
      <c r="C158" s="25">
        <v>5.7158699999999996E-3</v>
      </c>
      <c r="D158" s="25">
        <v>4.0913199999999999E-3</v>
      </c>
      <c r="E158" s="25"/>
      <c r="F158" s="25">
        <v>2.3238650000000001</v>
      </c>
    </row>
    <row r="159" spans="1:6">
      <c r="B159" s="36" t="s">
        <v>63</v>
      </c>
      <c r="C159" s="24">
        <v>1.041312E-2</v>
      </c>
      <c r="D159" s="24">
        <v>7.0883600000000001E-3</v>
      </c>
      <c r="E159" s="24"/>
      <c r="F159" s="24">
        <v>1.4385474</v>
      </c>
    </row>
    <row r="160" spans="1:6">
      <c r="B160" s="36" t="s">
        <v>64</v>
      </c>
      <c r="C160" s="24">
        <v>9.6407400000000001E-3</v>
      </c>
      <c r="D160" s="24">
        <v>6.0887199999999997E-3</v>
      </c>
      <c r="E160" s="24">
        <v>-0.20349999999999999</v>
      </c>
      <c r="F160" s="24">
        <v>1.435009</v>
      </c>
    </row>
    <row r="161" spans="1:6">
      <c r="A161" s="11"/>
      <c r="B161" s="36" t="s">
        <v>65</v>
      </c>
      <c r="C161" s="25"/>
      <c r="D161" s="25"/>
      <c r="E161" s="25"/>
      <c r="F161" s="25"/>
    </row>
    <row r="162" spans="1:6">
      <c r="A162" s="21" t="s">
        <v>173</v>
      </c>
      <c r="B162" s="35" t="s">
        <v>59</v>
      </c>
      <c r="C162" s="26">
        <v>1.9616439999999999E-2</v>
      </c>
      <c r="D162" s="26">
        <v>1.387092E-2</v>
      </c>
      <c r="E162" s="26"/>
      <c r="F162" s="26">
        <v>8.3917926000000005</v>
      </c>
    </row>
    <row r="163" spans="1:6">
      <c r="A163" s="11"/>
      <c r="B163" s="32" t="s">
        <v>60</v>
      </c>
      <c r="C163" s="25">
        <v>1.8583450000000001E-2</v>
      </c>
      <c r="D163" s="25">
        <v>1.4688120000000001E-2</v>
      </c>
      <c r="E163" s="25"/>
      <c r="F163" s="25">
        <v>6.4932398999999998</v>
      </c>
    </row>
    <row r="164" spans="1:6">
      <c r="A164" s="22"/>
      <c r="B164" s="32" t="s">
        <v>61</v>
      </c>
      <c r="C164" s="25">
        <v>1.6581080000000002E-2</v>
      </c>
      <c r="D164" s="25">
        <v>1.301132E-2</v>
      </c>
      <c r="E164" s="25"/>
      <c r="F164" s="25">
        <v>5.9978221999999999</v>
      </c>
    </row>
    <row r="165" spans="1:6">
      <c r="B165" s="32" t="s">
        <v>62</v>
      </c>
      <c r="C165" s="24">
        <v>1.5241319999999999E-2</v>
      </c>
      <c r="D165" s="24">
        <v>1.19808E-2</v>
      </c>
      <c r="E165" s="24"/>
      <c r="F165" s="24">
        <v>5.8526278999999999</v>
      </c>
    </row>
    <row r="166" spans="1:6">
      <c r="B166" s="36" t="s">
        <v>63</v>
      </c>
      <c r="C166" s="24">
        <v>1.7789920000000001E-2</v>
      </c>
      <c r="D166" s="24">
        <v>1.4509849999999999E-2</v>
      </c>
      <c r="E166" s="24"/>
      <c r="F166" s="24">
        <v>2.3856052999999999</v>
      </c>
    </row>
    <row r="167" spans="1:6">
      <c r="B167" s="36" t="s">
        <v>64</v>
      </c>
      <c r="C167" s="24">
        <v>1.6867299999999998E-2</v>
      </c>
      <c r="D167" s="24">
        <v>1.3812110000000001E-2</v>
      </c>
      <c r="E167" s="24">
        <v>-0.21690000000000001</v>
      </c>
      <c r="F167" s="24">
        <v>2.3800468000000001</v>
      </c>
    </row>
    <row r="168" spans="1:6">
      <c r="A168" s="11"/>
      <c r="B168" s="36" t="s">
        <v>65</v>
      </c>
      <c r="C168" s="25"/>
      <c r="D168" s="25"/>
      <c r="E168" s="25"/>
      <c r="F168" s="25"/>
    </row>
    <row r="169" spans="1:6">
      <c r="A169" s="21" t="s">
        <v>171</v>
      </c>
      <c r="B169" s="35" t="s">
        <v>59</v>
      </c>
      <c r="C169" s="26">
        <v>2.50665E-3</v>
      </c>
      <c r="D169" s="26">
        <v>1.7724699999999999E-3</v>
      </c>
      <c r="E169" s="26"/>
      <c r="F169" s="26">
        <v>1.0723275000000001</v>
      </c>
    </row>
    <row r="170" spans="1:6">
      <c r="A170" s="29"/>
      <c r="B170" s="32" t="s">
        <v>60</v>
      </c>
      <c r="C170" s="25">
        <v>2.6345170000000001E-2</v>
      </c>
      <c r="D170" s="25">
        <v>1.6346059999999999E-2</v>
      </c>
      <c r="E170" s="25"/>
      <c r="F170" s="25">
        <v>4.7978331000000001</v>
      </c>
    </row>
    <row r="171" spans="1:6">
      <c r="A171" s="28"/>
      <c r="B171" s="32" t="s">
        <v>61</v>
      </c>
      <c r="C171" s="25">
        <v>2.7202810000000001E-2</v>
      </c>
      <c r="D171" s="25">
        <v>1.9666340000000001E-2</v>
      </c>
      <c r="E171" s="25"/>
      <c r="F171" s="25">
        <v>4.6512780999999999</v>
      </c>
    </row>
    <row r="172" spans="1:6">
      <c r="A172" s="30"/>
      <c r="B172" s="32" t="s">
        <v>62</v>
      </c>
      <c r="C172" s="24">
        <v>2.643966E-2</v>
      </c>
      <c r="D172" s="24">
        <v>2.0360409999999999E-2</v>
      </c>
      <c r="E172" s="24"/>
      <c r="F172" s="24">
        <v>4.5535566999999997</v>
      </c>
    </row>
    <row r="173" spans="1:6">
      <c r="A173" s="30"/>
      <c r="B173" s="36" t="s">
        <v>63</v>
      </c>
      <c r="C173" s="24">
        <v>3.0347140000000002E-2</v>
      </c>
      <c r="D173" s="24">
        <v>2.447703E-2</v>
      </c>
      <c r="E173" s="24"/>
      <c r="F173" s="24">
        <v>2.9068852000000001</v>
      </c>
    </row>
    <row r="174" spans="1:6">
      <c r="A174" s="30"/>
      <c r="B174" s="36" t="s">
        <v>64</v>
      </c>
      <c r="C174" s="24">
        <v>2.9072529999999999E-2</v>
      </c>
      <c r="D174" s="24">
        <v>2.3804369999999998E-2</v>
      </c>
      <c r="E174" s="24">
        <v>4.1099999999999998E-2</v>
      </c>
      <c r="F174" s="24">
        <v>2.9008061999999999</v>
      </c>
    </row>
    <row r="175" spans="1:6">
      <c r="A175" s="29"/>
      <c r="B175" s="36" t="s">
        <v>65</v>
      </c>
      <c r="C175" s="25"/>
      <c r="D175" s="25"/>
      <c r="E175" s="25"/>
      <c r="F175" s="25"/>
    </row>
    <row r="176" spans="1:6">
      <c r="A176" s="30"/>
      <c r="B176" s="30"/>
      <c r="C176" s="30"/>
      <c r="D176" s="30"/>
      <c r="E176" s="30"/>
      <c r="F176" s="30"/>
    </row>
    <row r="177" spans="1:6">
      <c r="A177" s="30"/>
      <c r="B177" s="30"/>
      <c r="C177" s="30"/>
      <c r="D177" s="30"/>
      <c r="E177" s="30"/>
      <c r="F177" s="30"/>
    </row>
    <row r="178" spans="1:6">
      <c r="A178" s="30"/>
      <c r="B178" s="30"/>
      <c r="C178" s="30"/>
      <c r="D178" s="30"/>
      <c r="E178" s="30"/>
      <c r="F178" s="30"/>
    </row>
    <row r="179" spans="1:6">
      <c r="A179" s="30"/>
      <c r="B179" s="30"/>
      <c r="C179" s="30"/>
      <c r="D179" s="30"/>
      <c r="E179" s="30"/>
      <c r="F179" s="30"/>
    </row>
    <row r="180" spans="1:6">
      <c r="A180" s="30"/>
      <c r="B180" s="30"/>
      <c r="C180" s="30"/>
      <c r="D180" s="30"/>
      <c r="E180" s="30"/>
      <c r="F180" s="30"/>
    </row>
    <row r="181" spans="1:6">
      <c r="A181" s="30"/>
      <c r="B181" s="30"/>
      <c r="C181" s="30"/>
      <c r="D181" s="30"/>
      <c r="E181" s="30"/>
      <c r="F181" s="30"/>
    </row>
    <row r="182" spans="1:6">
      <c r="A182" s="30"/>
      <c r="B182" s="30"/>
      <c r="C182" s="30"/>
      <c r="D182" s="30"/>
      <c r="E182" s="30"/>
      <c r="F182" s="30"/>
    </row>
    <row r="183" spans="1:6">
      <c r="A183" s="30"/>
      <c r="B183" s="30"/>
      <c r="C183" s="30"/>
      <c r="D183" s="30"/>
      <c r="E183" s="30"/>
      <c r="F183" s="30"/>
    </row>
    <row r="184" spans="1:6">
      <c r="A184" s="30"/>
      <c r="B184" s="30"/>
      <c r="C184" s="30"/>
      <c r="D184" s="30"/>
      <c r="E184" s="30"/>
      <c r="F184" s="30"/>
    </row>
    <row r="185" spans="1:6">
      <c r="A185" s="30"/>
      <c r="B185" s="30"/>
      <c r="C185" s="30"/>
      <c r="D185" s="30"/>
      <c r="E185" s="30"/>
      <c r="F185" s="30"/>
    </row>
    <row r="186" spans="1:6">
      <c r="A186" s="30"/>
      <c r="B186" s="30"/>
      <c r="C186" s="30"/>
      <c r="D186" s="30"/>
      <c r="E186" s="30"/>
      <c r="F186" s="30"/>
    </row>
    <row r="187" spans="1:6">
      <c r="A187" s="30"/>
      <c r="B187" s="30"/>
      <c r="C187" s="30"/>
      <c r="D187" s="30"/>
      <c r="E187" s="30"/>
      <c r="F187" s="30"/>
    </row>
    <row r="188" spans="1:6">
      <c r="A188" s="24"/>
      <c r="B188" s="65" t="s">
        <v>75</v>
      </c>
      <c r="C188" s="65"/>
      <c r="D188" s="24"/>
      <c r="E188" s="24"/>
      <c r="F188" s="24"/>
    </row>
    <row r="189" spans="1:6">
      <c r="A189" s="24"/>
      <c r="B189" s="24"/>
      <c r="C189" s="24"/>
      <c r="D189" s="24"/>
      <c r="E189" s="24"/>
      <c r="F189" s="24"/>
    </row>
    <row r="190" spans="1:6">
      <c r="A190" s="31" t="s">
        <v>53</v>
      </c>
      <c r="B190" s="31" t="s">
        <v>54</v>
      </c>
      <c r="C190" s="31" t="s">
        <v>55</v>
      </c>
      <c r="D190" s="31" t="s">
        <v>56</v>
      </c>
      <c r="E190" s="31" t="s">
        <v>57</v>
      </c>
      <c r="F190" s="31" t="s">
        <v>58</v>
      </c>
    </row>
    <row r="191" spans="1:6">
      <c r="A191" s="21" t="s">
        <v>167</v>
      </c>
      <c r="B191" s="35" t="s">
        <v>59</v>
      </c>
      <c r="C191" s="24">
        <v>3.2167609999999999E-2</v>
      </c>
      <c r="D191" s="24">
        <v>2.2745939999999999E-2</v>
      </c>
      <c r="E191" s="24"/>
      <c r="F191" s="24">
        <v>2.6855866000000002</v>
      </c>
    </row>
    <row r="192" spans="1:6">
      <c r="A192" s="22"/>
      <c r="B192" s="32" t="s">
        <v>60</v>
      </c>
      <c r="C192" s="25">
        <v>2.6394859999999999E-2</v>
      </c>
      <c r="D192" s="25">
        <v>1.6675240000000001E-2</v>
      </c>
      <c r="E192" s="25"/>
      <c r="F192" s="25">
        <v>2.6783703000000001</v>
      </c>
    </row>
    <row r="193" spans="1:6">
      <c r="A193" s="22"/>
      <c r="B193" s="32" t="s">
        <v>61</v>
      </c>
      <c r="C193" s="25">
        <v>2.373838E-2</v>
      </c>
      <c r="D193" s="25">
        <v>1.5707769999999999E-2</v>
      </c>
      <c r="E193" s="25"/>
      <c r="F193" s="25">
        <v>2.6992980000000002</v>
      </c>
    </row>
    <row r="194" spans="1:6">
      <c r="A194" s="11"/>
      <c r="B194" s="36" t="s">
        <v>62</v>
      </c>
      <c r="C194" s="25">
        <v>2.1380719999999999E-2</v>
      </c>
      <c r="D194" s="25">
        <v>1.369107E-2</v>
      </c>
      <c r="E194" s="25"/>
      <c r="F194" s="25">
        <v>2.6814471000000002</v>
      </c>
    </row>
    <row r="195" spans="1:6">
      <c r="B195" s="36" t="s">
        <v>63</v>
      </c>
      <c r="C195" s="24">
        <v>2.4277E-2</v>
      </c>
      <c r="D195" s="24">
        <v>1.730311E-2</v>
      </c>
      <c r="E195" s="24"/>
      <c r="F195" s="24">
        <v>2.6367669</v>
      </c>
    </row>
    <row r="196" spans="1:6">
      <c r="B196" s="36" t="s">
        <v>64</v>
      </c>
      <c r="C196" s="24">
        <v>2.515272E-2</v>
      </c>
      <c r="D196" s="24">
        <v>1.9098759999999999E-2</v>
      </c>
      <c r="E196" s="24">
        <v>-0.68889999999999996</v>
      </c>
      <c r="F196" s="24">
        <v>2.6394595999999999</v>
      </c>
    </row>
    <row r="197" spans="1:6">
      <c r="A197" s="11"/>
      <c r="B197" s="32" t="s">
        <v>65</v>
      </c>
      <c r="C197" s="25"/>
      <c r="D197" s="25"/>
      <c r="E197" s="25"/>
      <c r="F197" s="25"/>
    </row>
    <row r="198" spans="1:6">
      <c r="A198" s="21" t="s">
        <v>168</v>
      </c>
      <c r="B198" s="35" t="s">
        <v>59</v>
      </c>
      <c r="C198" s="26">
        <v>1.1952519999999999E-2</v>
      </c>
      <c r="D198" s="26">
        <v>8.4517099999999994E-3</v>
      </c>
      <c r="E198" s="26"/>
      <c r="F198" s="26">
        <v>0.99788367</v>
      </c>
    </row>
    <row r="199" spans="1:6">
      <c r="A199" s="11"/>
      <c r="B199" s="32" t="s">
        <v>60</v>
      </c>
      <c r="C199" s="25">
        <v>1.104641E-2</v>
      </c>
      <c r="D199" s="25">
        <v>8.6222899999999995E-3</v>
      </c>
      <c r="E199" s="25"/>
      <c r="F199" s="25">
        <v>0.99588465999999998</v>
      </c>
    </row>
    <row r="200" spans="1:6">
      <c r="A200" s="22"/>
      <c r="B200" s="32" t="s">
        <v>61</v>
      </c>
      <c r="C200" s="25">
        <v>1.026591E-2</v>
      </c>
      <c r="D200" s="25">
        <v>8.3289499999999999E-3</v>
      </c>
      <c r="E200" s="25"/>
      <c r="F200" s="25">
        <v>1.0249972999999999</v>
      </c>
    </row>
    <row r="201" spans="1:6">
      <c r="B201" s="36" t="s">
        <v>62</v>
      </c>
      <c r="C201" s="24">
        <v>9.1821100000000003E-3</v>
      </c>
      <c r="D201" s="24">
        <v>6.6638000000000001E-3</v>
      </c>
      <c r="E201" s="24"/>
      <c r="F201" s="24">
        <v>1.0178560999999999</v>
      </c>
    </row>
    <row r="202" spans="1:6">
      <c r="B202" s="36" t="s">
        <v>63</v>
      </c>
      <c r="C202" s="24">
        <v>9.8217200000000008E-3</v>
      </c>
      <c r="D202" s="24">
        <v>7.6430999999999999E-3</v>
      </c>
      <c r="E202" s="24"/>
      <c r="F202" s="24">
        <v>0.99826853000000004</v>
      </c>
    </row>
    <row r="203" spans="1:6">
      <c r="B203" s="36" t="s">
        <v>64</v>
      </c>
      <c r="C203" s="24">
        <v>1.1503940000000001E-2</v>
      </c>
      <c r="D203" s="24">
        <v>9.2146099999999998E-3</v>
      </c>
      <c r="E203" s="24">
        <v>0.29299999999999998</v>
      </c>
      <c r="F203" s="24">
        <v>1.0015859</v>
      </c>
    </row>
    <row r="204" spans="1:6">
      <c r="A204" s="11"/>
      <c r="B204" s="32" t="s">
        <v>65</v>
      </c>
      <c r="C204" s="25"/>
      <c r="D204" s="25"/>
      <c r="E204" s="25"/>
      <c r="F204" s="25"/>
    </row>
    <row r="205" spans="1:6">
      <c r="A205" s="21" t="s">
        <v>169</v>
      </c>
      <c r="B205" s="35" t="s">
        <v>59</v>
      </c>
      <c r="C205" s="26">
        <v>0.10432384</v>
      </c>
      <c r="D205" s="26">
        <v>7.3768100000000003E-2</v>
      </c>
      <c r="E205" s="26"/>
      <c r="F205" s="26">
        <v>8.7097145000000005</v>
      </c>
    </row>
    <row r="206" spans="1:6">
      <c r="A206" s="11"/>
      <c r="B206" s="32" t="s">
        <v>60</v>
      </c>
      <c r="C206" s="25">
        <v>9.1006139999999999E-2</v>
      </c>
      <c r="D206" s="25">
        <v>6.7676239999999999E-2</v>
      </c>
      <c r="E206" s="25"/>
      <c r="F206" s="25">
        <v>8.6891996999999996</v>
      </c>
    </row>
    <row r="207" spans="1:6">
      <c r="A207" s="22"/>
      <c r="B207" s="32" t="s">
        <v>61</v>
      </c>
      <c r="C207" s="25">
        <v>0.26845996999999999</v>
      </c>
      <c r="D207" s="25">
        <v>0.17907239</v>
      </c>
      <c r="E207" s="25"/>
      <c r="F207" s="25">
        <v>20.537763000000002</v>
      </c>
    </row>
    <row r="208" spans="1:6">
      <c r="B208" s="32" t="s">
        <v>62</v>
      </c>
      <c r="C208" s="24">
        <v>0.25408169000000003</v>
      </c>
      <c r="D208" s="24">
        <v>0.18040869000000001</v>
      </c>
      <c r="E208" s="24"/>
      <c r="F208" s="24">
        <v>20.531189999999999</v>
      </c>
    </row>
    <row r="209" spans="1:6">
      <c r="B209" s="36" t="s">
        <v>63</v>
      </c>
      <c r="C209" s="24">
        <v>0.81844211</v>
      </c>
      <c r="D209" s="24">
        <v>0.47076985999999998</v>
      </c>
      <c r="E209" s="24"/>
      <c r="F209" s="24">
        <v>35.166699000000001</v>
      </c>
    </row>
    <row r="210" spans="1:6">
      <c r="B210" s="36" t="s">
        <v>64</v>
      </c>
      <c r="C210" s="24">
        <v>0.77695468000000001</v>
      </c>
      <c r="D210" s="24">
        <v>0.46843848999999999</v>
      </c>
      <c r="E210" s="24">
        <v>-0.47389999999999999</v>
      </c>
      <c r="F210" s="24">
        <v>35.216816000000001</v>
      </c>
    </row>
    <row r="211" spans="1:6">
      <c r="A211" s="11"/>
      <c r="B211" s="36" t="s">
        <v>65</v>
      </c>
      <c r="C211" s="25"/>
      <c r="D211" s="25"/>
      <c r="E211" s="25"/>
      <c r="F211" s="25"/>
    </row>
    <row r="212" spans="1:6">
      <c r="A212" s="21" t="s">
        <v>170</v>
      </c>
      <c r="B212" s="35" t="s">
        <v>59</v>
      </c>
      <c r="C212" s="26">
        <v>5.4193899999999996E-3</v>
      </c>
      <c r="D212" s="26">
        <v>3.8320899999999998E-3</v>
      </c>
      <c r="E212" s="26"/>
      <c r="F212" s="26">
        <v>0.45245010000000002</v>
      </c>
    </row>
    <row r="213" spans="1:6">
      <c r="A213" s="11"/>
      <c r="B213" s="32" t="s">
        <v>60</v>
      </c>
      <c r="C213" s="25">
        <v>4.8262299999999999E-3</v>
      </c>
      <c r="D213" s="25">
        <v>3.66717E-3</v>
      </c>
      <c r="E213" s="25"/>
      <c r="F213" s="25">
        <v>0.45143929999999999</v>
      </c>
    </row>
    <row r="214" spans="1:6">
      <c r="A214" s="22"/>
      <c r="B214" s="32" t="s">
        <v>61</v>
      </c>
      <c r="C214" s="25">
        <v>8.3265500000000003E-3</v>
      </c>
      <c r="D214" s="25">
        <v>6.3511399999999999E-3</v>
      </c>
      <c r="E214" s="25"/>
      <c r="F214" s="25">
        <v>0.68877376999999995</v>
      </c>
    </row>
    <row r="215" spans="1:6">
      <c r="A215" s="11"/>
      <c r="B215" s="32" t="s">
        <v>62</v>
      </c>
      <c r="C215" s="25">
        <v>1.3507440000000001E-2</v>
      </c>
      <c r="D215" s="25">
        <v>1.0120469999999999E-2</v>
      </c>
      <c r="E215" s="25"/>
      <c r="F215" s="25">
        <v>0.75540461999999997</v>
      </c>
    </row>
    <row r="216" spans="1:6">
      <c r="B216" s="36" t="s">
        <v>63</v>
      </c>
      <c r="C216" s="24">
        <v>1.246568E-2</v>
      </c>
      <c r="D216" s="24">
        <v>9.1810299999999997E-3</v>
      </c>
      <c r="E216" s="24"/>
      <c r="F216" s="24">
        <v>0.73052459999999997</v>
      </c>
    </row>
    <row r="217" spans="1:6">
      <c r="B217" s="36" t="s">
        <v>64</v>
      </c>
      <c r="C217" s="24">
        <v>1.3037470000000001E-2</v>
      </c>
      <c r="D217" s="24">
        <v>1.0161730000000001E-2</v>
      </c>
      <c r="E217" s="24">
        <v>0.48859999999999998</v>
      </c>
      <c r="F217" s="24">
        <v>0.73397000000000001</v>
      </c>
    </row>
    <row r="218" spans="1:6">
      <c r="A218" s="11"/>
      <c r="B218" s="32" t="s">
        <v>65</v>
      </c>
      <c r="C218" s="25"/>
      <c r="D218" s="25"/>
      <c r="E218" s="25"/>
      <c r="F218" s="25"/>
    </row>
    <row r="219" spans="1:6">
      <c r="A219" s="21" t="s">
        <v>172</v>
      </c>
      <c r="B219" s="35" t="s">
        <v>59</v>
      </c>
      <c r="C219" s="26">
        <v>1.3216540000000001E-2</v>
      </c>
      <c r="D219" s="26">
        <v>9.3454999999999996E-3</v>
      </c>
      <c r="E219" s="26"/>
      <c r="F219" s="26">
        <v>1.1034128999999999</v>
      </c>
    </row>
    <row r="220" spans="1:6">
      <c r="A220" s="22"/>
      <c r="B220" s="32" t="s">
        <v>60</v>
      </c>
      <c r="C220" s="25">
        <v>1.3662789999999999E-2</v>
      </c>
      <c r="D220" s="25">
        <v>1.1068400000000001E-2</v>
      </c>
      <c r="E220" s="25"/>
      <c r="F220" s="25">
        <v>1.1020970000000001</v>
      </c>
    </row>
    <row r="221" spans="1:6">
      <c r="A221" s="22"/>
      <c r="B221" s="32" t="s">
        <v>61</v>
      </c>
      <c r="C221" s="25">
        <v>1.2570649999999999E-2</v>
      </c>
      <c r="D221" s="25">
        <v>1.042365E-2</v>
      </c>
      <c r="E221" s="25"/>
      <c r="F221" s="25">
        <v>1.1367050999999999</v>
      </c>
    </row>
    <row r="222" spans="1:6">
      <c r="A222" s="11"/>
      <c r="B222" s="32" t="s">
        <v>62</v>
      </c>
      <c r="C222" s="25">
        <v>1.218637E-2</v>
      </c>
      <c r="D222" s="25">
        <v>1.044085E-2</v>
      </c>
      <c r="E222" s="25"/>
      <c r="F222" s="25">
        <v>1.1366805</v>
      </c>
    </row>
    <row r="223" spans="1:6">
      <c r="B223" s="36" t="s">
        <v>63</v>
      </c>
      <c r="C223" s="24">
        <v>1.190542E-2</v>
      </c>
      <c r="D223" s="24">
        <v>1.0431930000000001E-2</v>
      </c>
      <c r="E223" s="24"/>
      <c r="F223" s="24">
        <v>1.1057163999999999</v>
      </c>
    </row>
    <row r="224" spans="1:6">
      <c r="B224" s="36" t="s">
        <v>64</v>
      </c>
      <c r="C224" s="24">
        <v>1.183997E-2</v>
      </c>
      <c r="D224" s="24">
        <v>1.0575849999999999E-2</v>
      </c>
      <c r="E224" s="24">
        <v>0.1953</v>
      </c>
      <c r="F224" s="24">
        <v>1.1065990999999999</v>
      </c>
    </row>
    <row r="225" spans="1:6">
      <c r="A225" s="11"/>
      <c r="B225" s="36" t="s">
        <v>65</v>
      </c>
      <c r="C225" s="25"/>
      <c r="D225" s="25"/>
      <c r="E225" s="25"/>
      <c r="F225" s="25"/>
    </row>
    <row r="226" spans="1:6">
      <c r="A226" s="21" t="s">
        <v>173</v>
      </c>
      <c r="B226" s="35" t="s">
        <v>59</v>
      </c>
      <c r="C226" s="26">
        <v>4.3943300000000001E-3</v>
      </c>
      <c r="D226" s="26">
        <v>3.1072600000000001E-3</v>
      </c>
      <c r="E226" s="26"/>
      <c r="F226" s="26">
        <v>0.36687030999999998</v>
      </c>
    </row>
    <row r="227" spans="1:6">
      <c r="A227" s="11"/>
      <c r="B227" s="32" t="s">
        <v>60</v>
      </c>
      <c r="C227" s="25">
        <v>8.4610099999999997E-3</v>
      </c>
      <c r="D227" s="25">
        <v>6.4955000000000004E-3</v>
      </c>
      <c r="E227" s="25"/>
      <c r="F227" s="25">
        <v>0.37007100999999998</v>
      </c>
    </row>
    <row r="228" spans="1:6">
      <c r="A228" s="22"/>
      <c r="B228" s="32" t="s">
        <v>61</v>
      </c>
      <c r="C228" s="25">
        <v>7.5537900000000003E-3</v>
      </c>
      <c r="D228" s="25">
        <v>5.7892600000000001E-3</v>
      </c>
      <c r="E228" s="25"/>
      <c r="F228" s="25">
        <v>0.39081900000000003</v>
      </c>
    </row>
    <row r="229" spans="1:6">
      <c r="B229" s="32" t="s">
        <v>62</v>
      </c>
      <c r="C229" s="24">
        <v>9.8910600000000001E-3</v>
      </c>
      <c r="D229" s="24">
        <v>7.8620500000000006E-3</v>
      </c>
      <c r="E229" s="24"/>
      <c r="F229" s="24">
        <v>0.43917028000000002</v>
      </c>
    </row>
    <row r="230" spans="1:6">
      <c r="B230" s="36" t="s">
        <v>63</v>
      </c>
      <c r="C230" s="24">
        <v>9.7072400000000007E-3</v>
      </c>
      <c r="D230" s="24">
        <v>8.0067000000000003E-3</v>
      </c>
      <c r="E230" s="24"/>
      <c r="F230" s="24">
        <v>0.44301464000000002</v>
      </c>
    </row>
    <row r="231" spans="1:6">
      <c r="B231" s="36" t="s">
        <v>64</v>
      </c>
      <c r="C231" s="24">
        <v>9.3694699999999995E-3</v>
      </c>
      <c r="D231" s="24">
        <v>7.8642199999999999E-3</v>
      </c>
      <c r="E231" s="24">
        <v>0.45650000000000002</v>
      </c>
      <c r="F231" s="24">
        <v>0.44403151000000002</v>
      </c>
    </row>
    <row r="232" spans="1:6">
      <c r="A232" s="11"/>
      <c r="B232" s="36" t="s">
        <v>65</v>
      </c>
      <c r="C232" s="25"/>
      <c r="D232" s="25"/>
      <c r="E232" s="25"/>
      <c r="F232" s="25"/>
    </row>
    <row r="233" spans="1:6">
      <c r="A233" s="21" t="s">
        <v>171</v>
      </c>
      <c r="B233" s="35" t="s">
        <v>59</v>
      </c>
      <c r="C233" s="26">
        <v>1.8937450000000002E-2</v>
      </c>
      <c r="D233" s="26">
        <v>1.33908E-2</v>
      </c>
      <c r="E233" s="26"/>
      <c r="F233" s="26">
        <v>1.5810363000000001</v>
      </c>
    </row>
    <row r="234" spans="1:6">
      <c r="A234" s="29"/>
      <c r="B234" s="32" t="s">
        <v>60</v>
      </c>
      <c r="C234" s="25">
        <v>1.5925600000000002E-2</v>
      </c>
      <c r="D234" s="25">
        <v>1.112872E-2</v>
      </c>
      <c r="E234" s="25"/>
      <c r="F234" s="25">
        <v>1.5769907999999999</v>
      </c>
    </row>
    <row r="235" spans="1:6">
      <c r="A235" s="28"/>
      <c r="B235" s="32" t="s">
        <v>61</v>
      </c>
      <c r="C235" s="25">
        <v>2.1836270000000001E-2</v>
      </c>
      <c r="D235" s="25">
        <v>1.6811240000000002E-2</v>
      </c>
      <c r="E235" s="25"/>
      <c r="F235" s="25">
        <v>1.9906561</v>
      </c>
    </row>
    <row r="236" spans="1:6">
      <c r="A236" s="30"/>
      <c r="B236" s="32" t="s">
        <v>62</v>
      </c>
      <c r="C236" s="24">
        <v>2.0716330000000002E-2</v>
      </c>
      <c r="D236" s="24">
        <v>1.6537940000000001E-2</v>
      </c>
      <c r="E236" s="24"/>
      <c r="F236" s="24">
        <v>1.9865332</v>
      </c>
    </row>
    <row r="237" spans="1:6">
      <c r="A237" s="30"/>
      <c r="B237" s="36" t="s">
        <v>63</v>
      </c>
      <c r="C237" s="24">
        <v>2.0033539999999999E-2</v>
      </c>
      <c r="D237" s="24">
        <v>1.648051E-2</v>
      </c>
      <c r="E237" s="24"/>
      <c r="F237" s="24">
        <v>1.9284279</v>
      </c>
    </row>
    <row r="238" spans="1:6">
      <c r="A238" s="30"/>
      <c r="B238" s="36" t="s">
        <v>64</v>
      </c>
      <c r="C238" s="24">
        <v>1.861589E-2</v>
      </c>
      <c r="D238" s="24">
        <v>1.472889E-2</v>
      </c>
      <c r="E238" s="24">
        <v>0.79949999999999999</v>
      </c>
      <c r="F238" s="24">
        <v>1.9279040000000001</v>
      </c>
    </row>
    <row r="239" spans="1:6">
      <c r="A239" s="29"/>
      <c r="B239" s="36" t="s">
        <v>65</v>
      </c>
      <c r="C239" s="38"/>
      <c r="D239" s="25"/>
      <c r="E239" s="25"/>
      <c r="F239" s="39"/>
    </row>
    <row r="240" spans="1:6">
      <c r="A240" s="30"/>
      <c r="B240" s="30"/>
      <c r="C240" s="30"/>
      <c r="D240" s="30"/>
      <c r="E240" s="30"/>
      <c r="F240" s="30"/>
    </row>
    <row r="241" spans="1:6">
      <c r="A241" s="30"/>
      <c r="B241" s="30"/>
      <c r="C241" s="30"/>
      <c r="D241" s="30"/>
      <c r="E241" s="30"/>
      <c r="F241" s="30"/>
    </row>
    <row r="242" spans="1:6">
      <c r="A242" s="24"/>
      <c r="B242" s="65" t="s">
        <v>76</v>
      </c>
      <c r="C242" s="65"/>
      <c r="D242" s="24"/>
      <c r="E242" s="24"/>
      <c r="F242" s="24"/>
    </row>
    <row r="243" spans="1:6">
      <c r="A243" s="24"/>
      <c r="B243" s="24"/>
      <c r="C243" s="24"/>
      <c r="D243" s="24"/>
      <c r="E243" s="24"/>
      <c r="F243" s="24"/>
    </row>
    <row r="244" spans="1:6">
      <c r="A244" s="31" t="s">
        <v>53</v>
      </c>
      <c r="B244" s="31" t="s">
        <v>54</v>
      </c>
      <c r="C244" s="31" t="s">
        <v>55</v>
      </c>
      <c r="D244" s="31" t="s">
        <v>56</v>
      </c>
      <c r="E244" s="31" t="s">
        <v>57</v>
      </c>
      <c r="F244" s="31" t="s">
        <v>58</v>
      </c>
    </row>
    <row r="245" spans="1:6">
      <c r="A245" s="21" t="s">
        <v>167</v>
      </c>
      <c r="B245" s="35" t="s">
        <v>59</v>
      </c>
      <c r="C245" s="25">
        <f>AVERAGE(C4,C65,C127,C191)</f>
        <v>4.3536957500000001E-2</v>
      </c>
      <c r="D245" s="25">
        <f>AVERAGE(D4,D65,D127,D191)</f>
        <v>3.0785279999999998E-2</v>
      </c>
      <c r="E245" s="25"/>
      <c r="F245" s="25">
        <f>AVERAGE(F4,F65,F127,F191)</f>
        <v>12.4562253275</v>
      </c>
    </row>
    <row r="246" spans="1:6">
      <c r="A246" s="22"/>
      <c r="B246" s="32" t="s">
        <v>60</v>
      </c>
      <c r="C246" s="25">
        <f t="shared" ref="C246:D250" si="0">AVERAGE(C5,C66,C128,C192)</f>
        <v>0.12469678250000001</v>
      </c>
      <c r="D246" s="25">
        <f t="shared" si="0"/>
        <v>8.6682797499999992E-2</v>
      </c>
      <c r="E246" s="25"/>
      <c r="F246" s="25">
        <f t="shared" ref="F246:F292" si="1">AVERAGE(F5,F66,F128,F192)</f>
        <v>21.271384357500001</v>
      </c>
    </row>
    <row r="247" spans="1:6">
      <c r="A247" s="22"/>
      <c r="B247" s="32" t="s">
        <v>61</v>
      </c>
      <c r="C247" s="25">
        <f t="shared" si="0"/>
        <v>0.27300356749999999</v>
      </c>
      <c r="D247" s="25">
        <f t="shared" si="0"/>
        <v>0.18695334</v>
      </c>
      <c r="E247" s="25"/>
      <c r="F247" s="25">
        <f t="shared" si="1"/>
        <v>30.603775000000002</v>
      </c>
    </row>
    <row r="248" spans="1:6">
      <c r="A248" s="11"/>
      <c r="B248" s="36" t="s">
        <v>62</v>
      </c>
      <c r="C248" s="25">
        <f t="shared" si="0"/>
        <v>0.53246757249999999</v>
      </c>
      <c r="D248" s="25">
        <f t="shared" si="0"/>
        <v>0.35596570249999998</v>
      </c>
      <c r="E248" s="25"/>
      <c r="F248" s="25">
        <f t="shared" si="1"/>
        <v>34.51667587</v>
      </c>
    </row>
    <row r="249" spans="1:6">
      <c r="B249" s="36" t="s">
        <v>63</v>
      </c>
      <c r="C249" s="25">
        <f t="shared" si="0"/>
        <v>1.1617999999999997</v>
      </c>
      <c r="D249" s="25">
        <f t="shared" si="0"/>
        <v>0.72598256500000002</v>
      </c>
      <c r="E249" s="25"/>
      <c r="F249" s="25">
        <f t="shared" si="1"/>
        <v>151.11495834749999</v>
      </c>
    </row>
    <row r="250" spans="1:6">
      <c r="B250" s="36" t="s">
        <v>64</v>
      </c>
      <c r="C250" s="25">
        <f t="shared" si="0"/>
        <v>2.4248820324999998</v>
      </c>
      <c r="D250" s="25">
        <f t="shared" si="0"/>
        <v>1.4426939575000002</v>
      </c>
      <c r="E250" s="25">
        <f>AVERAGE(E9,E70,E132,E196)</f>
        <v>-0.21082499999999998</v>
      </c>
      <c r="F250" s="25">
        <f t="shared" si="1"/>
        <v>153.27258384000001</v>
      </c>
    </row>
    <row r="251" spans="1:6">
      <c r="A251" s="11"/>
      <c r="B251" s="32" t="s">
        <v>65</v>
      </c>
      <c r="C251" s="25"/>
      <c r="D251" s="25"/>
      <c r="E251" s="25"/>
      <c r="F251" s="25"/>
    </row>
    <row r="252" spans="1:6">
      <c r="A252" s="21" t="s">
        <v>168</v>
      </c>
      <c r="B252" s="35" t="s">
        <v>59</v>
      </c>
      <c r="C252" s="25">
        <f t="shared" ref="C252:D257" si="2">AVERAGE(C11,C72,C134,C198)</f>
        <v>2.6351634999999998E-2</v>
      </c>
      <c r="D252" s="25">
        <f t="shared" si="2"/>
        <v>1.8633419999999998E-2</v>
      </c>
      <c r="E252" s="25"/>
      <c r="F252" s="25">
        <f t="shared" si="1"/>
        <v>4.0756827675</v>
      </c>
    </row>
    <row r="253" spans="1:6">
      <c r="A253" s="11"/>
      <c r="B253" s="32" t="s">
        <v>60</v>
      </c>
      <c r="C253" s="25">
        <f t="shared" si="2"/>
        <v>3.88540525E-2</v>
      </c>
      <c r="D253" s="25">
        <f t="shared" si="2"/>
        <v>3.05584325E-2</v>
      </c>
      <c r="E253" s="25"/>
      <c r="F253" s="25">
        <f t="shared" si="1"/>
        <v>3.96231139</v>
      </c>
    </row>
    <row r="254" spans="1:6">
      <c r="A254" s="22"/>
      <c r="B254" s="32" t="s">
        <v>61</v>
      </c>
      <c r="C254" s="25">
        <f t="shared" si="2"/>
        <v>6.6249415000000006E-2</v>
      </c>
      <c r="D254" s="25">
        <f t="shared" si="2"/>
        <v>5.2279619999999999E-2</v>
      </c>
      <c r="E254" s="25"/>
      <c r="F254" s="25">
        <f t="shared" si="1"/>
        <v>4.5159422749999996</v>
      </c>
    </row>
    <row r="255" spans="1:6">
      <c r="B255" s="36" t="s">
        <v>62</v>
      </c>
      <c r="C255" s="25">
        <f t="shared" si="2"/>
        <v>0.12894003500000001</v>
      </c>
      <c r="D255" s="25">
        <f t="shared" si="2"/>
        <v>8.7938667499999998E-2</v>
      </c>
      <c r="E255" s="25"/>
      <c r="F255" s="25">
        <f t="shared" si="1"/>
        <v>5.3346729999999996</v>
      </c>
    </row>
    <row r="256" spans="1:6">
      <c r="B256" s="36" t="s">
        <v>63</v>
      </c>
      <c r="C256" s="25">
        <f t="shared" si="2"/>
        <v>0.29293716999999997</v>
      </c>
      <c r="D256" s="25">
        <f t="shared" si="2"/>
        <v>0.1810073375</v>
      </c>
      <c r="E256" s="25"/>
      <c r="F256" s="25">
        <f t="shared" si="1"/>
        <v>124.5367692575</v>
      </c>
    </row>
    <row r="257" spans="1:6">
      <c r="B257" s="36" t="s">
        <v>64</v>
      </c>
      <c r="C257" s="25">
        <f t="shared" si="2"/>
        <v>0.7227128049999999</v>
      </c>
      <c r="D257" s="25">
        <f t="shared" si="2"/>
        <v>0.40395567500000001</v>
      </c>
      <c r="E257" s="25">
        <f>AVERAGE(E16,E77,E139,E203)</f>
        <v>0.26744999999999997</v>
      </c>
      <c r="F257" s="25">
        <f t="shared" si="1"/>
        <v>175.347736825</v>
      </c>
    </row>
    <row r="258" spans="1:6">
      <c r="A258" s="11"/>
      <c r="B258" s="32" t="s">
        <v>65</v>
      </c>
      <c r="C258" s="25"/>
      <c r="D258" s="25"/>
      <c r="E258" s="25"/>
      <c r="F258" s="25"/>
    </row>
    <row r="259" spans="1:6">
      <c r="A259" s="21" t="s">
        <v>169</v>
      </c>
      <c r="B259" s="35" t="s">
        <v>59</v>
      </c>
      <c r="C259" s="25">
        <f t="shared" ref="C259:D264" si="3">AVERAGE(C18,C79,C141,C205)</f>
        <v>2.9941302499999999E-2</v>
      </c>
      <c r="D259" s="25">
        <f t="shared" si="3"/>
        <v>2.1171700000000002E-2</v>
      </c>
      <c r="E259" s="25"/>
      <c r="F259" s="25">
        <f t="shared" si="1"/>
        <v>2.8691046925000001</v>
      </c>
    </row>
    <row r="260" spans="1:6">
      <c r="A260" s="11"/>
      <c r="B260" s="32" t="s">
        <v>60</v>
      </c>
      <c r="C260" s="25">
        <f t="shared" si="3"/>
        <v>3.08201E-2</v>
      </c>
      <c r="D260" s="25">
        <f t="shared" si="3"/>
        <v>2.2993917499999999E-2</v>
      </c>
      <c r="E260" s="25"/>
      <c r="F260" s="25">
        <f t="shared" si="1"/>
        <v>3.140899245</v>
      </c>
    </row>
    <row r="261" spans="1:6">
      <c r="A261" s="22"/>
      <c r="B261" s="32" t="s">
        <v>61</v>
      </c>
      <c r="C261" s="25">
        <f t="shared" si="3"/>
        <v>7.8736954999999997E-2</v>
      </c>
      <c r="D261" s="25">
        <f t="shared" si="3"/>
        <v>5.3521942500000003E-2</v>
      </c>
      <c r="E261" s="25"/>
      <c r="F261" s="25">
        <f t="shared" si="1"/>
        <v>6.2426777725000004</v>
      </c>
    </row>
    <row r="262" spans="1:6">
      <c r="B262" s="32" t="s">
        <v>62</v>
      </c>
      <c r="C262" s="25">
        <f t="shared" si="3"/>
        <v>7.8152577500000014E-2</v>
      </c>
      <c r="D262" s="25">
        <f t="shared" si="3"/>
        <v>5.5335842500000003E-2</v>
      </c>
      <c r="E262" s="25"/>
      <c r="F262" s="25">
        <f t="shared" si="1"/>
        <v>6.3268131274999995</v>
      </c>
    </row>
    <row r="263" spans="1:6">
      <c r="B263" s="36" t="s">
        <v>63</v>
      </c>
      <c r="C263" s="25">
        <f t="shared" si="3"/>
        <v>0.22159454249999999</v>
      </c>
      <c r="D263" s="25">
        <f t="shared" si="3"/>
        <v>0.12997527749999999</v>
      </c>
      <c r="E263" s="25"/>
      <c r="F263" s="25">
        <f t="shared" si="1"/>
        <v>10.980013765000001</v>
      </c>
    </row>
    <row r="264" spans="1:6">
      <c r="B264" s="36" t="s">
        <v>64</v>
      </c>
      <c r="C264" s="25">
        <f t="shared" si="3"/>
        <v>0.21275221999999999</v>
      </c>
      <c r="D264" s="25">
        <f t="shared" si="3"/>
        <v>0.13068259499999998</v>
      </c>
      <c r="E264" s="25">
        <f>AVERAGE(E23,E84,E146,E210)</f>
        <v>8.8675000000000004E-2</v>
      </c>
      <c r="F264" s="25">
        <f t="shared" si="1"/>
        <v>11.252093425</v>
      </c>
    </row>
    <row r="265" spans="1:6">
      <c r="A265" s="11"/>
      <c r="B265" s="36" t="s">
        <v>65</v>
      </c>
      <c r="C265" s="25"/>
      <c r="D265" s="25"/>
      <c r="E265" s="25"/>
      <c r="F265" s="25"/>
    </row>
    <row r="266" spans="1:6">
      <c r="A266" s="21" t="s">
        <v>170</v>
      </c>
      <c r="B266" s="35" t="s">
        <v>59</v>
      </c>
      <c r="C266" s="25">
        <f t="shared" ref="C266:D271" si="4">AVERAGE(C25,C86,C148,C212)</f>
        <v>8.3901124999999997E-3</v>
      </c>
      <c r="D266" s="25">
        <f t="shared" si="4"/>
        <v>5.9327049999999999E-3</v>
      </c>
      <c r="E266" s="25"/>
      <c r="F266" s="25">
        <f t="shared" si="1"/>
        <v>1.6962293449999999</v>
      </c>
    </row>
    <row r="267" spans="1:6">
      <c r="A267" s="11"/>
      <c r="B267" s="32" t="s">
        <v>60</v>
      </c>
      <c r="C267" s="25">
        <f t="shared" si="4"/>
        <v>1.363462E-2</v>
      </c>
      <c r="D267" s="25">
        <f t="shared" si="4"/>
        <v>1.0489074999999999E-2</v>
      </c>
      <c r="E267" s="25"/>
      <c r="F267" s="25">
        <f t="shared" si="1"/>
        <v>1.8429294599999999</v>
      </c>
    </row>
    <row r="268" spans="1:6">
      <c r="A268" s="22"/>
      <c r="B268" s="32" t="s">
        <v>61</v>
      </c>
      <c r="C268" s="25">
        <f t="shared" si="4"/>
        <v>4.2395037499999996E-2</v>
      </c>
      <c r="D268" s="25">
        <f t="shared" si="4"/>
        <v>1.6904522500000001E-2</v>
      </c>
      <c r="E268" s="25"/>
      <c r="F268" s="25">
        <f t="shared" si="1"/>
        <v>2.0593591949999999</v>
      </c>
    </row>
    <row r="269" spans="1:6">
      <c r="A269" s="11"/>
      <c r="B269" s="32" t="s">
        <v>62</v>
      </c>
      <c r="C269" s="25">
        <f t="shared" si="4"/>
        <v>2.7806017499999999E-2</v>
      </c>
      <c r="D269" s="25">
        <f t="shared" si="4"/>
        <v>1.9709807500000003E-2</v>
      </c>
      <c r="E269" s="25"/>
      <c r="F269" s="25">
        <f t="shared" si="1"/>
        <v>2.1256251924999998</v>
      </c>
    </row>
    <row r="270" spans="1:6">
      <c r="B270" s="36" t="s">
        <v>63</v>
      </c>
      <c r="C270" s="25">
        <f t="shared" si="4"/>
        <v>3.5081494999999997E-2</v>
      </c>
      <c r="D270" s="25">
        <f t="shared" si="4"/>
        <v>2.5902112500000005E-2</v>
      </c>
      <c r="E270" s="25"/>
      <c r="F270" s="25">
        <f t="shared" si="1"/>
        <v>6.1264509775000002</v>
      </c>
    </row>
    <row r="271" spans="1:6">
      <c r="B271" s="36" t="s">
        <v>64</v>
      </c>
      <c r="C271" s="25">
        <f t="shared" si="4"/>
        <v>4.0506232500000003E-2</v>
      </c>
      <c r="D271" s="25">
        <f t="shared" si="4"/>
        <v>3.0806202499999998E-2</v>
      </c>
      <c r="E271" s="25">
        <f>AVERAGE(E30,E91,E153,E217)</f>
        <v>7.002499999999999E-2</v>
      </c>
      <c r="F271" s="25">
        <f t="shared" si="1"/>
        <v>6.2767580325000001</v>
      </c>
    </row>
    <row r="272" spans="1:6">
      <c r="A272" s="11"/>
      <c r="B272" s="32" t="s">
        <v>65</v>
      </c>
      <c r="C272" s="25"/>
      <c r="D272" s="25"/>
      <c r="E272" s="25"/>
      <c r="F272" s="25"/>
    </row>
    <row r="273" spans="1:6">
      <c r="A273" s="21" t="s">
        <v>172</v>
      </c>
      <c r="B273" s="35" t="s">
        <v>59</v>
      </c>
      <c r="C273" s="25">
        <f t="shared" ref="C273:D278" si="5">AVERAGE(C32,C93,C155,C219)</f>
        <v>1.05437325E-2</v>
      </c>
      <c r="D273" s="25">
        <f t="shared" si="5"/>
        <v>7.4555450000000001E-3</v>
      </c>
      <c r="E273" s="25"/>
      <c r="F273" s="25">
        <f t="shared" si="1"/>
        <v>1.5433068350000001</v>
      </c>
    </row>
    <row r="274" spans="1:6">
      <c r="A274" s="22"/>
      <c r="B274" s="32" t="s">
        <v>60</v>
      </c>
      <c r="C274" s="25">
        <f t="shared" si="5"/>
        <v>1.2507652500000001E-2</v>
      </c>
      <c r="D274" s="25">
        <f t="shared" si="5"/>
        <v>9.3293025000000009E-3</v>
      </c>
      <c r="E274" s="25"/>
      <c r="F274" s="25">
        <f t="shared" si="1"/>
        <v>1.209509215</v>
      </c>
    </row>
    <row r="275" spans="1:6">
      <c r="A275" s="22"/>
      <c r="B275" s="32" t="s">
        <v>61</v>
      </c>
      <c r="C275" s="25">
        <f t="shared" si="5"/>
        <v>1.3615769999999999E-2</v>
      </c>
      <c r="D275" s="25">
        <f t="shared" si="5"/>
        <v>1.0433877499999999E-2</v>
      </c>
      <c r="E275" s="25"/>
      <c r="F275" s="25">
        <f t="shared" si="1"/>
        <v>1.2320212024999999</v>
      </c>
    </row>
    <row r="276" spans="1:6">
      <c r="A276" s="11"/>
      <c r="B276" s="32" t="s">
        <v>62</v>
      </c>
      <c r="C276" s="25">
        <f t="shared" si="5"/>
        <v>1.3308515E-2</v>
      </c>
      <c r="D276" s="25">
        <f t="shared" si="5"/>
        <v>1.0358182499999999E-2</v>
      </c>
      <c r="E276" s="25"/>
      <c r="F276" s="25">
        <f t="shared" si="1"/>
        <v>1.214945245</v>
      </c>
    </row>
    <row r="277" spans="1:6">
      <c r="B277" s="36" t="s">
        <v>63</v>
      </c>
      <c r="C277" s="25">
        <f t="shared" si="5"/>
        <v>1.4976132499999999E-2</v>
      </c>
      <c r="D277" s="25">
        <f t="shared" si="5"/>
        <v>1.167491E-2</v>
      </c>
      <c r="E277" s="25"/>
      <c r="F277" s="25">
        <f t="shared" si="1"/>
        <v>1.1176872675</v>
      </c>
    </row>
    <row r="278" spans="1:6">
      <c r="B278" s="36" t="s">
        <v>64</v>
      </c>
      <c r="C278" s="25">
        <f t="shared" si="5"/>
        <v>1.4214485000000001E-2</v>
      </c>
      <c r="D278" s="25">
        <f t="shared" si="5"/>
        <v>1.09167225E-2</v>
      </c>
      <c r="E278" s="25">
        <f>AVERAGE(E37,E98,E160,E224)</f>
        <v>-5.9074999999999996E-2</v>
      </c>
      <c r="F278" s="25">
        <f t="shared" si="1"/>
        <v>1.0790922950000001</v>
      </c>
    </row>
    <row r="279" spans="1:6">
      <c r="A279" s="11"/>
      <c r="B279" s="36" t="s">
        <v>65</v>
      </c>
      <c r="C279" s="25"/>
      <c r="D279" s="25"/>
      <c r="E279" s="25"/>
      <c r="F279" s="25"/>
    </row>
    <row r="280" spans="1:6">
      <c r="A280" s="21" t="s">
        <v>173</v>
      </c>
      <c r="B280" s="35" t="s">
        <v>59</v>
      </c>
      <c r="C280" s="25">
        <f t="shared" ref="C280:D285" si="6">AVERAGE(C39,C100,C162,C226)</f>
        <v>1.34503725E-2</v>
      </c>
      <c r="D280" s="25">
        <f t="shared" si="6"/>
        <v>9.5108499999999995E-3</v>
      </c>
      <c r="E280" s="25"/>
      <c r="F280" s="25">
        <f t="shared" si="1"/>
        <v>2.7729015774999999</v>
      </c>
    </row>
    <row r="281" spans="1:6">
      <c r="A281" s="11"/>
      <c r="B281" s="32" t="s">
        <v>60</v>
      </c>
      <c r="C281" s="25">
        <f t="shared" si="6"/>
        <v>1.9338642500000003E-2</v>
      </c>
      <c r="D281" s="25">
        <f t="shared" si="6"/>
        <v>1.52832275E-2</v>
      </c>
      <c r="E281" s="25"/>
      <c r="F281" s="25">
        <f t="shared" si="1"/>
        <v>2.3363046525</v>
      </c>
    </row>
    <row r="282" spans="1:6">
      <c r="A282" s="22"/>
      <c r="B282" s="32" t="s">
        <v>61</v>
      </c>
      <c r="C282" s="25">
        <f t="shared" si="6"/>
        <v>1.9297460000000002E-2</v>
      </c>
      <c r="D282" s="25">
        <f t="shared" si="6"/>
        <v>1.5973757500000001E-2</v>
      </c>
      <c r="E282" s="25"/>
      <c r="F282" s="25">
        <f t="shared" si="1"/>
        <v>2.2429253999999998</v>
      </c>
    </row>
    <row r="283" spans="1:6">
      <c r="B283" s="32" t="s">
        <v>62</v>
      </c>
      <c r="C283" s="25">
        <f t="shared" si="6"/>
        <v>2.4288005000000001E-2</v>
      </c>
      <c r="D283" s="25">
        <f t="shared" si="6"/>
        <v>2.003249E-2</v>
      </c>
      <c r="E283" s="25"/>
      <c r="F283" s="25">
        <f t="shared" si="1"/>
        <v>2.2605811200000003</v>
      </c>
    </row>
    <row r="284" spans="1:6">
      <c r="B284" s="36" t="s">
        <v>63</v>
      </c>
      <c r="C284" s="25">
        <f t="shared" si="6"/>
        <v>2.5725732500000001E-2</v>
      </c>
      <c r="D284" s="25">
        <f t="shared" si="6"/>
        <v>2.1784497500000003E-2</v>
      </c>
      <c r="E284" s="25"/>
      <c r="F284" s="25">
        <f t="shared" si="1"/>
        <v>4.5331603349999998</v>
      </c>
    </row>
    <row r="285" spans="1:6">
      <c r="B285" s="36" t="s">
        <v>64</v>
      </c>
      <c r="C285" s="25">
        <f t="shared" si="6"/>
        <v>2.4147592499999999E-2</v>
      </c>
      <c r="D285" s="25">
        <f t="shared" si="6"/>
        <v>2.00866775E-2</v>
      </c>
      <c r="E285" s="25">
        <f>AVERAGE(E44,E105,E167,E231)</f>
        <v>-1.3966666666666646E-2</v>
      </c>
      <c r="F285" s="25">
        <f t="shared" si="1"/>
        <v>4.0480605525</v>
      </c>
    </row>
    <row r="286" spans="1:6">
      <c r="A286" s="11"/>
      <c r="B286" s="36" t="s">
        <v>65</v>
      </c>
      <c r="C286" s="25"/>
      <c r="D286" s="25"/>
      <c r="E286" s="25"/>
      <c r="F286" s="25"/>
    </row>
    <row r="287" spans="1:6">
      <c r="A287" s="21" t="s">
        <v>171</v>
      </c>
      <c r="B287" s="35" t="s">
        <v>59</v>
      </c>
      <c r="C287" s="25">
        <f t="shared" ref="C287:D292" si="7">AVERAGE(C46,C107,C169,C233)</f>
        <v>7.7580375000000003E-3</v>
      </c>
      <c r="D287" s="25">
        <f t="shared" si="7"/>
        <v>5.4857599999999992E-3</v>
      </c>
      <c r="E287" s="25"/>
      <c r="F287" s="25">
        <f t="shared" si="1"/>
        <v>0.84074825250000007</v>
      </c>
    </row>
    <row r="288" spans="1:6">
      <c r="A288" s="29"/>
      <c r="B288" s="32" t="s">
        <v>60</v>
      </c>
      <c r="C288" s="25">
        <f t="shared" si="7"/>
        <v>1.4816494999999999E-2</v>
      </c>
      <c r="D288" s="25">
        <f t="shared" si="7"/>
        <v>1.00250775E-2</v>
      </c>
      <c r="E288" s="25"/>
      <c r="F288" s="25">
        <f t="shared" si="1"/>
        <v>1.8333263074999999</v>
      </c>
    </row>
    <row r="289" spans="1:6">
      <c r="A289" s="28"/>
      <c r="B289" s="32" t="s">
        <v>61</v>
      </c>
      <c r="C289" s="25">
        <f t="shared" si="7"/>
        <v>1.6344170000000002E-2</v>
      </c>
      <c r="D289" s="25">
        <f t="shared" si="7"/>
        <v>1.2372202500000002E-2</v>
      </c>
      <c r="E289" s="25"/>
      <c r="F289" s="25">
        <f t="shared" si="1"/>
        <v>1.8974223699999999</v>
      </c>
    </row>
    <row r="290" spans="1:6">
      <c r="A290" s="30"/>
      <c r="B290" s="32" t="s">
        <v>62</v>
      </c>
      <c r="C290" s="25">
        <f t="shared" si="7"/>
        <v>1.7951492499999999E-2</v>
      </c>
      <c r="D290" s="25">
        <f t="shared" si="7"/>
        <v>1.4042507499999999E-2</v>
      </c>
      <c r="E290" s="25"/>
      <c r="F290" s="25">
        <f t="shared" si="1"/>
        <v>1.8915897374999999</v>
      </c>
    </row>
    <row r="291" spans="1:6">
      <c r="A291" s="30"/>
      <c r="B291" s="36" t="s">
        <v>63</v>
      </c>
      <c r="C291" s="25">
        <f t="shared" si="7"/>
        <v>1.9243622500000002E-2</v>
      </c>
      <c r="D291" s="25">
        <f t="shared" si="7"/>
        <v>1.56754775E-2</v>
      </c>
      <c r="E291" s="25"/>
      <c r="F291" s="25">
        <f t="shared" si="1"/>
        <v>1.8660954550000002</v>
      </c>
    </row>
    <row r="292" spans="1:6">
      <c r="A292" s="30"/>
      <c r="B292" s="36" t="s">
        <v>64</v>
      </c>
      <c r="C292" s="25">
        <f t="shared" si="7"/>
        <v>1.82698975E-2</v>
      </c>
      <c r="D292" s="25">
        <f t="shared" si="7"/>
        <v>1.4764464999999999E-2</v>
      </c>
      <c r="E292" s="25">
        <f>AVERAGE(E51,E112,E174,E238)</f>
        <v>0.52264999999999995</v>
      </c>
      <c r="F292" s="25">
        <f t="shared" si="1"/>
        <v>1.8372512075</v>
      </c>
    </row>
    <row r="293" spans="1:6">
      <c r="A293" s="29"/>
      <c r="B293" s="36" t="s">
        <v>65</v>
      </c>
      <c r="C293" s="38"/>
      <c r="D293" s="25"/>
      <c r="E293" s="25"/>
      <c r="F293" s="39"/>
    </row>
  </sheetData>
  <mergeCells count="5">
    <mergeCell ref="B1:C1"/>
    <mergeCell ref="B62:C62"/>
    <mergeCell ref="B124:C124"/>
    <mergeCell ref="B188:C188"/>
    <mergeCell ref="B242:C242"/>
  </mergeCells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293"/>
  <sheetViews>
    <sheetView topLeftCell="A247" workbookViewId="0">
      <selection activeCell="A280" sqref="A280:F286"/>
    </sheetView>
  </sheetViews>
  <sheetFormatPr defaultRowHeight="15"/>
  <sheetData>
    <row r="1" spans="1:6">
      <c r="B1" s="63" t="s">
        <v>52</v>
      </c>
      <c r="C1" s="63"/>
    </row>
    <row r="3" spans="1:6">
      <c r="A3" s="20" t="s">
        <v>53</v>
      </c>
      <c r="B3" s="20" t="s">
        <v>54</v>
      </c>
      <c r="C3" s="20" t="s">
        <v>55</v>
      </c>
      <c r="D3" s="20" t="s">
        <v>56</v>
      </c>
      <c r="E3" s="20" t="s">
        <v>57</v>
      </c>
      <c r="F3" s="20" t="s">
        <v>58</v>
      </c>
    </row>
    <row r="4" spans="1:6">
      <c r="A4" s="21" t="s">
        <v>218</v>
      </c>
      <c r="B4" s="21" t="s">
        <v>59</v>
      </c>
      <c r="C4" s="30">
        <v>3.4936199999999998E-3</v>
      </c>
      <c r="D4" s="30">
        <v>2.47036E-3</v>
      </c>
      <c r="E4" s="30"/>
      <c r="F4" s="30">
        <v>0.27358917999999999</v>
      </c>
    </row>
    <row r="5" spans="1:6">
      <c r="A5" s="22"/>
      <c r="B5" s="22" t="s">
        <v>60</v>
      </c>
      <c r="C5" s="30">
        <v>1.386923E-2</v>
      </c>
      <c r="D5" s="30">
        <v>9.4831199999999994E-3</v>
      </c>
      <c r="E5" s="30"/>
      <c r="F5" s="30">
        <v>0.35600147999999998</v>
      </c>
    </row>
    <row r="6" spans="1:6">
      <c r="A6" s="22"/>
      <c r="B6" s="22" t="s">
        <v>61</v>
      </c>
      <c r="C6" s="30">
        <v>1.4373830000000001E-2</v>
      </c>
      <c r="D6" s="30">
        <v>1.106013E-2</v>
      </c>
      <c r="E6" s="30"/>
      <c r="F6" s="30">
        <v>0.38002250999999998</v>
      </c>
    </row>
    <row r="7" spans="1:6">
      <c r="A7" s="11"/>
      <c r="B7" s="22" t="s">
        <v>62</v>
      </c>
      <c r="C7" s="30">
        <v>2.731828E-2</v>
      </c>
      <c r="D7" s="30">
        <v>1.9627740000000001E-2</v>
      </c>
      <c r="E7" s="30"/>
      <c r="F7" s="30">
        <v>0.77174352000000002</v>
      </c>
    </row>
    <row r="8" spans="1:6">
      <c r="B8" s="23" t="s">
        <v>63</v>
      </c>
      <c r="C8" s="30">
        <v>2.493865E-2</v>
      </c>
      <c r="D8" s="30">
        <v>1.642646E-2</v>
      </c>
      <c r="E8" s="30"/>
      <c r="F8" s="30">
        <v>0.76682192000000005</v>
      </c>
    </row>
    <row r="9" spans="1:6">
      <c r="B9" s="23" t="s">
        <v>64</v>
      </c>
      <c r="C9" s="30">
        <v>2.4886559999999999E-2</v>
      </c>
      <c r="D9" s="30">
        <v>1.7590069999999999E-2</v>
      </c>
      <c r="E9" s="30">
        <v>9.06E-2</v>
      </c>
      <c r="F9" s="30">
        <v>0.76739206999999998</v>
      </c>
    </row>
    <row r="10" spans="1:6">
      <c r="A10" s="11"/>
      <c r="B10" s="23" t="s">
        <v>65</v>
      </c>
      <c r="C10" s="30"/>
      <c r="D10" s="30"/>
      <c r="E10" s="30"/>
      <c r="F10" s="30"/>
    </row>
    <row r="11" spans="1:6">
      <c r="A11" s="21" t="s">
        <v>219</v>
      </c>
      <c r="B11" s="21" t="s">
        <v>59</v>
      </c>
      <c r="C11" s="30">
        <v>3.90297E-3</v>
      </c>
      <c r="D11" s="30">
        <v>2.7598200000000001E-3</v>
      </c>
      <c r="E11" s="30"/>
      <c r="F11" s="30">
        <v>0.30564587999999998</v>
      </c>
    </row>
    <row r="12" spans="1:6">
      <c r="A12" s="11"/>
      <c r="B12" s="22" t="s">
        <v>60</v>
      </c>
      <c r="C12" s="30">
        <v>1.446397E-2</v>
      </c>
      <c r="D12" s="30">
        <v>9.9854499999999999E-3</v>
      </c>
      <c r="E12" s="30"/>
      <c r="F12" s="30">
        <v>0.38512358000000002</v>
      </c>
    </row>
    <row r="13" spans="1:6">
      <c r="A13" s="22"/>
      <c r="B13" s="22" t="s">
        <v>61</v>
      </c>
      <c r="C13" s="30">
        <v>1.480368E-2</v>
      </c>
      <c r="D13" s="30">
        <v>1.1433840000000001E-2</v>
      </c>
      <c r="E13" s="30"/>
      <c r="F13" s="30">
        <v>0.40554820000000003</v>
      </c>
    </row>
    <row r="14" spans="1:6">
      <c r="B14" s="22" t="s">
        <v>62</v>
      </c>
      <c r="C14" s="30">
        <v>2.1827780000000001E-2</v>
      </c>
      <c r="D14" s="30">
        <v>1.690765E-2</v>
      </c>
      <c r="E14" s="30"/>
      <c r="F14" s="30">
        <v>0.62236807000000005</v>
      </c>
    </row>
    <row r="15" spans="1:6">
      <c r="B15" s="23" t="s">
        <v>63</v>
      </c>
      <c r="C15" s="30">
        <v>2.258756E-2</v>
      </c>
      <c r="D15" s="30">
        <v>1.843241E-2</v>
      </c>
      <c r="E15" s="30"/>
      <c r="F15" s="30">
        <v>0.65610826</v>
      </c>
    </row>
    <row r="16" spans="1:6">
      <c r="B16" s="23" t="s">
        <v>64</v>
      </c>
      <c r="C16" s="30">
        <v>2.1765369999999999E-2</v>
      </c>
      <c r="D16" s="30">
        <v>1.808015E-2</v>
      </c>
      <c r="E16" s="30">
        <v>-0.1951</v>
      </c>
      <c r="F16" s="30">
        <v>0.65357809</v>
      </c>
    </row>
    <row r="17" spans="1:6">
      <c r="A17" s="11"/>
      <c r="B17" s="23" t="s">
        <v>65</v>
      </c>
      <c r="C17" s="30"/>
      <c r="D17" s="30"/>
      <c r="E17" s="30"/>
      <c r="F17" s="30"/>
    </row>
    <row r="18" spans="1:6">
      <c r="A18" s="21" t="s">
        <v>220</v>
      </c>
      <c r="B18" s="21" t="s">
        <v>59</v>
      </c>
      <c r="C18" s="30">
        <v>8.5991799999999997E-3</v>
      </c>
      <c r="D18" s="30">
        <v>6.0805399999999997E-3</v>
      </c>
      <c r="E18" s="30"/>
      <c r="F18" s="30">
        <v>0.67341123999999997</v>
      </c>
    </row>
    <row r="19" spans="1:6">
      <c r="A19" s="11"/>
      <c r="B19" s="22" t="s">
        <v>60</v>
      </c>
      <c r="C19" s="30">
        <v>1.6286709999999999E-2</v>
      </c>
      <c r="D19" s="30">
        <v>1.2538179999999999E-2</v>
      </c>
      <c r="E19" s="30"/>
      <c r="F19" s="30">
        <v>0.69310861999999995</v>
      </c>
    </row>
    <row r="20" spans="1:6">
      <c r="A20" s="22"/>
      <c r="B20" s="22" t="s">
        <v>61</v>
      </c>
      <c r="C20" s="30">
        <v>1.413555E-2</v>
      </c>
      <c r="D20" s="30">
        <v>9.8703200000000001E-3</v>
      </c>
      <c r="E20" s="30"/>
      <c r="F20" s="30">
        <v>0.66902841000000002</v>
      </c>
    </row>
    <row r="21" spans="1:6">
      <c r="B21" s="22" t="s">
        <v>62</v>
      </c>
      <c r="C21" s="30">
        <v>2.0825389999999999E-2</v>
      </c>
      <c r="D21" s="30">
        <v>1.5296880000000001E-2</v>
      </c>
      <c r="E21" s="30"/>
      <c r="F21" s="30">
        <v>0.78345350999999996</v>
      </c>
    </row>
    <row r="22" spans="1:6">
      <c r="B22" s="23" t="s">
        <v>63</v>
      </c>
      <c r="C22" s="30">
        <v>2.073637E-2</v>
      </c>
      <c r="D22" s="30">
        <v>1.6128300000000002E-2</v>
      </c>
      <c r="E22" s="30"/>
      <c r="F22" s="30">
        <v>0.79694237999999995</v>
      </c>
    </row>
    <row r="23" spans="1:6">
      <c r="B23" s="23" t="s">
        <v>64</v>
      </c>
      <c r="C23" s="30">
        <v>1.982691E-2</v>
      </c>
      <c r="D23" s="30">
        <v>1.569651E-2</v>
      </c>
      <c r="E23" s="30">
        <v>2.69E-2</v>
      </c>
      <c r="F23" s="30">
        <v>0.79114404999999999</v>
      </c>
    </row>
    <row r="24" spans="1:6">
      <c r="A24" s="11"/>
      <c r="B24" s="23" t="s">
        <v>65</v>
      </c>
      <c r="C24" s="30"/>
      <c r="D24" s="30"/>
      <c r="E24" s="30"/>
      <c r="F24" s="30"/>
    </row>
    <row r="25" spans="1:6">
      <c r="A25" s="21" t="s">
        <v>221</v>
      </c>
      <c r="B25" s="21" t="s">
        <v>59</v>
      </c>
      <c r="C25" s="30">
        <v>5.2628900000000001E-3</v>
      </c>
      <c r="D25" s="30">
        <v>3.72143E-3</v>
      </c>
      <c r="E25" s="30"/>
      <c r="F25" s="30">
        <v>0.41214265999999999</v>
      </c>
    </row>
    <row r="26" spans="1:6">
      <c r="A26" s="11"/>
      <c r="B26" s="22" t="s">
        <v>60</v>
      </c>
      <c r="C26" s="30">
        <v>9.8257599999999994E-3</v>
      </c>
      <c r="D26" s="30">
        <v>7.5825900000000002E-3</v>
      </c>
      <c r="E26" s="30"/>
      <c r="F26" s="30">
        <v>0.42313813</v>
      </c>
    </row>
    <row r="27" spans="1:6">
      <c r="A27" s="22"/>
      <c r="B27" s="22" t="s">
        <v>61</v>
      </c>
      <c r="C27" s="30">
        <v>1.432247E-2</v>
      </c>
      <c r="D27" s="30">
        <v>1.1447239999999999E-2</v>
      </c>
      <c r="E27" s="30"/>
      <c r="F27" s="30">
        <v>0.47218151000000003</v>
      </c>
    </row>
    <row r="28" spans="1:6">
      <c r="A28" s="11"/>
      <c r="B28" s="22" t="s">
        <v>62</v>
      </c>
      <c r="C28" s="30">
        <v>3.7019780000000002E-2</v>
      </c>
      <c r="D28" s="30">
        <v>2.4690710000000001E-2</v>
      </c>
      <c r="E28" s="30"/>
      <c r="F28" s="30">
        <v>1.0812728</v>
      </c>
    </row>
    <row r="29" spans="1:6">
      <c r="B29" s="23" t="s">
        <v>63</v>
      </c>
      <c r="C29" s="30">
        <v>3.4316970000000002E-2</v>
      </c>
      <c r="D29" s="30">
        <v>2.3011469999999999E-2</v>
      </c>
      <c r="E29" s="30"/>
      <c r="F29" s="30">
        <v>1.0813813000000001</v>
      </c>
    </row>
    <row r="30" spans="1:6">
      <c r="B30" s="23" t="s">
        <v>64</v>
      </c>
      <c r="C30" s="30">
        <v>3.7873129999999998E-2</v>
      </c>
      <c r="D30" s="30">
        <v>2.7515649999999999E-2</v>
      </c>
      <c r="E30" s="30">
        <v>0.19500000000000001</v>
      </c>
      <c r="F30" s="30">
        <v>1.0993724</v>
      </c>
    </row>
    <row r="31" spans="1:6">
      <c r="A31" s="11"/>
      <c r="B31" s="22" t="s">
        <v>65</v>
      </c>
      <c r="C31" s="30"/>
      <c r="D31" s="30"/>
      <c r="E31" s="30"/>
      <c r="F31" s="30"/>
    </row>
    <row r="32" spans="1:6">
      <c r="A32" s="21" t="s">
        <v>222</v>
      </c>
      <c r="B32" s="21" t="s">
        <v>59</v>
      </c>
      <c r="C32" s="30">
        <v>2.760961E-2</v>
      </c>
      <c r="D32" s="30">
        <v>1.9522939999999999E-2</v>
      </c>
      <c r="E32" s="30"/>
      <c r="F32" s="30">
        <v>2.1621375</v>
      </c>
    </row>
    <row r="33" spans="1:6">
      <c r="A33" s="22"/>
      <c r="B33" s="22" t="s">
        <v>60</v>
      </c>
      <c r="C33" s="30">
        <v>3.2122400000000002E-2</v>
      </c>
      <c r="D33" s="30">
        <v>2.6227090000000002E-2</v>
      </c>
      <c r="E33" s="30"/>
      <c r="F33" s="30">
        <v>2.0996731</v>
      </c>
    </row>
    <row r="34" spans="1:6">
      <c r="A34" s="22"/>
      <c r="B34" s="22" t="s">
        <v>61</v>
      </c>
      <c r="C34" s="30">
        <v>3.3128659999999997E-2</v>
      </c>
      <c r="D34" s="30">
        <v>2.8665059999999999E-2</v>
      </c>
      <c r="E34" s="30"/>
      <c r="F34" s="30">
        <v>2.0594744999999999</v>
      </c>
    </row>
    <row r="35" spans="1:6">
      <c r="A35" s="11"/>
      <c r="B35" s="22" t="s">
        <v>62</v>
      </c>
      <c r="C35" s="30">
        <v>4.940551E-2</v>
      </c>
      <c r="D35" s="30">
        <v>4.0611969999999997E-2</v>
      </c>
      <c r="E35" s="30"/>
      <c r="F35" s="30">
        <v>2.2323786999999999</v>
      </c>
    </row>
    <row r="36" spans="1:6">
      <c r="B36" s="23" t="s">
        <v>63</v>
      </c>
      <c r="C36" s="30">
        <v>4.5498190000000001E-2</v>
      </c>
      <c r="D36" s="30">
        <v>3.629276E-2</v>
      </c>
      <c r="E36" s="30"/>
      <c r="F36" s="30">
        <v>2.2215631999999998</v>
      </c>
    </row>
    <row r="37" spans="1:6">
      <c r="B37" s="23" t="s">
        <v>64</v>
      </c>
      <c r="C37" s="30">
        <v>4.5096400000000002E-2</v>
      </c>
      <c r="D37" s="30">
        <v>3.7194669999999999E-2</v>
      </c>
      <c r="E37" s="30">
        <v>-0.1404</v>
      </c>
      <c r="F37" s="30">
        <v>2.2077013000000001</v>
      </c>
    </row>
    <row r="38" spans="1:6">
      <c r="A38" s="11"/>
      <c r="B38" s="23" t="s">
        <v>65</v>
      </c>
      <c r="C38" s="30"/>
      <c r="D38" s="30"/>
      <c r="E38" s="30"/>
      <c r="F38" s="30"/>
    </row>
    <row r="39" spans="1:6">
      <c r="A39" s="21" t="s">
        <v>223</v>
      </c>
      <c r="B39" s="21" t="s">
        <v>59</v>
      </c>
      <c r="C39" s="30">
        <v>1.1734420000000001E-2</v>
      </c>
      <c r="D39" s="30">
        <v>8.2974899999999994E-3</v>
      </c>
      <c r="E39" s="30"/>
      <c r="F39" s="30">
        <v>0.91893488000000001</v>
      </c>
    </row>
    <row r="40" spans="1:6">
      <c r="A40" s="11"/>
      <c r="B40" s="22" t="s">
        <v>60</v>
      </c>
      <c r="C40" s="30">
        <v>2.07485E-2</v>
      </c>
      <c r="D40" s="30">
        <v>1.615714E-2</v>
      </c>
      <c r="E40" s="30"/>
      <c r="F40" s="30">
        <v>0.93504297999999997</v>
      </c>
    </row>
    <row r="41" spans="1:6">
      <c r="A41" s="22"/>
      <c r="B41" s="22" t="s">
        <v>61</v>
      </c>
      <c r="C41" s="30">
        <v>1.853774E-2</v>
      </c>
      <c r="D41" s="30">
        <v>1.43967E-2</v>
      </c>
      <c r="E41" s="30"/>
      <c r="F41" s="30">
        <v>0.90705278</v>
      </c>
    </row>
    <row r="42" spans="1:6">
      <c r="B42" s="22" t="s">
        <v>62</v>
      </c>
      <c r="C42" s="30">
        <v>2.0509380000000001E-2</v>
      </c>
      <c r="D42" s="30">
        <v>1.691581E-2</v>
      </c>
      <c r="E42" s="30"/>
      <c r="F42" s="30">
        <v>0.91631587000000003</v>
      </c>
    </row>
    <row r="43" spans="1:6">
      <c r="B43" s="23" t="s">
        <v>63</v>
      </c>
      <c r="C43" s="30">
        <v>2.4334049999999999E-2</v>
      </c>
      <c r="D43" s="30">
        <v>2.0442330000000002E-2</v>
      </c>
      <c r="E43" s="30"/>
      <c r="F43" s="30">
        <v>0.96518524999999999</v>
      </c>
    </row>
    <row r="44" spans="1:6">
      <c r="B44" s="23" t="s">
        <v>64</v>
      </c>
      <c r="C44" s="30">
        <v>2.254623E-2</v>
      </c>
      <c r="D44" s="30">
        <v>1.7855570000000001E-2</v>
      </c>
      <c r="E44" s="30">
        <v>-0.67700000000000005</v>
      </c>
      <c r="F44" s="30">
        <v>0.95544037000000004</v>
      </c>
    </row>
    <row r="45" spans="1:6">
      <c r="A45" s="11"/>
      <c r="B45" s="23" t="s">
        <v>65</v>
      </c>
      <c r="C45" s="30"/>
      <c r="D45" s="30"/>
      <c r="E45" s="30"/>
      <c r="F45" s="30"/>
    </row>
    <row r="46" spans="1:6">
      <c r="A46" s="21" t="s">
        <v>224</v>
      </c>
      <c r="B46" s="21" t="s">
        <v>59</v>
      </c>
      <c r="C46" s="30">
        <v>4.3366780000000001E-2</v>
      </c>
      <c r="D46" s="30">
        <v>3.066495E-2</v>
      </c>
      <c r="E46" s="30"/>
      <c r="F46" s="30">
        <v>3.3960986000000002</v>
      </c>
    </row>
    <row r="47" spans="1:6">
      <c r="A47" s="11"/>
      <c r="B47" s="22" t="s">
        <v>60</v>
      </c>
      <c r="C47" s="30">
        <v>3.6231230000000003E-2</v>
      </c>
      <c r="D47" s="30">
        <v>2.487489E-2</v>
      </c>
      <c r="E47" s="30"/>
      <c r="F47" s="30">
        <v>3.2377416999999999</v>
      </c>
    </row>
    <row r="48" spans="1:6">
      <c r="A48" s="22"/>
      <c r="B48" s="22" t="s">
        <v>61</v>
      </c>
      <c r="C48" s="30">
        <v>3.2755529999999998E-2</v>
      </c>
      <c r="D48" s="30">
        <v>2.3357180000000002E-2</v>
      </c>
      <c r="E48" s="30"/>
      <c r="F48" s="30">
        <v>3.1299581999999999</v>
      </c>
    </row>
    <row r="49" spans="1:6">
      <c r="B49" s="22" t="s">
        <v>62</v>
      </c>
      <c r="C49" s="30">
        <v>4.8314849999999999E-2</v>
      </c>
      <c r="D49" s="30">
        <v>3.5867040000000003E-2</v>
      </c>
      <c r="E49" s="30"/>
      <c r="F49" s="30">
        <v>3.1286849000000001</v>
      </c>
    </row>
    <row r="50" spans="1:6">
      <c r="B50" s="23" t="s">
        <v>63</v>
      </c>
      <c r="C50" s="30">
        <v>5.4060810000000001E-2</v>
      </c>
      <c r="D50" s="30">
        <v>4.265178E-2</v>
      </c>
      <c r="E50" s="30"/>
      <c r="F50" s="30">
        <v>3.1747717999999998</v>
      </c>
    </row>
    <row r="51" spans="1:6">
      <c r="B51" s="23" t="s">
        <v>64</v>
      </c>
      <c r="C51" s="30">
        <v>5.0228719999999998E-2</v>
      </c>
      <c r="D51" s="30">
        <v>3.8156120000000002E-2</v>
      </c>
      <c r="E51" s="30">
        <v>-0.79859999999999998</v>
      </c>
      <c r="F51" s="30">
        <v>3.1429402</v>
      </c>
    </row>
    <row r="52" spans="1:6">
      <c r="A52" s="11"/>
      <c r="B52" s="23" t="s">
        <v>65</v>
      </c>
      <c r="C52" s="25"/>
      <c r="D52" s="25"/>
      <c r="E52" s="25"/>
      <c r="F52" s="25"/>
    </row>
    <row r="53" spans="1:6">
      <c r="A53" s="30"/>
      <c r="B53" s="30"/>
      <c r="C53" s="30"/>
      <c r="D53" s="30"/>
      <c r="E53" s="30"/>
      <c r="F53" s="30"/>
    </row>
    <row r="54" spans="1:6">
      <c r="A54" s="30"/>
      <c r="B54" s="30"/>
      <c r="C54" s="30"/>
      <c r="D54" s="30"/>
      <c r="E54" s="30"/>
      <c r="F54" s="30"/>
    </row>
    <row r="55" spans="1:6">
      <c r="A55" s="30"/>
      <c r="B55" s="30"/>
      <c r="C55" s="30"/>
      <c r="D55" s="30"/>
      <c r="E55" s="30"/>
      <c r="F55" s="30"/>
    </row>
    <row r="56" spans="1:6">
      <c r="A56" s="30"/>
      <c r="B56" s="30"/>
      <c r="C56" s="30"/>
      <c r="D56" s="30"/>
      <c r="E56" s="30"/>
      <c r="F56" s="30"/>
    </row>
    <row r="57" spans="1:6">
      <c r="A57" s="30"/>
      <c r="B57" s="30"/>
      <c r="C57" s="30"/>
      <c r="D57" s="30"/>
      <c r="E57" s="30"/>
      <c r="F57" s="30"/>
    </row>
    <row r="58" spans="1:6">
      <c r="A58" s="30"/>
      <c r="B58" s="30"/>
      <c r="C58" s="30"/>
      <c r="D58" s="30"/>
      <c r="E58" s="30"/>
      <c r="F58" s="30"/>
    </row>
    <row r="59" spans="1:6">
      <c r="A59" s="30"/>
      <c r="B59" s="30"/>
      <c r="C59" s="30"/>
      <c r="D59" s="30"/>
      <c r="E59" s="30"/>
      <c r="F59" s="30"/>
    </row>
    <row r="60" spans="1:6">
      <c r="A60" s="30"/>
      <c r="B60" s="30"/>
      <c r="C60" s="30"/>
      <c r="D60" s="30"/>
      <c r="E60" s="30"/>
      <c r="F60" s="30"/>
    </row>
    <row r="61" spans="1:6">
      <c r="A61" s="30"/>
      <c r="B61" s="30"/>
      <c r="C61" s="30"/>
      <c r="D61" s="30"/>
      <c r="E61" s="30"/>
      <c r="F61" s="30"/>
    </row>
    <row r="62" spans="1:6">
      <c r="A62" s="24"/>
      <c r="B62" s="65" t="s">
        <v>66</v>
      </c>
      <c r="C62" s="65"/>
      <c r="D62" s="24"/>
      <c r="E62" s="24"/>
      <c r="F62" s="24"/>
    </row>
    <row r="63" spans="1:6">
      <c r="A63" s="24"/>
      <c r="B63" s="24"/>
      <c r="C63" s="24"/>
      <c r="D63" s="24"/>
      <c r="E63" s="24"/>
      <c r="F63" s="24"/>
    </row>
    <row r="64" spans="1:6">
      <c r="A64" s="31" t="s">
        <v>53</v>
      </c>
      <c r="B64" s="31" t="s">
        <v>54</v>
      </c>
      <c r="C64" s="31" t="s">
        <v>55</v>
      </c>
      <c r="D64" s="31" t="s">
        <v>56</v>
      </c>
      <c r="E64" s="27" t="s">
        <v>57</v>
      </c>
      <c r="F64" s="31" t="s">
        <v>58</v>
      </c>
    </row>
    <row r="65" spans="1:6">
      <c r="A65" s="21" t="s">
        <v>218</v>
      </c>
      <c r="B65" s="32" t="s">
        <v>59</v>
      </c>
      <c r="C65" s="24">
        <v>2.1723329999999999E-2</v>
      </c>
      <c r="D65" s="24">
        <v>1.536071E-2</v>
      </c>
      <c r="E65" s="24"/>
      <c r="F65" s="24">
        <v>0.80244130000000002</v>
      </c>
    </row>
    <row r="66" spans="1:6">
      <c r="A66" s="22"/>
      <c r="B66" s="32" t="s">
        <v>60</v>
      </c>
      <c r="C66" s="25">
        <v>1.90181E-2</v>
      </c>
      <c r="D66" s="25">
        <v>1.420222E-2</v>
      </c>
      <c r="E66" s="25"/>
      <c r="F66" s="25">
        <v>0.65378208000000004</v>
      </c>
    </row>
    <row r="67" spans="1:6">
      <c r="A67" s="22"/>
      <c r="B67" s="32" t="s">
        <v>61</v>
      </c>
      <c r="C67" s="25">
        <v>4.4124879999999998E-2</v>
      </c>
      <c r="D67" s="25">
        <v>3.1119560000000001E-2</v>
      </c>
      <c r="E67" s="25"/>
      <c r="F67" s="25">
        <v>1.4753883999999999</v>
      </c>
    </row>
    <row r="68" spans="1:6">
      <c r="A68" s="11"/>
      <c r="B68" s="32" t="s">
        <v>62</v>
      </c>
      <c r="C68" s="25">
        <v>4.87871E-2</v>
      </c>
      <c r="D68" s="25">
        <v>3.7721999999999999E-2</v>
      </c>
      <c r="E68" s="25"/>
      <c r="F68" s="25">
        <v>1.5259332000000001</v>
      </c>
    </row>
    <row r="69" spans="1:6">
      <c r="B69" s="32" t="s">
        <v>63</v>
      </c>
      <c r="C69" s="24">
        <v>4.6010669999999997E-2</v>
      </c>
      <c r="D69" s="24">
        <v>3.6151950000000002E-2</v>
      </c>
      <c r="E69" s="24"/>
      <c r="F69" s="24">
        <v>5.8328873999999997</v>
      </c>
    </row>
    <row r="70" spans="1:6">
      <c r="B70" s="32" t="s">
        <v>64</v>
      </c>
      <c r="C70" s="24">
        <v>4.2837529999999999E-2</v>
      </c>
      <c r="D70" s="24">
        <v>3.2698640000000001E-2</v>
      </c>
      <c r="E70" s="24">
        <v>-0.14990000000000001</v>
      </c>
      <c r="F70" s="24">
        <v>5.1051200999999997</v>
      </c>
    </row>
    <row r="71" spans="1:6">
      <c r="A71" s="11"/>
      <c r="B71" s="33" t="s">
        <v>65</v>
      </c>
      <c r="C71" s="25"/>
      <c r="D71" s="25"/>
      <c r="E71" s="25"/>
      <c r="F71" s="25"/>
    </row>
    <row r="72" spans="1:6">
      <c r="A72" s="21" t="s">
        <v>219</v>
      </c>
      <c r="B72" s="32" t="s">
        <v>59</v>
      </c>
      <c r="C72" s="26">
        <v>1.0838200000000001E-3</v>
      </c>
      <c r="D72" s="26">
        <v>7.6637000000000005E-4</v>
      </c>
      <c r="E72" s="26"/>
      <c r="F72" s="26">
        <v>4.0035279999999999E-2</v>
      </c>
    </row>
    <row r="73" spans="1:6">
      <c r="A73" s="11"/>
      <c r="B73" s="32" t="s">
        <v>60</v>
      </c>
      <c r="C73" s="25">
        <v>9.1894999999999998E-4</v>
      </c>
      <c r="D73" s="25">
        <v>6.5393999999999999E-4</v>
      </c>
      <c r="E73" s="25"/>
      <c r="F73" s="25">
        <v>3.097519E-2</v>
      </c>
    </row>
    <row r="74" spans="1:6">
      <c r="A74" s="22"/>
      <c r="B74" s="32" t="s">
        <v>61</v>
      </c>
      <c r="C74" s="25">
        <v>1.7157530000000001E-2</v>
      </c>
      <c r="D74" s="25">
        <v>9.0599900000000004E-3</v>
      </c>
      <c r="E74" s="25"/>
      <c r="F74" s="25">
        <v>0.55778251000000001</v>
      </c>
    </row>
    <row r="75" spans="1:6">
      <c r="B75" s="32" t="s">
        <v>62</v>
      </c>
      <c r="C75" s="24">
        <v>1.5929180000000001E-2</v>
      </c>
      <c r="D75" s="24">
        <v>9.1576499999999998E-3</v>
      </c>
      <c r="E75" s="24"/>
      <c r="F75" s="24">
        <v>0.54378813999999998</v>
      </c>
    </row>
    <row r="76" spans="1:6">
      <c r="B76" s="32" t="s">
        <v>63</v>
      </c>
      <c r="C76" s="24">
        <v>1.455E-2</v>
      </c>
      <c r="D76" s="24">
        <v>7.8369700000000004E-3</v>
      </c>
      <c r="E76" s="24"/>
      <c r="F76" s="24">
        <v>0.48853732999999999</v>
      </c>
    </row>
    <row r="77" spans="1:6">
      <c r="B77" s="32" t="s">
        <v>64</v>
      </c>
      <c r="C77" s="24">
        <v>1.347868E-2</v>
      </c>
      <c r="D77" s="24">
        <v>6.8928399999999999E-3</v>
      </c>
      <c r="E77" s="24">
        <v>0.34720000000000001</v>
      </c>
      <c r="F77" s="24">
        <v>0.43130671999999998</v>
      </c>
    </row>
    <row r="78" spans="1:6">
      <c r="A78" s="11"/>
      <c r="B78" s="33" t="s">
        <v>65</v>
      </c>
      <c r="C78" s="25"/>
      <c r="D78" s="25"/>
      <c r="E78" s="25"/>
      <c r="F78" s="25"/>
    </row>
    <row r="79" spans="1:6">
      <c r="A79" s="21" t="s">
        <v>220</v>
      </c>
      <c r="B79" s="35" t="s">
        <v>59</v>
      </c>
      <c r="C79" s="26">
        <v>9.0994500000000002E-3</v>
      </c>
      <c r="D79" s="26">
        <v>6.4342899999999996E-3</v>
      </c>
      <c r="E79" s="26"/>
      <c r="F79" s="26">
        <v>0.33612607999999999</v>
      </c>
    </row>
    <row r="80" spans="1:6">
      <c r="A80" s="11"/>
      <c r="B80" s="32" t="s">
        <v>60</v>
      </c>
      <c r="C80" s="25">
        <v>8.0282099999999992E-3</v>
      </c>
      <c r="D80" s="25">
        <v>6.0456599999999996E-3</v>
      </c>
      <c r="E80" s="25"/>
      <c r="F80" s="25">
        <v>0.27721876000000001</v>
      </c>
    </row>
    <row r="81" spans="1:6">
      <c r="A81" s="22"/>
      <c r="B81" s="32" t="s">
        <v>61</v>
      </c>
      <c r="C81" s="25">
        <v>3.1386299999999999E-2</v>
      </c>
      <c r="D81" s="25">
        <v>1.9837520000000001E-2</v>
      </c>
      <c r="E81" s="25"/>
      <c r="F81" s="25">
        <v>1.0307531000000001</v>
      </c>
    </row>
    <row r="82" spans="1:6">
      <c r="B82" s="32" t="s">
        <v>62</v>
      </c>
      <c r="C82" s="24">
        <v>3.1015239999999999E-2</v>
      </c>
      <c r="D82" s="24">
        <v>2.1766890000000001E-2</v>
      </c>
      <c r="E82" s="24"/>
      <c r="F82" s="24">
        <v>1.02542</v>
      </c>
    </row>
    <row r="83" spans="1:6">
      <c r="B83" s="36" t="s">
        <v>63</v>
      </c>
      <c r="C83" s="24">
        <v>3.1084799999999999E-2</v>
      </c>
      <c r="D83" s="24">
        <v>2.3377450000000001E-2</v>
      </c>
      <c r="E83" s="24"/>
      <c r="F83" s="24">
        <v>6.3931928999999998</v>
      </c>
    </row>
    <row r="84" spans="1:6">
      <c r="B84" s="36" t="s">
        <v>64</v>
      </c>
      <c r="C84" s="24">
        <v>2.9603709999999998E-2</v>
      </c>
      <c r="D84" s="24">
        <v>2.2660590000000001E-2</v>
      </c>
      <c r="E84" s="24">
        <v>-9.7299999999999998E-2</v>
      </c>
      <c r="F84" s="24">
        <v>5.6886102999999997</v>
      </c>
    </row>
    <row r="85" spans="1:6">
      <c r="A85" s="11"/>
      <c r="B85" s="36" t="s">
        <v>65</v>
      </c>
      <c r="C85" s="25"/>
      <c r="D85" s="25"/>
      <c r="E85" s="25"/>
      <c r="F85" s="25"/>
    </row>
    <row r="86" spans="1:6">
      <c r="A86" s="21" t="s">
        <v>221</v>
      </c>
      <c r="B86" s="35" t="s">
        <v>59</v>
      </c>
      <c r="C86" s="26">
        <v>3.5591300000000002E-3</v>
      </c>
      <c r="D86" s="26">
        <v>2.5166899999999998E-3</v>
      </c>
      <c r="E86" s="26"/>
      <c r="F86" s="26">
        <v>0.13147136000000001</v>
      </c>
    </row>
    <row r="87" spans="1:6">
      <c r="A87" s="11"/>
      <c r="B87" s="32" t="s">
        <v>60</v>
      </c>
      <c r="C87" s="25">
        <v>1.984209E-2</v>
      </c>
      <c r="D87" s="25">
        <v>1.30101E-2</v>
      </c>
      <c r="E87" s="25"/>
      <c r="F87" s="25">
        <v>0.85443247</v>
      </c>
    </row>
    <row r="88" spans="1:6">
      <c r="A88" s="22"/>
      <c r="B88" s="32" t="s">
        <v>61</v>
      </c>
      <c r="C88" s="25">
        <v>1.8137360000000002E-2</v>
      </c>
      <c r="D88" s="25">
        <v>1.2659409999999999E-2</v>
      </c>
      <c r="E88" s="25"/>
      <c r="F88" s="25">
        <v>0.85496021</v>
      </c>
    </row>
    <row r="89" spans="1:6">
      <c r="A89" s="11"/>
      <c r="B89" s="32" t="s">
        <v>62</v>
      </c>
      <c r="C89" s="25">
        <v>9.9733160000000001E-2</v>
      </c>
      <c r="D89" s="25">
        <v>6.7217159999999998E-2</v>
      </c>
      <c r="E89" s="25"/>
      <c r="F89" s="25">
        <v>2.3710179999999998</v>
      </c>
    </row>
    <row r="90" spans="1:6">
      <c r="B90" s="36" t="s">
        <v>63</v>
      </c>
      <c r="C90" s="24">
        <v>0.22006508999999999</v>
      </c>
      <c r="D90" s="24">
        <v>0.13780644</v>
      </c>
      <c r="E90" s="24"/>
      <c r="F90" s="24">
        <v>99.070178999999996</v>
      </c>
    </row>
    <row r="91" spans="1:6">
      <c r="B91" s="36" t="s">
        <v>64</v>
      </c>
      <c r="C91" s="24">
        <v>0.53255701</v>
      </c>
      <c r="D91" s="24">
        <v>0.30409472999999998</v>
      </c>
      <c r="E91" s="24">
        <v>-0.29759999999999998</v>
      </c>
      <c r="F91" s="24">
        <v>134.40540999999999</v>
      </c>
    </row>
    <row r="92" spans="1:6">
      <c r="A92" s="11"/>
      <c r="B92" s="32" t="s">
        <v>65</v>
      </c>
      <c r="C92" s="25"/>
      <c r="D92" s="25"/>
      <c r="E92" s="25"/>
      <c r="F92" s="25"/>
    </row>
    <row r="93" spans="1:6">
      <c r="A93" s="21" t="s">
        <v>222</v>
      </c>
      <c r="B93" s="35" t="s">
        <v>59</v>
      </c>
      <c r="C93" s="26">
        <v>3.0243430000000002E-2</v>
      </c>
      <c r="D93" s="26">
        <v>2.1385339999999999E-2</v>
      </c>
      <c r="E93" s="26"/>
      <c r="F93" s="26">
        <v>1.1171665</v>
      </c>
    </row>
    <row r="94" spans="1:6">
      <c r="A94" s="22"/>
      <c r="B94" s="32" t="s">
        <v>60</v>
      </c>
      <c r="C94" s="25">
        <v>2.844168E-2</v>
      </c>
      <c r="D94" s="25">
        <v>2.2404540000000001E-2</v>
      </c>
      <c r="E94" s="25"/>
      <c r="F94" s="25">
        <v>1.0150655</v>
      </c>
    </row>
    <row r="95" spans="1:6">
      <c r="A95" s="22"/>
      <c r="B95" s="32" t="s">
        <v>61</v>
      </c>
      <c r="C95" s="25">
        <v>5.477564E-2</v>
      </c>
      <c r="D95" s="25">
        <v>4.1265999999999997E-2</v>
      </c>
      <c r="E95" s="25"/>
      <c r="F95" s="25">
        <v>1.8732941000000001</v>
      </c>
    </row>
    <row r="96" spans="1:6">
      <c r="A96" s="11"/>
      <c r="B96" s="32" t="s">
        <v>62</v>
      </c>
      <c r="C96" s="25">
        <v>5.3581620000000003E-2</v>
      </c>
      <c r="D96" s="25">
        <v>4.2715299999999998E-2</v>
      </c>
      <c r="E96" s="25"/>
      <c r="F96" s="25">
        <v>1.853194</v>
      </c>
    </row>
    <row r="97" spans="1:6">
      <c r="B97" s="36" t="s">
        <v>63</v>
      </c>
      <c r="C97" s="24">
        <v>6.8118230000000002E-2</v>
      </c>
      <c r="D97" s="24">
        <v>5.4950680000000002E-2</v>
      </c>
      <c r="E97" s="24"/>
      <c r="F97" s="24">
        <v>23.482838999999998</v>
      </c>
    </row>
    <row r="98" spans="1:6">
      <c r="B98" s="36" t="s">
        <v>64</v>
      </c>
      <c r="C98" s="24">
        <v>9.1311260000000005E-2</v>
      </c>
      <c r="D98" s="24">
        <v>7.205918E-2</v>
      </c>
      <c r="E98" s="24">
        <v>0.40910000000000002</v>
      </c>
      <c r="F98" s="24">
        <v>24.541577</v>
      </c>
    </row>
    <row r="99" spans="1:6">
      <c r="A99" s="11"/>
      <c r="B99" s="36" t="s">
        <v>65</v>
      </c>
      <c r="C99" s="25"/>
      <c r="D99" s="25"/>
      <c r="E99" s="25"/>
      <c r="F99" s="25"/>
    </row>
    <row r="100" spans="1:6">
      <c r="A100" s="21" t="s">
        <v>223</v>
      </c>
      <c r="B100" s="35" t="s">
        <v>59</v>
      </c>
      <c r="C100" s="26">
        <v>6.6648000000000002E-3</v>
      </c>
      <c r="D100" s="26">
        <v>4.71273E-3</v>
      </c>
      <c r="E100" s="26"/>
      <c r="F100" s="26">
        <v>0.24619215</v>
      </c>
    </row>
    <row r="101" spans="1:6">
      <c r="A101" s="11"/>
      <c r="B101" s="32" t="s">
        <v>60</v>
      </c>
      <c r="C101" s="25">
        <v>7.2383999999999999E-3</v>
      </c>
      <c r="D101" s="25">
        <v>5.8975E-3</v>
      </c>
      <c r="E101" s="25"/>
      <c r="F101" s="25">
        <v>0.27307580999999997</v>
      </c>
    </row>
    <row r="102" spans="1:6">
      <c r="A102" s="22"/>
      <c r="B102" s="32" t="s">
        <v>61</v>
      </c>
      <c r="C102" s="25">
        <v>1.587326E-2</v>
      </c>
      <c r="D102" s="25">
        <v>1.171464E-2</v>
      </c>
      <c r="E102" s="25"/>
      <c r="F102" s="25">
        <v>0.54370065999999995</v>
      </c>
    </row>
    <row r="103" spans="1:6">
      <c r="B103" s="32" t="s">
        <v>62</v>
      </c>
      <c r="C103" s="24">
        <v>1.420453E-2</v>
      </c>
      <c r="D103" s="24">
        <v>9.5718599999999997E-3</v>
      </c>
      <c r="E103" s="24"/>
      <c r="F103" s="24">
        <v>0.52399209999999996</v>
      </c>
    </row>
    <row r="104" spans="1:6">
      <c r="B104" s="36" t="s">
        <v>63</v>
      </c>
      <c r="C104" s="24">
        <v>1.330901E-2</v>
      </c>
      <c r="D104" s="24">
        <v>9.20056E-3</v>
      </c>
      <c r="E104" s="24"/>
      <c r="F104" s="24">
        <v>1.5366508000000001</v>
      </c>
    </row>
    <row r="105" spans="1:6">
      <c r="B105" s="36" t="s">
        <v>64</v>
      </c>
      <c r="C105" s="24">
        <v>1.2428079999999999E-2</v>
      </c>
      <c r="D105" s="24">
        <v>8.4993399999999993E-3</v>
      </c>
      <c r="E105" s="24">
        <v>0.5252</v>
      </c>
      <c r="F105" s="24">
        <v>1.3648446000000001</v>
      </c>
    </row>
    <row r="106" spans="1:6">
      <c r="A106" s="11"/>
      <c r="B106" s="36" t="s">
        <v>65</v>
      </c>
      <c r="C106" s="25"/>
      <c r="D106" s="25"/>
      <c r="E106" s="25"/>
      <c r="F106" s="25"/>
    </row>
    <row r="107" spans="1:6">
      <c r="A107" s="21" t="s">
        <v>224</v>
      </c>
      <c r="B107" s="35" t="s">
        <v>59</v>
      </c>
      <c r="C107" s="26">
        <v>3.6982899999999999E-3</v>
      </c>
      <c r="D107" s="26">
        <v>2.6150800000000001E-3</v>
      </c>
      <c r="E107" s="26"/>
      <c r="F107" s="26">
        <v>0.13661158000000001</v>
      </c>
    </row>
    <row r="108" spans="1:6">
      <c r="A108" s="22"/>
      <c r="B108" s="32" t="s">
        <v>60</v>
      </c>
      <c r="C108" s="25">
        <v>1.358502E-2</v>
      </c>
      <c r="D108" s="25">
        <v>9.3904899999999996E-3</v>
      </c>
      <c r="E108" s="25"/>
      <c r="F108" s="25">
        <v>0.58148654</v>
      </c>
    </row>
    <row r="109" spans="1:6">
      <c r="B109" s="32" t="s">
        <v>61</v>
      </c>
      <c r="C109" s="25">
        <v>2.6847179999999998E-2</v>
      </c>
      <c r="D109" s="25">
        <v>1.9108900000000002E-2</v>
      </c>
      <c r="E109" s="25"/>
      <c r="F109" s="25">
        <v>0.96801771999999997</v>
      </c>
    </row>
    <row r="110" spans="1:6">
      <c r="B110" s="32" t="s">
        <v>62</v>
      </c>
      <c r="C110" s="24">
        <v>2.973717E-2</v>
      </c>
      <c r="D110" s="24">
        <v>2.3131639999999998E-2</v>
      </c>
      <c r="E110" s="24"/>
      <c r="F110" s="24">
        <v>0.99248482999999998</v>
      </c>
    </row>
    <row r="111" spans="1:6">
      <c r="B111" s="36" t="s">
        <v>63</v>
      </c>
      <c r="C111" s="24">
        <v>2.7189339999999999E-2</v>
      </c>
      <c r="D111" s="24">
        <v>1.9901439999999999E-2</v>
      </c>
      <c r="E111" s="24"/>
      <c r="F111" s="24">
        <v>1.0777532999999999</v>
      </c>
    </row>
    <row r="112" spans="1:6">
      <c r="A112" s="11"/>
      <c r="B112" s="36" t="s">
        <v>64</v>
      </c>
      <c r="C112" s="24">
        <v>2.6265139999999999E-2</v>
      </c>
      <c r="D112" s="24">
        <v>1.9892E-2</v>
      </c>
      <c r="E112" s="24">
        <v>-6.5100000000000005E-2</v>
      </c>
      <c r="F112" s="24">
        <v>1.8352649000000001</v>
      </c>
    </row>
    <row r="113" spans="1:6">
      <c r="A113" s="29"/>
      <c r="B113" s="36" t="s">
        <v>65</v>
      </c>
      <c r="C113" s="25"/>
      <c r="D113" s="25"/>
      <c r="E113" s="25"/>
      <c r="F113" s="25"/>
    </row>
    <row r="114" spans="1:6">
      <c r="A114" s="30"/>
      <c r="B114" s="30"/>
      <c r="C114" s="30"/>
      <c r="D114" s="30"/>
      <c r="E114" s="30"/>
      <c r="F114" s="30"/>
    </row>
    <row r="115" spans="1:6">
      <c r="A115" s="30"/>
      <c r="B115" s="30"/>
      <c r="C115" s="30"/>
      <c r="D115" s="30"/>
      <c r="E115" s="30"/>
      <c r="F115" s="30"/>
    </row>
    <row r="116" spans="1:6">
      <c r="A116" s="30"/>
      <c r="B116" s="30"/>
      <c r="C116" s="30"/>
      <c r="D116" s="30"/>
      <c r="E116" s="30"/>
      <c r="F116" s="30"/>
    </row>
    <row r="117" spans="1:6">
      <c r="A117" s="30"/>
      <c r="B117" s="30"/>
      <c r="C117" s="30"/>
      <c r="D117" s="30"/>
      <c r="E117" s="30"/>
      <c r="F117" s="30"/>
    </row>
    <row r="118" spans="1:6">
      <c r="A118" s="30"/>
      <c r="B118" s="30"/>
      <c r="C118" s="30"/>
      <c r="D118" s="30"/>
      <c r="E118" s="30"/>
      <c r="F118" s="30"/>
    </row>
    <row r="119" spans="1:6">
      <c r="A119" s="30"/>
      <c r="B119" s="30"/>
      <c r="C119" s="30"/>
      <c r="D119" s="30"/>
      <c r="E119" s="30"/>
      <c r="F119" s="30"/>
    </row>
    <row r="120" spans="1:6">
      <c r="A120" s="30"/>
      <c r="B120" s="30"/>
      <c r="C120" s="30"/>
      <c r="D120" s="30"/>
      <c r="E120" s="30"/>
      <c r="F120" s="30"/>
    </row>
    <row r="121" spans="1:6">
      <c r="A121" s="30"/>
      <c r="B121" s="30"/>
      <c r="C121" s="30"/>
      <c r="D121" s="30"/>
      <c r="E121" s="30"/>
      <c r="F121" s="30"/>
    </row>
    <row r="122" spans="1:6">
      <c r="A122" s="30"/>
      <c r="B122" s="30"/>
      <c r="C122" s="30"/>
      <c r="D122" s="30"/>
      <c r="E122" s="30"/>
      <c r="F122" s="30"/>
    </row>
    <row r="123" spans="1:6">
      <c r="A123" s="30"/>
      <c r="B123" s="30"/>
      <c r="C123" s="30"/>
      <c r="D123" s="30"/>
      <c r="E123" s="30"/>
      <c r="F123" s="30"/>
    </row>
    <row r="124" spans="1:6">
      <c r="A124" s="24"/>
      <c r="B124" s="65" t="s">
        <v>67</v>
      </c>
      <c r="C124" s="65"/>
      <c r="D124" s="24"/>
      <c r="E124" s="24"/>
      <c r="F124" s="24"/>
    </row>
    <row r="125" spans="1:6">
      <c r="A125" s="24"/>
      <c r="B125" s="24"/>
      <c r="C125" s="24"/>
      <c r="D125" s="24"/>
      <c r="E125" s="24"/>
      <c r="F125" s="24"/>
    </row>
    <row r="126" spans="1:6">
      <c r="A126" s="31" t="s">
        <v>53</v>
      </c>
      <c r="B126" s="31" t="s">
        <v>54</v>
      </c>
      <c r="C126" s="31" t="s">
        <v>55</v>
      </c>
      <c r="D126" s="31" t="s">
        <v>56</v>
      </c>
      <c r="E126" s="31" t="s">
        <v>57</v>
      </c>
      <c r="F126" s="31" t="s">
        <v>58</v>
      </c>
    </row>
    <row r="127" spans="1:6">
      <c r="A127" s="21" t="s">
        <v>218</v>
      </c>
      <c r="B127" s="35" t="s">
        <v>59</v>
      </c>
      <c r="C127" s="30">
        <v>2.9018720000000001E-2</v>
      </c>
      <c r="D127" s="30">
        <v>2.051934E-2</v>
      </c>
      <c r="E127" s="30"/>
      <c r="F127" s="30">
        <v>12.414031</v>
      </c>
    </row>
    <row r="128" spans="1:6">
      <c r="A128" s="22"/>
      <c r="B128" s="32" t="s">
        <v>60</v>
      </c>
      <c r="C128" s="30">
        <v>3.1589949999999999E-2</v>
      </c>
      <c r="D128" s="30">
        <v>2.5742359999999999E-2</v>
      </c>
      <c r="E128" s="30"/>
      <c r="F128" s="30">
        <v>10.006071</v>
      </c>
    </row>
    <row r="129" spans="1:6">
      <c r="A129" s="22"/>
      <c r="B129" s="32" t="s">
        <v>61</v>
      </c>
      <c r="C129" s="30">
        <v>4.8392570000000003E-2</v>
      </c>
      <c r="D129" s="30">
        <v>3.9265460000000002E-2</v>
      </c>
      <c r="E129" s="30"/>
      <c r="F129" s="30">
        <v>10.007145</v>
      </c>
    </row>
    <row r="130" spans="1:6">
      <c r="A130" s="11"/>
      <c r="B130" s="36" t="s">
        <v>62</v>
      </c>
      <c r="C130" s="30">
        <v>4.6063930000000003E-2</v>
      </c>
      <c r="D130" s="30">
        <v>3.8460960000000002E-2</v>
      </c>
      <c r="E130" s="30"/>
      <c r="F130" s="30">
        <v>9.7797601000000007</v>
      </c>
    </row>
    <row r="131" spans="1:6">
      <c r="B131" s="36" t="s">
        <v>63</v>
      </c>
      <c r="C131" s="30">
        <v>4.5504339999999997E-2</v>
      </c>
      <c r="D131" s="30">
        <v>3.9150169999999998E-2</v>
      </c>
      <c r="E131" s="30"/>
      <c r="F131" s="30">
        <v>3.8882265999999999</v>
      </c>
    </row>
    <row r="132" spans="1:6">
      <c r="B132" s="36" t="s">
        <v>64</v>
      </c>
      <c r="C132" s="30">
        <v>4.2240420000000001E-2</v>
      </c>
      <c r="D132" s="30">
        <v>3.471701E-2</v>
      </c>
      <c r="E132" s="30">
        <v>-0.41839999999999999</v>
      </c>
      <c r="F132" s="30">
        <v>3.8787975000000001</v>
      </c>
    </row>
    <row r="133" spans="1:6">
      <c r="A133" s="11"/>
      <c r="B133" s="32" t="s">
        <v>65</v>
      </c>
      <c r="C133" s="30"/>
      <c r="D133" s="30"/>
      <c r="E133" s="30"/>
      <c r="F133" s="30"/>
    </row>
    <row r="134" spans="1:6">
      <c r="A134" s="21" t="s">
        <v>219</v>
      </c>
      <c r="B134" s="35" t="s">
        <v>59</v>
      </c>
      <c r="C134" s="30">
        <v>7.5327800000000002E-3</v>
      </c>
      <c r="D134" s="30">
        <v>5.3264799999999998E-3</v>
      </c>
      <c r="E134" s="30"/>
      <c r="F134" s="30">
        <v>3.2224753000000002</v>
      </c>
    </row>
    <row r="135" spans="1:6">
      <c r="A135" s="11"/>
      <c r="B135" s="32" t="s">
        <v>60</v>
      </c>
      <c r="C135" s="25">
        <v>6.15396E-3</v>
      </c>
      <c r="D135" s="25">
        <v>3.6702700000000002E-3</v>
      </c>
      <c r="E135" s="25"/>
      <c r="F135" s="25">
        <v>2.4070252000000001</v>
      </c>
    </row>
    <row r="136" spans="1:6">
      <c r="A136" s="22"/>
      <c r="B136" s="32" t="s">
        <v>61</v>
      </c>
      <c r="C136" s="25">
        <v>7.2890799999999999E-3</v>
      </c>
      <c r="D136" s="25">
        <v>5.2390400000000004E-3</v>
      </c>
      <c r="E136" s="25"/>
      <c r="F136" s="25">
        <v>2.2708216000000001</v>
      </c>
    </row>
    <row r="137" spans="1:6">
      <c r="B137" s="36" t="s">
        <v>62</v>
      </c>
      <c r="C137" s="24">
        <v>6.5931999999999996E-3</v>
      </c>
      <c r="D137" s="24">
        <v>4.6307099999999997E-3</v>
      </c>
      <c r="E137" s="24"/>
      <c r="F137" s="24">
        <v>2.2156034</v>
      </c>
    </row>
    <row r="138" spans="1:6">
      <c r="B138" s="36" t="s">
        <v>63</v>
      </c>
      <c r="C138" s="24">
        <v>1.13215E-2</v>
      </c>
      <c r="D138" s="24">
        <v>7.7736599999999999E-3</v>
      </c>
      <c r="E138" s="24"/>
      <c r="F138" s="24">
        <v>1.4916018</v>
      </c>
    </row>
    <row r="139" spans="1:6">
      <c r="B139" s="36" t="s">
        <v>64</v>
      </c>
      <c r="C139" s="25">
        <v>1.07014E-2</v>
      </c>
      <c r="D139" s="25">
        <v>7.4785700000000004E-3</v>
      </c>
      <c r="E139" s="25">
        <v>-0.33950000000000002</v>
      </c>
      <c r="F139" s="25">
        <v>1.4881059999999999</v>
      </c>
    </row>
    <row r="140" spans="1:6">
      <c r="A140" s="11"/>
      <c r="B140" s="32" t="s">
        <v>65</v>
      </c>
      <c r="C140" s="25"/>
      <c r="D140" s="25"/>
      <c r="E140" s="25"/>
      <c r="F140" s="25"/>
    </row>
    <row r="141" spans="1:6">
      <c r="A141" s="21" t="s">
        <v>220</v>
      </c>
      <c r="B141" s="35" t="s">
        <v>59</v>
      </c>
      <c r="C141" s="26">
        <v>9.9289100000000009E-3</v>
      </c>
      <c r="D141" s="26">
        <v>7.0207999999999998E-3</v>
      </c>
      <c r="E141" s="26"/>
      <c r="F141" s="26">
        <v>4.2475247999999999</v>
      </c>
    </row>
    <row r="142" spans="1:6">
      <c r="A142" s="11"/>
      <c r="B142" s="32" t="s">
        <v>60</v>
      </c>
      <c r="C142" s="25">
        <v>8.1069200000000001E-3</v>
      </c>
      <c r="D142" s="25">
        <v>4.6810999999999997E-3</v>
      </c>
      <c r="E142" s="25"/>
      <c r="F142" s="25">
        <v>3.1723058000000002</v>
      </c>
    </row>
    <row r="143" spans="1:6">
      <c r="A143" s="22"/>
      <c r="B143" s="32" t="s">
        <v>61</v>
      </c>
      <c r="C143" s="25">
        <v>1.0634589999999999E-2</v>
      </c>
      <c r="D143" s="25">
        <v>7.5046599999999998E-3</v>
      </c>
      <c r="E143" s="25"/>
      <c r="F143" s="25">
        <v>3.0255773000000001</v>
      </c>
    </row>
    <row r="144" spans="1:6">
      <c r="B144" s="32" t="s">
        <v>62</v>
      </c>
      <c r="C144" s="24">
        <v>9.9591200000000001E-3</v>
      </c>
      <c r="D144" s="24">
        <v>7.3234600000000004E-3</v>
      </c>
      <c r="E144" s="24"/>
      <c r="F144" s="24">
        <v>2.9536137999999998</v>
      </c>
    </row>
    <row r="145" spans="1:6">
      <c r="B145" s="36" t="s">
        <v>63</v>
      </c>
      <c r="C145" s="24">
        <v>1.1966589999999999E-2</v>
      </c>
      <c r="D145" s="24">
        <v>9.2795099999999995E-3</v>
      </c>
      <c r="E145" s="24"/>
      <c r="F145" s="24">
        <v>1.415578</v>
      </c>
    </row>
    <row r="146" spans="1:6">
      <c r="B146" s="36" t="s">
        <v>64</v>
      </c>
      <c r="C146" s="24">
        <v>1.1398480000000001E-2</v>
      </c>
      <c r="D146" s="24">
        <v>8.9668600000000001E-3</v>
      </c>
      <c r="E146" s="24">
        <v>-0.4037</v>
      </c>
      <c r="F146" s="24">
        <v>1.4123791000000001</v>
      </c>
    </row>
    <row r="147" spans="1:6">
      <c r="A147" s="11"/>
      <c r="B147" s="36" t="s">
        <v>65</v>
      </c>
      <c r="C147" s="25"/>
      <c r="D147" s="25"/>
      <c r="E147" s="25"/>
      <c r="F147" s="25"/>
    </row>
    <row r="148" spans="1:6">
      <c r="A148" s="21" t="s">
        <v>221</v>
      </c>
      <c r="B148" s="35" t="s">
        <v>59</v>
      </c>
      <c r="C148" s="26">
        <v>1.254131E-2</v>
      </c>
      <c r="D148" s="26">
        <v>8.8680400000000006E-3</v>
      </c>
      <c r="E148" s="26"/>
      <c r="F148" s="26">
        <v>5.3650929999999999</v>
      </c>
    </row>
    <row r="149" spans="1:6">
      <c r="A149" s="11"/>
      <c r="B149" s="32" t="s">
        <v>60</v>
      </c>
      <c r="C149" s="25">
        <v>1.195037E-2</v>
      </c>
      <c r="D149" s="25">
        <v>9.4689500000000003E-3</v>
      </c>
      <c r="E149" s="25"/>
      <c r="F149" s="25">
        <v>4.1577628000000004</v>
      </c>
    </row>
    <row r="150" spans="1:6">
      <c r="A150" s="22"/>
      <c r="B150" s="32" t="s">
        <v>61</v>
      </c>
      <c r="C150" s="25">
        <v>1.654357E-2</v>
      </c>
      <c r="D150" s="25">
        <v>1.3555029999999999E-2</v>
      </c>
      <c r="E150" s="25"/>
      <c r="F150" s="25">
        <v>4.0328529</v>
      </c>
    </row>
    <row r="151" spans="1:6">
      <c r="A151" s="11"/>
      <c r="B151" s="32" t="s">
        <v>62</v>
      </c>
      <c r="C151" s="24">
        <v>1.5312340000000001E-2</v>
      </c>
      <c r="D151" s="24">
        <v>1.260562E-2</v>
      </c>
      <c r="E151" s="24"/>
      <c r="F151" s="24">
        <v>3.9369390000000002</v>
      </c>
    </row>
    <row r="152" spans="1:6">
      <c r="B152" s="36" t="s">
        <v>63</v>
      </c>
      <c r="C152" s="24">
        <v>1.8628189999999999E-2</v>
      </c>
      <c r="D152" s="24">
        <v>1.55316E-2</v>
      </c>
      <c r="E152" s="24"/>
      <c r="F152" s="24">
        <v>2.0964944000000001</v>
      </c>
    </row>
    <row r="153" spans="1:6">
      <c r="B153" s="36" t="s">
        <v>64</v>
      </c>
      <c r="C153" s="24">
        <v>2.305898E-2</v>
      </c>
      <c r="D153" s="24">
        <v>1.9098E-2</v>
      </c>
      <c r="E153" s="24">
        <v>0.63859999999999995</v>
      </c>
      <c r="F153" s="24">
        <v>2.0975627000000001</v>
      </c>
    </row>
    <row r="154" spans="1:6" ht="15.75" thickBot="1">
      <c r="A154" s="11"/>
      <c r="B154" s="32" t="s">
        <v>65</v>
      </c>
      <c r="C154" s="37"/>
      <c r="D154" s="37"/>
      <c r="E154" s="37"/>
      <c r="F154" s="37"/>
    </row>
    <row r="155" spans="1:6" ht="15.75" thickTop="1">
      <c r="A155" s="21" t="s">
        <v>222</v>
      </c>
      <c r="B155" s="35" t="s">
        <v>59</v>
      </c>
      <c r="C155" s="25">
        <v>5.9066500000000003E-3</v>
      </c>
      <c r="D155" s="25">
        <v>4.1766299999999998E-3</v>
      </c>
      <c r="E155" s="25"/>
      <c r="F155" s="25">
        <v>2.5268288999999999</v>
      </c>
    </row>
    <row r="156" spans="1:6">
      <c r="A156" s="22"/>
      <c r="B156" s="32" t="s">
        <v>60</v>
      </c>
      <c r="C156" s="25">
        <v>1.4646660000000001E-2</v>
      </c>
      <c r="D156" s="25">
        <v>1.076911E-2</v>
      </c>
      <c r="E156" s="25"/>
      <c r="F156" s="25">
        <v>3.1249977000000002</v>
      </c>
    </row>
    <row r="157" spans="1:6">
      <c r="A157" s="22"/>
      <c r="B157" s="32" t="s">
        <v>61</v>
      </c>
      <c r="C157" s="25">
        <v>1.6265700000000001E-2</v>
      </c>
      <c r="D157" s="25">
        <v>1.31679E-2</v>
      </c>
      <c r="E157" s="25"/>
      <c r="F157" s="25">
        <v>3.0460221000000001</v>
      </c>
    </row>
    <row r="158" spans="1:6">
      <c r="A158" s="11"/>
      <c r="B158" s="32" t="s">
        <v>62</v>
      </c>
      <c r="C158" s="25">
        <v>1.6483279999999999E-2</v>
      </c>
      <c r="D158" s="25">
        <v>1.3999650000000001E-2</v>
      </c>
      <c r="E158" s="25"/>
      <c r="F158" s="25">
        <v>2.9852398999999998</v>
      </c>
    </row>
    <row r="159" spans="1:6">
      <c r="B159" s="36" t="s">
        <v>63</v>
      </c>
      <c r="C159" s="24">
        <v>1.5656730000000001E-2</v>
      </c>
      <c r="D159" s="24">
        <v>1.3432619999999999E-2</v>
      </c>
      <c r="E159" s="24"/>
      <c r="F159" s="24">
        <v>1.1087524</v>
      </c>
    </row>
    <row r="160" spans="1:6">
      <c r="B160" s="36" t="s">
        <v>64</v>
      </c>
      <c r="C160" s="24">
        <v>1.46914E-2</v>
      </c>
      <c r="D160" s="24">
        <v>1.2417879999999999E-2</v>
      </c>
      <c r="E160" s="24">
        <v>0.42830000000000001</v>
      </c>
      <c r="F160" s="24">
        <v>1.1063130999999999</v>
      </c>
    </row>
    <row r="161" spans="1:6">
      <c r="A161" s="11"/>
      <c r="B161" s="36" t="s">
        <v>65</v>
      </c>
      <c r="C161" s="25"/>
      <c r="D161" s="25"/>
      <c r="E161" s="25"/>
      <c r="F161" s="25"/>
    </row>
    <row r="162" spans="1:6">
      <c r="A162" s="21" t="s">
        <v>223</v>
      </c>
      <c r="B162" s="35" t="s">
        <v>59</v>
      </c>
      <c r="C162" s="26">
        <v>6.8256200000000001E-3</v>
      </c>
      <c r="D162" s="26">
        <v>4.8264400000000004E-3</v>
      </c>
      <c r="E162" s="26"/>
      <c r="F162" s="26">
        <v>2.9199563999999998</v>
      </c>
    </row>
    <row r="163" spans="1:6">
      <c r="A163" s="11"/>
      <c r="B163" s="32" t="s">
        <v>60</v>
      </c>
      <c r="C163" s="25">
        <v>5.5868100000000002E-3</v>
      </c>
      <c r="D163" s="25">
        <v>3.44356E-3</v>
      </c>
      <c r="E163" s="25"/>
      <c r="F163" s="25">
        <v>2.1819369000000002</v>
      </c>
    </row>
    <row r="164" spans="1:6">
      <c r="A164" s="22"/>
      <c r="B164" s="32" t="s">
        <v>61</v>
      </c>
      <c r="C164" s="25">
        <v>7.2992899999999999E-3</v>
      </c>
      <c r="D164" s="25">
        <v>5.3153499999999999E-3</v>
      </c>
      <c r="E164" s="25"/>
      <c r="F164" s="25">
        <v>2.0803028000000001</v>
      </c>
    </row>
    <row r="165" spans="1:6">
      <c r="B165" s="32" t="s">
        <v>62</v>
      </c>
      <c r="C165" s="24">
        <v>6.5292299999999996E-3</v>
      </c>
      <c r="D165" s="24">
        <v>4.2901500000000004E-3</v>
      </c>
      <c r="E165" s="24"/>
      <c r="F165" s="24">
        <v>2.0294485999999998</v>
      </c>
    </row>
    <row r="166" spans="1:6">
      <c r="B166" s="36" t="s">
        <v>63</v>
      </c>
      <c r="C166" s="24">
        <v>1.0844009999999999E-2</v>
      </c>
      <c r="D166" s="24">
        <v>7.2734799999999997E-3</v>
      </c>
      <c r="E166" s="24"/>
      <c r="F166" s="24">
        <v>1.3999816</v>
      </c>
    </row>
    <row r="167" spans="1:6">
      <c r="B167" s="36" t="s">
        <v>64</v>
      </c>
      <c r="C167" s="24">
        <v>1.010832E-2</v>
      </c>
      <c r="D167" s="24">
        <v>6.6791400000000001E-3</v>
      </c>
      <c r="E167" s="24">
        <v>-0.3745</v>
      </c>
      <c r="F167" s="24">
        <v>1.3965932000000001</v>
      </c>
    </row>
    <row r="168" spans="1:6">
      <c r="A168" s="11"/>
      <c r="B168" s="36" t="s">
        <v>65</v>
      </c>
      <c r="C168" s="25"/>
      <c r="D168" s="25"/>
      <c r="E168" s="25"/>
      <c r="F168" s="25"/>
    </row>
    <row r="169" spans="1:6">
      <c r="A169" s="21" t="s">
        <v>224</v>
      </c>
      <c r="B169" s="35" t="s">
        <v>59</v>
      </c>
      <c r="C169" s="26">
        <v>1.0728690000000001E-2</v>
      </c>
      <c r="D169" s="26">
        <v>7.5863299999999996E-3</v>
      </c>
      <c r="E169" s="26"/>
      <c r="F169" s="26">
        <v>4.5896682000000002</v>
      </c>
    </row>
    <row r="170" spans="1:6">
      <c r="A170" s="29"/>
      <c r="B170" s="32" t="s">
        <v>60</v>
      </c>
      <c r="C170" s="25">
        <v>1.1784670000000001E-2</v>
      </c>
      <c r="D170" s="25">
        <v>9.6088100000000006E-3</v>
      </c>
      <c r="E170" s="25"/>
      <c r="F170" s="25">
        <v>3.7102279</v>
      </c>
    </row>
    <row r="171" spans="1:6">
      <c r="A171" s="28"/>
      <c r="B171" s="32" t="s">
        <v>61</v>
      </c>
      <c r="C171" s="25">
        <v>1.020603E-2</v>
      </c>
      <c r="D171" s="25">
        <v>7.2392899999999998E-3</v>
      </c>
      <c r="E171" s="25"/>
      <c r="F171" s="25">
        <v>3.4199693</v>
      </c>
    </row>
    <row r="172" spans="1:6">
      <c r="A172" s="30"/>
      <c r="B172" s="32" t="s">
        <v>62</v>
      </c>
      <c r="C172" s="24">
        <v>9.2253500000000002E-3</v>
      </c>
      <c r="D172" s="24">
        <v>6.3875299999999998E-3</v>
      </c>
      <c r="E172" s="24"/>
      <c r="F172" s="24">
        <v>3.3367236999999998</v>
      </c>
    </row>
    <row r="173" spans="1:6">
      <c r="A173" s="30"/>
      <c r="B173" s="36" t="s">
        <v>63</v>
      </c>
      <c r="C173" s="24">
        <v>1.169881E-2</v>
      </c>
      <c r="D173" s="24">
        <v>8.6380499999999995E-3</v>
      </c>
      <c r="E173" s="24"/>
      <c r="F173" s="24">
        <v>1.5305531000000001</v>
      </c>
    </row>
    <row r="174" spans="1:6">
      <c r="A174" s="30"/>
      <c r="B174" s="36" t="s">
        <v>64</v>
      </c>
      <c r="C174" s="24">
        <v>1.093942E-2</v>
      </c>
      <c r="D174" s="24">
        <v>7.9847400000000006E-3</v>
      </c>
      <c r="E174" s="24">
        <v>-1.03E-2</v>
      </c>
      <c r="F174" s="24">
        <v>1.5268743</v>
      </c>
    </row>
    <row r="175" spans="1:6">
      <c r="A175" s="29"/>
      <c r="B175" s="36" t="s">
        <v>65</v>
      </c>
      <c r="C175" s="25"/>
      <c r="D175" s="25"/>
      <c r="E175" s="25"/>
      <c r="F175" s="25"/>
    </row>
    <row r="176" spans="1:6">
      <c r="A176" s="30"/>
      <c r="B176" s="30"/>
      <c r="C176" s="30"/>
      <c r="D176" s="30"/>
      <c r="E176" s="30"/>
      <c r="F176" s="30"/>
    </row>
    <row r="177" spans="1:6">
      <c r="A177" s="30"/>
      <c r="B177" s="30"/>
      <c r="C177" s="30"/>
      <c r="D177" s="30"/>
      <c r="E177" s="30"/>
      <c r="F177" s="30"/>
    </row>
    <row r="178" spans="1:6">
      <c r="A178" s="30"/>
      <c r="B178" s="30"/>
      <c r="C178" s="30"/>
      <c r="D178" s="30"/>
      <c r="E178" s="30"/>
      <c r="F178" s="30"/>
    </row>
    <row r="179" spans="1:6">
      <c r="A179" s="30"/>
      <c r="B179" s="30"/>
      <c r="C179" s="30"/>
      <c r="D179" s="30"/>
      <c r="E179" s="30"/>
      <c r="F179" s="30"/>
    </row>
    <row r="180" spans="1:6">
      <c r="A180" s="30"/>
      <c r="B180" s="30"/>
      <c r="C180" s="30"/>
      <c r="D180" s="30"/>
      <c r="E180" s="30"/>
      <c r="F180" s="30"/>
    </row>
    <row r="181" spans="1:6">
      <c r="A181" s="30"/>
      <c r="B181" s="30"/>
      <c r="C181" s="30"/>
      <c r="D181" s="30"/>
      <c r="E181" s="30"/>
      <c r="F181" s="30"/>
    </row>
    <row r="182" spans="1:6">
      <c r="A182" s="30"/>
      <c r="B182" s="30"/>
      <c r="C182" s="30"/>
      <c r="D182" s="30"/>
      <c r="E182" s="30"/>
      <c r="F182" s="30"/>
    </row>
    <row r="183" spans="1:6">
      <c r="A183" s="30"/>
      <c r="B183" s="30"/>
      <c r="C183" s="30"/>
      <c r="D183" s="30"/>
      <c r="E183" s="30"/>
      <c r="F183" s="30"/>
    </row>
    <row r="184" spans="1:6">
      <c r="A184" s="30"/>
      <c r="B184" s="30"/>
      <c r="C184" s="30"/>
      <c r="D184" s="30"/>
      <c r="E184" s="30"/>
      <c r="F184" s="30"/>
    </row>
    <row r="185" spans="1:6">
      <c r="A185" s="30"/>
      <c r="B185" s="30"/>
      <c r="C185" s="30"/>
      <c r="D185" s="30"/>
      <c r="E185" s="30"/>
      <c r="F185" s="30"/>
    </row>
    <row r="186" spans="1:6">
      <c r="A186" s="30"/>
      <c r="B186" s="30"/>
      <c r="C186" s="30"/>
      <c r="D186" s="30"/>
      <c r="E186" s="30"/>
      <c r="F186" s="30"/>
    </row>
    <row r="187" spans="1:6">
      <c r="A187" s="30"/>
      <c r="B187" s="30"/>
      <c r="C187" s="30"/>
      <c r="D187" s="30"/>
      <c r="E187" s="30"/>
      <c r="F187" s="30"/>
    </row>
    <row r="188" spans="1:6">
      <c r="A188" s="24"/>
      <c r="B188" s="65" t="s">
        <v>75</v>
      </c>
      <c r="C188" s="65"/>
      <c r="D188" s="24"/>
      <c r="E188" s="24"/>
      <c r="F188" s="24"/>
    </row>
    <row r="189" spans="1:6">
      <c r="A189" s="24"/>
      <c r="B189" s="24"/>
      <c r="C189" s="24"/>
      <c r="D189" s="24"/>
      <c r="E189" s="24"/>
      <c r="F189" s="24"/>
    </row>
    <row r="190" spans="1:6">
      <c r="A190" s="31" t="s">
        <v>53</v>
      </c>
      <c r="B190" s="31" t="s">
        <v>54</v>
      </c>
      <c r="C190" s="31" t="s">
        <v>55</v>
      </c>
      <c r="D190" s="31" t="s">
        <v>56</v>
      </c>
      <c r="E190" s="31" t="s">
        <v>57</v>
      </c>
      <c r="F190" s="31" t="s">
        <v>58</v>
      </c>
    </row>
    <row r="191" spans="1:6">
      <c r="A191" s="21" t="s">
        <v>218</v>
      </c>
      <c r="B191" s="35" t="s">
        <v>59</v>
      </c>
      <c r="C191" s="24">
        <v>6.4065099999999998E-3</v>
      </c>
      <c r="D191" s="24">
        <v>4.5300899999999996E-3</v>
      </c>
      <c r="E191" s="24"/>
      <c r="F191" s="24">
        <v>0.53486228999999996</v>
      </c>
    </row>
    <row r="192" spans="1:6">
      <c r="A192" s="22"/>
      <c r="B192" s="32" t="s">
        <v>60</v>
      </c>
      <c r="C192" s="25">
        <v>9.4851999999999992E-3</v>
      </c>
      <c r="D192" s="25">
        <v>7.58831E-3</v>
      </c>
      <c r="E192" s="25"/>
      <c r="F192" s="25">
        <v>0.53648903999999997</v>
      </c>
    </row>
    <row r="193" spans="1:6">
      <c r="A193" s="22"/>
      <c r="B193" s="32" t="s">
        <v>61</v>
      </c>
      <c r="C193" s="25">
        <v>1.495936E-2</v>
      </c>
      <c r="D193" s="25">
        <v>1.1942349999999999E-2</v>
      </c>
      <c r="E193" s="25"/>
      <c r="F193" s="25">
        <v>1.0526770999999999</v>
      </c>
    </row>
    <row r="194" spans="1:6">
      <c r="A194" s="11"/>
      <c r="B194" s="36" t="s">
        <v>62</v>
      </c>
      <c r="C194" s="25">
        <v>1.338023E-2</v>
      </c>
      <c r="D194" s="25">
        <v>9.5842700000000006E-3</v>
      </c>
      <c r="E194" s="25"/>
      <c r="F194" s="25">
        <v>1.0453448000000001</v>
      </c>
    </row>
    <row r="195" spans="1:6">
      <c r="B195" s="36" t="s">
        <v>63</v>
      </c>
      <c r="C195" s="24">
        <v>1.370497E-2</v>
      </c>
      <c r="D195" s="24">
        <v>1.052442E-2</v>
      </c>
      <c r="E195" s="24"/>
      <c r="F195" s="24">
        <v>1.0325631</v>
      </c>
    </row>
    <row r="196" spans="1:6">
      <c r="B196" s="36" t="s">
        <v>64</v>
      </c>
      <c r="C196" s="24">
        <v>1.363964E-2</v>
      </c>
      <c r="D196" s="24">
        <v>1.091248E-2</v>
      </c>
      <c r="E196" s="24">
        <v>0.73240000000000005</v>
      </c>
      <c r="F196" s="24">
        <v>1.0340069999999999</v>
      </c>
    </row>
    <row r="197" spans="1:6">
      <c r="A197" s="11"/>
      <c r="B197" s="32" t="s">
        <v>65</v>
      </c>
      <c r="C197" s="25"/>
      <c r="D197" s="25"/>
      <c r="E197" s="25"/>
      <c r="F197" s="25"/>
    </row>
    <row r="198" spans="1:6">
      <c r="A198" s="21" t="s">
        <v>219</v>
      </c>
      <c r="B198" s="35" t="s">
        <v>59</v>
      </c>
      <c r="C198" s="26">
        <v>1.250395E-2</v>
      </c>
      <c r="D198" s="26">
        <v>8.8416299999999996E-3</v>
      </c>
      <c r="E198" s="26"/>
      <c r="F198" s="26">
        <v>1.0439212</v>
      </c>
    </row>
    <row r="199" spans="1:6">
      <c r="A199" s="11"/>
      <c r="B199" s="32" t="s">
        <v>60</v>
      </c>
      <c r="C199" s="25">
        <v>1.329898E-2</v>
      </c>
      <c r="D199" s="25">
        <v>1.0814799999999999E-2</v>
      </c>
      <c r="E199" s="25"/>
      <c r="F199" s="25">
        <v>1.0429227999999999</v>
      </c>
    </row>
    <row r="200" spans="1:6">
      <c r="A200" s="22"/>
      <c r="B200" s="32" t="s">
        <v>61</v>
      </c>
      <c r="C200" s="25">
        <v>1.1951750000000001E-2</v>
      </c>
      <c r="D200" s="25">
        <v>9.7077399999999994E-3</v>
      </c>
      <c r="E200" s="25"/>
      <c r="F200" s="25">
        <v>1.061015</v>
      </c>
    </row>
    <row r="201" spans="1:6">
      <c r="B201" s="36" t="s">
        <v>62</v>
      </c>
      <c r="C201" s="24">
        <v>1.203038E-2</v>
      </c>
      <c r="D201" s="24">
        <v>1.0234099999999999E-2</v>
      </c>
      <c r="E201" s="24"/>
      <c r="F201" s="24">
        <v>1.0652600000000001</v>
      </c>
    </row>
    <row r="202" spans="1:6">
      <c r="B202" s="36" t="s">
        <v>63</v>
      </c>
      <c r="C202" s="24">
        <v>1.1707830000000001E-2</v>
      </c>
      <c r="D202" s="24">
        <v>1.0185029999999999E-2</v>
      </c>
      <c r="E202" s="24"/>
      <c r="F202" s="24">
        <v>1.0366858999999999</v>
      </c>
    </row>
    <row r="203" spans="1:6">
      <c r="B203" s="36" t="s">
        <v>64</v>
      </c>
      <c r="C203" s="24">
        <v>1.179036E-2</v>
      </c>
      <c r="D203" s="24">
        <v>1.04834E-2</v>
      </c>
      <c r="E203" s="24">
        <v>0.21560000000000001</v>
      </c>
      <c r="F203" s="24">
        <v>1.0378727000000001</v>
      </c>
    </row>
    <row r="204" spans="1:6">
      <c r="A204" s="11"/>
      <c r="B204" s="32" t="s">
        <v>65</v>
      </c>
      <c r="C204" s="25"/>
      <c r="D204" s="25"/>
      <c r="E204" s="25"/>
      <c r="F204" s="25"/>
    </row>
    <row r="205" spans="1:6">
      <c r="A205" s="21" t="s">
        <v>220</v>
      </c>
      <c r="B205" s="35" t="s">
        <v>59</v>
      </c>
      <c r="C205" s="26">
        <v>6.1729100000000002E-3</v>
      </c>
      <c r="D205" s="26">
        <v>4.3649099999999996E-3</v>
      </c>
      <c r="E205" s="26"/>
      <c r="F205" s="26">
        <v>0.51535986</v>
      </c>
    </row>
    <row r="206" spans="1:6">
      <c r="A206" s="11"/>
      <c r="B206" s="32" t="s">
        <v>60</v>
      </c>
      <c r="C206" s="25">
        <v>5.7063499999999998E-3</v>
      </c>
      <c r="D206" s="25">
        <v>4.4547399999999996E-3</v>
      </c>
      <c r="E206" s="25"/>
      <c r="F206" s="25">
        <v>0.51432829000000002</v>
      </c>
    </row>
    <row r="207" spans="1:6">
      <c r="A207" s="22"/>
      <c r="B207" s="32" t="s">
        <v>61</v>
      </c>
      <c r="C207" s="25">
        <v>7.8947199999999992E-3</v>
      </c>
      <c r="D207" s="25">
        <v>6.4193999999999996E-3</v>
      </c>
      <c r="E207" s="25"/>
      <c r="F207" s="25">
        <v>0.67870958999999997</v>
      </c>
    </row>
    <row r="208" spans="1:6">
      <c r="B208" s="32" t="s">
        <v>62</v>
      </c>
      <c r="C208" s="24">
        <v>1.07239E-2</v>
      </c>
      <c r="D208" s="24">
        <v>8.7449699999999995E-3</v>
      </c>
      <c r="E208" s="24"/>
      <c r="F208" s="24">
        <v>0.71203355000000002</v>
      </c>
    </row>
    <row r="209" spans="1:6">
      <c r="B209" s="36" t="s">
        <v>63</v>
      </c>
      <c r="C209" s="24">
        <v>1.012512E-2</v>
      </c>
      <c r="D209" s="24">
        <v>8.3428600000000006E-3</v>
      </c>
      <c r="E209" s="24"/>
      <c r="F209" s="24">
        <v>0.69226699999999997</v>
      </c>
    </row>
    <row r="210" spans="1:6">
      <c r="B210" s="36" t="s">
        <v>64</v>
      </c>
      <c r="C210" s="24">
        <v>9.4638900000000008E-3</v>
      </c>
      <c r="D210" s="24">
        <v>7.6427600000000002E-3</v>
      </c>
      <c r="E210" s="24">
        <v>0.30349999999999999</v>
      </c>
      <c r="F210" s="24">
        <v>0.69222353999999997</v>
      </c>
    </row>
    <row r="211" spans="1:6">
      <c r="A211" s="11"/>
      <c r="B211" s="36" t="s">
        <v>65</v>
      </c>
      <c r="C211" s="25"/>
      <c r="D211" s="25"/>
      <c r="E211" s="25"/>
      <c r="F211" s="25"/>
    </row>
    <row r="212" spans="1:6">
      <c r="A212" s="21" t="s">
        <v>221</v>
      </c>
      <c r="B212" s="35" t="s">
        <v>59</v>
      </c>
      <c r="C212" s="26">
        <v>1.908087E-2</v>
      </c>
      <c r="D212" s="26">
        <v>1.3492209999999999E-2</v>
      </c>
      <c r="E212" s="26"/>
      <c r="F212" s="26">
        <v>1.5930099</v>
      </c>
    </row>
    <row r="213" spans="1:6">
      <c r="A213" s="11"/>
      <c r="B213" s="32" t="s">
        <v>60</v>
      </c>
      <c r="C213" s="25">
        <v>2.8209680000000001E-2</v>
      </c>
      <c r="D213" s="25">
        <v>2.2572559999999998E-2</v>
      </c>
      <c r="E213" s="25"/>
      <c r="F213" s="25">
        <v>1.5978171999999999</v>
      </c>
    </row>
    <row r="214" spans="1:6">
      <c r="A214" s="22"/>
      <c r="B214" s="32" t="s">
        <v>61</v>
      </c>
      <c r="C214" s="25">
        <v>3.0259850000000001E-2</v>
      </c>
      <c r="D214" s="25">
        <v>2.585718E-2</v>
      </c>
      <c r="E214" s="25"/>
      <c r="F214" s="25">
        <v>2.0488534</v>
      </c>
    </row>
    <row r="215" spans="1:6">
      <c r="A215" s="11"/>
      <c r="B215" s="32" t="s">
        <v>62</v>
      </c>
      <c r="C215" s="25">
        <v>3.0191510000000001E-2</v>
      </c>
      <c r="D215" s="25">
        <v>2.666905E-2</v>
      </c>
      <c r="E215" s="25"/>
      <c r="F215" s="25">
        <v>2.0698886999999999</v>
      </c>
    </row>
    <row r="216" spans="1:6">
      <c r="B216" s="36" t="s">
        <v>63</v>
      </c>
      <c r="C216" s="24">
        <v>2.889222E-2</v>
      </c>
      <c r="D216" s="24">
        <v>2.5763390000000001E-2</v>
      </c>
      <c r="E216" s="24"/>
      <c r="F216" s="24">
        <v>2.0187892999999999</v>
      </c>
    </row>
    <row r="217" spans="1:6">
      <c r="B217" s="36" t="s">
        <v>64</v>
      </c>
      <c r="C217" s="24">
        <v>2.8664129999999999E-2</v>
      </c>
      <c r="D217" s="24">
        <v>2.5976550000000001E-2</v>
      </c>
      <c r="E217" s="24">
        <v>-0.32650000000000001</v>
      </c>
      <c r="F217" s="24">
        <v>2.0219885999999998</v>
      </c>
    </row>
    <row r="218" spans="1:6">
      <c r="A218" s="11"/>
      <c r="B218" s="32" t="s">
        <v>65</v>
      </c>
      <c r="C218" s="25"/>
      <c r="D218" s="25"/>
      <c r="E218" s="25"/>
      <c r="F218" s="25"/>
    </row>
    <row r="219" spans="1:6">
      <c r="A219" s="21" t="s">
        <v>222</v>
      </c>
      <c r="B219" s="35" t="s">
        <v>59</v>
      </c>
      <c r="C219" s="26">
        <v>1.8335000000000001E-4</v>
      </c>
      <c r="D219" s="26">
        <v>1.2965000000000001E-4</v>
      </c>
      <c r="E219" s="26"/>
      <c r="F219" s="26">
        <v>1.530717E-2</v>
      </c>
    </row>
    <row r="220" spans="1:6">
      <c r="A220" s="22"/>
      <c r="B220" s="32" t="s">
        <v>60</v>
      </c>
      <c r="C220" s="25">
        <v>9.4838200000000004E-3</v>
      </c>
      <c r="D220" s="25">
        <v>5.5612300000000003E-3</v>
      </c>
      <c r="E220" s="25"/>
      <c r="F220" s="25">
        <v>7.0440799999999998E-2</v>
      </c>
    </row>
    <row r="221" spans="1:6">
      <c r="A221" s="22"/>
      <c r="B221" s="32" t="s">
        <v>61</v>
      </c>
      <c r="C221" s="25">
        <v>9.4535699999999997E-3</v>
      </c>
      <c r="D221" s="25">
        <v>6.51149E-3</v>
      </c>
      <c r="E221" s="25"/>
      <c r="F221" s="25">
        <v>0.34709443000000001</v>
      </c>
    </row>
    <row r="222" spans="1:6">
      <c r="A222" s="11"/>
      <c r="B222" s="32" t="s">
        <v>62</v>
      </c>
      <c r="C222" s="25">
        <v>1.503846E-2</v>
      </c>
      <c r="D222" s="25">
        <v>1.077083E-2</v>
      </c>
      <c r="E222" s="25"/>
      <c r="F222" s="25">
        <v>0.49398583000000001</v>
      </c>
    </row>
    <row r="223" spans="1:6">
      <c r="B223" s="36" t="s">
        <v>63</v>
      </c>
      <c r="C223" s="24">
        <v>1.382102E-2</v>
      </c>
      <c r="D223" s="24">
        <v>9.6286099999999993E-3</v>
      </c>
      <c r="E223" s="24"/>
      <c r="F223" s="24">
        <v>0.47932985</v>
      </c>
    </row>
    <row r="224" spans="1:6">
      <c r="B224" s="36" t="s">
        <v>64</v>
      </c>
      <c r="C224" s="24">
        <v>1.296332E-2</v>
      </c>
      <c r="D224" s="24">
        <v>9.0382799999999992E-3</v>
      </c>
      <c r="E224" s="24">
        <v>0.67020000000000002</v>
      </c>
      <c r="F224" s="24">
        <v>0.47983503</v>
      </c>
    </row>
    <row r="225" spans="1:6">
      <c r="A225" s="11"/>
      <c r="B225" s="36" t="s">
        <v>65</v>
      </c>
      <c r="C225" s="25"/>
      <c r="D225" s="25"/>
      <c r="E225" s="25"/>
      <c r="F225" s="25"/>
    </row>
    <row r="226" spans="1:6">
      <c r="A226" s="21" t="s">
        <v>223</v>
      </c>
      <c r="B226" s="35" t="s">
        <v>59</v>
      </c>
      <c r="C226" s="26">
        <v>1.5119199999999999E-2</v>
      </c>
      <c r="D226" s="26">
        <v>1.069089E-2</v>
      </c>
      <c r="E226" s="26"/>
      <c r="F226" s="26">
        <v>1.2622606999999999</v>
      </c>
    </row>
    <row r="227" spans="1:6">
      <c r="A227" s="11"/>
      <c r="B227" s="32" t="s">
        <v>60</v>
      </c>
      <c r="C227" s="25">
        <v>1.6144700000000001E-2</v>
      </c>
      <c r="D227" s="25">
        <v>1.3134420000000001E-2</v>
      </c>
      <c r="E227" s="25"/>
      <c r="F227" s="25">
        <v>1.261096</v>
      </c>
    </row>
    <row r="228" spans="1:6">
      <c r="A228" s="22"/>
      <c r="B228" s="32" t="s">
        <v>61</v>
      </c>
      <c r="C228" s="25">
        <v>1.4499440000000001E-2</v>
      </c>
      <c r="D228" s="25">
        <v>1.177078E-2</v>
      </c>
      <c r="E228" s="25"/>
      <c r="F228" s="25">
        <v>1.2826351</v>
      </c>
    </row>
    <row r="229" spans="1:6">
      <c r="B229" s="32" t="s">
        <v>62</v>
      </c>
      <c r="C229" s="24">
        <v>1.3479029999999999E-2</v>
      </c>
      <c r="D229" s="24">
        <v>1.1059619999999999E-2</v>
      </c>
      <c r="E229" s="24"/>
      <c r="F229" s="24">
        <v>1.2779815999999999</v>
      </c>
    </row>
    <row r="230" spans="1:6">
      <c r="B230" s="36" t="s">
        <v>63</v>
      </c>
      <c r="C230" s="24">
        <v>1.3771790000000001E-2</v>
      </c>
      <c r="D230" s="24">
        <v>1.174151E-2</v>
      </c>
      <c r="E230" s="24"/>
      <c r="F230" s="24">
        <v>1.2517138000000001</v>
      </c>
    </row>
    <row r="231" spans="1:6">
      <c r="B231" s="36" t="s">
        <v>64</v>
      </c>
      <c r="C231" s="24">
        <v>1.409096E-2</v>
      </c>
      <c r="D231" s="24">
        <v>1.233156E-2</v>
      </c>
      <c r="E231" s="24">
        <v>-9.0899999999999995E-2</v>
      </c>
      <c r="F231" s="24">
        <v>1.2534163</v>
      </c>
    </row>
    <row r="232" spans="1:6">
      <c r="A232" s="11"/>
      <c r="B232" s="36" t="s">
        <v>65</v>
      </c>
      <c r="C232" s="25"/>
      <c r="D232" s="25"/>
      <c r="E232" s="25"/>
      <c r="F232" s="25"/>
    </row>
    <row r="233" spans="1:6">
      <c r="A233" s="21" t="s">
        <v>224</v>
      </c>
      <c r="B233" s="35" t="s">
        <v>59</v>
      </c>
      <c r="C233" s="26">
        <v>1.1612310000000001E-2</v>
      </c>
      <c r="D233" s="26">
        <v>8.2111400000000005E-3</v>
      </c>
      <c r="E233" s="26"/>
      <c r="F233" s="26">
        <v>0.96948031999999995</v>
      </c>
    </row>
    <row r="234" spans="1:6">
      <c r="A234" s="29"/>
      <c r="B234" s="32" t="s">
        <v>60</v>
      </c>
      <c r="C234" s="25">
        <v>1.532E-2</v>
      </c>
      <c r="D234" s="25">
        <v>1.2421649999999999E-2</v>
      </c>
      <c r="E234" s="25"/>
      <c r="F234" s="25">
        <v>0.97078116000000003</v>
      </c>
    </row>
    <row r="235" spans="1:6">
      <c r="A235" s="28"/>
      <c r="B235" s="32" t="s">
        <v>61</v>
      </c>
      <c r="C235" s="25">
        <v>1.327075E-2</v>
      </c>
      <c r="D235" s="25">
        <v>9.46286E-3</v>
      </c>
      <c r="E235" s="25"/>
      <c r="F235" s="25">
        <v>0.96397493000000001</v>
      </c>
    </row>
    <row r="236" spans="1:6">
      <c r="A236" s="30"/>
      <c r="B236" s="32" t="s">
        <v>62</v>
      </c>
      <c r="C236" s="24">
        <v>1.355993E-2</v>
      </c>
      <c r="D236" s="24">
        <v>1.050223E-2</v>
      </c>
      <c r="E236" s="24"/>
      <c r="F236" s="24">
        <v>0.97526634000000001</v>
      </c>
    </row>
    <row r="237" spans="1:6">
      <c r="A237" s="30"/>
      <c r="B237" s="36" t="s">
        <v>63</v>
      </c>
      <c r="C237" s="24">
        <v>1.393083E-2</v>
      </c>
      <c r="D237" s="24">
        <v>1.136087E-2</v>
      </c>
      <c r="E237" s="24"/>
      <c r="F237" s="24">
        <v>0.96846887999999998</v>
      </c>
    </row>
    <row r="238" spans="1:6">
      <c r="A238" s="30"/>
      <c r="B238" s="36" t="s">
        <v>64</v>
      </c>
      <c r="C238" s="24">
        <v>1.367486E-2</v>
      </c>
      <c r="D238" s="24">
        <v>1.1455760000000001E-2</v>
      </c>
      <c r="E238" s="24">
        <v>-5.96E-2</v>
      </c>
      <c r="F238" s="24">
        <v>0.96971925999999997</v>
      </c>
    </row>
    <row r="239" spans="1:6">
      <c r="A239" s="29"/>
      <c r="B239" s="36" t="s">
        <v>65</v>
      </c>
      <c r="C239" s="38"/>
      <c r="D239" s="25"/>
      <c r="E239" s="25"/>
      <c r="F239" s="39"/>
    </row>
    <row r="240" spans="1:6">
      <c r="A240" s="30"/>
      <c r="B240" s="30"/>
      <c r="C240" s="30"/>
      <c r="D240" s="30"/>
      <c r="E240" s="30"/>
      <c r="F240" s="30"/>
    </row>
    <row r="241" spans="1:6">
      <c r="A241" s="30"/>
      <c r="B241" s="30"/>
      <c r="C241" s="30"/>
      <c r="D241" s="30"/>
      <c r="E241" s="30"/>
      <c r="F241" s="30"/>
    </row>
    <row r="242" spans="1:6">
      <c r="A242" s="24"/>
      <c r="B242" s="65" t="s">
        <v>76</v>
      </c>
      <c r="C242" s="65"/>
      <c r="D242" s="24"/>
      <c r="E242" s="24"/>
      <c r="F242" s="24"/>
    </row>
    <row r="243" spans="1:6">
      <c r="A243" s="24"/>
      <c r="B243" s="24"/>
      <c r="C243" s="24"/>
      <c r="D243" s="24"/>
      <c r="E243" s="24"/>
      <c r="F243" s="24"/>
    </row>
    <row r="244" spans="1:6">
      <c r="A244" s="31" t="s">
        <v>53</v>
      </c>
      <c r="B244" s="31" t="s">
        <v>54</v>
      </c>
      <c r="C244" s="31" t="s">
        <v>55</v>
      </c>
      <c r="D244" s="31" t="s">
        <v>56</v>
      </c>
      <c r="E244" s="31" t="s">
        <v>57</v>
      </c>
      <c r="F244" s="31" t="s">
        <v>58</v>
      </c>
    </row>
    <row r="245" spans="1:6">
      <c r="A245" s="21" t="s">
        <v>218</v>
      </c>
      <c r="B245" s="35" t="s">
        <v>59</v>
      </c>
      <c r="C245" s="25">
        <f>AVERAGE(C4,C65,C127,C191)</f>
        <v>1.5160544999999999E-2</v>
      </c>
      <c r="D245" s="25">
        <f>AVERAGE(D4,D65,D127,D191)</f>
        <v>1.0720125E-2</v>
      </c>
      <c r="E245" s="25"/>
      <c r="F245" s="25">
        <f>AVERAGE(F4,F65,F127,F191)</f>
        <v>3.5062309424999998</v>
      </c>
    </row>
    <row r="246" spans="1:6">
      <c r="A246" s="22"/>
      <c r="B246" s="32" t="s">
        <v>60</v>
      </c>
      <c r="C246" s="25">
        <f t="shared" ref="C246:D250" si="0">AVERAGE(C5,C66,C128,C192)</f>
        <v>1.8490619999999999E-2</v>
      </c>
      <c r="D246" s="25">
        <f t="shared" si="0"/>
        <v>1.42540025E-2</v>
      </c>
      <c r="E246" s="25"/>
      <c r="F246" s="25">
        <f t="shared" ref="F246:F292" si="1">AVERAGE(F5,F66,F128,F192)</f>
        <v>2.8880859000000001</v>
      </c>
    </row>
    <row r="247" spans="1:6">
      <c r="A247" s="22"/>
      <c r="B247" s="32" t="s">
        <v>61</v>
      </c>
      <c r="C247" s="25">
        <f t="shared" si="0"/>
        <v>3.0462660000000003E-2</v>
      </c>
      <c r="D247" s="25">
        <f t="shared" si="0"/>
        <v>2.3346875E-2</v>
      </c>
      <c r="E247" s="25"/>
      <c r="F247" s="25">
        <f t="shared" si="1"/>
        <v>3.2288082524999999</v>
      </c>
    </row>
    <row r="248" spans="1:6">
      <c r="A248" s="11"/>
      <c r="B248" s="36" t="s">
        <v>62</v>
      </c>
      <c r="C248" s="25">
        <f t="shared" si="0"/>
        <v>3.3887384999999999E-2</v>
      </c>
      <c r="D248" s="25">
        <f t="shared" si="0"/>
        <v>2.6348742500000001E-2</v>
      </c>
      <c r="E248" s="25"/>
      <c r="F248" s="25">
        <f t="shared" si="1"/>
        <v>3.2806954050000003</v>
      </c>
    </row>
    <row r="249" spans="1:6">
      <c r="B249" s="36" t="s">
        <v>63</v>
      </c>
      <c r="C249" s="25">
        <f t="shared" si="0"/>
        <v>3.2539657499999999E-2</v>
      </c>
      <c r="D249" s="25">
        <f t="shared" si="0"/>
        <v>2.5563250000000003E-2</v>
      </c>
      <c r="E249" s="25"/>
      <c r="F249" s="25">
        <f t="shared" si="1"/>
        <v>2.8801247549999998</v>
      </c>
    </row>
    <row r="250" spans="1:6">
      <c r="B250" s="36" t="s">
        <v>64</v>
      </c>
      <c r="C250" s="25">
        <f t="shared" si="0"/>
        <v>3.0901037499999999E-2</v>
      </c>
      <c r="D250" s="25">
        <f t="shared" si="0"/>
        <v>2.3979550000000002E-2</v>
      </c>
      <c r="E250" s="25">
        <f>AVERAGE(E9,E70,E132,E196)</f>
        <v>6.3675000000000009E-2</v>
      </c>
      <c r="F250" s="25">
        <f t="shared" si="1"/>
        <v>2.6963291675000001</v>
      </c>
    </row>
    <row r="251" spans="1:6">
      <c r="A251" s="11"/>
      <c r="B251" s="32" t="s">
        <v>65</v>
      </c>
      <c r="C251" s="25"/>
      <c r="D251" s="25"/>
      <c r="E251" s="25"/>
      <c r="F251" s="25"/>
    </row>
    <row r="252" spans="1:6">
      <c r="A252" s="21" t="s">
        <v>219</v>
      </c>
      <c r="B252" s="35" t="s">
        <v>59</v>
      </c>
      <c r="C252" s="25">
        <f t="shared" ref="C252:D257" si="2">AVERAGE(C11,C72,C134,C198)</f>
        <v>6.2558800000000001E-3</v>
      </c>
      <c r="D252" s="25">
        <f t="shared" si="2"/>
        <v>4.4235749999999999E-3</v>
      </c>
      <c r="E252" s="25"/>
      <c r="F252" s="25">
        <f t="shared" si="1"/>
        <v>1.1530194149999999</v>
      </c>
    </row>
    <row r="253" spans="1:6">
      <c r="A253" s="11"/>
      <c r="B253" s="32" t="s">
        <v>60</v>
      </c>
      <c r="C253" s="25">
        <f t="shared" si="2"/>
        <v>8.7089650000000008E-3</v>
      </c>
      <c r="D253" s="25">
        <f t="shared" si="2"/>
        <v>6.2811150000000003E-3</v>
      </c>
      <c r="E253" s="25"/>
      <c r="F253" s="25">
        <f t="shared" si="1"/>
        <v>0.96651169250000002</v>
      </c>
    </row>
    <row r="254" spans="1:6">
      <c r="A254" s="22"/>
      <c r="B254" s="32" t="s">
        <v>61</v>
      </c>
      <c r="C254" s="25">
        <f t="shared" si="2"/>
        <v>1.2800510000000001E-2</v>
      </c>
      <c r="D254" s="25">
        <f t="shared" si="2"/>
        <v>8.8601524999999993E-3</v>
      </c>
      <c r="E254" s="25"/>
      <c r="F254" s="25">
        <f t="shared" si="1"/>
        <v>1.0737918275</v>
      </c>
    </row>
    <row r="255" spans="1:6">
      <c r="B255" s="36" t="s">
        <v>62</v>
      </c>
      <c r="C255" s="25">
        <f t="shared" si="2"/>
        <v>1.4095135000000002E-2</v>
      </c>
      <c r="D255" s="25">
        <f t="shared" si="2"/>
        <v>1.02325275E-2</v>
      </c>
      <c r="E255" s="25"/>
      <c r="F255" s="25">
        <f t="shared" si="1"/>
        <v>1.1117549025</v>
      </c>
    </row>
    <row r="256" spans="1:6">
      <c r="B256" s="36" t="s">
        <v>63</v>
      </c>
      <c r="C256" s="25">
        <f t="shared" si="2"/>
        <v>1.50417225E-2</v>
      </c>
      <c r="D256" s="25">
        <f t="shared" si="2"/>
        <v>1.10570175E-2</v>
      </c>
      <c r="E256" s="25"/>
      <c r="F256" s="25">
        <f t="shared" si="1"/>
        <v>0.91823332250000012</v>
      </c>
    </row>
    <row r="257" spans="1:6">
      <c r="B257" s="36" t="s">
        <v>64</v>
      </c>
      <c r="C257" s="25">
        <f t="shared" si="2"/>
        <v>1.44339525E-2</v>
      </c>
      <c r="D257" s="25">
        <f t="shared" si="2"/>
        <v>1.0733740000000002E-2</v>
      </c>
      <c r="E257" s="25">
        <f>AVERAGE(E16,E77,E139,E203)</f>
        <v>7.0500000000000007E-3</v>
      </c>
      <c r="F257" s="25">
        <f t="shared" si="1"/>
        <v>0.90271587749999993</v>
      </c>
    </row>
    <row r="258" spans="1:6">
      <c r="A258" s="11"/>
      <c r="B258" s="32" t="s">
        <v>65</v>
      </c>
      <c r="C258" s="25"/>
      <c r="D258" s="25"/>
      <c r="E258" s="25"/>
      <c r="F258" s="25"/>
    </row>
    <row r="259" spans="1:6">
      <c r="A259" s="21" t="s">
        <v>220</v>
      </c>
      <c r="B259" s="35" t="s">
        <v>59</v>
      </c>
      <c r="C259" s="25">
        <f t="shared" ref="C259:D264" si="3">AVERAGE(C18,C79,C141,C205)</f>
        <v>8.4501124999999989E-3</v>
      </c>
      <c r="D259" s="25">
        <f t="shared" si="3"/>
        <v>5.9751349999999995E-3</v>
      </c>
      <c r="E259" s="25"/>
      <c r="F259" s="25">
        <f t="shared" si="1"/>
        <v>1.443105495</v>
      </c>
    </row>
    <row r="260" spans="1:6">
      <c r="A260" s="11"/>
      <c r="B260" s="32" t="s">
        <v>60</v>
      </c>
      <c r="C260" s="25">
        <f t="shared" si="3"/>
        <v>9.5320474999999981E-3</v>
      </c>
      <c r="D260" s="25">
        <f t="shared" si="3"/>
        <v>6.9299199999999991E-3</v>
      </c>
      <c r="E260" s="25"/>
      <c r="F260" s="25">
        <f t="shared" si="1"/>
        <v>1.1642403674999999</v>
      </c>
    </row>
    <row r="261" spans="1:6">
      <c r="A261" s="22"/>
      <c r="B261" s="32" t="s">
        <v>61</v>
      </c>
      <c r="C261" s="25">
        <f t="shared" si="3"/>
        <v>1.6012789999999999E-2</v>
      </c>
      <c r="D261" s="25">
        <f t="shared" si="3"/>
        <v>1.0907974999999999E-2</v>
      </c>
      <c r="E261" s="25"/>
      <c r="F261" s="25">
        <f t="shared" si="1"/>
        <v>1.3510171</v>
      </c>
    </row>
    <row r="262" spans="1:6">
      <c r="B262" s="32" t="s">
        <v>62</v>
      </c>
      <c r="C262" s="25">
        <f t="shared" si="3"/>
        <v>1.8130912499999999E-2</v>
      </c>
      <c r="D262" s="25">
        <f t="shared" si="3"/>
        <v>1.3283049999999999E-2</v>
      </c>
      <c r="E262" s="25"/>
      <c r="F262" s="25">
        <f t="shared" si="1"/>
        <v>1.368630215</v>
      </c>
    </row>
    <row r="263" spans="1:6">
      <c r="B263" s="36" t="s">
        <v>63</v>
      </c>
      <c r="C263" s="25">
        <f t="shared" si="3"/>
        <v>1.847822E-2</v>
      </c>
      <c r="D263" s="25">
        <f t="shared" si="3"/>
        <v>1.4282030000000001E-2</v>
      </c>
      <c r="E263" s="25"/>
      <c r="F263" s="25">
        <f t="shared" si="1"/>
        <v>2.3244950699999998</v>
      </c>
    </row>
    <row r="264" spans="1:6">
      <c r="B264" s="36" t="s">
        <v>64</v>
      </c>
      <c r="C264" s="25">
        <f t="shared" si="3"/>
        <v>1.75732475E-2</v>
      </c>
      <c r="D264" s="25">
        <f t="shared" si="3"/>
        <v>1.3741680000000001E-2</v>
      </c>
      <c r="E264" s="25">
        <f>AVERAGE(E23,E84,E146,E210)</f>
        <v>-4.2649999999999993E-2</v>
      </c>
      <c r="F264" s="25">
        <f t="shared" si="1"/>
        <v>2.1460892475</v>
      </c>
    </row>
    <row r="265" spans="1:6">
      <c r="A265" s="11"/>
      <c r="B265" s="36" t="s">
        <v>65</v>
      </c>
      <c r="C265" s="25"/>
      <c r="D265" s="25"/>
      <c r="E265" s="25"/>
      <c r="F265" s="25"/>
    </row>
    <row r="266" spans="1:6">
      <c r="A266" s="21" t="s">
        <v>221</v>
      </c>
      <c r="B266" s="35" t="s">
        <v>59</v>
      </c>
      <c r="C266" s="25">
        <f t="shared" ref="C266:D271" si="4">AVERAGE(C25,C86,C148,C212)</f>
        <v>1.011105E-2</v>
      </c>
      <c r="D266" s="25">
        <f t="shared" si="4"/>
        <v>7.1495924999999995E-3</v>
      </c>
      <c r="E266" s="25"/>
      <c r="F266" s="25">
        <f t="shared" si="1"/>
        <v>1.8754292299999999</v>
      </c>
    </row>
    <row r="267" spans="1:6">
      <c r="A267" s="11"/>
      <c r="B267" s="32" t="s">
        <v>60</v>
      </c>
      <c r="C267" s="25">
        <f t="shared" si="4"/>
        <v>1.7456975E-2</v>
      </c>
      <c r="D267" s="25">
        <f t="shared" si="4"/>
        <v>1.315855E-2</v>
      </c>
      <c r="E267" s="25"/>
      <c r="F267" s="25">
        <f t="shared" si="1"/>
        <v>1.75828765</v>
      </c>
    </row>
    <row r="268" spans="1:6">
      <c r="A268" s="22"/>
      <c r="B268" s="32" t="s">
        <v>61</v>
      </c>
      <c r="C268" s="25">
        <f t="shared" si="4"/>
        <v>1.9815812500000002E-2</v>
      </c>
      <c r="D268" s="25">
        <f t="shared" si="4"/>
        <v>1.5879715000000003E-2</v>
      </c>
      <c r="E268" s="25"/>
      <c r="F268" s="25">
        <f t="shared" si="1"/>
        <v>1.8522120050000002</v>
      </c>
    </row>
    <row r="269" spans="1:6">
      <c r="A269" s="11"/>
      <c r="B269" s="32" t="s">
        <v>62</v>
      </c>
      <c r="C269" s="25">
        <f t="shared" si="4"/>
        <v>4.55641975E-2</v>
      </c>
      <c r="D269" s="25">
        <f t="shared" si="4"/>
        <v>3.2795635000000004E-2</v>
      </c>
      <c r="E269" s="25"/>
      <c r="F269" s="25">
        <f t="shared" si="1"/>
        <v>2.3647796250000002</v>
      </c>
    </row>
    <row r="270" spans="1:6">
      <c r="B270" s="36" t="s">
        <v>63</v>
      </c>
      <c r="C270" s="25">
        <f t="shared" si="4"/>
        <v>7.5475617499999995E-2</v>
      </c>
      <c r="D270" s="25">
        <f t="shared" si="4"/>
        <v>5.0528225000000003E-2</v>
      </c>
      <c r="E270" s="25"/>
      <c r="F270" s="25">
        <f t="shared" si="1"/>
        <v>26.066710999999998</v>
      </c>
    </row>
    <row r="271" spans="1:6">
      <c r="B271" s="36" t="s">
        <v>64</v>
      </c>
      <c r="C271" s="25">
        <f t="shared" si="4"/>
        <v>0.1555383125</v>
      </c>
      <c r="D271" s="25">
        <f t="shared" si="4"/>
        <v>9.4171232499999993E-2</v>
      </c>
      <c r="E271" s="25">
        <f>AVERAGE(E30,E91,E153,E217)</f>
        <v>5.2375000000000005E-2</v>
      </c>
      <c r="F271" s="25">
        <f t="shared" si="1"/>
        <v>34.906083424999991</v>
      </c>
    </row>
    <row r="272" spans="1:6">
      <c r="A272" s="11"/>
      <c r="B272" s="32" t="s">
        <v>65</v>
      </c>
      <c r="C272" s="25"/>
      <c r="D272" s="25"/>
      <c r="E272" s="25"/>
      <c r="F272" s="25"/>
    </row>
    <row r="273" spans="1:6">
      <c r="A273" s="21" t="s">
        <v>222</v>
      </c>
      <c r="B273" s="35" t="s">
        <v>59</v>
      </c>
      <c r="C273" s="25">
        <f t="shared" ref="C273:D278" si="5">AVERAGE(C32,C93,C155,C219)</f>
        <v>1.5985760000000002E-2</v>
      </c>
      <c r="D273" s="25">
        <f t="shared" si="5"/>
        <v>1.130364E-2</v>
      </c>
      <c r="E273" s="25"/>
      <c r="F273" s="25">
        <f t="shared" si="1"/>
        <v>1.4553600174999999</v>
      </c>
    </row>
    <row r="274" spans="1:6">
      <c r="A274" s="22"/>
      <c r="B274" s="32" t="s">
        <v>60</v>
      </c>
      <c r="C274" s="25">
        <f t="shared" si="5"/>
        <v>2.1173640000000004E-2</v>
      </c>
      <c r="D274" s="25">
        <f t="shared" si="5"/>
        <v>1.6240492500000002E-2</v>
      </c>
      <c r="E274" s="25"/>
      <c r="F274" s="25">
        <f t="shared" si="1"/>
        <v>1.5775442750000002</v>
      </c>
    </row>
    <row r="275" spans="1:6">
      <c r="A275" s="22"/>
      <c r="B275" s="32" t="s">
        <v>61</v>
      </c>
      <c r="C275" s="25">
        <f t="shared" si="5"/>
        <v>2.8405892499999995E-2</v>
      </c>
      <c r="D275" s="25">
        <f t="shared" si="5"/>
        <v>2.2402612499999995E-2</v>
      </c>
      <c r="E275" s="25"/>
      <c r="F275" s="25">
        <f t="shared" si="1"/>
        <v>1.8314712825000001</v>
      </c>
    </row>
    <row r="276" spans="1:6">
      <c r="A276" s="11"/>
      <c r="B276" s="32" t="s">
        <v>62</v>
      </c>
      <c r="C276" s="25">
        <f t="shared" si="5"/>
        <v>3.3627217500000001E-2</v>
      </c>
      <c r="D276" s="25">
        <f t="shared" si="5"/>
        <v>2.7024437499999998E-2</v>
      </c>
      <c r="E276" s="25"/>
      <c r="F276" s="25">
        <f t="shared" si="1"/>
        <v>1.8911996074999999</v>
      </c>
    </row>
    <row r="277" spans="1:6">
      <c r="B277" s="36" t="s">
        <v>63</v>
      </c>
      <c r="C277" s="25">
        <f t="shared" si="5"/>
        <v>3.5773542499999998E-2</v>
      </c>
      <c r="D277" s="25">
        <f t="shared" si="5"/>
        <v>2.8576167500000003E-2</v>
      </c>
      <c r="E277" s="25"/>
      <c r="F277" s="25">
        <f t="shared" si="1"/>
        <v>6.8231211124999991</v>
      </c>
    </row>
    <row r="278" spans="1:6">
      <c r="B278" s="36" t="s">
        <v>64</v>
      </c>
      <c r="C278" s="25">
        <f t="shared" si="5"/>
        <v>4.1015595000000002E-2</v>
      </c>
      <c r="D278" s="25">
        <f t="shared" si="5"/>
        <v>3.2677502500000004E-2</v>
      </c>
      <c r="E278" s="25">
        <f>AVERAGE(E37,E98,E160,E224)</f>
        <v>0.34179999999999999</v>
      </c>
      <c r="F278" s="25">
        <f t="shared" si="1"/>
        <v>7.0838566075000005</v>
      </c>
    </row>
    <row r="279" spans="1:6">
      <c r="A279" s="11"/>
      <c r="B279" s="36" t="s">
        <v>65</v>
      </c>
      <c r="C279" s="25"/>
      <c r="D279" s="25"/>
      <c r="E279" s="25"/>
      <c r="F279" s="25"/>
    </row>
    <row r="280" spans="1:6">
      <c r="A280" s="21" t="s">
        <v>223</v>
      </c>
      <c r="B280" s="35" t="s">
        <v>59</v>
      </c>
      <c r="C280" s="25">
        <f t="shared" ref="C280:D285" si="6">AVERAGE(C39,C100,C162,C226)</f>
        <v>1.0086009999999999E-2</v>
      </c>
      <c r="D280" s="25">
        <f t="shared" si="6"/>
        <v>7.1318874999999997E-3</v>
      </c>
      <c r="E280" s="25"/>
      <c r="F280" s="25">
        <f t="shared" si="1"/>
        <v>1.3368360324999999</v>
      </c>
    </row>
    <row r="281" spans="1:6">
      <c r="A281" s="11"/>
      <c r="B281" s="32" t="s">
        <v>60</v>
      </c>
      <c r="C281" s="25">
        <f t="shared" si="6"/>
        <v>1.2429602500000001E-2</v>
      </c>
      <c r="D281" s="25">
        <f t="shared" si="6"/>
        <v>9.6581549999999999E-3</v>
      </c>
      <c r="E281" s="25"/>
      <c r="F281" s="25">
        <f t="shared" si="1"/>
        <v>1.1627879225</v>
      </c>
    </row>
    <row r="282" spans="1:6">
      <c r="A282" s="22"/>
      <c r="B282" s="32" t="s">
        <v>61</v>
      </c>
      <c r="C282" s="25">
        <f t="shared" si="6"/>
        <v>1.40524325E-2</v>
      </c>
      <c r="D282" s="25">
        <f t="shared" si="6"/>
        <v>1.07993675E-2</v>
      </c>
      <c r="E282" s="25"/>
      <c r="F282" s="25">
        <f t="shared" si="1"/>
        <v>1.203422835</v>
      </c>
    </row>
    <row r="283" spans="1:6">
      <c r="B283" s="32" t="s">
        <v>62</v>
      </c>
      <c r="C283" s="25">
        <f t="shared" si="6"/>
        <v>1.36805425E-2</v>
      </c>
      <c r="D283" s="25">
        <f t="shared" si="6"/>
        <v>1.0459359999999999E-2</v>
      </c>
      <c r="E283" s="25"/>
      <c r="F283" s="25">
        <f t="shared" si="1"/>
        <v>1.1869345425</v>
      </c>
    </row>
    <row r="284" spans="1:6">
      <c r="B284" s="36" t="s">
        <v>63</v>
      </c>
      <c r="C284" s="25">
        <f t="shared" si="6"/>
        <v>1.5564715E-2</v>
      </c>
      <c r="D284" s="25">
        <f t="shared" si="6"/>
        <v>1.216447E-2</v>
      </c>
      <c r="E284" s="25"/>
      <c r="F284" s="25">
        <f t="shared" si="1"/>
        <v>1.2883828625</v>
      </c>
    </row>
    <row r="285" spans="1:6">
      <c r="B285" s="36" t="s">
        <v>64</v>
      </c>
      <c r="C285" s="25">
        <f t="shared" si="6"/>
        <v>1.47933975E-2</v>
      </c>
      <c r="D285" s="25">
        <f t="shared" si="6"/>
        <v>1.13414025E-2</v>
      </c>
      <c r="E285" s="25">
        <f>AVERAGE(E44,E105,E167,E231)</f>
        <v>-0.15429999999999999</v>
      </c>
      <c r="F285" s="25">
        <f t="shared" si="1"/>
        <v>1.2425736175000002</v>
      </c>
    </row>
    <row r="286" spans="1:6">
      <c r="A286" s="11"/>
      <c r="B286" s="36" t="s">
        <v>65</v>
      </c>
      <c r="C286" s="25"/>
      <c r="D286" s="25"/>
      <c r="E286" s="25"/>
      <c r="F286" s="25"/>
    </row>
    <row r="287" spans="1:6">
      <c r="A287" s="21" t="s">
        <v>224</v>
      </c>
      <c r="B287" s="35" t="s">
        <v>59</v>
      </c>
      <c r="C287" s="25">
        <f t="shared" ref="C287:D292" si="7">AVERAGE(C46,C107,C169,C233)</f>
        <v>1.73515175E-2</v>
      </c>
      <c r="D287" s="25">
        <f t="shared" si="7"/>
        <v>1.2269375000000001E-2</v>
      </c>
      <c r="E287" s="25"/>
      <c r="F287" s="25">
        <f t="shared" si="1"/>
        <v>2.2729646750000003</v>
      </c>
    </row>
    <row r="288" spans="1:6">
      <c r="A288" s="29"/>
      <c r="B288" s="32" t="s">
        <v>60</v>
      </c>
      <c r="C288" s="25">
        <f t="shared" si="7"/>
        <v>1.9230230000000001E-2</v>
      </c>
      <c r="D288" s="25">
        <f t="shared" si="7"/>
        <v>1.407396E-2</v>
      </c>
      <c r="E288" s="25"/>
      <c r="F288" s="25">
        <f t="shared" si="1"/>
        <v>2.1250593250000001</v>
      </c>
    </row>
    <row r="289" spans="1:6">
      <c r="A289" s="28"/>
      <c r="B289" s="32" t="s">
        <v>61</v>
      </c>
      <c r="C289" s="25">
        <f t="shared" si="7"/>
        <v>2.0769872499999998E-2</v>
      </c>
      <c r="D289" s="25">
        <f t="shared" si="7"/>
        <v>1.4792057500000001E-2</v>
      </c>
      <c r="E289" s="25"/>
      <c r="F289" s="25">
        <f t="shared" si="1"/>
        <v>2.1204800375000001</v>
      </c>
    </row>
    <row r="290" spans="1:6">
      <c r="A290" s="30"/>
      <c r="B290" s="32" t="s">
        <v>62</v>
      </c>
      <c r="C290" s="25">
        <f t="shared" si="7"/>
        <v>2.5209324999999998E-2</v>
      </c>
      <c r="D290" s="25">
        <f t="shared" si="7"/>
        <v>1.897211E-2</v>
      </c>
      <c r="E290" s="25"/>
      <c r="F290" s="25">
        <f t="shared" si="1"/>
        <v>2.1082899424999999</v>
      </c>
    </row>
    <row r="291" spans="1:6">
      <c r="A291" s="30"/>
      <c r="B291" s="36" t="s">
        <v>63</v>
      </c>
      <c r="C291" s="25">
        <f t="shared" si="7"/>
        <v>2.6719947500000001E-2</v>
      </c>
      <c r="D291" s="25">
        <f t="shared" si="7"/>
        <v>2.0638034999999996E-2</v>
      </c>
      <c r="E291" s="25"/>
      <c r="F291" s="25">
        <f t="shared" si="1"/>
        <v>1.68788677</v>
      </c>
    </row>
    <row r="292" spans="1:6">
      <c r="A292" s="30"/>
      <c r="B292" s="36" t="s">
        <v>64</v>
      </c>
      <c r="C292" s="25">
        <f t="shared" si="7"/>
        <v>2.5277035E-2</v>
      </c>
      <c r="D292" s="25">
        <f t="shared" si="7"/>
        <v>1.9372154999999999E-2</v>
      </c>
      <c r="E292" s="25">
        <f>AVERAGE(E51,E112,E174,E238)</f>
        <v>-0.2334</v>
      </c>
      <c r="F292" s="25">
        <f t="shared" si="1"/>
        <v>1.8686996650000001</v>
      </c>
    </row>
    <row r="293" spans="1:6">
      <c r="A293" s="29"/>
      <c r="B293" s="36" t="s">
        <v>65</v>
      </c>
      <c r="C293" s="38"/>
      <c r="D293" s="25"/>
      <c r="E293" s="25"/>
      <c r="F293" s="39"/>
    </row>
  </sheetData>
  <mergeCells count="5">
    <mergeCell ref="B1:C1"/>
    <mergeCell ref="B62:C62"/>
    <mergeCell ref="B124:C124"/>
    <mergeCell ref="B188:C188"/>
    <mergeCell ref="B242:C242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F293"/>
  <sheetViews>
    <sheetView topLeftCell="A253" workbookViewId="0">
      <selection activeCell="A280" sqref="A280:F285"/>
    </sheetView>
  </sheetViews>
  <sheetFormatPr defaultRowHeight="15"/>
  <cols>
    <col min="5" max="5" width="9.140625" customWidth="1"/>
    <col min="6" max="6" width="13.28515625" customWidth="1"/>
  </cols>
  <sheetData>
    <row r="1" spans="1:6">
      <c r="B1" s="63" t="s">
        <v>52</v>
      </c>
      <c r="C1" s="63"/>
    </row>
    <row r="3" spans="1:6">
      <c r="A3" s="20" t="s">
        <v>53</v>
      </c>
      <c r="B3" s="20" t="s">
        <v>54</v>
      </c>
      <c r="C3" s="20" t="s">
        <v>55</v>
      </c>
      <c r="D3" s="20" t="s">
        <v>56</v>
      </c>
      <c r="E3" s="20" t="s">
        <v>57</v>
      </c>
      <c r="F3" s="20" t="s">
        <v>58</v>
      </c>
    </row>
    <row r="4" spans="1:6">
      <c r="A4" s="21" t="s">
        <v>225</v>
      </c>
      <c r="B4" s="21" t="s">
        <v>59</v>
      </c>
      <c r="C4" s="30">
        <v>1.6044820000000001E-2</v>
      </c>
      <c r="D4" s="30">
        <v>1.13454E-2</v>
      </c>
      <c r="E4" s="30"/>
      <c r="F4" s="30">
        <v>1.2564868</v>
      </c>
    </row>
    <row r="5" spans="1:6">
      <c r="A5" s="22"/>
      <c r="B5" s="22" t="s">
        <v>60</v>
      </c>
      <c r="C5" s="30">
        <v>2.3115380000000001E-2</v>
      </c>
      <c r="D5" s="30">
        <v>1.8559010000000001E-2</v>
      </c>
      <c r="E5" s="30"/>
      <c r="F5" s="30">
        <v>1.2442679999999999</v>
      </c>
    </row>
    <row r="6" spans="1:6">
      <c r="A6" s="22"/>
      <c r="B6" s="22" t="s">
        <v>61</v>
      </c>
      <c r="C6" s="30">
        <v>3.4619589999999999E-2</v>
      </c>
      <c r="D6" s="30">
        <v>2.8041710000000001E-2</v>
      </c>
      <c r="E6" s="30"/>
      <c r="F6" s="30">
        <v>1.3339953</v>
      </c>
    </row>
    <row r="7" spans="1:6">
      <c r="A7" s="11"/>
      <c r="B7" s="22" t="s">
        <v>62</v>
      </c>
      <c r="C7" s="30">
        <v>3.1226799999999999E-2</v>
      </c>
      <c r="D7" s="30">
        <v>2.423894E-2</v>
      </c>
      <c r="E7" s="30"/>
      <c r="F7" s="30">
        <v>1.2549482999999999</v>
      </c>
    </row>
    <row r="8" spans="1:6">
      <c r="B8" s="23" t="s">
        <v>63</v>
      </c>
      <c r="C8" s="30">
        <v>2.8577499999999999E-2</v>
      </c>
      <c r="D8" s="30">
        <v>2.1023650000000001E-2</v>
      </c>
      <c r="E8" s="30"/>
      <c r="F8" s="30">
        <v>1.2476266</v>
      </c>
    </row>
    <row r="9" spans="1:6">
      <c r="B9" s="23" t="s">
        <v>64</v>
      </c>
      <c r="C9" s="30">
        <v>3.0887709999999999E-2</v>
      </c>
      <c r="D9" s="30">
        <v>2.4044570000000001E-2</v>
      </c>
      <c r="E9" s="30">
        <v>0.84030000000000005</v>
      </c>
      <c r="F9" s="30">
        <v>1.2500772</v>
      </c>
    </row>
    <row r="10" spans="1:6">
      <c r="A10" s="11"/>
      <c r="B10" s="23" t="s">
        <v>65</v>
      </c>
      <c r="C10" s="30"/>
      <c r="D10" s="30"/>
      <c r="E10" s="30"/>
      <c r="F10" s="30"/>
    </row>
    <row r="11" spans="1:6">
      <c r="A11" s="21" t="s">
        <v>226</v>
      </c>
      <c r="B11" s="21" t="s">
        <v>59</v>
      </c>
      <c r="C11" s="30">
        <v>9.4176599999999996E-3</v>
      </c>
      <c r="D11" s="30">
        <v>6.65929E-3</v>
      </c>
      <c r="E11" s="30"/>
      <c r="F11" s="30">
        <v>0.73750676999999998</v>
      </c>
    </row>
    <row r="12" spans="1:6">
      <c r="A12" s="11"/>
      <c r="B12" s="22" t="s">
        <v>60</v>
      </c>
      <c r="C12" s="30">
        <v>7.8052199999999999E-3</v>
      </c>
      <c r="D12" s="30">
        <v>5.21266E-3</v>
      </c>
      <c r="E12" s="30"/>
      <c r="F12" s="30">
        <v>0.70289374999999998</v>
      </c>
    </row>
    <row r="13" spans="1:6">
      <c r="A13" s="22"/>
      <c r="B13" s="22" t="s">
        <v>61</v>
      </c>
      <c r="C13" s="30">
        <v>6.9412800000000002E-3</v>
      </c>
      <c r="D13" s="30">
        <v>4.6985400000000002E-3</v>
      </c>
      <c r="E13" s="30"/>
      <c r="F13" s="30">
        <v>0.67897156999999997</v>
      </c>
    </row>
    <row r="14" spans="1:6">
      <c r="B14" s="22" t="s">
        <v>62</v>
      </c>
      <c r="C14" s="30">
        <v>1.206721E-2</v>
      </c>
      <c r="D14" s="30">
        <v>8.3864100000000004E-3</v>
      </c>
      <c r="E14" s="30"/>
      <c r="F14" s="30">
        <v>0.70070149999999998</v>
      </c>
    </row>
    <row r="15" spans="1:6">
      <c r="B15" s="23" t="s">
        <v>63</v>
      </c>
      <c r="C15" s="30">
        <v>1.3498E-2</v>
      </c>
      <c r="D15" s="30">
        <v>1.017322E-2</v>
      </c>
      <c r="E15" s="30"/>
      <c r="F15" s="30">
        <v>0.71454700000000004</v>
      </c>
    </row>
    <row r="16" spans="1:6">
      <c r="B16" s="23" t="s">
        <v>64</v>
      </c>
      <c r="C16" s="30">
        <v>1.4176599999999999E-2</v>
      </c>
      <c r="D16" s="30">
        <v>1.124995E-2</v>
      </c>
      <c r="E16" s="30">
        <v>0.58550000000000002</v>
      </c>
      <c r="F16" s="30">
        <v>0.71195991999999997</v>
      </c>
    </row>
    <row r="17" spans="1:6">
      <c r="A17" s="11"/>
      <c r="B17" s="23" t="s">
        <v>65</v>
      </c>
      <c r="C17" s="30"/>
      <c r="D17" s="30"/>
      <c r="E17" s="30"/>
      <c r="F17" s="30"/>
    </row>
    <row r="18" spans="1:6">
      <c r="A18" s="21" t="s">
        <v>227</v>
      </c>
      <c r="B18" s="21" t="s">
        <v>59</v>
      </c>
      <c r="C18" s="30">
        <v>6.9829100000000002E-3</v>
      </c>
      <c r="D18" s="30">
        <v>4.93766E-3</v>
      </c>
      <c r="E18" s="30"/>
      <c r="F18" s="30">
        <v>0.54683895000000005</v>
      </c>
    </row>
    <row r="19" spans="1:6">
      <c r="A19" s="11"/>
      <c r="B19" s="22" t="s">
        <v>60</v>
      </c>
      <c r="C19" s="30">
        <v>1.1280129999999999E-2</v>
      </c>
      <c r="D19" s="30">
        <v>8.9111999999999993E-3</v>
      </c>
      <c r="E19" s="30"/>
      <c r="F19" s="30">
        <v>0.54914386999999998</v>
      </c>
    </row>
    <row r="20" spans="1:6">
      <c r="A20" s="22"/>
      <c r="B20" s="22" t="s">
        <v>61</v>
      </c>
      <c r="C20" s="30">
        <v>3.1075149999999999E-2</v>
      </c>
      <c r="D20" s="30">
        <v>2.1433270000000001E-2</v>
      </c>
      <c r="E20" s="30"/>
      <c r="F20" s="30">
        <v>0.54914386999999998</v>
      </c>
    </row>
    <row r="21" spans="1:6">
      <c r="B21" s="22" t="s">
        <v>62</v>
      </c>
      <c r="C21" s="30">
        <v>2.8410640000000001E-2</v>
      </c>
      <c r="D21" s="30">
        <v>1.9778420000000001E-2</v>
      </c>
      <c r="E21" s="30"/>
      <c r="F21" s="30">
        <v>0.77338605000000005</v>
      </c>
    </row>
    <row r="22" spans="1:6">
      <c r="B22" s="23" t="s">
        <v>63</v>
      </c>
      <c r="C22" s="30">
        <v>2.5966820000000002E-2</v>
      </c>
      <c r="D22" s="30">
        <v>1.700467E-2</v>
      </c>
      <c r="E22" s="30"/>
      <c r="F22" s="30">
        <v>0.76889872000000004</v>
      </c>
    </row>
    <row r="23" spans="1:6">
      <c r="B23" s="23" t="s">
        <v>64</v>
      </c>
      <c r="C23" s="30">
        <v>2.9360210000000001E-2</v>
      </c>
      <c r="D23" s="30">
        <v>2.0945809999999999E-2</v>
      </c>
      <c r="E23" s="30">
        <v>0.70320000000000005</v>
      </c>
      <c r="F23" s="30">
        <v>0.78821503999999998</v>
      </c>
    </row>
    <row r="24" spans="1:6">
      <c r="A24" s="11"/>
      <c r="B24" s="23" t="s">
        <v>65</v>
      </c>
      <c r="C24" s="30"/>
      <c r="D24" s="30"/>
      <c r="E24" s="30"/>
      <c r="F24" s="30"/>
    </row>
    <row r="25" spans="1:6">
      <c r="A25" s="21" t="s">
        <v>228</v>
      </c>
      <c r="B25" s="21" t="s">
        <v>59</v>
      </c>
      <c r="C25" s="30">
        <v>6.9430400000000001E-3</v>
      </c>
      <c r="D25" s="30">
        <v>4.90947E-3</v>
      </c>
      <c r="E25" s="30"/>
      <c r="F25" s="30">
        <v>0.54371707999999996</v>
      </c>
    </row>
    <row r="26" spans="1:6">
      <c r="A26" s="11"/>
      <c r="B26" s="22" t="s">
        <v>60</v>
      </c>
      <c r="C26" s="30">
        <v>9.1257999999999999E-3</v>
      </c>
      <c r="D26" s="30">
        <v>7.4018599999999997E-3</v>
      </c>
      <c r="E26" s="30"/>
      <c r="F26" s="30">
        <v>0.53343262000000002</v>
      </c>
    </row>
    <row r="27" spans="1:6">
      <c r="A27" s="22"/>
      <c r="B27" s="22" t="s">
        <v>61</v>
      </c>
      <c r="C27" s="30">
        <v>1.077588E-2</v>
      </c>
      <c r="D27" s="30">
        <v>9.2140299999999998E-3</v>
      </c>
      <c r="E27" s="30"/>
      <c r="F27" s="30">
        <v>0.53633341000000001</v>
      </c>
    </row>
    <row r="28" spans="1:6">
      <c r="A28" s="11"/>
      <c r="B28" s="22" t="s">
        <v>62</v>
      </c>
      <c r="C28" s="30">
        <v>1.1706370000000001E-2</v>
      </c>
      <c r="D28" s="30">
        <v>1.0342499999999999E-2</v>
      </c>
      <c r="E28" s="30"/>
      <c r="F28" s="30">
        <v>0.53672070999999999</v>
      </c>
    </row>
    <row r="29" spans="1:6">
      <c r="B29" s="23" t="s">
        <v>63</v>
      </c>
      <c r="C29" s="30">
        <v>1.181198E-2</v>
      </c>
      <c r="D29" s="30">
        <v>1.0673180000000001E-2</v>
      </c>
      <c r="E29" s="30"/>
      <c r="F29" s="30">
        <v>0.54328462</v>
      </c>
    </row>
    <row r="30" spans="1:6">
      <c r="B30" s="23" t="s">
        <v>64</v>
      </c>
      <c r="C30" s="30">
        <v>1.0947999999999999E-2</v>
      </c>
      <c r="D30" s="30">
        <v>9.3440199999999998E-3</v>
      </c>
      <c r="E30" s="30">
        <v>0.79220000000000002</v>
      </c>
      <c r="F30" s="30">
        <v>0.53780229999999996</v>
      </c>
    </row>
    <row r="31" spans="1:6">
      <c r="A31" s="11"/>
      <c r="B31" s="22" t="s">
        <v>65</v>
      </c>
      <c r="C31" s="30"/>
      <c r="D31" s="30"/>
      <c r="E31" s="30"/>
      <c r="F31" s="30"/>
    </row>
    <row r="32" spans="1:6">
      <c r="A32" s="21" t="s">
        <v>229</v>
      </c>
      <c r="B32" s="21" t="s">
        <v>59</v>
      </c>
      <c r="C32" s="30">
        <v>5.2442969999999998E-2</v>
      </c>
      <c r="D32" s="30">
        <v>3.7082780000000003E-2</v>
      </c>
      <c r="E32" s="30"/>
      <c r="F32" s="30">
        <v>4.1068648000000003</v>
      </c>
    </row>
    <row r="33" spans="1:6">
      <c r="A33" s="22"/>
      <c r="B33" s="22" t="s">
        <v>60</v>
      </c>
      <c r="C33" s="30">
        <v>4.744408E-2</v>
      </c>
      <c r="D33" s="30">
        <v>3.6517769999999998E-2</v>
      </c>
      <c r="E33" s="30"/>
      <c r="F33" s="30">
        <v>3.9288511000000002</v>
      </c>
    </row>
    <row r="34" spans="1:6">
      <c r="A34" s="22"/>
      <c r="B34" s="22" t="s">
        <v>61</v>
      </c>
      <c r="C34" s="30">
        <v>5.3634510000000003E-2</v>
      </c>
      <c r="D34" s="30">
        <v>4.4625310000000001E-2</v>
      </c>
      <c r="E34" s="30"/>
      <c r="F34" s="30">
        <v>3.8566767999999998</v>
      </c>
    </row>
    <row r="35" spans="1:6">
      <c r="A35" s="11"/>
      <c r="B35" s="22" t="s">
        <v>62</v>
      </c>
      <c r="C35" s="30">
        <v>8.5016010000000003E-2</v>
      </c>
      <c r="D35" s="30">
        <v>6.7089399999999993E-2</v>
      </c>
      <c r="E35" s="30"/>
      <c r="F35" s="30">
        <v>4.1266097999999998</v>
      </c>
    </row>
    <row r="36" spans="1:6">
      <c r="B36" s="23" t="s">
        <v>63</v>
      </c>
      <c r="C36" s="30">
        <v>8.1351270000000003E-2</v>
      </c>
      <c r="D36" s="30">
        <v>6.5865480000000004E-2</v>
      </c>
      <c r="E36" s="30"/>
      <c r="F36" s="30">
        <v>4.1309537000000001</v>
      </c>
    </row>
    <row r="37" spans="1:6">
      <c r="B37" s="23" t="s">
        <v>64</v>
      </c>
      <c r="C37" s="30">
        <v>0.18355504</v>
      </c>
      <c r="D37" s="30">
        <v>0.1197241</v>
      </c>
      <c r="E37" s="30">
        <v>0.21079999999999999</v>
      </c>
      <c r="F37" s="30">
        <v>4.5678649</v>
      </c>
    </row>
    <row r="38" spans="1:6">
      <c r="A38" s="11"/>
      <c r="B38" s="23" t="s">
        <v>65</v>
      </c>
      <c r="C38" s="30"/>
      <c r="D38" s="30"/>
      <c r="E38" s="30"/>
      <c r="F38" s="30"/>
    </row>
    <row r="39" spans="1:6">
      <c r="A39" s="21" t="s">
        <v>230</v>
      </c>
      <c r="B39" s="21" t="s">
        <v>59</v>
      </c>
      <c r="C39" s="30">
        <v>3.57114E-3</v>
      </c>
      <c r="D39" s="30">
        <v>2.5251800000000001E-3</v>
      </c>
      <c r="E39" s="30"/>
      <c r="F39" s="30">
        <v>0.27965964999999998</v>
      </c>
    </row>
    <row r="40" spans="1:6">
      <c r="A40" s="11"/>
      <c r="B40" s="22" t="s">
        <v>60</v>
      </c>
      <c r="C40" s="30">
        <v>9.8814000000000003E-3</v>
      </c>
      <c r="D40" s="30">
        <v>7.1344499999999996E-3</v>
      </c>
      <c r="E40" s="30"/>
      <c r="F40" s="30">
        <v>0.31531427000000001</v>
      </c>
    </row>
    <row r="41" spans="1:6">
      <c r="A41" s="22"/>
      <c r="B41" s="22" t="s">
        <v>61</v>
      </c>
      <c r="C41" s="30">
        <v>1.0791230000000001E-2</v>
      </c>
      <c r="D41" s="30">
        <v>8.6378900000000005E-3</v>
      </c>
      <c r="E41" s="30"/>
      <c r="F41" s="30">
        <v>0.33298969</v>
      </c>
    </row>
    <row r="42" spans="1:6">
      <c r="B42" s="22" t="s">
        <v>62</v>
      </c>
      <c r="C42" s="30">
        <v>1.133297E-2</v>
      </c>
      <c r="D42" s="30">
        <v>9.5664600000000006E-3</v>
      </c>
      <c r="E42" s="30"/>
      <c r="F42" s="30">
        <v>0.35465070999999998</v>
      </c>
    </row>
    <row r="43" spans="1:6">
      <c r="B43" s="23" t="s">
        <v>63</v>
      </c>
      <c r="C43" s="30">
        <v>1.6642669999999998E-2</v>
      </c>
      <c r="D43" s="30">
        <v>1.3294149999999999E-2</v>
      </c>
      <c r="E43" s="30"/>
      <c r="F43" s="30">
        <v>0.44313704999999998</v>
      </c>
    </row>
    <row r="44" spans="1:6">
      <c r="B44" s="23" t="s">
        <v>64</v>
      </c>
      <c r="C44" s="30">
        <v>1.542546E-2</v>
      </c>
      <c r="D44" s="30">
        <v>1.16714E-2</v>
      </c>
      <c r="E44" s="30">
        <v>0.629</v>
      </c>
      <c r="F44" s="30">
        <v>0.43872546000000001</v>
      </c>
    </row>
    <row r="45" spans="1:6">
      <c r="A45" s="11"/>
      <c r="B45" s="23" t="s">
        <v>65</v>
      </c>
      <c r="C45" s="30"/>
      <c r="D45" s="30"/>
      <c r="E45" s="30"/>
      <c r="F45" s="30"/>
    </row>
    <row r="46" spans="1:6">
      <c r="A46" s="21" t="s">
        <v>231</v>
      </c>
      <c r="B46" s="21" t="s">
        <v>59</v>
      </c>
      <c r="C46" s="30">
        <v>1.389375E-2</v>
      </c>
      <c r="D46" s="30">
        <v>9.8243600000000007E-3</v>
      </c>
      <c r="E46" s="30"/>
      <c r="F46" s="30">
        <v>1.0880342000000001</v>
      </c>
    </row>
    <row r="47" spans="1:6">
      <c r="A47" s="11"/>
      <c r="B47" s="22" t="s">
        <v>60</v>
      </c>
      <c r="C47" s="30">
        <v>1.2164680000000001E-2</v>
      </c>
      <c r="D47" s="30">
        <v>9.0852299999999997E-3</v>
      </c>
      <c r="E47" s="30"/>
      <c r="F47" s="30">
        <v>1.0393363</v>
      </c>
    </row>
    <row r="48" spans="1:6">
      <c r="A48" s="22"/>
      <c r="B48" s="22" t="s">
        <v>61</v>
      </c>
      <c r="C48" s="30">
        <v>1.326101E-2</v>
      </c>
      <c r="D48" s="30">
        <v>1.084101E-2</v>
      </c>
      <c r="E48" s="30"/>
      <c r="F48" s="30">
        <v>1.0164339</v>
      </c>
    </row>
    <row r="49" spans="1:6">
      <c r="B49" s="22" t="s">
        <v>62</v>
      </c>
      <c r="C49" s="30">
        <v>1.882723E-2</v>
      </c>
      <c r="D49" s="30">
        <v>1.521163E-2</v>
      </c>
      <c r="E49" s="30"/>
      <c r="F49" s="30">
        <v>1.0388470000000001</v>
      </c>
    </row>
    <row r="50" spans="1:6">
      <c r="B50" s="23" t="s">
        <v>63</v>
      </c>
      <c r="C50" s="30">
        <v>1.927572E-2</v>
      </c>
      <c r="D50" s="30">
        <v>1.6239279999999998E-2</v>
      </c>
      <c r="E50" s="30"/>
      <c r="F50" s="30">
        <v>1.0477669000000001</v>
      </c>
    </row>
    <row r="51" spans="1:6">
      <c r="B51" s="23" t="s">
        <v>64</v>
      </c>
      <c r="C51" s="30">
        <v>2.121429E-2</v>
      </c>
      <c r="D51" s="30">
        <v>1.825481E-2</v>
      </c>
      <c r="E51" s="30">
        <v>0.40200000000000002</v>
      </c>
      <c r="F51" s="30">
        <v>1.0464654</v>
      </c>
    </row>
    <row r="52" spans="1:6">
      <c r="A52" s="11"/>
      <c r="B52" s="23" t="s">
        <v>65</v>
      </c>
      <c r="C52" s="25"/>
      <c r="D52" s="25"/>
      <c r="E52" s="25"/>
      <c r="F52" s="25"/>
    </row>
    <row r="53" spans="1:6">
      <c r="A53" s="30"/>
      <c r="B53" s="30"/>
      <c r="C53" s="30"/>
      <c r="D53" s="30"/>
      <c r="E53" s="30"/>
      <c r="F53" s="30"/>
    </row>
    <row r="54" spans="1:6">
      <c r="A54" s="30"/>
      <c r="B54" s="30"/>
      <c r="C54" s="30"/>
      <c r="D54" s="30"/>
      <c r="E54" s="30"/>
      <c r="F54" s="30"/>
    </row>
    <row r="55" spans="1:6">
      <c r="A55" s="30"/>
      <c r="B55" s="30"/>
      <c r="C55" s="30"/>
      <c r="D55" s="30"/>
      <c r="E55" s="30"/>
      <c r="F55" s="30"/>
    </row>
    <row r="56" spans="1:6">
      <c r="A56" s="30"/>
      <c r="B56" s="30"/>
      <c r="C56" s="30"/>
      <c r="D56" s="30"/>
      <c r="E56" s="30"/>
      <c r="F56" s="30"/>
    </row>
    <row r="57" spans="1:6">
      <c r="A57" s="30"/>
      <c r="B57" s="30"/>
      <c r="C57" s="30"/>
      <c r="D57" s="30"/>
      <c r="E57" s="30"/>
      <c r="F57" s="30"/>
    </row>
    <row r="58" spans="1:6">
      <c r="A58" s="30"/>
      <c r="B58" s="30"/>
      <c r="C58" s="30"/>
      <c r="D58" s="30"/>
      <c r="E58" s="30"/>
      <c r="F58" s="30"/>
    </row>
    <row r="59" spans="1:6">
      <c r="A59" s="30"/>
      <c r="B59" s="30"/>
      <c r="C59" s="30"/>
      <c r="D59" s="30"/>
      <c r="E59" s="30"/>
      <c r="F59" s="30"/>
    </row>
    <row r="60" spans="1:6">
      <c r="A60" s="30"/>
      <c r="B60" s="30"/>
      <c r="C60" s="30"/>
      <c r="D60" s="30"/>
      <c r="E60" s="30"/>
      <c r="F60" s="30"/>
    </row>
    <row r="61" spans="1:6">
      <c r="A61" s="30"/>
      <c r="B61" s="30"/>
      <c r="C61" s="30"/>
      <c r="D61" s="30"/>
      <c r="E61" s="30"/>
      <c r="F61" s="30"/>
    </row>
    <row r="62" spans="1:6">
      <c r="A62" s="24"/>
      <c r="B62" s="65" t="s">
        <v>66</v>
      </c>
      <c r="C62" s="65"/>
      <c r="D62" s="24"/>
      <c r="E62" s="24"/>
      <c r="F62" s="24"/>
    </row>
    <row r="63" spans="1:6">
      <c r="A63" s="24"/>
      <c r="B63" s="24"/>
      <c r="C63" s="24"/>
      <c r="D63" s="24"/>
      <c r="E63" s="24"/>
      <c r="F63" s="24"/>
    </row>
    <row r="64" spans="1:6">
      <c r="A64" s="31" t="s">
        <v>53</v>
      </c>
      <c r="B64" s="31" t="s">
        <v>54</v>
      </c>
      <c r="C64" s="31" t="s">
        <v>55</v>
      </c>
      <c r="D64" s="31" t="s">
        <v>56</v>
      </c>
      <c r="E64" s="27" t="s">
        <v>57</v>
      </c>
      <c r="F64" s="31" t="s">
        <v>58</v>
      </c>
    </row>
    <row r="65" spans="1:6">
      <c r="A65" s="21" t="s">
        <v>225</v>
      </c>
      <c r="B65" s="32" t="s">
        <v>59</v>
      </c>
      <c r="C65" s="24">
        <v>2.273025E-2</v>
      </c>
      <c r="D65" s="24">
        <v>1.6072719999999999E-2</v>
      </c>
      <c r="E65" s="24"/>
      <c r="F65" s="24">
        <v>0.83963613000000004</v>
      </c>
    </row>
    <row r="66" spans="1:6">
      <c r="A66" s="22"/>
      <c r="B66" s="32" t="s">
        <v>60</v>
      </c>
      <c r="C66" s="25">
        <v>3.5359010000000003E-2</v>
      </c>
      <c r="D66" s="25">
        <v>2.809153E-2</v>
      </c>
      <c r="E66" s="25"/>
      <c r="F66" s="25">
        <v>1.4375549000000001</v>
      </c>
    </row>
    <row r="67" spans="1:6">
      <c r="A67" s="22"/>
      <c r="B67" s="32" t="s">
        <v>61</v>
      </c>
      <c r="C67" s="25">
        <v>9.0354550000000006E-2</v>
      </c>
      <c r="D67" s="25">
        <v>6.3572329999999996E-2</v>
      </c>
      <c r="E67" s="25"/>
      <c r="F67" s="25">
        <v>3.0983215</v>
      </c>
    </row>
    <row r="68" spans="1:6">
      <c r="A68" s="11"/>
      <c r="B68" s="32" t="s">
        <v>62</v>
      </c>
      <c r="C68" s="25">
        <v>8.5408510000000007E-2</v>
      </c>
      <c r="D68" s="25">
        <v>6.3214699999999999E-2</v>
      </c>
      <c r="E68" s="25"/>
      <c r="F68" s="25">
        <v>3.0329779000000001</v>
      </c>
    </row>
    <row r="69" spans="1:6">
      <c r="B69" s="32" t="s">
        <v>63</v>
      </c>
      <c r="C69" s="24">
        <v>0.22576969999999999</v>
      </c>
      <c r="D69" s="24">
        <v>0.13917858</v>
      </c>
      <c r="E69" s="24"/>
      <c r="F69" s="24">
        <v>104.78044</v>
      </c>
    </row>
    <row r="70" spans="1:6">
      <c r="B70" s="32" t="s">
        <v>64</v>
      </c>
      <c r="C70" s="24">
        <v>0.40080333000000001</v>
      </c>
      <c r="D70" s="24">
        <v>0.24855371000000001</v>
      </c>
      <c r="E70" s="24">
        <v>-0.29220000000000002</v>
      </c>
      <c r="F70" s="24">
        <v>115.48556000000001</v>
      </c>
    </row>
    <row r="71" spans="1:6">
      <c r="A71" s="11"/>
      <c r="B71" s="33" t="s">
        <v>65</v>
      </c>
      <c r="C71" s="25"/>
      <c r="D71" s="25"/>
      <c r="E71" s="25"/>
      <c r="F71" s="25"/>
    </row>
    <row r="72" spans="1:6">
      <c r="A72" s="21" t="s">
        <v>226</v>
      </c>
      <c r="B72" s="32" t="s">
        <v>59</v>
      </c>
      <c r="C72" s="26">
        <v>9.2825999999999998E-4</v>
      </c>
      <c r="D72" s="26">
        <v>6.5638000000000003E-4</v>
      </c>
      <c r="E72" s="26"/>
      <c r="F72" s="26">
        <v>3.4289069999999998E-2</v>
      </c>
    </row>
    <row r="73" spans="1:6">
      <c r="A73" s="11"/>
      <c r="B73" s="32" t="s">
        <v>60</v>
      </c>
      <c r="C73" s="25">
        <v>1.693331E-2</v>
      </c>
      <c r="D73" s="25">
        <v>1.020424E-2</v>
      </c>
      <c r="E73" s="25"/>
      <c r="F73" s="25">
        <v>0.73220056</v>
      </c>
    </row>
    <row r="74" spans="1:6">
      <c r="A74" s="22"/>
      <c r="B74" s="32" t="s">
        <v>61</v>
      </c>
      <c r="C74" s="25">
        <v>1.8817759999999999E-2</v>
      </c>
      <c r="D74" s="25">
        <v>1.354926E-2</v>
      </c>
      <c r="E74" s="25"/>
      <c r="F74" s="25">
        <v>0.81086758999999997</v>
      </c>
    </row>
    <row r="75" spans="1:6">
      <c r="B75" s="32" t="s">
        <v>62</v>
      </c>
      <c r="C75" s="24">
        <v>1.6872829999999998E-2</v>
      </c>
      <c r="D75" s="24">
        <v>1.136967E-2</v>
      </c>
      <c r="E75" s="24"/>
      <c r="F75" s="24">
        <v>0.78170395999999998</v>
      </c>
    </row>
    <row r="76" spans="1:6">
      <c r="B76" s="32" t="s">
        <v>63</v>
      </c>
      <c r="C76" s="24">
        <v>1.6053310000000001E-2</v>
      </c>
      <c r="D76" s="24">
        <v>1.1321579999999999E-2</v>
      </c>
      <c r="E76" s="24"/>
      <c r="F76" s="24">
        <v>2.3167800000000001</v>
      </c>
    </row>
    <row r="77" spans="1:6">
      <c r="B77" s="32" t="s">
        <v>64</v>
      </c>
      <c r="C77" s="24">
        <v>1.6048420000000001E-2</v>
      </c>
      <c r="D77" s="24">
        <v>1.1992650000000001E-2</v>
      </c>
      <c r="E77" s="24">
        <v>0.15340000000000001</v>
      </c>
      <c r="F77" s="24">
        <v>2.3672954000000002</v>
      </c>
    </row>
    <row r="78" spans="1:6">
      <c r="A78" s="11"/>
      <c r="B78" s="33" t="s">
        <v>65</v>
      </c>
      <c r="C78" s="25"/>
      <c r="D78" s="25"/>
      <c r="E78" s="25"/>
      <c r="F78" s="25"/>
    </row>
    <row r="79" spans="1:6">
      <c r="A79" s="21" t="s">
        <v>227</v>
      </c>
      <c r="B79" s="35" t="s">
        <v>59</v>
      </c>
      <c r="C79" s="26">
        <v>4.4014530000000003E-2</v>
      </c>
      <c r="D79" s="26">
        <v>3.112297E-2</v>
      </c>
      <c r="E79" s="26"/>
      <c r="F79" s="26">
        <v>1.6258591</v>
      </c>
    </row>
    <row r="80" spans="1:6">
      <c r="A80" s="11"/>
      <c r="B80" s="32" t="s">
        <v>60</v>
      </c>
      <c r="C80" s="25">
        <v>4.3808229999999997E-2</v>
      </c>
      <c r="D80" s="25">
        <v>3.5212880000000002E-2</v>
      </c>
      <c r="E80" s="25"/>
      <c r="F80" s="25">
        <v>1.6023406</v>
      </c>
    </row>
    <row r="81" spans="1:6">
      <c r="A81" s="22"/>
      <c r="B81" s="32" t="s">
        <v>61</v>
      </c>
      <c r="C81" s="25">
        <v>6.8713949999999996E-2</v>
      </c>
      <c r="D81" s="25">
        <v>5.5055060000000003E-2</v>
      </c>
      <c r="E81" s="25"/>
      <c r="F81" s="25">
        <v>2.4314043000000001</v>
      </c>
    </row>
    <row r="82" spans="1:6">
      <c r="B82" s="32" t="s">
        <v>62</v>
      </c>
      <c r="C82" s="24">
        <v>9.3816109999999994E-2</v>
      </c>
      <c r="D82" s="24">
        <v>7.5743190000000002E-2</v>
      </c>
      <c r="E82" s="24"/>
      <c r="F82" s="24">
        <v>2.7139937999999999</v>
      </c>
    </row>
    <row r="83" spans="1:6">
      <c r="B83" s="36" t="s">
        <v>63</v>
      </c>
      <c r="C83" s="24">
        <v>0.14492447999999999</v>
      </c>
      <c r="D83" s="24">
        <v>0.11084868</v>
      </c>
      <c r="E83" s="24"/>
      <c r="F83" s="24">
        <v>57.840029999999999</v>
      </c>
    </row>
    <row r="84" spans="1:6">
      <c r="B84" s="36" t="s">
        <v>64</v>
      </c>
      <c r="C84" s="24">
        <v>0.23072777</v>
      </c>
      <c r="D84" s="24">
        <v>0.16595845000000001</v>
      </c>
      <c r="E84" s="24">
        <v>0.46939999999999998</v>
      </c>
      <c r="F84" s="24">
        <v>63.607416999999998</v>
      </c>
    </row>
    <row r="85" spans="1:6">
      <c r="A85" s="11"/>
      <c r="B85" s="36" t="s">
        <v>65</v>
      </c>
      <c r="C85" s="25"/>
      <c r="D85" s="25"/>
      <c r="E85" s="25"/>
      <c r="F85" s="25"/>
    </row>
    <row r="86" spans="1:6">
      <c r="A86" s="21" t="s">
        <v>228</v>
      </c>
      <c r="B86" s="35" t="s">
        <v>59</v>
      </c>
      <c r="C86" s="26">
        <v>2.88135E-3</v>
      </c>
      <c r="D86" s="26">
        <v>2.0374199999999999E-3</v>
      </c>
      <c r="E86" s="26"/>
      <c r="F86" s="26">
        <v>0.10643458</v>
      </c>
    </row>
    <row r="87" spans="1:6">
      <c r="A87" s="11"/>
      <c r="B87" s="32" t="s">
        <v>60</v>
      </c>
      <c r="C87" s="25">
        <v>2.4307199999999999E-3</v>
      </c>
      <c r="D87" s="25">
        <v>1.7111699999999999E-3</v>
      </c>
      <c r="E87" s="25"/>
      <c r="F87" s="25">
        <v>8.1662280000000004E-2</v>
      </c>
    </row>
    <row r="88" spans="1:6">
      <c r="A88" s="22"/>
      <c r="B88" s="32" t="s">
        <v>61</v>
      </c>
      <c r="C88" s="25">
        <v>1.129557E-2</v>
      </c>
      <c r="D88" s="25">
        <v>6.83222E-3</v>
      </c>
      <c r="E88" s="25"/>
      <c r="F88" s="25">
        <v>0.36933971999999998</v>
      </c>
    </row>
    <row r="89" spans="1:6">
      <c r="A89" s="11"/>
      <c r="B89" s="32" t="s">
        <v>62</v>
      </c>
      <c r="C89" s="25">
        <v>1.1093810000000001E-2</v>
      </c>
      <c r="D89" s="25">
        <v>7.5151999999999997E-3</v>
      </c>
      <c r="E89" s="25"/>
      <c r="F89" s="25">
        <v>0.36675603000000001</v>
      </c>
    </row>
    <row r="90" spans="1:6">
      <c r="B90" s="36" t="s">
        <v>63</v>
      </c>
      <c r="C90" s="24">
        <v>1.014203E-2</v>
      </c>
      <c r="D90" s="24">
        <v>6.4863500000000001E-3</v>
      </c>
      <c r="E90" s="24"/>
      <c r="F90" s="24">
        <v>0.39209973999999997</v>
      </c>
    </row>
    <row r="91" spans="1:6">
      <c r="B91" s="36" t="s">
        <v>64</v>
      </c>
      <c r="C91" s="24">
        <v>1.4385500000000001E-2</v>
      </c>
      <c r="D91" s="24">
        <v>9.6789500000000004E-3</v>
      </c>
      <c r="E91" s="24">
        <v>0.7611</v>
      </c>
      <c r="F91" s="24">
        <v>2.3274761000000002</v>
      </c>
    </row>
    <row r="92" spans="1:6">
      <c r="A92" s="11"/>
      <c r="B92" s="32" t="s">
        <v>65</v>
      </c>
      <c r="C92" s="25"/>
      <c r="D92" s="25"/>
      <c r="E92" s="25"/>
      <c r="F92" s="25"/>
    </row>
    <row r="93" spans="1:6">
      <c r="A93" s="21" t="s">
        <v>229</v>
      </c>
      <c r="B93" s="35" t="s">
        <v>59</v>
      </c>
      <c r="C93" s="26">
        <v>8.9648930000000002E-2</v>
      </c>
      <c r="D93" s="26">
        <v>6.3391370000000002E-2</v>
      </c>
      <c r="E93" s="26"/>
      <c r="F93" s="26">
        <v>3.3115548000000001</v>
      </c>
    </row>
    <row r="94" spans="1:6">
      <c r="A94" s="22"/>
      <c r="B94" s="32" t="s">
        <v>60</v>
      </c>
      <c r="C94" s="25">
        <v>0.15381802</v>
      </c>
      <c r="D94" s="25">
        <v>0.12036774</v>
      </c>
      <c r="E94" s="25"/>
      <c r="F94" s="25">
        <v>6.3267369000000002</v>
      </c>
    </row>
    <row r="95" spans="1:6">
      <c r="A95" s="22"/>
      <c r="B95" s="32" t="s">
        <v>61</v>
      </c>
      <c r="C95" s="25">
        <v>0.41149138000000002</v>
      </c>
      <c r="D95" s="25">
        <v>0.28494228999999999</v>
      </c>
      <c r="E95" s="25"/>
      <c r="F95" s="25">
        <v>14.078374999999999</v>
      </c>
    </row>
    <row r="96" spans="1:6">
      <c r="A96" s="11"/>
      <c r="B96" s="32" t="s">
        <v>62</v>
      </c>
      <c r="C96" s="25">
        <v>1.0793064000000001</v>
      </c>
      <c r="D96" s="25">
        <v>0.68170313999999999</v>
      </c>
      <c r="E96" s="25"/>
      <c r="F96" s="25">
        <v>23.843273</v>
      </c>
    </row>
    <row r="97" spans="1:6">
      <c r="B97" s="36" t="s">
        <v>63</v>
      </c>
      <c r="C97" s="24">
        <v>2.9437566999999998</v>
      </c>
      <c r="D97" s="24">
        <v>1.7005576</v>
      </c>
      <c r="E97" s="24"/>
      <c r="F97" s="24">
        <v>1371.5877</v>
      </c>
    </row>
    <row r="98" spans="1:6">
      <c r="B98" s="36" t="s">
        <v>64</v>
      </c>
      <c r="C98" s="24">
        <v>8.3343520000000009</v>
      </c>
      <c r="D98" s="24">
        <v>4.4345242000000002</v>
      </c>
      <c r="E98" s="24">
        <v>0.39889999999999998</v>
      </c>
      <c r="F98" s="24">
        <v>2039.6969999999999</v>
      </c>
    </row>
    <row r="99" spans="1:6">
      <c r="A99" s="11"/>
      <c r="B99" s="36" t="s">
        <v>65</v>
      </c>
      <c r="C99" s="25"/>
      <c r="D99" s="25"/>
      <c r="E99" s="25"/>
      <c r="F99" s="25"/>
    </row>
    <row r="100" spans="1:6">
      <c r="A100" s="21" t="s">
        <v>230</v>
      </c>
      <c r="B100" s="35" t="s">
        <v>59</v>
      </c>
      <c r="C100" s="26">
        <v>2.11217E-2</v>
      </c>
      <c r="D100" s="26">
        <v>1.49353E-2</v>
      </c>
      <c r="E100" s="26"/>
      <c r="F100" s="26">
        <v>0.78021755000000004</v>
      </c>
    </row>
    <row r="101" spans="1:6">
      <c r="A101" s="11"/>
      <c r="B101" s="32" t="s">
        <v>60</v>
      </c>
      <c r="C101" s="25">
        <v>1.7292890000000002E-2</v>
      </c>
      <c r="D101" s="25">
        <v>1.069321E-2</v>
      </c>
      <c r="E101" s="25"/>
      <c r="F101" s="25">
        <v>0.56905839000000003</v>
      </c>
    </row>
    <row r="102" spans="1:6">
      <c r="A102" s="22"/>
      <c r="B102" s="32" t="s">
        <v>61</v>
      </c>
      <c r="C102" s="25">
        <v>1.8094249999999999E-2</v>
      </c>
      <c r="D102" s="25">
        <v>1.3097279999999999E-2</v>
      </c>
      <c r="E102" s="25"/>
      <c r="F102" s="25">
        <v>0.64602397</v>
      </c>
    </row>
    <row r="103" spans="1:6">
      <c r="B103" s="32" t="s">
        <v>62</v>
      </c>
      <c r="C103" s="24">
        <v>1.6245269999999999E-2</v>
      </c>
      <c r="D103" s="24">
        <v>1.110827E-2</v>
      </c>
      <c r="E103" s="24"/>
      <c r="F103" s="24">
        <v>0.62311731000000004</v>
      </c>
    </row>
    <row r="104" spans="1:6">
      <c r="B104" s="36" t="s">
        <v>63</v>
      </c>
      <c r="C104" s="24">
        <v>1.533735E-2</v>
      </c>
      <c r="D104" s="24">
        <v>1.0854300000000001E-2</v>
      </c>
      <c r="E104" s="24"/>
      <c r="F104" s="24">
        <v>1.993571</v>
      </c>
    </row>
    <row r="105" spans="1:6">
      <c r="B105" s="36" t="s">
        <v>64</v>
      </c>
      <c r="C105" s="24">
        <v>1.4266569999999999E-2</v>
      </c>
      <c r="D105" s="24">
        <v>9.8254499999999995E-3</v>
      </c>
      <c r="E105" s="24">
        <v>0.29630000000000001</v>
      </c>
      <c r="F105" s="24">
        <v>1.7385672999999999</v>
      </c>
    </row>
    <row r="106" spans="1:6">
      <c r="A106" s="11"/>
      <c r="B106" s="36" t="s">
        <v>65</v>
      </c>
      <c r="C106" s="25"/>
      <c r="D106" s="25"/>
      <c r="E106" s="25"/>
      <c r="F106" s="25"/>
    </row>
    <row r="107" spans="1:6">
      <c r="A107" s="21" t="s">
        <v>231</v>
      </c>
      <c r="B107" s="35" t="s">
        <v>59</v>
      </c>
      <c r="C107" s="26">
        <v>3.7837339999999997E-2</v>
      </c>
      <c r="D107" s="26">
        <v>2.6755040000000001E-2</v>
      </c>
      <c r="E107" s="26"/>
      <c r="F107" s="26">
        <v>1.3976792</v>
      </c>
    </row>
    <row r="108" spans="1:6">
      <c r="A108" s="22"/>
      <c r="B108" s="32" t="s">
        <v>60</v>
      </c>
      <c r="C108" s="25">
        <v>4.5601379999999997E-2</v>
      </c>
      <c r="D108" s="25">
        <v>3.7201980000000003E-2</v>
      </c>
      <c r="E108" s="25"/>
      <c r="F108" s="25">
        <v>1.7705162999999999</v>
      </c>
    </row>
    <row r="109" spans="1:6">
      <c r="B109" s="32" t="s">
        <v>61</v>
      </c>
      <c r="C109" s="25">
        <v>6.6379489999999999E-2</v>
      </c>
      <c r="D109" s="25">
        <v>5.4578359999999999E-2</v>
      </c>
      <c r="E109" s="25"/>
      <c r="F109" s="25">
        <v>2.4478561000000001</v>
      </c>
    </row>
    <row r="110" spans="1:6">
      <c r="B110" s="32" t="s">
        <v>62</v>
      </c>
      <c r="C110" s="24">
        <v>7.4653399999999995E-2</v>
      </c>
      <c r="D110" s="24">
        <v>6.3901959999999994E-2</v>
      </c>
      <c r="E110" s="24"/>
      <c r="F110" s="24">
        <v>2.5157219999999998</v>
      </c>
    </row>
    <row r="111" spans="1:6">
      <c r="B111" s="36" t="s">
        <v>63</v>
      </c>
      <c r="C111" s="24">
        <v>6.9219719999999998E-2</v>
      </c>
      <c r="D111" s="24">
        <v>5.8202980000000001E-2</v>
      </c>
      <c r="E111" s="24"/>
      <c r="F111" s="24">
        <v>6.3036811999999998</v>
      </c>
    </row>
    <row r="112" spans="1:6">
      <c r="A112" s="11"/>
      <c r="B112" s="36" t="s">
        <v>64</v>
      </c>
      <c r="C112" s="24">
        <v>6.6727690000000006E-2</v>
      </c>
      <c r="D112" s="24">
        <v>5.6915729999999998E-2</v>
      </c>
      <c r="E112" s="24">
        <v>0.55720000000000003</v>
      </c>
      <c r="F112" s="24">
        <v>6.6937271999999997</v>
      </c>
    </row>
    <row r="113" spans="1:6">
      <c r="A113" s="29"/>
      <c r="B113" s="36" t="s">
        <v>65</v>
      </c>
      <c r="C113" s="25"/>
      <c r="D113" s="25"/>
      <c r="E113" s="25"/>
      <c r="F113" s="25"/>
    </row>
    <row r="114" spans="1:6">
      <c r="A114" s="30"/>
      <c r="B114" s="30"/>
      <c r="C114" s="30"/>
      <c r="D114" s="30"/>
      <c r="E114" s="30"/>
      <c r="F114" s="30"/>
    </row>
    <row r="115" spans="1:6">
      <c r="A115" s="30"/>
      <c r="B115" s="30"/>
      <c r="C115" s="30"/>
      <c r="D115" s="30"/>
      <c r="E115" s="30"/>
      <c r="F115" s="30"/>
    </row>
    <row r="116" spans="1:6">
      <c r="A116" s="30"/>
      <c r="B116" s="30"/>
      <c r="C116" s="30"/>
      <c r="D116" s="30"/>
      <c r="E116" s="30"/>
      <c r="F116" s="30"/>
    </row>
    <row r="117" spans="1:6">
      <c r="A117" s="30"/>
      <c r="B117" s="30"/>
      <c r="C117" s="30"/>
      <c r="D117" s="30"/>
      <c r="E117" s="30"/>
      <c r="F117" s="30"/>
    </row>
    <row r="118" spans="1:6">
      <c r="A118" s="30"/>
      <c r="B118" s="30"/>
      <c r="C118" s="30"/>
      <c r="D118" s="30"/>
      <c r="E118" s="30"/>
      <c r="F118" s="30"/>
    </row>
    <row r="119" spans="1:6">
      <c r="A119" s="30"/>
      <c r="B119" s="30"/>
      <c r="C119" s="30"/>
      <c r="D119" s="30"/>
      <c r="E119" s="30"/>
      <c r="F119" s="30"/>
    </row>
    <row r="120" spans="1:6">
      <c r="A120" s="30"/>
      <c r="B120" s="30"/>
      <c r="C120" s="30"/>
      <c r="D120" s="30"/>
      <c r="E120" s="30"/>
      <c r="F120" s="30"/>
    </row>
    <row r="121" spans="1:6">
      <c r="A121" s="30"/>
      <c r="B121" s="30"/>
      <c r="C121" s="30"/>
      <c r="D121" s="30"/>
      <c r="E121" s="30"/>
      <c r="F121" s="30"/>
    </row>
    <row r="122" spans="1:6">
      <c r="A122" s="30"/>
      <c r="B122" s="30"/>
      <c r="C122" s="30"/>
      <c r="D122" s="30"/>
      <c r="E122" s="30"/>
      <c r="F122" s="30"/>
    </row>
    <row r="123" spans="1:6">
      <c r="A123" s="30"/>
      <c r="B123" s="30"/>
      <c r="C123" s="30"/>
      <c r="D123" s="30"/>
      <c r="E123" s="30"/>
      <c r="F123" s="30"/>
    </row>
    <row r="124" spans="1:6">
      <c r="A124" s="24"/>
      <c r="B124" s="65" t="s">
        <v>67</v>
      </c>
      <c r="C124" s="65"/>
      <c r="D124" s="24"/>
      <c r="E124" s="24"/>
      <c r="F124" s="24"/>
    </row>
    <row r="125" spans="1:6">
      <c r="A125" s="24"/>
      <c r="B125" s="24"/>
      <c r="C125" s="24"/>
      <c r="D125" s="24"/>
      <c r="E125" s="24"/>
      <c r="F125" s="24"/>
    </row>
    <row r="126" spans="1:6">
      <c r="A126" s="31" t="s">
        <v>53</v>
      </c>
      <c r="B126" s="31" t="s">
        <v>54</v>
      </c>
      <c r="C126" s="31" t="s">
        <v>55</v>
      </c>
      <c r="D126" s="31" t="s">
        <v>56</v>
      </c>
      <c r="E126" s="31" t="s">
        <v>57</v>
      </c>
      <c r="F126" s="31" t="s">
        <v>58</v>
      </c>
    </row>
    <row r="127" spans="1:6">
      <c r="A127" s="21" t="s">
        <v>225</v>
      </c>
      <c r="B127" s="35" t="s">
        <v>59</v>
      </c>
      <c r="C127" s="26">
        <v>3.5309999999999999E-5</v>
      </c>
      <c r="D127" s="26">
        <v>2.497E-5</v>
      </c>
      <c r="E127" s="26"/>
      <c r="F127" s="26">
        <v>1.51051E-2</v>
      </c>
    </row>
    <row r="128" spans="1:6">
      <c r="A128" s="22"/>
      <c r="B128" s="32" t="s">
        <v>60</v>
      </c>
      <c r="C128" s="25">
        <v>2.6551120000000001E-2</v>
      </c>
      <c r="D128" s="25">
        <v>1.5345930000000001E-2</v>
      </c>
      <c r="E128" s="25"/>
      <c r="F128" s="25">
        <v>4.7819615000000004</v>
      </c>
    </row>
    <row r="129" spans="1:6">
      <c r="A129" s="22"/>
      <c r="B129" s="32" t="s">
        <v>61</v>
      </c>
      <c r="C129" s="25">
        <v>5.9192359999999999E-2</v>
      </c>
      <c r="D129" s="25">
        <v>3.8781290000000003E-2</v>
      </c>
      <c r="E129" s="25"/>
      <c r="F129" s="25">
        <v>6.8974243</v>
      </c>
    </row>
    <row r="130" spans="1:6">
      <c r="A130" s="11"/>
      <c r="B130" s="36" t="s">
        <v>62</v>
      </c>
      <c r="C130" s="24">
        <v>5.3155439999999998E-2</v>
      </c>
      <c r="D130" s="24">
        <v>3.3146950000000001E-2</v>
      </c>
      <c r="E130" s="24"/>
      <c r="F130" s="24">
        <v>6.7310755999999996</v>
      </c>
    </row>
    <row r="131" spans="1:6">
      <c r="B131" s="36" t="s">
        <v>63</v>
      </c>
      <c r="C131" s="24">
        <v>4.9577490000000002E-2</v>
      </c>
      <c r="D131" s="24">
        <v>3.1772620000000001E-2</v>
      </c>
      <c r="E131" s="24"/>
      <c r="F131" s="24">
        <v>2.5308283</v>
      </c>
    </row>
    <row r="132" spans="1:6">
      <c r="B132" s="36" t="s">
        <v>64</v>
      </c>
      <c r="C132" s="24">
        <v>4.5959460000000001E-2</v>
      </c>
      <c r="D132" s="24">
        <v>2.8118239999999999E-2</v>
      </c>
      <c r="E132" s="24">
        <v>0.47389999999999999</v>
      </c>
      <c r="F132" s="24">
        <v>2.5247237999999999</v>
      </c>
    </row>
    <row r="133" spans="1:6">
      <c r="A133" s="11"/>
      <c r="B133" s="32" t="s">
        <v>65</v>
      </c>
      <c r="C133" s="24"/>
      <c r="D133" s="24"/>
      <c r="E133" s="24"/>
      <c r="F133" s="24"/>
    </row>
    <row r="134" spans="1:6">
      <c r="A134" s="21" t="s">
        <v>226</v>
      </c>
      <c r="B134" s="35" t="s">
        <v>59</v>
      </c>
      <c r="C134" s="26">
        <v>3.11539E-3</v>
      </c>
      <c r="D134" s="26">
        <v>2.2029200000000001E-3</v>
      </c>
      <c r="E134" s="26"/>
      <c r="F134" s="26">
        <v>1.332746</v>
      </c>
    </row>
    <row r="135" spans="1:6">
      <c r="A135" s="11"/>
      <c r="B135" s="32" t="s">
        <v>60</v>
      </c>
      <c r="C135" s="25">
        <v>6.2712999999999996E-3</v>
      </c>
      <c r="D135" s="25">
        <v>4.7781300000000002E-3</v>
      </c>
      <c r="E135" s="25"/>
      <c r="F135" s="25">
        <v>1.4340917</v>
      </c>
    </row>
    <row r="136" spans="1:6">
      <c r="A136" s="22"/>
      <c r="B136" s="32" t="s">
        <v>61</v>
      </c>
      <c r="C136" s="25">
        <v>7.0918600000000002E-3</v>
      </c>
      <c r="D136" s="25">
        <v>5.8638099999999997E-3</v>
      </c>
      <c r="E136" s="25"/>
      <c r="F136" s="25">
        <v>1.3943348</v>
      </c>
    </row>
    <row r="137" spans="1:6">
      <c r="B137" s="36" t="s">
        <v>62</v>
      </c>
      <c r="C137" s="24">
        <v>6.7260499999999999E-3</v>
      </c>
      <c r="D137" s="24">
        <v>5.6914599999999997E-3</v>
      </c>
      <c r="E137" s="24"/>
      <c r="F137" s="24">
        <v>1.3627427000000001</v>
      </c>
    </row>
    <row r="138" spans="1:6">
      <c r="B138" s="36" t="s">
        <v>63</v>
      </c>
      <c r="C138" s="24">
        <v>9.54494E-3</v>
      </c>
      <c r="D138" s="24">
        <v>7.7263399999999999E-3</v>
      </c>
      <c r="E138" s="24"/>
      <c r="F138" s="24">
        <v>1.0930150000000001</v>
      </c>
    </row>
    <row r="139" spans="1:6">
      <c r="B139" s="36" t="s">
        <v>64</v>
      </c>
      <c r="C139" s="25">
        <v>8.8604700000000005E-3</v>
      </c>
      <c r="D139" s="25">
        <v>6.8666899999999999E-3</v>
      </c>
      <c r="E139" s="25">
        <v>-0.1095</v>
      </c>
      <c r="F139" s="25">
        <v>1.0903476999999999</v>
      </c>
    </row>
    <row r="140" spans="1:6">
      <c r="A140" s="11"/>
      <c r="B140" s="32" t="s">
        <v>65</v>
      </c>
      <c r="C140" s="25"/>
      <c r="D140" s="25"/>
      <c r="E140" s="25"/>
      <c r="F140" s="25"/>
    </row>
    <row r="141" spans="1:6">
      <c r="A141" s="21" t="s">
        <v>227</v>
      </c>
      <c r="B141" s="35" t="s">
        <v>59</v>
      </c>
      <c r="C141" s="26">
        <v>2.1311360000000001E-2</v>
      </c>
      <c r="D141" s="26">
        <v>1.506941E-2</v>
      </c>
      <c r="E141" s="26"/>
      <c r="F141" s="26">
        <v>9.1168689000000001</v>
      </c>
    </row>
    <row r="142" spans="1:6">
      <c r="A142" s="11"/>
      <c r="B142" s="32" t="s">
        <v>60</v>
      </c>
      <c r="C142" s="25">
        <v>3.033682E-2</v>
      </c>
      <c r="D142" s="25">
        <v>2.4393629999999999E-2</v>
      </c>
      <c r="E142" s="25"/>
      <c r="F142" s="25">
        <v>8.1482589000000001</v>
      </c>
    </row>
    <row r="143" spans="1:6">
      <c r="A143" s="22"/>
      <c r="B143" s="32" t="s">
        <v>61</v>
      </c>
      <c r="C143" s="25">
        <v>2.9301529999999999E-2</v>
      </c>
      <c r="D143" s="25">
        <v>2.4782470000000001E-2</v>
      </c>
      <c r="E143" s="25"/>
      <c r="F143" s="25">
        <v>7.6160718999999997</v>
      </c>
    </row>
    <row r="144" spans="1:6">
      <c r="B144" s="32" t="s">
        <v>62</v>
      </c>
      <c r="C144" s="24">
        <v>4.1619530000000002E-2</v>
      </c>
      <c r="D144" s="24">
        <v>3.4285030000000001E-2</v>
      </c>
      <c r="E144" s="24"/>
      <c r="F144" s="24">
        <v>7.5247752999999999</v>
      </c>
    </row>
    <row r="145" spans="1:6">
      <c r="B145" s="36" t="s">
        <v>63</v>
      </c>
      <c r="C145" s="24">
        <v>5.9059729999999998E-2</v>
      </c>
      <c r="D145" s="24">
        <v>4.7030559999999999E-2</v>
      </c>
      <c r="E145" s="24"/>
      <c r="F145" s="24">
        <v>6.6570442999999999</v>
      </c>
    </row>
    <row r="146" spans="1:6">
      <c r="B146" s="36" t="s">
        <v>64</v>
      </c>
      <c r="C146" s="24">
        <v>5.5473370000000001E-2</v>
      </c>
      <c r="D146" s="24">
        <v>4.384818E-2</v>
      </c>
      <c r="E146" s="24">
        <v>-0.49630000000000002</v>
      </c>
      <c r="F146" s="24">
        <v>6.6414032000000001</v>
      </c>
    </row>
    <row r="147" spans="1:6">
      <c r="A147" s="11"/>
      <c r="B147" s="36" t="s">
        <v>65</v>
      </c>
      <c r="C147" s="25"/>
      <c r="D147" s="25"/>
      <c r="E147" s="25"/>
      <c r="F147" s="25"/>
    </row>
    <row r="148" spans="1:6">
      <c r="A148" s="21" t="s">
        <v>228</v>
      </c>
      <c r="B148" s="35" t="s">
        <v>59</v>
      </c>
      <c r="C148" s="26">
        <v>1.1894389999999999E-2</v>
      </c>
      <c r="D148" s="26">
        <v>8.4106100000000007E-3</v>
      </c>
      <c r="E148" s="26"/>
      <c r="F148" s="26">
        <v>5.0883475000000002</v>
      </c>
    </row>
    <row r="149" spans="1:6">
      <c r="A149" s="11"/>
      <c r="B149" s="32" t="s">
        <v>60</v>
      </c>
      <c r="C149" s="25">
        <v>2.0130229999999999E-2</v>
      </c>
      <c r="D149" s="25">
        <v>1.5787249999999999E-2</v>
      </c>
      <c r="E149" s="25"/>
      <c r="F149" s="25">
        <v>4.9524910000000002</v>
      </c>
    </row>
    <row r="150" spans="1:6">
      <c r="A150" s="22"/>
      <c r="B150" s="32" t="s">
        <v>61</v>
      </c>
      <c r="C150" s="25">
        <v>3.1137109999999999E-2</v>
      </c>
      <c r="D150" s="25">
        <v>2.4740060000000001E-2</v>
      </c>
      <c r="E150" s="25"/>
      <c r="F150" s="25">
        <v>5.2092748999999996</v>
      </c>
    </row>
    <row r="151" spans="1:6">
      <c r="A151" s="11"/>
      <c r="B151" s="32" t="s">
        <v>62</v>
      </c>
      <c r="C151" s="24">
        <v>4.1361349999999998E-2</v>
      </c>
      <c r="D151" s="24">
        <v>3.3467900000000002E-2</v>
      </c>
      <c r="E151" s="24"/>
      <c r="F151" s="24">
        <v>5.2053303</v>
      </c>
    </row>
    <row r="152" spans="1:6">
      <c r="B152" s="36" t="s">
        <v>63</v>
      </c>
      <c r="C152" s="24">
        <v>4.2195160000000002E-2</v>
      </c>
      <c r="D152" s="24">
        <v>3.5579710000000001E-2</v>
      </c>
      <c r="E152" s="24"/>
      <c r="F152" s="24">
        <v>3.0634861999999998</v>
      </c>
    </row>
    <row r="153" spans="1:6">
      <c r="B153" s="36" t="s">
        <v>64</v>
      </c>
      <c r="C153" s="24">
        <v>5.7778009999999998E-2</v>
      </c>
      <c r="D153" s="24">
        <v>4.6586879999999997E-2</v>
      </c>
      <c r="E153" s="24">
        <v>0.4123</v>
      </c>
      <c r="F153" s="24">
        <v>3.0887771000000002</v>
      </c>
    </row>
    <row r="154" spans="1:6" ht="15.75" thickBot="1">
      <c r="A154" s="11"/>
      <c r="B154" s="32" t="s">
        <v>65</v>
      </c>
      <c r="C154" s="37"/>
      <c r="D154" s="37"/>
      <c r="E154" s="37"/>
      <c r="F154" s="37"/>
    </row>
    <row r="155" spans="1:6" ht="15.75" thickTop="1">
      <c r="A155" s="21" t="s">
        <v>229</v>
      </c>
      <c r="B155" s="35" t="s">
        <v>59</v>
      </c>
      <c r="C155" s="25">
        <v>4.6629150000000001E-2</v>
      </c>
      <c r="D155" s="25">
        <v>3.2971790000000001E-2</v>
      </c>
      <c r="E155" s="25"/>
      <c r="F155" s="25">
        <v>19.947664</v>
      </c>
    </row>
    <row r="156" spans="1:6">
      <c r="A156" s="22"/>
      <c r="B156" s="32" t="s">
        <v>60</v>
      </c>
      <c r="C156" s="25">
        <v>4.1688950000000002E-2</v>
      </c>
      <c r="D156" s="25">
        <v>3.1786799999999997E-2</v>
      </c>
      <c r="E156" s="25"/>
      <c r="F156" s="25">
        <v>15.208886</v>
      </c>
    </row>
    <row r="157" spans="1:6">
      <c r="A157" s="22"/>
      <c r="B157" s="32" t="s">
        <v>61</v>
      </c>
      <c r="C157" s="25">
        <v>4.4622450000000001E-2</v>
      </c>
      <c r="D157" s="25">
        <v>3.6951989999999997E-2</v>
      </c>
      <c r="E157" s="25"/>
      <c r="F157" s="25">
        <v>14.249188999999999</v>
      </c>
    </row>
    <row r="158" spans="1:6">
      <c r="A158" s="11"/>
      <c r="B158" s="32" t="s">
        <v>62</v>
      </c>
      <c r="C158" s="25">
        <v>4.191839E-2</v>
      </c>
      <c r="D158" s="25">
        <v>3.5292570000000002E-2</v>
      </c>
      <c r="E158" s="25"/>
      <c r="F158" s="25">
        <v>13.908859</v>
      </c>
    </row>
    <row r="159" spans="1:6">
      <c r="B159" s="36" t="s">
        <v>63</v>
      </c>
      <c r="C159" s="24">
        <v>0.10877335</v>
      </c>
      <c r="D159" s="24">
        <v>7.0978390000000002E-2</v>
      </c>
      <c r="E159" s="24"/>
      <c r="F159" s="24">
        <v>14.680714</v>
      </c>
    </row>
    <row r="160" spans="1:6">
      <c r="B160" s="36" t="s">
        <v>64</v>
      </c>
      <c r="C160" s="24">
        <v>0.11101323</v>
      </c>
      <c r="D160" s="24">
        <v>7.8496200000000002E-2</v>
      </c>
      <c r="E160" s="24">
        <v>-0.69769999999999999</v>
      </c>
      <c r="F160" s="24">
        <v>14.652894999999999</v>
      </c>
    </row>
    <row r="161" spans="1:6">
      <c r="A161" s="11"/>
      <c r="B161" s="36" t="s">
        <v>65</v>
      </c>
      <c r="C161" s="25"/>
      <c r="D161" s="25"/>
      <c r="E161" s="25"/>
      <c r="F161" s="25"/>
    </row>
    <row r="162" spans="1:6">
      <c r="A162" s="21" t="s">
        <v>230</v>
      </c>
      <c r="B162" s="35" t="s">
        <v>59</v>
      </c>
      <c r="C162" s="26">
        <v>1.367385E-2</v>
      </c>
      <c r="D162" s="26">
        <v>9.6688799999999995E-3</v>
      </c>
      <c r="E162" s="26"/>
      <c r="F162" s="26">
        <v>5.8495900000000001</v>
      </c>
    </row>
    <row r="163" spans="1:6">
      <c r="A163" s="11"/>
      <c r="B163" s="32" t="s">
        <v>60</v>
      </c>
      <c r="C163" s="25">
        <v>1.1353439999999999E-2</v>
      </c>
      <c r="D163" s="25">
        <v>7.6363100000000003E-3</v>
      </c>
      <c r="E163" s="25"/>
      <c r="F163" s="25">
        <v>4.3845779</v>
      </c>
    </row>
    <row r="164" spans="1:6">
      <c r="A164" s="22"/>
      <c r="B164" s="32" t="s">
        <v>61</v>
      </c>
      <c r="C164" s="25">
        <v>1.0168480000000001E-2</v>
      </c>
      <c r="D164" s="25">
        <v>7.0236200000000004E-3</v>
      </c>
      <c r="E164" s="25"/>
      <c r="F164" s="25">
        <v>4.0494168999999998</v>
      </c>
    </row>
    <row r="165" spans="1:6">
      <c r="B165" s="32" t="s">
        <v>62</v>
      </c>
      <c r="C165" s="24">
        <v>9.2327299999999998E-3</v>
      </c>
      <c r="D165" s="24">
        <v>6.3295199999999999E-3</v>
      </c>
      <c r="E165" s="24"/>
      <c r="F165" s="24">
        <v>3.9508557999999998</v>
      </c>
    </row>
    <row r="166" spans="1:6">
      <c r="B166" s="36" t="s">
        <v>63</v>
      </c>
      <c r="C166" s="24">
        <v>1.24519E-2</v>
      </c>
      <c r="D166" s="24">
        <v>9.0165599999999999E-3</v>
      </c>
      <c r="E166" s="24"/>
      <c r="F166" s="24">
        <v>1.7676012999999999</v>
      </c>
    </row>
    <row r="167" spans="1:6">
      <c r="B167" s="36" t="s">
        <v>64</v>
      </c>
      <c r="C167" s="24">
        <v>1.167171E-2</v>
      </c>
      <c r="D167" s="24">
        <v>8.4180999999999995E-3</v>
      </c>
      <c r="E167" s="24">
        <v>-0.27789999999999998</v>
      </c>
      <c r="F167" s="24">
        <v>1.7633585000000001</v>
      </c>
    </row>
    <row r="168" spans="1:6">
      <c r="A168" s="11"/>
      <c r="B168" s="36" t="s">
        <v>65</v>
      </c>
      <c r="C168" s="25"/>
      <c r="D168" s="25"/>
      <c r="E168" s="25"/>
      <c r="F168" s="25"/>
    </row>
    <row r="169" spans="1:6">
      <c r="A169" s="21" t="s">
        <v>231</v>
      </c>
      <c r="B169" s="35" t="s">
        <v>59</v>
      </c>
      <c r="C169" s="26">
        <v>1.4447389999999999E-2</v>
      </c>
      <c r="D169" s="26">
        <v>1.021584E-2</v>
      </c>
      <c r="E169" s="26"/>
      <c r="F169" s="26">
        <v>6.1805022000000003</v>
      </c>
    </row>
    <row r="170" spans="1:6">
      <c r="A170" s="29"/>
      <c r="B170" s="32" t="s">
        <v>60</v>
      </c>
      <c r="C170" s="25">
        <v>1.2997079999999999E-2</v>
      </c>
      <c r="D170" s="25">
        <v>9.9608500000000003E-3</v>
      </c>
      <c r="E170" s="25"/>
      <c r="F170" s="25">
        <v>4.7194194999999999</v>
      </c>
    </row>
    <row r="171" spans="1:6">
      <c r="A171" s="28"/>
      <c r="B171" s="32" t="s">
        <v>61</v>
      </c>
      <c r="C171" s="25">
        <v>1.565596E-2</v>
      </c>
      <c r="D171" s="25">
        <v>1.2911590000000001E-2</v>
      </c>
      <c r="E171" s="25"/>
      <c r="F171" s="25">
        <v>4.4771131999999998</v>
      </c>
    </row>
    <row r="172" spans="1:6">
      <c r="A172" s="30"/>
      <c r="B172" s="32" t="s">
        <v>62</v>
      </c>
      <c r="C172" s="24">
        <v>1.507737E-2</v>
      </c>
      <c r="D172" s="24">
        <v>1.2828859999999999E-2</v>
      </c>
      <c r="E172" s="24"/>
      <c r="F172" s="24">
        <v>4.3725147</v>
      </c>
    </row>
    <row r="173" spans="1:6">
      <c r="A173" s="30"/>
      <c r="B173" s="36" t="s">
        <v>63</v>
      </c>
      <c r="C173" s="24">
        <v>1.7064880000000001E-2</v>
      </c>
      <c r="D173" s="24">
        <v>1.480919E-2</v>
      </c>
      <c r="E173" s="24"/>
      <c r="F173" s="24">
        <v>1.950755</v>
      </c>
    </row>
    <row r="174" spans="1:6">
      <c r="A174" s="30"/>
      <c r="B174" s="36" t="s">
        <v>64</v>
      </c>
      <c r="C174" s="24">
        <v>1.6456749999999999E-2</v>
      </c>
      <c r="D174" s="24">
        <v>1.4434529999999999E-2</v>
      </c>
      <c r="E174" s="24">
        <v>-0.57450000000000001</v>
      </c>
      <c r="F174" s="24">
        <v>1.9465631999999999</v>
      </c>
    </row>
    <row r="175" spans="1:6">
      <c r="A175" s="29"/>
      <c r="B175" s="36" t="s">
        <v>65</v>
      </c>
      <c r="C175" s="25"/>
      <c r="D175" s="25"/>
      <c r="E175" s="25"/>
      <c r="F175" s="25"/>
    </row>
    <row r="176" spans="1:6">
      <c r="A176" s="30"/>
      <c r="B176" s="30"/>
      <c r="C176" s="30"/>
      <c r="D176" s="30"/>
      <c r="E176" s="30"/>
      <c r="F176" s="30"/>
    </row>
    <row r="177" spans="1:6">
      <c r="A177" s="30"/>
      <c r="B177" s="30"/>
      <c r="C177" s="30"/>
      <c r="D177" s="30"/>
      <c r="E177" s="30"/>
      <c r="F177" s="30"/>
    </row>
    <row r="178" spans="1:6">
      <c r="A178" s="30"/>
      <c r="B178" s="30"/>
      <c r="C178" s="30"/>
      <c r="D178" s="30"/>
      <c r="E178" s="30"/>
      <c r="F178" s="30"/>
    </row>
    <row r="179" spans="1:6">
      <c r="A179" s="30"/>
      <c r="B179" s="30"/>
      <c r="C179" s="30"/>
      <c r="D179" s="30"/>
      <c r="E179" s="30"/>
      <c r="F179" s="30"/>
    </row>
    <row r="180" spans="1:6">
      <c r="A180" s="30"/>
      <c r="B180" s="30"/>
      <c r="C180" s="30"/>
      <c r="D180" s="30"/>
      <c r="E180" s="30"/>
      <c r="F180" s="30"/>
    </row>
    <row r="181" spans="1:6">
      <c r="A181" s="30"/>
      <c r="B181" s="30"/>
      <c r="C181" s="30"/>
      <c r="D181" s="30"/>
      <c r="E181" s="30"/>
      <c r="F181" s="30"/>
    </row>
    <row r="182" spans="1:6">
      <c r="A182" s="30"/>
      <c r="B182" s="30"/>
      <c r="C182" s="30"/>
      <c r="D182" s="30"/>
      <c r="E182" s="30"/>
      <c r="F182" s="30"/>
    </row>
    <row r="183" spans="1:6">
      <c r="A183" s="30"/>
      <c r="B183" s="30"/>
      <c r="C183" s="30"/>
      <c r="D183" s="30"/>
      <c r="E183" s="30"/>
      <c r="F183" s="30"/>
    </row>
    <row r="184" spans="1:6">
      <c r="A184" s="30"/>
      <c r="B184" s="30"/>
      <c r="C184" s="30"/>
      <c r="D184" s="30"/>
      <c r="E184" s="30"/>
      <c r="F184" s="30"/>
    </row>
    <row r="185" spans="1:6">
      <c r="A185" s="30"/>
      <c r="B185" s="30"/>
      <c r="C185" s="30"/>
      <c r="D185" s="30"/>
      <c r="E185" s="30"/>
      <c r="F185" s="30"/>
    </row>
    <row r="186" spans="1:6">
      <c r="A186" s="30"/>
      <c r="B186" s="30"/>
      <c r="C186" s="30"/>
      <c r="D186" s="30"/>
      <c r="E186" s="30"/>
      <c r="F186" s="30"/>
    </row>
    <row r="187" spans="1:6">
      <c r="A187" s="30"/>
      <c r="B187" s="30"/>
      <c r="C187" s="30"/>
      <c r="D187" s="30"/>
      <c r="E187" s="30"/>
      <c r="F187" s="30"/>
    </row>
    <row r="188" spans="1:6">
      <c r="A188" s="24"/>
      <c r="B188" s="65" t="s">
        <v>75</v>
      </c>
      <c r="C188" s="65"/>
      <c r="D188" s="24"/>
      <c r="E188" s="24"/>
      <c r="F188" s="24"/>
    </row>
    <row r="189" spans="1:6">
      <c r="A189" s="24"/>
      <c r="B189" s="24"/>
      <c r="C189" s="24"/>
      <c r="D189" s="24"/>
      <c r="E189" s="24"/>
      <c r="F189" s="24"/>
    </row>
    <row r="190" spans="1:6">
      <c r="A190" s="31" t="s">
        <v>53</v>
      </c>
      <c r="B190" s="31" t="s">
        <v>54</v>
      </c>
      <c r="C190" s="31" t="s">
        <v>55</v>
      </c>
      <c r="D190" s="31" t="s">
        <v>56</v>
      </c>
      <c r="E190" s="31" t="s">
        <v>57</v>
      </c>
      <c r="F190" s="31" t="s">
        <v>58</v>
      </c>
    </row>
    <row r="191" spans="1:6">
      <c r="A191" s="21" t="s">
        <v>225</v>
      </c>
      <c r="B191" s="35" t="s">
        <v>59</v>
      </c>
      <c r="C191" s="24">
        <v>1.5130909999999999E-2</v>
      </c>
      <c r="D191" s="24">
        <v>1.0699169999999999E-2</v>
      </c>
      <c r="E191" s="24"/>
      <c r="F191" s="24">
        <v>1.2632386</v>
      </c>
    </row>
    <row r="192" spans="1:6">
      <c r="A192" s="22"/>
      <c r="B192" s="32" t="s">
        <v>60</v>
      </c>
      <c r="C192" s="25">
        <v>1.4847269999999999E-2</v>
      </c>
      <c r="D192" s="25">
        <v>1.1887139999999999E-2</v>
      </c>
      <c r="E192" s="25"/>
      <c r="F192" s="25">
        <v>1.2612270999999999</v>
      </c>
    </row>
    <row r="193" spans="1:6">
      <c r="A193" s="22"/>
      <c r="B193" s="32" t="s">
        <v>61</v>
      </c>
      <c r="C193" s="25">
        <v>1.5027560000000001E-2</v>
      </c>
      <c r="D193" s="25">
        <v>1.2804329999999999E-2</v>
      </c>
      <c r="E193" s="25"/>
      <c r="F193" s="25">
        <v>1.3736094000000001</v>
      </c>
    </row>
    <row r="194" spans="1:6">
      <c r="A194" s="11"/>
      <c r="B194" s="36" t="s">
        <v>62</v>
      </c>
      <c r="C194" s="25">
        <v>1.345646E-2</v>
      </c>
      <c r="D194" s="25">
        <v>1.053136E-2</v>
      </c>
      <c r="E194" s="25"/>
      <c r="F194" s="25">
        <v>1.3641624000000001</v>
      </c>
    </row>
    <row r="195" spans="1:6">
      <c r="B195" s="36" t="s">
        <v>63</v>
      </c>
      <c r="C195" s="24">
        <v>1.3997900000000001E-2</v>
      </c>
      <c r="D195" s="24">
        <v>1.151609E-2</v>
      </c>
      <c r="E195" s="24"/>
      <c r="F195" s="24">
        <v>1.3368689</v>
      </c>
    </row>
    <row r="196" spans="1:6">
      <c r="B196" s="36" t="s">
        <v>64</v>
      </c>
      <c r="C196" s="24">
        <v>1.5309359999999999E-2</v>
      </c>
      <c r="D196" s="24">
        <v>1.295145E-2</v>
      </c>
      <c r="E196" s="24">
        <v>1.9199999999999998E-2</v>
      </c>
      <c r="F196" s="24">
        <v>1.3400752</v>
      </c>
    </row>
    <row r="197" spans="1:6">
      <c r="A197" s="11"/>
      <c r="B197" s="32" t="s">
        <v>65</v>
      </c>
      <c r="C197" s="25"/>
      <c r="D197" s="25"/>
      <c r="E197" s="25"/>
      <c r="F197" s="25"/>
    </row>
    <row r="198" spans="1:6">
      <c r="A198" s="21" t="s">
        <v>226</v>
      </c>
      <c r="B198" s="35" t="s">
        <v>59</v>
      </c>
      <c r="C198" s="26">
        <v>1.598486E-2</v>
      </c>
      <c r="D198" s="26">
        <v>1.130301E-2</v>
      </c>
      <c r="E198" s="26"/>
      <c r="F198" s="26">
        <v>1.334533</v>
      </c>
    </row>
    <row r="199" spans="1:6">
      <c r="A199" s="11"/>
      <c r="B199" s="32" t="s">
        <v>60</v>
      </c>
      <c r="C199" s="25">
        <v>1.35937E-2</v>
      </c>
      <c r="D199" s="25">
        <v>9.7296199999999996E-3</v>
      </c>
      <c r="E199" s="25"/>
      <c r="F199" s="25">
        <v>1.3311989</v>
      </c>
    </row>
    <row r="200" spans="1:6">
      <c r="A200" s="22"/>
      <c r="B200" s="32" t="s">
        <v>61</v>
      </c>
      <c r="C200" s="25">
        <v>1.1956420000000001E-2</v>
      </c>
      <c r="D200" s="25">
        <v>8.34179E-3</v>
      </c>
      <c r="E200" s="25"/>
      <c r="F200" s="25">
        <v>1.3302247</v>
      </c>
    </row>
    <row r="201" spans="1:6">
      <c r="B201" s="36" t="s">
        <v>62</v>
      </c>
      <c r="C201" s="24">
        <v>1.156711E-2</v>
      </c>
      <c r="D201" s="24">
        <v>8.6448900000000006E-3</v>
      </c>
      <c r="E201" s="24"/>
      <c r="F201" s="24">
        <v>1.3268991999999999</v>
      </c>
    </row>
    <row r="202" spans="1:6">
      <c r="B202" s="36" t="s">
        <v>63</v>
      </c>
      <c r="C202" s="24">
        <v>1.1534569999999999E-2</v>
      </c>
      <c r="D202" s="24">
        <v>9.0991500000000003E-3</v>
      </c>
      <c r="E202" s="24"/>
      <c r="F202" s="24">
        <v>1.2891796</v>
      </c>
    </row>
    <row r="203" spans="1:6">
      <c r="B203" s="36" t="s">
        <v>64</v>
      </c>
      <c r="C203" s="24">
        <v>1.112368E-2</v>
      </c>
      <c r="D203" s="24">
        <v>8.9762399999999999E-3</v>
      </c>
      <c r="E203" s="24">
        <v>-0.28439999999999999</v>
      </c>
      <c r="F203" s="24">
        <v>1.2893161</v>
      </c>
    </row>
    <row r="204" spans="1:6">
      <c r="A204" s="11"/>
      <c r="B204" s="32" t="s">
        <v>65</v>
      </c>
      <c r="C204" s="25"/>
      <c r="D204" s="25"/>
      <c r="E204" s="25"/>
      <c r="F204" s="25"/>
    </row>
    <row r="205" spans="1:6">
      <c r="A205" s="21" t="s">
        <v>227</v>
      </c>
      <c r="B205" s="35" t="s">
        <v>59</v>
      </c>
      <c r="C205" s="26">
        <v>5.9723739999999997E-2</v>
      </c>
      <c r="D205" s="26">
        <v>4.2231060000000001E-2</v>
      </c>
      <c r="E205" s="26"/>
      <c r="F205" s="26">
        <v>4.9861728999999997</v>
      </c>
    </row>
    <row r="206" spans="1:6">
      <c r="A206" s="11"/>
      <c r="B206" s="32" t="s">
        <v>60</v>
      </c>
      <c r="C206" s="25">
        <v>5.0081189999999998E-2</v>
      </c>
      <c r="D206" s="25">
        <v>3.4741300000000003E-2</v>
      </c>
      <c r="E206" s="25"/>
      <c r="F206" s="25">
        <v>4.9733381999999997</v>
      </c>
    </row>
    <row r="207" spans="1:6">
      <c r="A207" s="22"/>
      <c r="B207" s="32" t="s">
        <v>61</v>
      </c>
      <c r="C207" s="25">
        <v>6.2764280000000006E-2</v>
      </c>
      <c r="D207" s="25">
        <v>4.8739999999999999E-2</v>
      </c>
      <c r="E207" s="25"/>
      <c r="F207" s="25">
        <v>5.9357670999999996</v>
      </c>
    </row>
    <row r="208" spans="1:6">
      <c r="B208" s="32" t="s">
        <v>62</v>
      </c>
      <c r="C208" s="24">
        <v>5.8414430000000003E-2</v>
      </c>
      <c r="D208" s="24">
        <v>4.6213659999999997E-2</v>
      </c>
      <c r="E208" s="24"/>
      <c r="F208" s="24">
        <v>5.9122940000000002</v>
      </c>
    </row>
    <row r="209" spans="1:6">
      <c r="B209" s="36" t="s">
        <v>63</v>
      </c>
      <c r="C209" s="24">
        <v>5.6672930000000003E-2</v>
      </c>
      <c r="D209" s="24">
        <v>4.6345949999999997E-2</v>
      </c>
      <c r="E209" s="24"/>
      <c r="F209" s="24">
        <v>5.7371083</v>
      </c>
    </row>
    <row r="210" spans="1:6">
      <c r="B210" s="36" t="s">
        <v>64</v>
      </c>
      <c r="C210" s="24">
        <v>5.8322239999999997E-2</v>
      </c>
      <c r="D210" s="24">
        <v>4.9350169999999999E-2</v>
      </c>
      <c r="E210" s="24">
        <v>-0.50549999999999995</v>
      </c>
      <c r="F210" s="24">
        <v>5.7435406000000002</v>
      </c>
    </row>
    <row r="211" spans="1:6">
      <c r="A211" s="11"/>
      <c r="B211" s="36" t="s">
        <v>65</v>
      </c>
      <c r="C211" s="25"/>
      <c r="D211" s="25"/>
      <c r="E211" s="25"/>
      <c r="F211" s="25"/>
    </row>
    <row r="212" spans="1:6">
      <c r="A212" s="21" t="s">
        <v>228</v>
      </c>
      <c r="B212" s="35" t="s">
        <v>59</v>
      </c>
      <c r="C212" s="26">
        <v>4.3079270000000003E-2</v>
      </c>
      <c r="D212" s="26">
        <v>3.0461640000000002E-2</v>
      </c>
      <c r="E212" s="26"/>
      <c r="F212" s="26">
        <v>3.5965712999999999</v>
      </c>
    </row>
    <row r="213" spans="1:6">
      <c r="A213" s="11"/>
      <c r="B213" s="32" t="s">
        <v>60</v>
      </c>
      <c r="C213" s="25">
        <v>3.7447099999999997E-2</v>
      </c>
      <c r="D213" s="25">
        <v>2.772552E-2</v>
      </c>
      <c r="E213" s="25"/>
      <c r="F213" s="25">
        <v>3.5880269</v>
      </c>
    </row>
    <row r="214" spans="1:6">
      <c r="A214" s="22"/>
      <c r="B214" s="32" t="s">
        <v>61</v>
      </c>
      <c r="C214" s="25">
        <v>3.5238690000000003E-2</v>
      </c>
      <c r="D214" s="25">
        <v>2.7687090000000001E-2</v>
      </c>
      <c r="E214" s="25"/>
      <c r="F214" s="25">
        <v>3.7000432999999999</v>
      </c>
    </row>
    <row r="215" spans="1:6">
      <c r="A215" s="11"/>
      <c r="B215" s="32" t="s">
        <v>62</v>
      </c>
      <c r="C215" s="25">
        <v>5.667705E-2</v>
      </c>
      <c r="D215" s="25">
        <v>4.3215650000000001E-2</v>
      </c>
      <c r="E215" s="25"/>
      <c r="F215" s="25">
        <v>3.9111047000000001</v>
      </c>
    </row>
    <row r="216" spans="1:6">
      <c r="B216" s="36" t="s">
        <v>63</v>
      </c>
      <c r="C216" s="24">
        <v>0.11905694999999999</v>
      </c>
      <c r="D216" s="24">
        <v>7.9788319999999996E-2</v>
      </c>
      <c r="E216" s="24"/>
      <c r="F216" s="24">
        <v>5.4744292999999997</v>
      </c>
    </row>
    <row r="217" spans="1:6">
      <c r="B217" s="36" t="s">
        <v>64</v>
      </c>
      <c r="C217" s="24">
        <v>0.24785429</v>
      </c>
      <c r="D217" s="24">
        <v>0.15229651</v>
      </c>
      <c r="E217" s="24">
        <v>-0.62670000000000003</v>
      </c>
      <c r="F217" s="24">
        <v>6.0967611000000002</v>
      </c>
    </row>
    <row r="218" spans="1:6">
      <c r="A218" s="11"/>
      <c r="B218" s="32" t="s">
        <v>65</v>
      </c>
      <c r="C218" s="25"/>
      <c r="D218" s="25"/>
      <c r="E218" s="25"/>
      <c r="F218" s="25"/>
    </row>
    <row r="219" spans="1:6">
      <c r="A219" s="21" t="s">
        <v>229</v>
      </c>
      <c r="B219" s="35" t="s">
        <v>59</v>
      </c>
      <c r="C219" s="26">
        <v>1.3528E-2</v>
      </c>
      <c r="D219" s="26">
        <v>9.5657399999999997E-3</v>
      </c>
      <c r="E219" s="26"/>
      <c r="F219" s="26">
        <v>1.1294157</v>
      </c>
    </row>
    <row r="220" spans="1:6">
      <c r="A220" s="22"/>
      <c r="B220" s="32" t="s">
        <v>60</v>
      </c>
      <c r="C220" s="25">
        <v>1.178776E-2</v>
      </c>
      <c r="D220" s="25">
        <v>8.7539100000000002E-3</v>
      </c>
      <c r="E220" s="25"/>
      <c r="F220" s="25">
        <v>1.1267482</v>
      </c>
    </row>
    <row r="221" spans="1:6">
      <c r="A221" s="22"/>
      <c r="B221" s="32" t="s">
        <v>61</v>
      </c>
      <c r="C221" s="25">
        <v>1.259628E-2</v>
      </c>
      <c r="D221" s="25">
        <v>1.025504E-2</v>
      </c>
      <c r="E221" s="25"/>
      <c r="F221" s="25">
        <v>1.2403363000000001</v>
      </c>
    </row>
    <row r="222" spans="1:6">
      <c r="A222" s="11"/>
      <c r="B222" s="32" t="s">
        <v>62</v>
      </c>
      <c r="C222" s="25">
        <v>1.14345E-2</v>
      </c>
      <c r="D222" s="25">
        <v>9.0775000000000005E-3</v>
      </c>
      <c r="E222" s="25"/>
      <c r="F222" s="25">
        <v>1.2329479999999999</v>
      </c>
    </row>
    <row r="223" spans="1:6">
      <c r="B223" s="36" t="s">
        <v>63</v>
      </c>
      <c r="C223" s="24">
        <v>1.251038E-2</v>
      </c>
      <c r="D223" s="24">
        <v>1.037981E-2</v>
      </c>
      <c r="E223" s="24"/>
      <c r="F223" s="24">
        <v>1.2143766</v>
      </c>
    </row>
    <row r="224" spans="1:6">
      <c r="B224" s="36" t="s">
        <v>64</v>
      </c>
      <c r="C224" s="24">
        <v>1.268873E-2</v>
      </c>
      <c r="D224" s="24">
        <v>1.085559E-2</v>
      </c>
      <c r="E224" s="24">
        <v>2.9899999999999999E-2</v>
      </c>
      <c r="F224" s="24">
        <v>1.2156054000000001</v>
      </c>
    </row>
    <row r="225" spans="1:6">
      <c r="A225" s="11"/>
      <c r="B225" s="36" t="s">
        <v>65</v>
      </c>
      <c r="C225" s="25"/>
      <c r="D225" s="25"/>
      <c r="E225" s="25"/>
      <c r="F225" s="25"/>
    </row>
    <row r="226" spans="1:6">
      <c r="A226" s="21" t="s">
        <v>230</v>
      </c>
      <c r="B226" s="35" t="s">
        <v>59</v>
      </c>
      <c r="C226" s="26">
        <v>1.4112329999999999E-2</v>
      </c>
      <c r="D226" s="26">
        <v>9.9789200000000005E-3</v>
      </c>
      <c r="E226" s="26"/>
      <c r="F226" s="26">
        <v>1.1781999000000001</v>
      </c>
    </row>
    <row r="227" spans="1:6">
      <c r="A227" s="11"/>
      <c r="B227" s="32" t="s">
        <v>60</v>
      </c>
      <c r="C227" s="25">
        <v>1.286612E-2</v>
      </c>
      <c r="D227" s="25">
        <v>9.9574199999999998E-3</v>
      </c>
      <c r="E227" s="25"/>
      <c r="F227" s="25">
        <v>1.1757375000000001</v>
      </c>
    </row>
    <row r="228" spans="1:6">
      <c r="A228" s="22"/>
      <c r="B228" s="32" t="s">
        <v>61</v>
      </c>
      <c r="C228" s="25">
        <v>1.1340299999999999E-2</v>
      </c>
      <c r="D228" s="25">
        <v>8.5228100000000005E-3</v>
      </c>
      <c r="E228" s="25"/>
      <c r="F228" s="25">
        <v>1.1772213</v>
      </c>
    </row>
    <row r="229" spans="1:6">
      <c r="B229" s="32" t="s">
        <v>62</v>
      </c>
      <c r="C229" s="24">
        <v>1.1897960000000001E-2</v>
      </c>
      <c r="D229" s="24">
        <v>9.5995899999999999E-3</v>
      </c>
      <c r="E229" s="24"/>
      <c r="F229" s="24">
        <v>1.1823380999999999</v>
      </c>
    </row>
    <row r="230" spans="1:6">
      <c r="B230" s="36" t="s">
        <v>63</v>
      </c>
      <c r="C230" s="24">
        <v>1.192756E-2</v>
      </c>
      <c r="D230" s="24">
        <v>1.001207E-2</v>
      </c>
      <c r="E230" s="24"/>
      <c r="F230" s="24">
        <v>1.1530171</v>
      </c>
    </row>
    <row r="231" spans="1:6">
      <c r="B231" s="36" t="s">
        <v>64</v>
      </c>
      <c r="C231" s="24">
        <v>1.148422E-2</v>
      </c>
      <c r="D231" s="24">
        <v>9.7736699999999999E-3</v>
      </c>
      <c r="E231" s="24">
        <v>-0.1139</v>
      </c>
      <c r="F231" s="24">
        <v>1.1532781999999999</v>
      </c>
    </row>
    <row r="232" spans="1:6">
      <c r="A232" s="11"/>
      <c r="B232" s="36" t="s">
        <v>65</v>
      </c>
      <c r="C232" s="25"/>
      <c r="D232" s="25"/>
      <c r="E232" s="25"/>
      <c r="F232" s="25"/>
    </row>
    <row r="233" spans="1:6">
      <c r="A233" s="21" t="s">
        <v>231</v>
      </c>
      <c r="B233" s="35" t="s">
        <v>59</v>
      </c>
      <c r="C233" s="26">
        <v>6.4105300000000002E-3</v>
      </c>
      <c r="D233" s="26">
        <v>4.5329300000000001E-3</v>
      </c>
      <c r="E233" s="26"/>
      <c r="F233" s="26">
        <v>0.53519782999999999</v>
      </c>
    </row>
    <row r="234" spans="1:6">
      <c r="A234" s="29"/>
      <c r="B234" s="32" t="s">
        <v>60</v>
      </c>
      <c r="C234" s="25">
        <v>5.2518599999999997E-3</v>
      </c>
      <c r="D234" s="25">
        <v>3.27056E-3</v>
      </c>
      <c r="E234" s="25"/>
      <c r="F234" s="25">
        <v>0.53375545000000002</v>
      </c>
    </row>
    <row r="235" spans="1:6">
      <c r="A235" s="28"/>
      <c r="B235" s="32" t="s">
        <v>61</v>
      </c>
      <c r="C235" s="25">
        <v>6.2371500000000003E-3</v>
      </c>
      <c r="D235" s="25">
        <v>4.5868999999999997E-3</v>
      </c>
      <c r="E235" s="25"/>
      <c r="F235" s="25">
        <v>0.61388845000000003</v>
      </c>
    </row>
    <row r="236" spans="1:6">
      <c r="A236" s="30"/>
      <c r="B236" s="32" t="s">
        <v>62</v>
      </c>
      <c r="C236" s="24">
        <v>6.6412199999999998E-3</v>
      </c>
      <c r="D236" s="24">
        <v>5.2809900000000002E-3</v>
      </c>
      <c r="E236" s="24"/>
      <c r="F236" s="24">
        <v>0.61817367999999995</v>
      </c>
    </row>
    <row r="237" spans="1:6">
      <c r="A237" s="30"/>
      <c r="B237" s="36" t="s">
        <v>63</v>
      </c>
      <c r="C237" s="24">
        <v>7.1913100000000002E-3</v>
      </c>
      <c r="D237" s="24">
        <v>5.97986E-3</v>
      </c>
      <c r="E237" s="24"/>
      <c r="F237" s="24">
        <v>0.61224272999999996</v>
      </c>
    </row>
    <row r="238" spans="1:6">
      <c r="A238" s="30"/>
      <c r="B238" s="36" t="s">
        <v>64</v>
      </c>
      <c r="C238" s="24">
        <v>6.6969500000000001E-3</v>
      </c>
      <c r="D238" s="24">
        <v>5.3986800000000003E-3</v>
      </c>
      <c r="E238" s="24">
        <v>0.62419999999999998</v>
      </c>
      <c r="F238" s="24">
        <v>0.61210832999999998</v>
      </c>
    </row>
    <row r="239" spans="1:6">
      <c r="A239" s="29"/>
      <c r="B239" s="36" t="s">
        <v>65</v>
      </c>
      <c r="C239" s="38"/>
      <c r="D239" s="25"/>
      <c r="E239" s="25"/>
      <c r="F239" s="39"/>
    </row>
    <row r="240" spans="1:6">
      <c r="A240" s="30"/>
      <c r="B240" s="30"/>
      <c r="C240" s="30"/>
      <c r="D240" s="30"/>
      <c r="E240" s="30"/>
      <c r="F240" s="30"/>
    </row>
    <row r="241" spans="1:6">
      <c r="A241" s="30"/>
      <c r="B241" s="30"/>
      <c r="C241" s="30"/>
      <c r="D241" s="30"/>
      <c r="E241" s="30"/>
      <c r="F241" s="30"/>
    </row>
    <row r="242" spans="1:6">
      <c r="A242" s="24"/>
      <c r="B242" s="65" t="s">
        <v>76</v>
      </c>
      <c r="C242" s="65"/>
      <c r="D242" s="24"/>
      <c r="E242" s="24"/>
      <c r="F242" s="24"/>
    </row>
    <row r="243" spans="1:6">
      <c r="A243" s="24"/>
      <c r="B243" s="24"/>
      <c r="C243" s="24"/>
      <c r="D243" s="24"/>
      <c r="E243" s="24"/>
      <c r="F243" s="24"/>
    </row>
    <row r="244" spans="1:6">
      <c r="A244" s="31" t="s">
        <v>53</v>
      </c>
      <c r="B244" s="31" t="s">
        <v>54</v>
      </c>
      <c r="C244" s="31" t="s">
        <v>55</v>
      </c>
      <c r="D244" s="31" t="s">
        <v>56</v>
      </c>
      <c r="E244" s="31" t="s">
        <v>57</v>
      </c>
      <c r="F244" s="31" t="s">
        <v>58</v>
      </c>
    </row>
    <row r="245" spans="1:6">
      <c r="A245" s="21" t="s">
        <v>225</v>
      </c>
      <c r="B245" s="35" t="s">
        <v>59</v>
      </c>
      <c r="C245" s="25">
        <f>AVERAGE(C4,C65,C127,C191)</f>
        <v>1.3485322499999999E-2</v>
      </c>
      <c r="D245" s="25">
        <f>AVERAGE(D4,D65,D127,D191)</f>
        <v>9.5355649999999993E-3</v>
      </c>
      <c r="E245" s="25"/>
      <c r="F245" s="25">
        <f>AVERAGE(F4,F65,F127,F191)</f>
        <v>0.84361665749999992</v>
      </c>
    </row>
    <row r="246" spans="1:6">
      <c r="A246" s="22"/>
      <c r="B246" s="32" t="s">
        <v>60</v>
      </c>
      <c r="C246" s="25">
        <f t="shared" ref="C246:D250" si="0">AVERAGE(C5,C66,C128,C192)</f>
        <v>2.4968194999999999E-2</v>
      </c>
      <c r="D246" s="25">
        <f t="shared" si="0"/>
        <v>1.8470902500000001E-2</v>
      </c>
      <c r="E246" s="25"/>
      <c r="F246" s="25">
        <f t="shared" ref="F246:F292" si="1">AVERAGE(F5,F66,F128,F192)</f>
        <v>2.1812528750000002</v>
      </c>
    </row>
    <row r="247" spans="1:6">
      <c r="A247" s="22"/>
      <c r="B247" s="32" t="s">
        <v>61</v>
      </c>
      <c r="C247" s="25">
        <f t="shared" si="0"/>
        <v>4.9798515000000002E-2</v>
      </c>
      <c r="D247" s="25">
        <f t="shared" si="0"/>
        <v>3.5799915000000002E-2</v>
      </c>
      <c r="E247" s="25"/>
      <c r="F247" s="25">
        <f t="shared" si="1"/>
        <v>3.1758376249999998</v>
      </c>
    </row>
    <row r="248" spans="1:6">
      <c r="A248" s="11"/>
      <c r="B248" s="36" t="s">
        <v>62</v>
      </c>
      <c r="C248" s="25">
        <f t="shared" si="0"/>
        <v>4.5811802499999998E-2</v>
      </c>
      <c r="D248" s="25">
        <f t="shared" si="0"/>
        <v>3.2782987499999999E-2</v>
      </c>
      <c r="E248" s="25"/>
      <c r="F248" s="25">
        <f t="shared" si="1"/>
        <v>3.0957910499999999</v>
      </c>
    </row>
    <row r="249" spans="1:6">
      <c r="B249" s="36" t="s">
        <v>63</v>
      </c>
      <c r="C249" s="25">
        <f t="shared" si="0"/>
        <v>7.9480647500000001E-2</v>
      </c>
      <c r="D249" s="25">
        <f t="shared" si="0"/>
        <v>5.0872735000000002E-2</v>
      </c>
      <c r="E249" s="25"/>
      <c r="F249" s="25">
        <f t="shared" si="1"/>
        <v>27.473940949999999</v>
      </c>
    </row>
    <row r="250" spans="1:6">
      <c r="B250" s="36" t="s">
        <v>64</v>
      </c>
      <c r="C250" s="25">
        <f t="shared" si="0"/>
        <v>0.12323996500000001</v>
      </c>
      <c r="D250" s="25">
        <f t="shared" si="0"/>
        <v>7.8416992500000005E-2</v>
      </c>
      <c r="E250" s="25">
        <f>AVERAGE(E9,E70,E132,E196)</f>
        <v>0.26030000000000003</v>
      </c>
      <c r="F250" s="25">
        <f t="shared" si="1"/>
        <v>30.150109050000005</v>
      </c>
    </row>
    <row r="251" spans="1:6">
      <c r="A251" s="11"/>
      <c r="B251" s="32" t="s">
        <v>65</v>
      </c>
      <c r="C251" s="25"/>
      <c r="D251" s="25"/>
      <c r="E251" s="25"/>
      <c r="F251" s="25"/>
    </row>
    <row r="252" spans="1:6">
      <c r="A252" s="21" t="s">
        <v>226</v>
      </c>
      <c r="B252" s="35" t="s">
        <v>59</v>
      </c>
      <c r="C252" s="25">
        <f t="shared" ref="C252:D257" si="2">AVERAGE(C11,C72,C134,C198)</f>
        <v>7.3615425000000002E-3</v>
      </c>
      <c r="D252" s="25">
        <f t="shared" si="2"/>
        <v>5.2054000000000007E-3</v>
      </c>
      <c r="E252" s="25"/>
      <c r="F252" s="25">
        <f t="shared" si="1"/>
        <v>0.85976870999999999</v>
      </c>
    </row>
    <row r="253" spans="1:6">
      <c r="A253" s="11"/>
      <c r="B253" s="32" t="s">
        <v>60</v>
      </c>
      <c r="C253" s="25">
        <f t="shared" si="2"/>
        <v>1.1150882500000001E-2</v>
      </c>
      <c r="D253" s="25">
        <f t="shared" si="2"/>
        <v>7.481162500000001E-3</v>
      </c>
      <c r="E253" s="25"/>
      <c r="F253" s="25">
        <f t="shared" si="1"/>
        <v>1.0500962275000001</v>
      </c>
    </row>
    <row r="254" spans="1:6">
      <c r="A254" s="22"/>
      <c r="B254" s="32" t="s">
        <v>61</v>
      </c>
      <c r="C254" s="25">
        <f t="shared" si="2"/>
        <v>1.1201830000000001E-2</v>
      </c>
      <c r="D254" s="25">
        <f t="shared" si="2"/>
        <v>8.1133500000000001E-3</v>
      </c>
      <c r="E254" s="25"/>
      <c r="F254" s="25">
        <f t="shared" si="1"/>
        <v>1.0535996650000001</v>
      </c>
    </row>
    <row r="255" spans="1:6">
      <c r="B255" s="36" t="s">
        <v>62</v>
      </c>
      <c r="C255" s="25">
        <f t="shared" si="2"/>
        <v>1.1808299999999999E-2</v>
      </c>
      <c r="D255" s="25">
        <f t="shared" si="2"/>
        <v>8.5231075E-3</v>
      </c>
      <c r="E255" s="25"/>
      <c r="F255" s="25">
        <f t="shared" si="1"/>
        <v>1.0430118399999999</v>
      </c>
    </row>
    <row r="256" spans="1:6">
      <c r="B256" s="36" t="s">
        <v>63</v>
      </c>
      <c r="C256" s="25">
        <f t="shared" si="2"/>
        <v>1.2657705E-2</v>
      </c>
      <c r="D256" s="25">
        <f t="shared" si="2"/>
        <v>9.5800725E-3</v>
      </c>
      <c r="E256" s="25"/>
      <c r="F256" s="25">
        <f t="shared" si="1"/>
        <v>1.3533804</v>
      </c>
    </row>
    <row r="257" spans="1:6">
      <c r="B257" s="36" t="s">
        <v>64</v>
      </c>
      <c r="C257" s="25">
        <f t="shared" si="2"/>
        <v>1.2552292499999999E-2</v>
      </c>
      <c r="D257" s="25">
        <f t="shared" si="2"/>
        <v>9.7713825000000018E-3</v>
      </c>
      <c r="E257" s="25">
        <f>AVERAGE(E16,E77,E139,E203)</f>
        <v>8.6249999999999993E-2</v>
      </c>
      <c r="F257" s="25">
        <f t="shared" si="1"/>
        <v>1.36472978</v>
      </c>
    </row>
    <row r="258" spans="1:6">
      <c r="A258" s="11"/>
      <c r="B258" s="32" t="s">
        <v>65</v>
      </c>
      <c r="C258" s="25"/>
      <c r="D258" s="25"/>
      <c r="E258" s="25"/>
      <c r="F258" s="25"/>
    </row>
    <row r="259" spans="1:6">
      <c r="A259" s="21" t="s">
        <v>227</v>
      </c>
      <c r="B259" s="35" t="s">
        <v>59</v>
      </c>
      <c r="C259" s="25">
        <f t="shared" ref="C259:D264" si="3">AVERAGE(C18,C79,C141,C205)</f>
        <v>3.3008135000000001E-2</v>
      </c>
      <c r="D259" s="25">
        <f t="shared" si="3"/>
        <v>2.3340275000000001E-2</v>
      </c>
      <c r="E259" s="25"/>
      <c r="F259" s="25">
        <f t="shared" si="1"/>
        <v>4.0689349625000002</v>
      </c>
    </row>
    <row r="260" spans="1:6">
      <c r="A260" s="11"/>
      <c r="B260" s="32" t="s">
        <v>60</v>
      </c>
      <c r="C260" s="25">
        <f t="shared" si="3"/>
        <v>3.3876592499999997E-2</v>
      </c>
      <c r="D260" s="25">
        <f t="shared" si="3"/>
        <v>2.5814752500000003E-2</v>
      </c>
      <c r="E260" s="25"/>
      <c r="F260" s="25">
        <f t="shared" si="1"/>
        <v>3.8182703924999997</v>
      </c>
    </row>
    <row r="261" spans="1:6">
      <c r="A261" s="22"/>
      <c r="B261" s="32" t="s">
        <v>61</v>
      </c>
      <c r="C261" s="25">
        <f t="shared" si="3"/>
        <v>4.7963727499999997E-2</v>
      </c>
      <c r="D261" s="25">
        <f t="shared" si="3"/>
        <v>3.75027E-2</v>
      </c>
      <c r="E261" s="25"/>
      <c r="F261" s="25">
        <f t="shared" si="1"/>
        <v>4.1330967924999999</v>
      </c>
    </row>
    <row r="262" spans="1:6">
      <c r="B262" s="32" t="s">
        <v>62</v>
      </c>
      <c r="C262" s="25">
        <f t="shared" si="3"/>
        <v>5.5565177500000007E-2</v>
      </c>
      <c r="D262" s="25">
        <f t="shared" si="3"/>
        <v>4.4005074999999998E-2</v>
      </c>
      <c r="E262" s="25"/>
      <c r="F262" s="25">
        <f t="shared" si="1"/>
        <v>4.2311122875000002</v>
      </c>
    </row>
    <row r="263" spans="1:6">
      <c r="B263" s="36" t="s">
        <v>63</v>
      </c>
      <c r="C263" s="25">
        <f t="shared" si="3"/>
        <v>7.1655990000000003E-2</v>
      </c>
      <c r="D263" s="25">
        <f t="shared" si="3"/>
        <v>5.5307465E-2</v>
      </c>
      <c r="E263" s="25"/>
      <c r="F263" s="25">
        <f t="shared" si="1"/>
        <v>17.750770330000002</v>
      </c>
    </row>
    <row r="264" spans="1:6">
      <c r="B264" s="36" t="s">
        <v>64</v>
      </c>
      <c r="C264" s="25">
        <f t="shared" si="3"/>
        <v>9.3470897500000011E-2</v>
      </c>
      <c r="D264" s="25">
        <f t="shared" si="3"/>
        <v>7.0025652500000007E-2</v>
      </c>
      <c r="E264" s="25">
        <f>AVERAGE(E23,E84,E146,E210)</f>
        <v>4.2700000000000043E-2</v>
      </c>
      <c r="F264" s="25">
        <f t="shared" si="1"/>
        <v>19.195143959999999</v>
      </c>
    </row>
    <row r="265" spans="1:6">
      <c r="A265" s="11"/>
      <c r="B265" s="36" t="s">
        <v>65</v>
      </c>
      <c r="C265" s="25"/>
      <c r="D265" s="25"/>
      <c r="E265" s="25"/>
      <c r="F265" s="25"/>
    </row>
    <row r="266" spans="1:6">
      <c r="A266" s="21" t="s">
        <v>228</v>
      </c>
      <c r="B266" s="35" t="s">
        <v>59</v>
      </c>
      <c r="C266" s="25">
        <f t="shared" ref="C266:D271" si="4">AVERAGE(C25,C86,C148,C212)</f>
        <v>1.6199512499999999E-2</v>
      </c>
      <c r="D266" s="25">
        <f t="shared" si="4"/>
        <v>1.1454785E-2</v>
      </c>
      <c r="E266" s="25"/>
      <c r="F266" s="25">
        <f t="shared" si="1"/>
        <v>2.3337676150000002</v>
      </c>
    </row>
    <row r="267" spans="1:6">
      <c r="A267" s="11"/>
      <c r="B267" s="32" t="s">
        <v>60</v>
      </c>
      <c r="C267" s="25">
        <f t="shared" si="4"/>
        <v>1.7283462499999999E-2</v>
      </c>
      <c r="D267" s="25">
        <f t="shared" si="4"/>
        <v>1.315645E-2</v>
      </c>
      <c r="E267" s="25"/>
      <c r="F267" s="25">
        <f t="shared" si="1"/>
        <v>2.2889032</v>
      </c>
    </row>
    <row r="268" spans="1:6">
      <c r="A268" s="22"/>
      <c r="B268" s="32" t="s">
        <v>61</v>
      </c>
      <c r="C268" s="25">
        <f t="shared" si="4"/>
        <v>2.2111812500000001E-2</v>
      </c>
      <c r="D268" s="25">
        <f t="shared" si="4"/>
        <v>1.7118350000000001E-2</v>
      </c>
      <c r="E268" s="25"/>
      <c r="F268" s="25">
        <f t="shared" si="1"/>
        <v>2.4537478324999999</v>
      </c>
    </row>
    <row r="269" spans="1:6">
      <c r="A269" s="11"/>
      <c r="B269" s="32" t="s">
        <v>62</v>
      </c>
      <c r="C269" s="25">
        <f t="shared" si="4"/>
        <v>3.0209645E-2</v>
      </c>
      <c r="D269" s="25">
        <f t="shared" si="4"/>
        <v>2.3635312499999998E-2</v>
      </c>
      <c r="E269" s="25"/>
      <c r="F269" s="25">
        <f t="shared" si="1"/>
        <v>2.5049779350000003</v>
      </c>
    </row>
    <row r="270" spans="1:6">
      <c r="B270" s="36" t="s">
        <v>63</v>
      </c>
      <c r="C270" s="25">
        <f t="shared" si="4"/>
        <v>4.580153E-2</v>
      </c>
      <c r="D270" s="25">
        <f t="shared" si="4"/>
        <v>3.3131889999999997E-2</v>
      </c>
      <c r="E270" s="25"/>
      <c r="F270" s="25">
        <f t="shared" si="1"/>
        <v>2.3683249649999998</v>
      </c>
    </row>
    <row r="271" spans="1:6">
      <c r="B271" s="36" t="s">
        <v>64</v>
      </c>
      <c r="C271" s="25">
        <f t="shared" si="4"/>
        <v>8.2741449999999994E-2</v>
      </c>
      <c r="D271" s="25">
        <f t="shared" si="4"/>
        <v>5.4476589999999998E-2</v>
      </c>
      <c r="E271" s="25">
        <f>AVERAGE(E30,E91,E153,E217)</f>
        <v>0.33472500000000005</v>
      </c>
      <c r="F271" s="25">
        <f t="shared" si="1"/>
        <v>3.0127041500000002</v>
      </c>
    </row>
    <row r="272" spans="1:6">
      <c r="A272" s="11"/>
      <c r="B272" s="32" t="s">
        <v>65</v>
      </c>
      <c r="C272" s="25"/>
      <c r="D272" s="25"/>
      <c r="E272" s="25"/>
      <c r="F272" s="25"/>
    </row>
    <row r="273" spans="1:6">
      <c r="A273" s="21" t="s">
        <v>229</v>
      </c>
      <c r="B273" s="35" t="s">
        <v>59</v>
      </c>
      <c r="C273" s="25">
        <f t="shared" ref="C273:D278" si="5">AVERAGE(C32,C93,C155,C219)</f>
        <v>5.0562262500000003E-2</v>
      </c>
      <c r="D273" s="25">
        <f t="shared" si="5"/>
        <v>3.5752920000000001E-2</v>
      </c>
      <c r="E273" s="25"/>
      <c r="F273" s="25">
        <f t="shared" si="1"/>
        <v>7.1238748249999997</v>
      </c>
    </row>
    <row r="274" spans="1:6">
      <c r="A274" s="22"/>
      <c r="B274" s="32" t="s">
        <v>60</v>
      </c>
      <c r="C274" s="25">
        <f t="shared" si="5"/>
        <v>6.3684702499999996E-2</v>
      </c>
      <c r="D274" s="25">
        <f t="shared" si="5"/>
        <v>4.9356555000000003E-2</v>
      </c>
      <c r="E274" s="25"/>
      <c r="F274" s="25">
        <f t="shared" si="1"/>
        <v>6.6478055500000002</v>
      </c>
    </row>
    <row r="275" spans="1:6">
      <c r="A275" s="22"/>
      <c r="B275" s="32" t="s">
        <v>61</v>
      </c>
      <c r="C275" s="25">
        <f t="shared" si="5"/>
        <v>0.13058615500000001</v>
      </c>
      <c r="D275" s="25">
        <f t="shared" si="5"/>
        <v>9.4193657499999986E-2</v>
      </c>
      <c r="E275" s="25"/>
      <c r="F275" s="25">
        <f t="shared" si="1"/>
        <v>8.3561442750000001</v>
      </c>
    </row>
    <row r="276" spans="1:6">
      <c r="A276" s="11"/>
      <c r="B276" s="32" t="s">
        <v>62</v>
      </c>
      <c r="C276" s="25">
        <f t="shared" si="5"/>
        <v>0.304418825</v>
      </c>
      <c r="D276" s="25">
        <f t="shared" si="5"/>
        <v>0.19829065249999997</v>
      </c>
      <c r="E276" s="25"/>
      <c r="F276" s="25">
        <f t="shared" si="1"/>
        <v>10.77792245</v>
      </c>
    </row>
    <row r="277" spans="1:6">
      <c r="B277" s="36" t="s">
        <v>63</v>
      </c>
      <c r="C277" s="25">
        <f t="shared" si="5"/>
        <v>0.78659792499999992</v>
      </c>
      <c r="D277" s="25">
        <f t="shared" si="5"/>
        <v>0.46194532000000005</v>
      </c>
      <c r="E277" s="25"/>
      <c r="F277" s="25">
        <f t="shared" si="1"/>
        <v>347.903436075</v>
      </c>
    </row>
    <row r="278" spans="1:6">
      <c r="B278" s="36" t="s">
        <v>64</v>
      </c>
      <c r="C278" s="25">
        <f t="shared" si="5"/>
        <v>2.1604022500000002</v>
      </c>
      <c r="D278" s="25">
        <f t="shared" si="5"/>
        <v>1.1609000225000001</v>
      </c>
      <c r="E278" s="25">
        <f>AVERAGE(E37,E98,E160,E224)</f>
        <v>-1.4525000000000021E-2</v>
      </c>
      <c r="F278" s="25">
        <f t="shared" si="1"/>
        <v>515.03334132500004</v>
      </c>
    </row>
    <row r="279" spans="1:6">
      <c r="A279" s="11"/>
      <c r="B279" s="36" t="s">
        <v>65</v>
      </c>
      <c r="C279" s="25"/>
      <c r="D279" s="25"/>
      <c r="E279" s="25"/>
      <c r="F279" s="25"/>
    </row>
    <row r="280" spans="1:6">
      <c r="A280" s="21" t="s">
        <v>230</v>
      </c>
      <c r="B280" s="35" t="s">
        <v>59</v>
      </c>
      <c r="C280" s="25">
        <f t="shared" ref="C280:D285" si="6">AVERAGE(C39,C100,C162,C226)</f>
        <v>1.3119755E-2</v>
      </c>
      <c r="D280" s="25">
        <f t="shared" si="6"/>
        <v>9.2770700000000001E-3</v>
      </c>
      <c r="E280" s="25"/>
      <c r="F280" s="25">
        <f t="shared" si="1"/>
        <v>2.0219167750000002</v>
      </c>
    </row>
    <row r="281" spans="1:6">
      <c r="A281" s="11"/>
      <c r="B281" s="32" t="s">
        <v>60</v>
      </c>
      <c r="C281" s="25">
        <f t="shared" si="6"/>
        <v>1.2848462500000001E-2</v>
      </c>
      <c r="D281" s="25">
        <f t="shared" si="6"/>
        <v>8.8553474999999993E-3</v>
      </c>
      <c r="E281" s="25"/>
      <c r="F281" s="25">
        <f t="shared" si="1"/>
        <v>1.6111720150000002</v>
      </c>
    </row>
    <row r="282" spans="1:6">
      <c r="A282" s="22"/>
      <c r="B282" s="32" t="s">
        <v>61</v>
      </c>
      <c r="C282" s="25">
        <f t="shared" si="6"/>
        <v>1.2598564999999999E-2</v>
      </c>
      <c r="D282" s="25">
        <f t="shared" si="6"/>
        <v>9.3203999999999995E-3</v>
      </c>
      <c r="E282" s="25"/>
      <c r="F282" s="25">
        <f t="shared" si="1"/>
        <v>1.5514129649999999</v>
      </c>
    </row>
    <row r="283" spans="1:6">
      <c r="B283" s="32" t="s">
        <v>62</v>
      </c>
      <c r="C283" s="25">
        <f t="shared" si="6"/>
        <v>1.2177232499999999E-2</v>
      </c>
      <c r="D283" s="25">
        <f t="shared" si="6"/>
        <v>9.1509599999999997E-3</v>
      </c>
      <c r="E283" s="25"/>
      <c r="F283" s="25">
        <f t="shared" si="1"/>
        <v>1.5277404800000001</v>
      </c>
    </row>
    <row r="284" spans="1:6">
      <c r="B284" s="36" t="s">
        <v>63</v>
      </c>
      <c r="C284" s="25">
        <f t="shared" si="6"/>
        <v>1.4089870000000001E-2</v>
      </c>
      <c r="D284" s="25">
        <f t="shared" si="6"/>
        <v>1.079427E-2</v>
      </c>
      <c r="E284" s="25"/>
      <c r="F284" s="25">
        <f t="shared" si="1"/>
        <v>1.3393316125000001</v>
      </c>
    </row>
    <row r="285" spans="1:6">
      <c r="B285" s="36" t="s">
        <v>64</v>
      </c>
      <c r="C285" s="25">
        <f t="shared" si="6"/>
        <v>1.321199E-2</v>
      </c>
      <c r="D285" s="25">
        <f t="shared" si="6"/>
        <v>9.9221549999999985E-3</v>
      </c>
      <c r="E285" s="25">
        <f>AVERAGE(E44,E105,E167,E231)</f>
        <v>0.13337499999999999</v>
      </c>
      <c r="F285" s="25">
        <f t="shared" si="1"/>
        <v>1.273482365</v>
      </c>
    </row>
    <row r="286" spans="1:6">
      <c r="A286" s="11"/>
      <c r="B286" s="36" t="s">
        <v>65</v>
      </c>
      <c r="C286" s="25"/>
      <c r="D286" s="25"/>
      <c r="E286" s="25"/>
      <c r="F286" s="25"/>
    </row>
    <row r="287" spans="1:6">
      <c r="A287" s="21" t="s">
        <v>231</v>
      </c>
      <c r="B287" s="35" t="s">
        <v>59</v>
      </c>
      <c r="C287" s="25">
        <f t="shared" ref="C287:D292" si="7">AVERAGE(C46,C107,C169,C233)</f>
        <v>1.8147252499999999E-2</v>
      </c>
      <c r="D287" s="25">
        <f t="shared" si="7"/>
        <v>1.28320425E-2</v>
      </c>
      <c r="E287" s="25"/>
      <c r="F287" s="25">
        <f t="shared" si="1"/>
        <v>2.3003533575000001</v>
      </c>
    </row>
    <row r="288" spans="1:6">
      <c r="A288" s="29"/>
      <c r="B288" s="32" t="s">
        <v>60</v>
      </c>
      <c r="C288" s="25">
        <f t="shared" si="7"/>
        <v>1.9003749999999996E-2</v>
      </c>
      <c r="D288" s="25">
        <f t="shared" si="7"/>
        <v>1.4879655E-2</v>
      </c>
      <c r="E288" s="25"/>
      <c r="F288" s="25">
        <f t="shared" si="1"/>
        <v>2.0157568874999998</v>
      </c>
    </row>
    <row r="289" spans="1:6">
      <c r="A289" s="28"/>
      <c r="B289" s="32" t="s">
        <v>61</v>
      </c>
      <c r="C289" s="25">
        <f t="shared" si="7"/>
        <v>2.5383402499999999E-2</v>
      </c>
      <c r="D289" s="25">
        <f t="shared" si="7"/>
        <v>2.0729465000000002E-2</v>
      </c>
      <c r="E289" s="25"/>
      <c r="F289" s="25">
        <f t="shared" si="1"/>
        <v>2.1388229124999998</v>
      </c>
    </row>
    <row r="290" spans="1:6">
      <c r="A290" s="30"/>
      <c r="B290" s="32" t="s">
        <v>62</v>
      </c>
      <c r="C290" s="25">
        <f t="shared" si="7"/>
        <v>2.8799804999999998E-2</v>
      </c>
      <c r="D290" s="25">
        <f t="shared" si="7"/>
        <v>2.4305859999999999E-2</v>
      </c>
      <c r="E290" s="25"/>
      <c r="F290" s="25">
        <f t="shared" si="1"/>
        <v>2.1363143449999997</v>
      </c>
    </row>
    <row r="291" spans="1:6">
      <c r="A291" s="30"/>
      <c r="B291" s="36" t="s">
        <v>63</v>
      </c>
      <c r="C291" s="25">
        <f t="shared" si="7"/>
        <v>2.8187907500000001E-2</v>
      </c>
      <c r="D291" s="25">
        <f t="shared" si="7"/>
        <v>2.38078275E-2</v>
      </c>
      <c r="E291" s="25"/>
      <c r="F291" s="25">
        <f t="shared" si="1"/>
        <v>2.4786114575</v>
      </c>
    </row>
    <row r="292" spans="1:6">
      <c r="A292" s="30"/>
      <c r="B292" s="36" t="s">
        <v>64</v>
      </c>
      <c r="C292" s="25">
        <f t="shared" si="7"/>
        <v>2.7773920000000001E-2</v>
      </c>
      <c r="D292" s="25">
        <f t="shared" si="7"/>
        <v>2.3750937499999999E-2</v>
      </c>
      <c r="E292" s="25">
        <f>AVERAGE(E51,E112,E174,E238)</f>
        <v>0.25222500000000003</v>
      </c>
      <c r="F292" s="25">
        <f t="shared" si="1"/>
        <v>2.5747160325</v>
      </c>
    </row>
    <row r="293" spans="1:6">
      <c r="A293" s="29"/>
      <c r="B293" s="36" t="s">
        <v>65</v>
      </c>
      <c r="C293" s="38"/>
      <c r="D293" s="25"/>
      <c r="E293" s="25"/>
      <c r="F293" s="39"/>
    </row>
  </sheetData>
  <mergeCells count="5">
    <mergeCell ref="B1:C1"/>
    <mergeCell ref="B62:C62"/>
    <mergeCell ref="B124:C124"/>
    <mergeCell ref="B188:C188"/>
    <mergeCell ref="B242:C242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F293"/>
  <sheetViews>
    <sheetView workbookViewId="0">
      <selection activeCell="C4" sqref="C4"/>
    </sheetView>
  </sheetViews>
  <sheetFormatPr defaultRowHeight="15"/>
  <sheetData>
    <row r="1" spans="1:6">
      <c r="B1" s="63" t="s">
        <v>52</v>
      </c>
      <c r="C1" s="63"/>
    </row>
    <row r="3" spans="1:6">
      <c r="A3" s="20" t="s">
        <v>53</v>
      </c>
      <c r="B3" s="20" t="s">
        <v>54</v>
      </c>
      <c r="C3" s="20" t="s">
        <v>55</v>
      </c>
      <c r="D3" s="20" t="s">
        <v>56</v>
      </c>
      <c r="E3" s="20" t="s">
        <v>57</v>
      </c>
      <c r="F3" s="20" t="s">
        <v>58</v>
      </c>
    </row>
    <row r="4" spans="1:6">
      <c r="A4" s="21" t="s">
        <v>100</v>
      </c>
      <c r="B4" s="21" t="s">
        <v>59</v>
      </c>
      <c r="C4" s="30"/>
      <c r="D4" s="30"/>
      <c r="E4" s="30"/>
      <c r="F4" s="30"/>
    </row>
    <row r="5" spans="1:6">
      <c r="A5" s="22"/>
      <c r="B5" s="22" t="s">
        <v>60</v>
      </c>
      <c r="C5" s="30"/>
      <c r="D5" s="30"/>
      <c r="E5" s="30"/>
      <c r="F5" s="30"/>
    </row>
    <row r="6" spans="1:6">
      <c r="A6" s="22"/>
      <c r="B6" s="22" t="s">
        <v>61</v>
      </c>
      <c r="C6" s="30"/>
      <c r="D6" s="30"/>
      <c r="E6" s="30"/>
      <c r="F6" s="30"/>
    </row>
    <row r="7" spans="1:6">
      <c r="A7" s="11"/>
      <c r="B7" s="22" t="s">
        <v>62</v>
      </c>
      <c r="C7" s="30"/>
      <c r="D7" s="30"/>
      <c r="E7" s="30"/>
      <c r="F7" s="30"/>
    </row>
    <row r="8" spans="1:6">
      <c r="B8" s="23" t="s">
        <v>63</v>
      </c>
      <c r="C8" s="30"/>
      <c r="D8" s="30"/>
      <c r="E8" s="30"/>
      <c r="F8" s="30"/>
    </row>
    <row r="9" spans="1:6">
      <c r="B9" s="23" t="s">
        <v>64</v>
      </c>
      <c r="C9" s="30"/>
      <c r="D9" s="30"/>
      <c r="E9" s="30"/>
      <c r="F9" s="30"/>
    </row>
    <row r="10" spans="1:6">
      <c r="A10" s="11"/>
      <c r="B10" s="23" t="s">
        <v>65</v>
      </c>
      <c r="C10" s="30"/>
      <c r="D10" s="30"/>
      <c r="E10" s="30"/>
      <c r="F10" s="30"/>
    </row>
    <row r="11" spans="1:6">
      <c r="A11" s="21" t="s">
        <v>101</v>
      </c>
      <c r="B11" s="21" t="s">
        <v>59</v>
      </c>
      <c r="C11" s="30"/>
      <c r="D11" s="30"/>
      <c r="E11" s="30"/>
      <c r="F11" s="30"/>
    </row>
    <row r="12" spans="1:6">
      <c r="A12" s="11"/>
      <c r="B12" s="22" t="s">
        <v>60</v>
      </c>
      <c r="C12" s="30"/>
      <c r="D12" s="30"/>
      <c r="E12" s="30"/>
      <c r="F12" s="30"/>
    </row>
    <row r="13" spans="1:6">
      <c r="A13" s="22"/>
      <c r="B13" s="22" t="s">
        <v>61</v>
      </c>
      <c r="C13" s="30"/>
      <c r="D13" s="30"/>
      <c r="E13" s="30"/>
      <c r="F13" s="30"/>
    </row>
    <row r="14" spans="1:6">
      <c r="B14" s="22" t="s">
        <v>62</v>
      </c>
      <c r="C14" s="30"/>
      <c r="D14" s="30"/>
      <c r="E14" s="30"/>
      <c r="F14" s="30"/>
    </row>
    <row r="15" spans="1:6">
      <c r="B15" s="23" t="s">
        <v>63</v>
      </c>
      <c r="C15" s="30"/>
      <c r="D15" s="30"/>
      <c r="E15" s="30"/>
      <c r="F15" s="30"/>
    </row>
    <row r="16" spans="1:6">
      <c r="B16" s="23" t="s">
        <v>64</v>
      </c>
      <c r="C16" s="30"/>
      <c r="D16" s="30"/>
      <c r="E16" s="30"/>
      <c r="F16" s="30"/>
    </row>
    <row r="17" spans="1:6">
      <c r="A17" s="11"/>
      <c r="B17" s="23" t="s">
        <v>65</v>
      </c>
      <c r="C17" s="30"/>
      <c r="D17" s="30"/>
      <c r="E17" s="30"/>
      <c r="F17" s="30"/>
    </row>
    <row r="18" spans="1:6">
      <c r="A18" s="21" t="s">
        <v>102</v>
      </c>
      <c r="B18" s="21" t="s">
        <v>59</v>
      </c>
      <c r="C18" s="30"/>
      <c r="D18" s="30"/>
      <c r="E18" s="30"/>
      <c r="F18" s="30"/>
    </row>
    <row r="19" spans="1:6">
      <c r="A19" s="11"/>
      <c r="B19" s="22" t="s">
        <v>60</v>
      </c>
      <c r="C19" s="30"/>
      <c r="D19" s="30"/>
      <c r="E19" s="30"/>
      <c r="F19" s="30"/>
    </row>
    <row r="20" spans="1:6">
      <c r="A20" s="22"/>
      <c r="B20" s="22" t="s">
        <v>61</v>
      </c>
      <c r="C20" s="30"/>
      <c r="D20" s="30"/>
      <c r="E20" s="30"/>
      <c r="F20" s="30"/>
    </row>
    <row r="21" spans="1:6">
      <c r="B21" s="22" t="s">
        <v>62</v>
      </c>
      <c r="C21" s="30"/>
      <c r="D21" s="30"/>
      <c r="E21" s="30"/>
      <c r="F21" s="30"/>
    </row>
    <row r="22" spans="1:6">
      <c r="B22" s="23" t="s">
        <v>63</v>
      </c>
      <c r="C22" s="30"/>
      <c r="D22" s="30"/>
      <c r="E22" s="30"/>
      <c r="F22" s="30"/>
    </row>
    <row r="23" spans="1:6">
      <c r="B23" s="23" t="s">
        <v>64</v>
      </c>
      <c r="C23" s="30"/>
      <c r="D23" s="30"/>
      <c r="E23" s="30"/>
      <c r="F23" s="30"/>
    </row>
    <row r="24" spans="1:6">
      <c r="A24" s="11"/>
      <c r="B24" s="23" t="s">
        <v>65</v>
      </c>
      <c r="C24" s="30"/>
      <c r="D24" s="30"/>
      <c r="E24" s="30"/>
      <c r="F24" s="30"/>
    </row>
    <row r="25" spans="1:6">
      <c r="A25" s="21" t="s">
        <v>103</v>
      </c>
      <c r="B25" s="21" t="s">
        <v>59</v>
      </c>
      <c r="C25" s="30"/>
      <c r="D25" s="30"/>
      <c r="E25" s="30"/>
      <c r="F25" s="30"/>
    </row>
    <row r="26" spans="1:6">
      <c r="A26" s="11"/>
      <c r="B26" s="22" t="s">
        <v>60</v>
      </c>
      <c r="C26" s="30"/>
      <c r="D26" s="30"/>
      <c r="E26" s="30"/>
      <c r="F26" s="30"/>
    </row>
    <row r="27" spans="1:6">
      <c r="A27" s="22"/>
      <c r="B27" s="22" t="s">
        <v>61</v>
      </c>
      <c r="C27" s="30"/>
      <c r="D27" s="30"/>
      <c r="E27" s="30"/>
      <c r="F27" s="30"/>
    </row>
    <row r="28" spans="1:6">
      <c r="A28" s="11"/>
      <c r="B28" s="22" t="s">
        <v>62</v>
      </c>
      <c r="C28" s="30"/>
      <c r="D28" s="30"/>
      <c r="E28" s="30"/>
      <c r="F28" s="30"/>
    </row>
    <row r="29" spans="1:6">
      <c r="B29" s="23" t="s">
        <v>63</v>
      </c>
      <c r="C29" s="30"/>
      <c r="D29" s="30"/>
      <c r="E29" s="30"/>
      <c r="F29" s="30"/>
    </row>
    <row r="30" spans="1:6">
      <c r="B30" s="23" t="s">
        <v>64</v>
      </c>
      <c r="C30" s="30"/>
      <c r="D30" s="30"/>
      <c r="E30" s="30"/>
      <c r="F30" s="30"/>
    </row>
    <row r="31" spans="1:6">
      <c r="A31" s="11"/>
      <c r="B31" s="22" t="s">
        <v>65</v>
      </c>
      <c r="C31" s="30"/>
      <c r="D31" s="30"/>
      <c r="E31" s="30"/>
      <c r="F31" s="30"/>
    </row>
    <row r="32" spans="1:6">
      <c r="A32" s="21" t="s">
        <v>104</v>
      </c>
      <c r="B32" s="21" t="s">
        <v>59</v>
      </c>
      <c r="C32" s="30"/>
      <c r="D32" s="30"/>
      <c r="E32" s="30"/>
      <c r="F32" s="30"/>
    </row>
    <row r="33" spans="1:6">
      <c r="A33" s="22"/>
      <c r="B33" s="22" t="s">
        <v>60</v>
      </c>
      <c r="C33" s="30"/>
      <c r="D33" s="30"/>
      <c r="E33" s="30"/>
      <c r="F33" s="30"/>
    </row>
    <row r="34" spans="1:6">
      <c r="A34" s="22"/>
      <c r="B34" s="22" t="s">
        <v>61</v>
      </c>
      <c r="C34" s="30"/>
      <c r="D34" s="30"/>
      <c r="E34" s="30"/>
      <c r="F34" s="30"/>
    </row>
    <row r="35" spans="1:6">
      <c r="A35" s="11"/>
      <c r="B35" s="22" t="s">
        <v>62</v>
      </c>
      <c r="C35" s="30"/>
      <c r="D35" s="30"/>
      <c r="E35" s="30"/>
      <c r="F35" s="30"/>
    </row>
    <row r="36" spans="1:6">
      <c r="B36" s="23" t="s">
        <v>63</v>
      </c>
      <c r="C36" s="30"/>
      <c r="D36" s="30"/>
      <c r="E36" s="30"/>
      <c r="F36" s="30"/>
    </row>
    <row r="37" spans="1:6">
      <c r="B37" s="23" t="s">
        <v>64</v>
      </c>
      <c r="C37" s="30"/>
      <c r="D37" s="30"/>
      <c r="E37" s="30"/>
      <c r="F37" s="30"/>
    </row>
    <row r="38" spans="1:6">
      <c r="A38" s="11"/>
      <c r="B38" s="23" t="s">
        <v>65</v>
      </c>
      <c r="C38" s="30"/>
      <c r="D38" s="30"/>
      <c r="E38" s="30"/>
      <c r="F38" s="30"/>
    </row>
    <row r="39" spans="1:6">
      <c r="A39" s="21" t="s">
        <v>99</v>
      </c>
      <c r="B39" s="21" t="s">
        <v>59</v>
      </c>
      <c r="C39" s="30"/>
      <c r="D39" s="30"/>
      <c r="E39" s="30"/>
      <c r="F39" s="30"/>
    </row>
    <row r="40" spans="1:6">
      <c r="A40" s="11"/>
      <c r="B40" s="22" t="s">
        <v>60</v>
      </c>
      <c r="C40" s="30"/>
      <c r="D40" s="30"/>
      <c r="E40" s="30"/>
      <c r="F40" s="30"/>
    </row>
    <row r="41" spans="1:6">
      <c r="A41" s="22"/>
      <c r="B41" s="22" t="s">
        <v>61</v>
      </c>
      <c r="C41" s="30"/>
      <c r="D41" s="30"/>
      <c r="E41" s="30"/>
      <c r="F41" s="30"/>
    </row>
    <row r="42" spans="1:6">
      <c r="B42" s="22" t="s">
        <v>62</v>
      </c>
      <c r="C42" s="30"/>
      <c r="D42" s="30"/>
      <c r="E42" s="30"/>
      <c r="F42" s="30"/>
    </row>
    <row r="43" spans="1:6">
      <c r="B43" s="23" t="s">
        <v>63</v>
      </c>
      <c r="C43" s="30"/>
      <c r="D43" s="30"/>
      <c r="E43" s="30"/>
      <c r="F43" s="30"/>
    </row>
    <row r="44" spans="1:6">
      <c r="B44" s="23" t="s">
        <v>64</v>
      </c>
      <c r="C44" s="30"/>
      <c r="D44" s="30"/>
      <c r="E44" s="30"/>
      <c r="F44" s="30"/>
    </row>
    <row r="45" spans="1:6">
      <c r="A45" s="11"/>
      <c r="B45" s="23" t="s">
        <v>65</v>
      </c>
      <c r="C45" s="30"/>
      <c r="D45" s="30"/>
      <c r="E45" s="30"/>
      <c r="F45" s="30"/>
    </row>
    <row r="46" spans="1:6">
      <c r="A46" s="21" t="s">
        <v>105</v>
      </c>
      <c r="B46" s="21" t="s">
        <v>59</v>
      </c>
      <c r="C46" s="30"/>
      <c r="D46" s="30"/>
      <c r="E46" s="30"/>
      <c r="F46" s="30"/>
    </row>
    <row r="47" spans="1:6">
      <c r="A47" s="11"/>
      <c r="B47" s="22" t="s">
        <v>60</v>
      </c>
      <c r="C47" s="30"/>
      <c r="D47" s="30"/>
      <c r="E47" s="30"/>
      <c r="F47" s="30"/>
    </row>
    <row r="48" spans="1:6">
      <c r="A48" s="22"/>
      <c r="B48" s="22" t="s">
        <v>61</v>
      </c>
      <c r="C48" s="30"/>
      <c r="D48" s="30"/>
      <c r="E48" s="30"/>
      <c r="F48" s="30"/>
    </row>
    <row r="49" spans="1:6">
      <c r="B49" s="22" t="s">
        <v>62</v>
      </c>
      <c r="C49" s="30"/>
      <c r="D49" s="30"/>
      <c r="E49" s="30"/>
      <c r="F49" s="30"/>
    </row>
    <row r="50" spans="1:6">
      <c r="B50" s="23" t="s">
        <v>63</v>
      </c>
      <c r="C50" s="30"/>
      <c r="D50" s="30"/>
      <c r="E50" s="30"/>
      <c r="F50" s="30"/>
    </row>
    <row r="51" spans="1:6">
      <c r="B51" s="23" t="s">
        <v>64</v>
      </c>
      <c r="C51" s="30"/>
      <c r="D51" s="30"/>
      <c r="E51" s="30"/>
      <c r="F51" s="30"/>
    </row>
    <row r="52" spans="1:6">
      <c r="A52" s="11"/>
      <c r="B52" s="23" t="s">
        <v>65</v>
      </c>
      <c r="C52" s="25"/>
      <c r="D52" s="25"/>
      <c r="E52" s="25"/>
      <c r="F52" s="25"/>
    </row>
    <row r="53" spans="1:6">
      <c r="A53" s="30"/>
      <c r="B53" s="30"/>
      <c r="C53" s="30"/>
      <c r="D53" s="30"/>
      <c r="E53" s="30"/>
      <c r="F53" s="30"/>
    </row>
    <row r="54" spans="1:6">
      <c r="A54" s="30"/>
      <c r="B54" s="30"/>
      <c r="C54" s="30"/>
      <c r="D54" s="30"/>
      <c r="E54" s="30"/>
      <c r="F54" s="30"/>
    </row>
    <row r="55" spans="1:6">
      <c r="A55" s="30"/>
      <c r="B55" s="30"/>
      <c r="C55" s="30"/>
      <c r="D55" s="30"/>
      <c r="E55" s="30"/>
      <c r="F55" s="30"/>
    </row>
    <row r="56" spans="1:6">
      <c r="A56" s="30"/>
      <c r="B56" s="30"/>
      <c r="C56" s="30"/>
      <c r="D56" s="30"/>
      <c r="E56" s="30"/>
      <c r="F56" s="30"/>
    </row>
    <row r="57" spans="1:6">
      <c r="A57" s="30"/>
      <c r="B57" s="30"/>
      <c r="C57" s="30"/>
      <c r="D57" s="30"/>
      <c r="E57" s="30"/>
      <c r="F57" s="30"/>
    </row>
    <row r="58" spans="1:6">
      <c r="A58" s="30"/>
      <c r="B58" s="30"/>
      <c r="C58" s="30"/>
      <c r="D58" s="30"/>
      <c r="E58" s="30"/>
      <c r="F58" s="30"/>
    </row>
    <row r="59" spans="1:6">
      <c r="A59" s="30"/>
      <c r="B59" s="30"/>
      <c r="C59" s="30"/>
      <c r="D59" s="30"/>
      <c r="E59" s="30"/>
      <c r="F59" s="30"/>
    </row>
    <row r="60" spans="1:6">
      <c r="A60" s="30"/>
      <c r="B60" s="30"/>
      <c r="C60" s="30"/>
      <c r="D60" s="30"/>
      <c r="E60" s="30"/>
      <c r="F60" s="30"/>
    </row>
    <row r="61" spans="1:6">
      <c r="A61" s="30"/>
      <c r="B61" s="30"/>
      <c r="C61" s="30"/>
      <c r="D61" s="30"/>
      <c r="E61" s="30"/>
      <c r="F61" s="30"/>
    </row>
    <row r="62" spans="1:6">
      <c r="A62" s="24"/>
      <c r="B62" s="65" t="s">
        <v>66</v>
      </c>
      <c r="C62" s="65"/>
      <c r="D62" s="24"/>
      <c r="E62" s="24"/>
      <c r="F62" s="24"/>
    </row>
    <row r="63" spans="1:6">
      <c r="A63" s="24"/>
      <c r="B63" s="24"/>
      <c r="C63" s="24"/>
      <c r="D63" s="24"/>
      <c r="E63" s="24"/>
      <c r="F63" s="24"/>
    </row>
    <row r="64" spans="1:6">
      <c r="A64" s="31" t="s">
        <v>53</v>
      </c>
      <c r="B64" s="31" t="s">
        <v>54</v>
      </c>
      <c r="C64" s="31" t="s">
        <v>55</v>
      </c>
      <c r="D64" s="31" t="s">
        <v>56</v>
      </c>
      <c r="E64" s="27" t="s">
        <v>57</v>
      </c>
      <c r="F64" s="31" t="s">
        <v>58</v>
      </c>
    </row>
    <row r="65" spans="1:6">
      <c r="A65" s="21" t="s">
        <v>100</v>
      </c>
      <c r="B65" s="32" t="s">
        <v>59</v>
      </c>
      <c r="C65" s="24"/>
      <c r="D65" s="24"/>
      <c r="E65" s="24"/>
      <c r="F65" s="24"/>
    </row>
    <row r="66" spans="1:6">
      <c r="A66" s="22"/>
      <c r="B66" s="32" t="s">
        <v>60</v>
      </c>
      <c r="C66" s="25"/>
      <c r="D66" s="25"/>
      <c r="E66" s="25"/>
      <c r="F66" s="25"/>
    </row>
    <row r="67" spans="1:6">
      <c r="A67" s="22"/>
      <c r="B67" s="32" t="s">
        <v>61</v>
      </c>
      <c r="C67" s="25"/>
      <c r="D67" s="25"/>
      <c r="E67" s="25"/>
      <c r="F67" s="25"/>
    </row>
    <row r="68" spans="1:6">
      <c r="A68" s="11"/>
      <c r="B68" s="32" t="s">
        <v>62</v>
      </c>
      <c r="C68" s="25"/>
      <c r="D68" s="25"/>
      <c r="E68" s="25"/>
      <c r="F68" s="25"/>
    </row>
    <row r="69" spans="1:6">
      <c r="B69" s="32" t="s">
        <v>63</v>
      </c>
      <c r="C69" s="24"/>
      <c r="D69" s="24"/>
      <c r="E69" s="24"/>
      <c r="F69" s="24"/>
    </row>
    <row r="70" spans="1:6">
      <c r="B70" s="32" t="s">
        <v>64</v>
      </c>
      <c r="C70" s="24"/>
      <c r="D70" s="24"/>
      <c r="E70" s="24"/>
      <c r="F70" s="24"/>
    </row>
    <row r="71" spans="1:6">
      <c r="A71" s="11"/>
      <c r="B71" s="33" t="s">
        <v>65</v>
      </c>
      <c r="C71" s="25"/>
      <c r="D71" s="25"/>
      <c r="E71" s="25"/>
      <c r="F71" s="25"/>
    </row>
    <row r="72" spans="1:6">
      <c r="A72" s="21" t="s">
        <v>101</v>
      </c>
      <c r="B72" s="32" t="s">
        <v>59</v>
      </c>
      <c r="C72" s="26"/>
      <c r="D72" s="26"/>
      <c r="E72" s="26"/>
      <c r="F72" s="26"/>
    </row>
    <row r="73" spans="1:6">
      <c r="A73" s="11"/>
      <c r="B73" s="32" t="s">
        <v>60</v>
      </c>
      <c r="C73" s="25"/>
      <c r="D73" s="25"/>
      <c r="E73" s="25"/>
      <c r="F73" s="25"/>
    </row>
    <row r="74" spans="1:6">
      <c r="A74" s="22"/>
      <c r="B74" s="32" t="s">
        <v>61</v>
      </c>
      <c r="C74" s="25"/>
      <c r="D74" s="25"/>
      <c r="E74" s="25"/>
      <c r="F74" s="25"/>
    </row>
    <row r="75" spans="1:6">
      <c r="B75" s="32" t="s">
        <v>62</v>
      </c>
      <c r="C75" s="24"/>
      <c r="D75" s="24"/>
      <c r="E75" s="24"/>
      <c r="F75" s="24"/>
    </row>
    <row r="76" spans="1:6">
      <c r="B76" s="32" t="s">
        <v>63</v>
      </c>
      <c r="C76" s="24"/>
      <c r="D76" s="24"/>
      <c r="E76" s="24"/>
      <c r="F76" s="24"/>
    </row>
    <row r="77" spans="1:6">
      <c r="B77" s="32" t="s">
        <v>64</v>
      </c>
      <c r="C77" s="24"/>
      <c r="D77" s="24"/>
      <c r="E77" s="24"/>
      <c r="F77" s="24"/>
    </row>
    <row r="78" spans="1:6">
      <c r="A78" s="11"/>
      <c r="B78" s="33" t="s">
        <v>65</v>
      </c>
      <c r="C78" s="25"/>
      <c r="D78" s="25"/>
      <c r="E78" s="25"/>
      <c r="F78" s="25"/>
    </row>
    <row r="79" spans="1:6">
      <c r="A79" s="21" t="s">
        <v>102</v>
      </c>
      <c r="B79" s="35" t="s">
        <v>59</v>
      </c>
      <c r="C79" s="26"/>
      <c r="D79" s="26"/>
      <c r="E79" s="26"/>
      <c r="F79" s="26"/>
    </row>
    <row r="80" spans="1:6">
      <c r="A80" s="11"/>
      <c r="B80" s="32" t="s">
        <v>60</v>
      </c>
      <c r="C80" s="25"/>
      <c r="D80" s="25"/>
      <c r="E80" s="25"/>
      <c r="F80" s="25"/>
    </row>
    <row r="81" spans="1:6">
      <c r="A81" s="22"/>
      <c r="B81" s="32" t="s">
        <v>61</v>
      </c>
      <c r="C81" s="25"/>
      <c r="D81" s="25"/>
      <c r="E81" s="25"/>
      <c r="F81" s="25"/>
    </row>
    <row r="82" spans="1:6">
      <c r="B82" s="32" t="s">
        <v>62</v>
      </c>
      <c r="C82" s="24"/>
      <c r="D82" s="24"/>
      <c r="E82" s="24"/>
      <c r="F82" s="24"/>
    </row>
    <row r="83" spans="1:6">
      <c r="B83" s="36" t="s">
        <v>63</v>
      </c>
      <c r="C83" s="24"/>
      <c r="D83" s="24"/>
      <c r="E83" s="24"/>
      <c r="F83" s="24"/>
    </row>
    <row r="84" spans="1:6">
      <c r="B84" s="36" t="s">
        <v>64</v>
      </c>
      <c r="C84" s="24"/>
      <c r="D84" s="24"/>
      <c r="E84" s="24"/>
      <c r="F84" s="24"/>
    </row>
    <row r="85" spans="1:6">
      <c r="A85" s="11"/>
      <c r="B85" s="36" t="s">
        <v>65</v>
      </c>
      <c r="C85" s="25"/>
      <c r="D85" s="25"/>
      <c r="E85" s="25"/>
      <c r="F85" s="25"/>
    </row>
    <row r="86" spans="1:6">
      <c r="A86" s="21" t="s">
        <v>103</v>
      </c>
      <c r="B86" s="35" t="s">
        <v>59</v>
      </c>
      <c r="C86" s="26"/>
      <c r="D86" s="26"/>
      <c r="E86" s="26"/>
      <c r="F86" s="26"/>
    </row>
    <row r="87" spans="1:6">
      <c r="A87" s="11"/>
      <c r="B87" s="32" t="s">
        <v>60</v>
      </c>
      <c r="C87" s="25"/>
      <c r="D87" s="25"/>
      <c r="E87" s="25"/>
      <c r="F87" s="25"/>
    </row>
    <row r="88" spans="1:6">
      <c r="A88" s="22"/>
      <c r="B88" s="32" t="s">
        <v>61</v>
      </c>
      <c r="C88" s="25"/>
      <c r="D88" s="25"/>
      <c r="E88" s="25"/>
      <c r="F88" s="25"/>
    </row>
    <row r="89" spans="1:6">
      <c r="A89" s="11"/>
      <c r="B89" s="32" t="s">
        <v>62</v>
      </c>
      <c r="C89" s="25"/>
      <c r="D89" s="25"/>
      <c r="E89" s="25"/>
      <c r="F89" s="25"/>
    </row>
    <row r="90" spans="1:6">
      <c r="B90" s="36" t="s">
        <v>63</v>
      </c>
      <c r="C90" s="24"/>
      <c r="D90" s="24"/>
      <c r="E90" s="24"/>
      <c r="F90" s="24"/>
    </row>
    <row r="91" spans="1:6">
      <c r="B91" s="36" t="s">
        <v>64</v>
      </c>
      <c r="C91" s="24"/>
      <c r="D91" s="24"/>
      <c r="E91" s="24"/>
      <c r="F91" s="24"/>
    </row>
    <row r="92" spans="1:6">
      <c r="A92" s="11"/>
      <c r="B92" s="32" t="s">
        <v>65</v>
      </c>
      <c r="C92" s="25"/>
      <c r="D92" s="25"/>
      <c r="E92" s="25"/>
      <c r="F92" s="25"/>
    </row>
    <row r="93" spans="1:6">
      <c r="A93" s="21" t="s">
        <v>104</v>
      </c>
      <c r="B93" s="35" t="s">
        <v>59</v>
      </c>
      <c r="C93" s="26"/>
      <c r="D93" s="26"/>
      <c r="E93" s="26"/>
      <c r="F93" s="26"/>
    </row>
    <row r="94" spans="1:6">
      <c r="A94" s="22"/>
      <c r="B94" s="32" t="s">
        <v>60</v>
      </c>
      <c r="C94" s="25"/>
      <c r="D94" s="25"/>
      <c r="E94" s="25"/>
      <c r="F94" s="25"/>
    </row>
    <row r="95" spans="1:6">
      <c r="A95" s="22"/>
      <c r="B95" s="32" t="s">
        <v>61</v>
      </c>
      <c r="C95" s="25"/>
      <c r="D95" s="25"/>
      <c r="E95" s="25"/>
      <c r="F95" s="25"/>
    </row>
    <row r="96" spans="1:6">
      <c r="A96" s="11"/>
      <c r="B96" s="32" t="s">
        <v>62</v>
      </c>
      <c r="C96" s="25"/>
      <c r="D96" s="25"/>
      <c r="E96" s="25"/>
      <c r="F96" s="25"/>
    </row>
    <row r="97" spans="1:6">
      <c r="B97" s="36" t="s">
        <v>63</v>
      </c>
      <c r="C97" s="24"/>
      <c r="D97" s="24"/>
      <c r="E97" s="24"/>
      <c r="F97" s="24"/>
    </row>
    <row r="98" spans="1:6">
      <c r="B98" s="36" t="s">
        <v>64</v>
      </c>
      <c r="C98" s="24"/>
      <c r="D98" s="24"/>
      <c r="E98" s="24"/>
      <c r="F98" s="24"/>
    </row>
    <row r="99" spans="1:6">
      <c r="A99" s="11"/>
      <c r="B99" s="36" t="s">
        <v>65</v>
      </c>
      <c r="C99" s="25"/>
      <c r="D99" s="25"/>
      <c r="E99" s="25"/>
      <c r="F99" s="25"/>
    </row>
    <row r="100" spans="1:6">
      <c r="A100" s="21" t="s">
        <v>99</v>
      </c>
      <c r="B100" s="35" t="s">
        <v>59</v>
      </c>
      <c r="C100" s="26"/>
      <c r="D100" s="26"/>
      <c r="E100" s="26"/>
      <c r="F100" s="26"/>
    </row>
    <row r="101" spans="1:6">
      <c r="A101" s="11"/>
      <c r="B101" s="32" t="s">
        <v>60</v>
      </c>
      <c r="C101" s="25"/>
      <c r="D101" s="25"/>
      <c r="E101" s="25"/>
      <c r="F101" s="25"/>
    </row>
    <row r="102" spans="1:6">
      <c r="A102" s="22"/>
      <c r="B102" s="32" t="s">
        <v>61</v>
      </c>
      <c r="C102" s="25"/>
      <c r="D102" s="25"/>
      <c r="E102" s="25"/>
      <c r="F102" s="25"/>
    </row>
    <row r="103" spans="1:6">
      <c r="B103" s="32" t="s">
        <v>62</v>
      </c>
      <c r="C103" s="24"/>
      <c r="D103" s="24"/>
      <c r="E103" s="24"/>
      <c r="F103" s="24"/>
    </row>
    <row r="104" spans="1:6">
      <c r="B104" s="36" t="s">
        <v>63</v>
      </c>
      <c r="C104" s="24"/>
      <c r="D104" s="24"/>
      <c r="E104" s="24"/>
      <c r="F104" s="24"/>
    </row>
    <row r="105" spans="1:6">
      <c r="B105" s="36" t="s">
        <v>64</v>
      </c>
      <c r="C105" s="24"/>
      <c r="D105" s="24"/>
      <c r="E105" s="24"/>
      <c r="F105" s="24"/>
    </row>
    <row r="106" spans="1:6">
      <c r="A106" s="11"/>
      <c r="B106" s="36" t="s">
        <v>65</v>
      </c>
      <c r="C106" s="25"/>
      <c r="D106" s="25"/>
      <c r="E106" s="25"/>
      <c r="F106" s="25"/>
    </row>
    <row r="107" spans="1:6">
      <c r="A107" s="21" t="s">
        <v>105</v>
      </c>
      <c r="B107" s="35" t="s">
        <v>59</v>
      </c>
      <c r="C107" s="26"/>
      <c r="D107" s="26"/>
      <c r="E107" s="26"/>
      <c r="F107" s="26"/>
    </row>
    <row r="108" spans="1:6">
      <c r="A108" s="22"/>
      <c r="B108" s="32" t="s">
        <v>60</v>
      </c>
      <c r="C108" s="25"/>
      <c r="D108" s="25"/>
      <c r="E108" s="25"/>
      <c r="F108" s="25"/>
    </row>
    <row r="109" spans="1:6">
      <c r="B109" s="32" t="s">
        <v>61</v>
      </c>
      <c r="C109" s="25"/>
      <c r="D109" s="25"/>
      <c r="E109" s="25"/>
      <c r="F109" s="25"/>
    </row>
    <row r="110" spans="1:6">
      <c r="B110" s="32" t="s">
        <v>62</v>
      </c>
      <c r="C110" s="24"/>
      <c r="D110" s="24"/>
      <c r="E110" s="24"/>
      <c r="F110" s="24"/>
    </row>
    <row r="111" spans="1:6">
      <c r="B111" s="36" t="s">
        <v>63</v>
      </c>
      <c r="C111" s="24"/>
      <c r="D111" s="24"/>
      <c r="E111" s="24"/>
      <c r="F111" s="24"/>
    </row>
    <row r="112" spans="1:6">
      <c r="A112" s="11"/>
      <c r="B112" s="36" t="s">
        <v>64</v>
      </c>
      <c r="C112" s="24"/>
      <c r="D112" s="24"/>
      <c r="E112" s="24"/>
      <c r="F112" s="24"/>
    </row>
    <row r="113" spans="1:6">
      <c r="A113" s="29"/>
      <c r="B113" s="36" t="s">
        <v>65</v>
      </c>
      <c r="C113" s="25"/>
      <c r="D113" s="25"/>
      <c r="E113" s="25"/>
      <c r="F113" s="25"/>
    </row>
    <row r="114" spans="1:6">
      <c r="A114" s="30"/>
      <c r="B114" s="30"/>
      <c r="C114" s="30"/>
      <c r="D114" s="30"/>
      <c r="E114" s="30"/>
      <c r="F114" s="30"/>
    </row>
    <row r="115" spans="1:6">
      <c r="A115" s="30"/>
      <c r="B115" s="30"/>
      <c r="C115" s="30"/>
      <c r="D115" s="30"/>
      <c r="E115" s="30"/>
      <c r="F115" s="30"/>
    </row>
    <row r="116" spans="1:6">
      <c r="A116" s="30"/>
      <c r="B116" s="30"/>
      <c r="C116" s="30"/>
      <c r="D116" s="30"/>
      <c r="E116" s="30"/>
      <c r="F116" s="30"/>
    </row>
    <row r="117" spans="1:6">
      <c r="A117" s="30"/>
      <c r="B117" s="30"/>
      <c r="C117" s="30"/>
      <c r="D117" s="30"/>
      <c r="E117" s="30"/>
      <c r="F117" s="30"/>
    </row>
    <row r="118" spans="1:6">
      <c r="A118" s="30"/>
      <c r="B118" s="30"/>
      <c r="C118" s="30"/>
      <c r="D118" s="30"/>
      <c r="E118" s="30"/>
      <c r="F118" s="30"/>
    </row>
    <row r="119" spans="1:6">
      <c r="A119" s="30"/>
      <c r="B119" s="30"/>
      <c r="C119" s="30"/>
      <c r="D119" s="30"/>
      <c r="E119" s="30"/>
      <c r="F119" s="30"/>
    </row>
    <row r="120" spans="1:6">
      <c r="A120" s="30"/>
      <c r="B120" s="30"/>
      <c r="C120" s="30"/>
      <c r="D120" s="30"/>
      <c r="E120" s="30"/>
      <c r="F120" s="30"/>
    </row>
    <row r="121" spans="1:6">
      <c r="A121" s="30"/>
      <c r="B121" s="30"/>
      <c r="C121" s="30"/>
      <c r="D121" s="30"/>
      <c r="E121" s="30"/>
      <c r="F121" s="30"/>
    </row>
    <row r="122" spans="1:6">
      <c r="A122" s="30"/>
      <c r="B122" s="30"/>
      <c r="C122" s="30"/>
      <c r="D122" s="30"/>
      <c r="E122" s="30"/>
      <c r="F122" s="30"/>
    </row>
    <row r="123" spans="1:6">
      <c r="A123" s="30"/>
      <c r="B123" s="30"/>
      <c r="C123" s="30"/>
      <c r="D123" s="30"/>
      <c r="E123" s="30"/>
      <c r="F123" s="30"/>
    </row>
    <row r="124" spans="1:6">
      <c r="A124" s="24"/>
      <c r="B124" s="65" t="s">
        <v>67</v>
      </c>
      <c r="C124" s="65"/>
      <c r="D124" s="24"/>
      <c r="E124" s="24"/>
      <c r="F124" s="24"/>
    </row>
    <row r="125" spans="1:6">
      <c r="A125" s="24"/>
      <c r="B125" s="24"/>
      <c r="C125" s="24"/>
      <c r="D125" s="24"/>
      <c r="E125" s="24"/>
      <c r="F125" s="24"/>
    </row>
    <row r="126" spans="1:6">
      <c r="A126" s="31" t="s">
        <v>53</v>
      </c>
      <c r="B126" s="31" t="s">
        <v>54</v>
      </c>
      <c r="C126" s="31" t="s">
        <v>55</v>
      </c>
      <c r="D126" s="31" t="s">
        <v>56</v>
      </c>
      <c r="E126" s="31" t="s">
        <v>57</v>
      </c>
      <c r="F126" s="31" t="s">
        <v>58</v>
      </c>
    </row>
    <row r="127" spans="1:6">
      <c r="A127" s="21" t="s">
        <v>100</v>
      </c>
      <c r="B127" s="35" t="s">
        <v>59</v>
      </c>
      <c r="C127" s="26"/>
      <c r="D127" s="26"/>
      <c r="E127" s="26"/>
      <c r="F127" s="26"/>
    </row>
    <row r="128" spans="1:6">
      <c r="A128" s="22"/>
      <c r="B128" s="32" t="s">
        <v>60</v>
      </c>
      <c r="C128" s="25"/>
      <c r="D128" s="25"/>
      <c r="E128" s="25"/>
      <c r="F128" s="25"/>
    </row>
    <row r="129" spans="1:6">
      <c r="A129" s="22"/>
      <c r="B129" s="32" t="s">
        <v>61</v>
      </c>
      <c r="C129" s="25"/>
      <c r="D129" s="25"/>
      <c r="E129" s="25"/>
      <c r="F129" s="25"/>
    </row>
    <row r="130" spans="1:6">
      <c r="A130" s="11"/>
      <c r="B130" s="36" t="s">
        <v>62</v>
      </c>
      <c r="C130" s="24"/>
      <c r="D130" s="24"/>
      <c r="E130" s="24"/>
      <c r="F130" s="24"/>
    </row>
    <row r="131" spans="1:6">
      <c r="B131" s="36" t="s">
        <v>63</v>
      </c>
      <c r="C131" s="24"/>
      <c r="D131" s="24"/>
      <c r="E131" s="24"/>
      <c r="F131" s="24"/>
    </row>
    <row r="132" spans="1:6">
      <c r="B132" s="36" t="s">
        <v>64</v>
      </c>
      <c r="C132" s="24"/>
      <c r="D132" s="24"/>
      <c r="E132" s="24"/>
      <c r="F132" s="24"/>
    </row>
    <row r="133" spans="1:6">
      <c r="A133" s="11"/>
      <c r="B133" s="32" t="s">
        <v>65</v>
      </c>
      <c r="C133" s="24"/>
      <c r="D133" s="24"/>
      <c r="E133" s="24"/>
      <c r="F133" s="24"/>
    </row>
    <row r="134" spans="1:6">
      <c r="A134" s="21" t="s">
        <v>101</v>
      </c>
      <c r="B134" s="35" t="s">
        <v>59</v>
      </c>
      <c r="C134" s="26"/>
      <c r="D134" s="26"/>
      <c r="E134" s="26"/>
      <c r="F134" s="26"/>
    </row>
    <row r="135" spans="1:6">
      <c r="A135" s="11"/>
      <c r="B135" s="32" t="s">
        <v>60</v>
      </c>
      <c r="C135" s="25"/>
      <c r="D135" s="25"/>
      <c r="E135" s="25"/>
      <c r="F135" s="25"/>
    </row>
    <row r="136" spans="1:6">
      <c r="A136" s="22"/>
      <c r="B136" s="32" t="s">
        <v>61</v>
      </c>
      <c r="C136" s="25"/>
      <c r="D136" s="25"/>
      <c r="E136" s="25"/>
      <c r="F136" s="25"/>
    </row>
    <row r="137" spans="1:6">
      <c r="B137" s="36" t="s">
        <v>62</v>
      </c>
      <c r="C137" s="24"/>
      <c r="D137" s="24"/>
      <c r="E137" s="24"/>
      <c r="F137" s="24"/>
    </row>
    <row r="138" spans="1:6">
      <c r="B138" s="36" t="s">
        <v>63</v>
      </c>
      <c r="C138" s="24"/>
      <c r="D138" s="24"/>
      <c r="E138" s="24"/>
      <c r="F138" s="24"/>
    </row>
    <row r="139" spans="1:6">
      <c r="B139" s="36" t="s">
        <v>64</v>
      </c>
      <c r="C139" s="25"/>
      <c r="D139" s="25"/>
      <c r="E139" s="25"/>
      <c r="F139" s="25"/>
    </row>
    <row r="140" spans="1:6">
      <c r="A140" s="11"/>
      <c r="B140" s="32" t="s">
        <v>65</v>
      </c>
      <c r="C140" s="25"/>
      <c r="D140" s="25"/>
      <c r="E140" s="25"/>
      <c r="F140" s="25"/>
    </row>
    <row r="141" spans="1:6">
      <c r="A141" s="21" t="s">
        <v>102</v>
      </c>
      <c r="B141" s="35" t="s">
        <v>59</v>
      </c>
      <c r="C141" s="26"/>
      <c r="D141" s="26"/>
      <c r="E141" s="26"/>
      <c r="F141" s="26"/>
    </row>
    <row r="142" spans="1:6">
      <c r="A142" s="11"/>
      <c r="B142" s="32" t="s">
        <v>60</v>
      </c>
      <c r="C142" s="25"/>
      <c r="D142" s="25"/>
      <c r="E142" s="25"/>
      <c r="F142" s="25"/>
    </row>
    <row r="143" spans="1:6">
      <c r="A143" s="22"/>
      <c r="B143" s="32" t="s">
        <v>61</v>
      </c>
      <c r="C143" s="25"/>
      <c r="D143" s="25"/>
      <c r="E143" s="25"/>
      <c r="F143" s="25"/>
    </row>
    <row r="144" spans="1:6">
      <c r="B144" s="32" t="s">
        <v>62</v>
      </c>
      <c r="C144" s="24"/>
      <c r="D144" s="24"/>
      <c r="E144" s="24"/>
      <c r="F144" s="24"/>
    </row>
    <row r="145" spans="1:6">
      <c r="B145" s="36" t="s">
        <v>63</v>
      </c>
      <c r="C145" s="24"/>
      <c r="D145" s="24"/>
      <c r="E145" s="24"/>
      <c r="F145" s="24"/>
    </row>
    <row r="146" spans="1:6">
      <c r="B146" s="36" t="s">
        <v>64</v>
      </c>
      <c r="C146" s="24"/>
      <c r="D146" s="24"/>
      <c r="E146" s="24"/>
      <c r="F146" s="24"/>
    </row>
    <row r="147" spans="1:6">
      <c r="A147" s="11"/>
      <c r="B147" s="36" t="s">
        <v>65</v>
      </c>
      <c r="C147" s="25"/>
      <c r="D147" s="25"/>
      <c r="E147" s="25"/>
      <c r="F147" s="25"/>
    </row>
    <row r="148" spans="1:6">
      <c r="A148" s="21" t="s">
        <v>103</v>
      </c>
      <c r="B148" s="35" t="s">
        <v>59</v>
      </c>
      <c r="C148" s="26"/>
      <c r="D148" s="26"/>
      <c r="E148" s="26"/>
      <c r="F148" s="26"/>
    </row>
    <row r="149" spans="1:6">
      <c r="A149" s="11"/>
      <c r="B149" s="32" t="s">
        <v>60</v>
      </c>
      <c r="C149" s="25"/>
      <c r="D149" s="25"/>
      <c r="E149" s="25"/>
      <c r="F149" s="25"/>
    </row>
    <row r="150" spans="1:6">
      <c r="A150" s="22"/>
      <c r="B150" s="32" t="s">
        <v>61</v>
      </c>
      <c r="C150" s="25"/>
      <c r="D150" s="25"/>
      <c r="E150" s="25"/>
      <c r="F150" s="25"/>
    </row>
    <row r="151" spans="1:6">
      <c r="A151" s="11"/>
      <c r="B151" s="32" t="s">
        <v>62</v>
      </c>
      <c r="C151" s="24"/>
      <c r="D151" s="24"/>
      <c r="E151" s="24"/>
      <c r="F151" s="24"/>
    </row>
    <row r="152" spans="1:6">
      <c r="B152" s="36" t="s">
        <v>63</v>
      </c>
      <c r="C152" s="24"/>
      <c r="D152" s="24"/>
      <c r="E152" s="24"/>
      <c r="F152" s="24"/>
    </row>
    <row r="153" spans="1:6">
      <c r="B153" s="36" t="s">
        <v>64</v>
      </c>
      <c r="C153" s="24"/>
      <c r="D153" s="24"/>
      <c r="E153" s="24"/>
      <c r="F153" s="24"/>
    </row>
    <row r="154" spans="1:6" ht="15.75" thickBot="1">
      <c r="A154" s="11"/>
      <c r="B154" s="32" t="s">
        <v>65</v>
      </c>
      <c r="C154" s="37"/>
      <c r="D154" s="37"/>
      <c r="E154" s="37"/>
      <c r="F154" s="37"/>
    </row>
    <row r="155" spans="1:6" ht="15.75" thickTop="1">
      <c r="A155" s="21" t="s">
        <v>104</v>
      </c>
      <c r="B155" s="35" t="s">
        <v>59</v>
      </c>
      <c r="C155" s="25"/>
      <c r="D155" s="25"/>
      <c r="E155" s="25"/>
      <c r="F155" s="25"/>
    </row>
    <row r="156" spans="1:6">
      <c r="A156" s="22"/>
      <c r="B156" s="32" t="s">
        <v>60</v>
      </c>
      <c r="C156" s="25"/>
      <c r="D156" s="25"/>
      <c r="E156" s="25"/>
      <c r="F156" s="25"/>
    </row>
    <row r="157" spans="1:6">
      <c r="A157" s="22"/>
      <c r="B157" s="32" t="s">
        <v>61</v>
      </c>
      <c r="C157" s="25"/>
      <c r="D157" s="25"/>
      <c r="E157" s="25"/>
      <c r="F157" s="25"/>
    </row>
    <row r="158" spans="1:6">
      <c r="A158" s="11"/>
      <c r="B158" s="32" t="s">
        <v>62</v>
      </c>
      <c r="C158" s="25"/>
      <c r="D158" s="25"/>
      <c r="E158" s="25"/>
      <c r="F158" s="25"/>
    </row>
    <row r="159" spans="1:6">
      <c r="B159" s="36" t="s">
        <v>63</v>
      </c>
      <c r="C159" s="24"/>
      <c r="D159" s="24"/>
      <c r="E159" s="24"/>
      <c r="F159" s="24"/>
    </row>
    <row r="160" spans="1:6">
      <c r="B160" s="36" t="s">
        <v>64</v>
      </c>
      <c r="C160" s="24"/>
      <c r="D160" s="24"/>
      <c r="E160" s="24"/>
      <c r="F160" s="24"/>
    </row>
    <row r="161" spans="1:6">
      <c r="A161" s="11"/>
      <c r="B161" s="36" t="s">
        <v>65</v>
      </c>
      <c r="C161" s="25"/>
      <c r="D161" s="25"/>
      <c r="E161" s="25"/>
      <c r="F161" s="25"/>
    </row>
    <row r="162" spans="1:6">
      <c r="A162" s="21" t="s">
        <v>99</v>
      </c>
      <c r="B162" s="35" t="s">
        <v>59</v>
      </c>
      <c r="C162" s="26"/>
      <c r="D162" s="26"/>
      <c r="E162" s="26"/>
      <c r="F162" s="26"/>
    </row>
    <row r="163" spans="1:6">
      <c r="A163" s="11"/>
      <c r="B163" s="32" t="s">
        <v>60</v>
      </c>
      <c r="C163" s="25"/>
      <c r="D163" s="25"/>
      <c r="E163" s="25"/>
      <c r="F163" s="25"/>
    </row>
    <row r="164" spans="1:6">
      <c r="A164" s="22"/>
      <c r="B164" s="32" t="s">
        <v>61</v>
      </c>
      <c r="C164" s="25"/>
      <c r="D164" s="25"/>
      <c r="E164" s="25"/>
      <c r="F164" s="25"/>
    </row>
    <row r="165" spans="1:6">
      <c r="B165" s="32" t="s">
        <v>62</v>
      </c>
      <c r="C165" s="24"/>
      <c r="D165" s="24"/>
      <c r="E165" s="24"/>
      <c r="F165" s="24"/>
    </row>
    <row r="166" spans="1:6">
      <c r="B166" s="36" t="s">
        <v>63</v>
      </c>
      <c r="C166" s="24"/>
      <c r="D166" s="24"/>
      <c r="E166" s="24"/>
      <c r="F166" s="24"/>
    </row>
    <row r="167" spans="1:6">
      <c r="B167" s="36" t="s">
        <v>64</v>
      </c>
      <c r="C167" s="24"/>
      <c r="D167" s="24"/>
      <c r="E167" s="24"/>
      <c r="F167" s="24"/>
    </row>
    <row r="168" spans="1:6">
      <c r="A168" s="11"/>
      <c r="B168" s="36" t="s">
        <v>65</v>
      </c>
      <c r="C168" s="25"/>
      <c r="D168" s="25"/>
      <c r="E168" s="25"/>
      <c r="F168" s="25"/>
    </row>
    <row r="169" spans="1:6">
      <c r="A169" s="21" t="s">
        <v>105</v>
      </c>
      <c r="B169" s="35" t="s">
        <v>59</v>
      </c>
      <c r="C169" s="26"/>
      <c r="D169" s="26"/>
      <c r="E169" s="26"/>
      <c r="F169" s="26"/>
    </row>
    <row r="170" spans="1:6">
      <c r="A170" s="29"/>
      <c r="B170" s="32" t="s">
        <v>60</v>
      </c>
      <c r="C170" s="25"/>
      <c r="D170" s="25"/>
      <c r="E170" s="25"/>
      <c r="F170" s="25"/>
    </row>
    <row r="171" spans="1:6">
      <c r="A171" s="28"/>
      <c r="B171" s="32" t="s">
        <v>61</v>
      </c>
      <c r="C171" s="25"/>
      <c r="D171" s="25"/>
      <c r="E171" s="25"/>
      <c r="F171" s="25"/>
    </row>
    <row r="172" spans="1:6">
      <c r="A172" s="30"/>
      <c r="B172" s="32" t="s">
        <v>62</v>
      </c>
      <c r="C172" s="24"/>
      <c r="D172" s="24"/>
      <c r="E172" s="24"/>
      <c r="F172" s="24"/>
    </row>
    <row r="173" spans="1:6">
      <c r="A173" s="30"/>
      <c r="B173" s="36" t="s">
        <v>63</v>
      </c>
      <c r="C173" s="24"/>
      <c r="D173" s="24"/>
      <c r="E173" s="24"/>
      <c r="F173" s="24"/>
    </row>
    <row r="174" spans="1:6">
      <c r="A174" s="30"/>
      <c r="B174" s="36" t="s">
        <v>64</v>
      </c>
      <c r="C174" s="24"/>
      <c r="D174" s="24"/>
      <c r="E174" s="24"/>
      <c r="F174" s="24"/>
    </row>
    <row r="175" spans="1:6">
      <c r="A175" s="29"/>
      <c r="B175" s="36" t="s">
        <v>65</v>
      </c>
      <c r="C175" s="25"/>
      <c r="D175" s="25"/>
      <c r="E175" s="25"/>
      <c r="F175" s="25"/>
    </row>
    <row r="176" spans="1:6">
      <c r="A176" s="30"/>
      <c r="B176" s="30"/>
      <c r="C176" s="30"/>
      <c r="D176" s="30"/>
      <c r="E176" s="30"/>
      <c r="F176" s="30"/>
    </row>
    <row r="177" spans="1:6">
      <c r="A177" s="30"/>
      <c r="B177" s="30"/>
      <c r="C177" s="30"/>
      <c r="D177" s="30"/>
      <c r="E177" s="30"/>
      <c r="F177" s="30"/>
    </row>
    <row r="178" spans="1:6">
      <c r="A178" s="30"/>
      <c r="B178" s="30"/>
      <c r="C178" s="30"/>
      <c r="D178" s="30"/>
      <c r="E178" s="30"/>
      <c r="F178" s="30"/>
    </row>
    <row r="179" spans="1:6">
      <c r="A179" s="30"/>
      <c r="B179" s="30"/>
      <c r="C179" s="30"/>
      <c r="D179" s="30"/>
      <c r="E179" s="30"/>
      <c r="F179" s="30"/>
    </row>
    <row r="180" spans="1:6">
      <c r="A180" s="30"/>
      <c r="B180" s="30"/>
      <c r="C180" s="30"/>
      <c r="D180" s="30"/>
      <c r="E180" s="30"/>
      <c r="F180" s="30"/>
    </row>
    <row r="181" spans="1:6">
      <c r="A181" s="30"/>
      <c r="B181" s="30"/>
      <c r="C181" s="30"/>
      <c r="D181" s="30"/>
      <c r="E181" s="30"/>
      <c r="F181" s="30"/>
    </row>
    <row r="182" spans="1:6">
      <c r="A182" s="30"/>
      <c r="B182" s="30"/>
      <c r="C182" s="30"/>
      <c r="D182" s="30"/>
      <c r="E182" s="30"/>
      <c r="F182" s="30"/>
    </row>
    <row r="183" spans="1:6">
      <c r="A183" s="30"/>
      <c r="B183" s="30"/>
      <c r="C183" s="30"/>
      <c r="D183" s="30"/>
      <c r="E183" s="30"/>
      <c r="F183" s="30"/>
    </row>
    <row r="184" spans="1:6">
      <c r="A184" s="30"/>
      <c r="B184" s="30"/>
      <c r="C184" s="30"/>
      <c r="D184" s="30"/>
      <c r="E184" s="30"/>
      <c r="F184" s="30"/>
    </row>
    <row r="185" spans="1:6">
      <c r="A185" s="30"/>
      <c r="B185" s="30"/>
      <c r="C185" s="30"/>
      <c r="D185" s="30"/>
      <c r="E185" s="30"/>
      <c r="F185" s="30"/>
    </row>
    <row r="186" spans="1:6">
      <c r="A186" s="30"/>
      <c r="B186" s="30"/>
      <c r="C186" s="30"/>
      <c r="D186" s="30"/>
      <c r="E186" s="30"/>
      <c r="F186" s="30"/>
    </row>
    <row r="187" spans="1:6">
      <c r="A187" s="30"/>
      <c r="B187" s="30"/>
      <c r="C187" s="30"/>
      <c r="D187" s="30"/>
      <c r="E187" s="30"/>
      <c r="F187" s="30"/>
    </row>
    <row r="188" spans="1:6">
      <c r="A188" s="24"/>
      <c r="B188" s="65" t="s">
        <v>75</v>
      </c>
      <c r="C188" s="65"/>
      <c r="D188" s="24"/>
      <c r="E188" s="24"/>
      <c r="F188" s="24"/>
    </row>
    <row r="189" spans="1:6">
      <c r="A189" s="24"/>
      <c r="B189" s="24"/>
      <c r="C189" s="24"/>
      <c r="D189" s="24"/>
      <c r="E189" s="24"/>
      <c r="F189" s="24"/>
    </row>
    <row r="190" spans="1:6">
      <c r="A190" s="31" t="s">
        <v>53</v>
      </c>
      <c r="B190" s="31" t="s">
        <v>54</v>
      </c>
      <c r="C190" s="31" t="s">
        <v>55</v>
      </c>
      <c r="D190" s="31" t="s">
        <v>56</v>
      </c>
      <c r="E190" s="31" t="s">
        <v>57</v>
      </c>
      <c r="F190" s="31" t="s">
        <v>58</v>
      </c>
    </row>
    <row r="191" spans="1:6">
      <c r="A191" s="21" t="s">
        <v>100</v>
      </c>
      <c r="B191" s="35" t="s">
        <v>59</v>
      </c>
      <c r="C191" s="24"/>
      <c r="D191" s="24"/>
      <c r="E191" s="24"/>
      <c r="F191" s="24"/>
    </row>
    <row r="192" spans="1:6">
      <c r="A192" s="22"/>
      <c r="B192" s="32" t="s">
        <v>60</v>
      </c>
      <c r="C192" s="25"/>
      <c r="D192" s="25"/>
      <c r="E192" s="25"/>
      <c r="F192" s="25"/>
    </row>
    <row r="193" spans="1:6">
      <c r="A193" s="22"/>
      <c r="B193" s="32" t="s">
        <v>61</v>
      </c>
      <c r="C193" s="25"/>
      <c r="D193" s="25"/>
      <c r="E193" s="25"/>
      <c r="F193" s="25"/>
    </row>
    <row r="194" spans="1:6">
      <c r="A194" s="11"/>
      <c r="B194" s="36" t="s">
        <v>62</v>
      </c>
      <c r="C194" s="25"/>
      <c r="D194" s="25"/>
      <c r="E194" s="25"/>
      <c r="F194" s="25"/>
    </row>
    <row r="195" spans="1:6">
      <c r="B195" s="36" t="s">
        <v>63</v>
      </c>
      <c r="C195" s="24"/>
      <c r="D195" s="24"/>
      <c r="E195" s="24"/>
      <c r="F195" s="24"/>
    </row>
    <row r="196" spans="1:6">
      <c r="B196" s="36" t="s">
        <v>64</v>
      </c>
      <c r="C196" s="24"/>
      <c r="D196" s="24"/>
      <c r="E196" s="24"/>
      <c r="F196" s="24"/>
    </row>
    <row r="197" spans="1:6">
      <c r="A197" s="11"/>
      <c r="B197" s="32" t="s">
        <v>65</v>
      </c>
      <c r="C197" s="25"/>
      <c r="D197" s="25"/>
      <c r="E197" s="25"/>
      <c r="F197" s="25"/>
    </row>
    <row r="198" spans="1:6">
      <c r="A198" s="21" t="s">
        <v>101</v>
      </c>
      <c r="B198" s="35" t="s">
        <v>59</v>
      </c>
      <c r="C198" s="26"/>
      <c r="D198" s="26"/>
      <c r="E198" s="26"/>
      <c r="F198" s="26"/>
    </row>
    <row r="199" spans="1:6">
      <c r="A199" s="11"/>
      <c r="B199" s="32" t="s">
        <v>60</v>
      </c>
      <c r="C199" s="25"/>
      <c r="D199" s="25"/>
      <c r="E199" s="25"/>
      <c r="F199" s="25"/>
    </row>
    <row r="200" spans="1:6">
      <c r="A200" s="22"/>
      <c r="B200" s="32" t="s">
        <v>61</v>
      </c>
      <c r="C200" s="25"/>
      <c r="D200" s="25"/>
      <c r="E200" s="25"/>
      <c r="F200" s="25"/>
    </row>
    <row r="201" spans="1:6">
      <c r="B201" s="36" t="s">
        <v>62</v>
      </c>
      <c r="C201" s="24"/>
      <c r="D201" s="24"/>
      <c r="E201" s="24"/>
      <c r="F201" s="24"/>
    </row>
    <row r="202" spans="1:6">
      <c r="B202" s="36" t="s">
        <v>63</v>
      </c>
      <c r="C202" s="24"/>
      <c r="D202" s="24"/>
      <c r="E202" s="24"/>
      <c r="F202" s="24"/>
    </row>
    <row r="203" spans="1:6">
      <c r="B203" s="36" t="s">
        <v>64</v>
      </c>
      <c r="C203" s="24"/>
      <c r="D203" s="24"/>
      <c r="E203" s="24"/>
      <c r="F203" s="24"/>
    </row>
    <row r="204" spans="1:6">
      <c r="A204" s="11"/>
      <c r="B204" s="32" t="s">
        <v>65</v>
      </c>
      <c r="C204" s="25"/>
      <c r="D204" s="25"/>
      <c r="E204" s="25"/>
      <c r="F204" s="25"/>
    </row>
    <row r="205" spans="1:6">
      <c r="A205" s="21" t="s">
        <v>102</v>
      </c>
      <c r="B205" s="35" t="s">
        <v>59</v>
      </c>
      <c r="C205" s="26"/>
      <c r="D205" s="26"/>
      <c r="E205" s="26"/>
      <c r="F205" s="26"/>
    </row>
    <row r="206" spans="1:6">
      <c r="A206" s="11"/>
      <c r="B206" s="32" t="s">
        <v>60</v>
      </c>
      <c r="C206" s="25"/>
      <c r="D206" s="25"/>
      <c r="E206" s="25"/>
      <c r="F206" s="25"/>
    </row>
    <row r="207" spans="1:6">
      <c r="A207" s="22"/>
      <c r="B207" s="32" t="s">
        <v>61</v>
      </c>
      <c r="C207" s="25"/>
      <c r="D207" s="25"/>
      <c r="E207" s="25"/>
      <c r="F207" s="25"/>
    </row>
    <row r="208" spans="1:6">
      <c r="B208" s="32" t="s">
        <v>62</v>
      </c>
      <c r="C208" s="24"/>
      <c r="D208" s="24"/>
      <c r="E208" s="24"/>
      <c r="F208" s="24"/>
    </row>
    <row r="209" spans="1:6">
      <c r="B209" s="36" t="s">
        <v>63</v>
      </c>
      <c r="C209" s="24"/>
      <c r="D209" s="24"/>
      <c r="E209" s="24"/>
      <c r="F209" s="24"/>
    </row>
    <row r="210" spans="1:6">
      <c r="B210" s="36" t="s">
        <v>64</v>
      </c>
      <c r="C210" s="24"/>
      <c r="D210" s="24"/>
      <c r="E210" s="24"/>
      <c r="F210" s="24"/>
    </row>
    <row r="211" spans="1:6">
      <c r="A211" s="11"/>
      <c r="B211" s="36" t="s">
        <v>65</v>
      </c>
      <c r="C211" s="25"/>
      <c r="D211" s="25"/>
      <c r="E211" s="25"/>
      <c r="F211" s="25"/>
    </row>
    <row r="212" spans="1:6">
      <c r="A212" s="21" t="s">
        <v>103</v>
      </c>
      <c r="B212" s="35" t="s">
        <v>59</v>
      </c>
      <c r="C212" s="26"/>
      <c r="D212" s="26"/>
      <c r="E212" s="26"/>
      <c r="F212" s="26"/>
    </row>
    <row r="213" spans="1:6">
      <c r="A213" s="11"/>
      <c r="B213" s="32" t="s">
        <v>60</v>
      </c>
      <c r="C213" s="25"/>
      <c r="D213" s="25"/>
      <c r="E213" s="25"/>
      <c r="F213" s="25"/>
    </row>
    <row r="214" spans="1:6">
      <c r="A214" s="22"/>
      <c r="B214" s="32" t="s">
        <v>61</v>
      </c>
      <c r="C214" s="25"/>
      <c r="D214" s="25"/>
      <c r="E214" s="25"/>
      <c r="F214" s="25"/>
    </row>
    <row r="215" spans="1:6">
      <c r="A215" s="11"/>
      <c r="B215" s="32" t="s">
        <v>62</v>
      </c>
      <c r="C215" s="25"/>
      <c r="D215" s="25"/>
      <c r="E215" s="25"/>
      <c r="F215" s="25"/>
    </row>
    <row r="216" spans="1:6">
      <c r="B216" s="36" t="s">
        <v>63</v>
      </c>
      <c r="C216" s="24"/>
      <c r="D216" s="24"/>
      <c r="E216" s="24"/>
      <c r="F216" s="24"/>
    </row>
    <row r="217" spans="1:6">
      <c r="B217" s="36" t="s">
        <v>64</v>
      </c>
      <c r="C217" s="24"/>
      <c r="D217" s="24"/>
      <c r="E217" s="24"/>
      <c r="F217" s="24"/>
    </row>
    <row r="218" spans="1:6">
      <c r="A218" s="11"/>
      <c r="B218" s="32" t="s">
        <v>65</v>
      </c>
      <c r="C218" s="25"/>
      <c r="D218" s="25"/>
      <c r="E218" s="25"/>
      <c r="F218" s="25"/>
    </row>
    <row r="219" spans="1:6">
      <c r="A219" s="21" t="s">
        <v>104</v>
      </c>
      <c r="B219" s="35" t="s">
        <v>59</v>
      </c>
      <c r="C219" s="26"/>
      <c r="D219" s="26"/>
      <c r="E219" s="26"/>
      <c r="F219" s="26"/>
    </row>
    <row r="220" spans="1:6">
      <c r="A220" s="22"/>
      <c r="B220" s="32" t="s">
        <v>60</v>
      </c>
      <c r="C220" s="25"/>
      <c r="D220" s="25"/>
      <c r="E220" s="25"/>
      <c r="F220" s="25"/>
    </row>
    <row r="221" spans="1:6">
      <c r="A221" s="22"/>
      <c r="B221" s="32" t="s">
        <v>61</v>
      </c>
      <c r="C221" s="25"/>
      <c r="D221" s="25"/>
      <c r="E221" s="25"/>
      <c r="F221" s="25"/>
    </row>
    <row r="222" spans="1:6">
      <c r="A222" s="11"/>
      <c r="B222" s="32" t="s">
        <v>62</v>
      </c>
      <c r="C222" s="25"/>
      <c r="D222" s="25"/>
      <c r="E222" s="25"/>
      <c r="F222" s="25"/>
    </row>
    <row r="223" spans="1:6">
      <c r="B223" s="36" t="s">
        <v>63</v>
      </c>
      <c r="C223" s="24"/>
      <c r="D223" s="24"/>
      <c r="E223" s="24"/>
      <c r="F223" s="24"/>
    </row>
    <row r="224" spans="1:6">
      <c r="B224" s="36" t="s">
        <v>64</v>
      </c>
      <c r="C224" s="24"/>
      <c r="D224" s="24"/>
      <c r="E224" s="24"/>
      <c r="F224" s="24"/>
    </row>
    <row r="225" spans="1:6">
      <c r="A225" s="11"/>
      <c r="B225" s="36" t="s">
        <v>65</v>
      </c>
      <c r="C225" s="25"/>
      <c r="D225" s="25"/>
      <c r="E225" s="25"/>
      <c r="F225" s="25"/>
    </row>
    <row r="226" spans="1:6">
      <c r="A226" s="21" t="s">
        <v>99</v>
      </c>
      <c r="B226" s="35" t="s">
        <v>59</v>
      </c>
      <c r="C226" s="26"/>
      <c r="D226" s="26"/>
      <c r="E226" s="26"/>
      <c r="F226" s="26"/>
    </row>
    <row r="227" spans="1:6">
      <c r="A227" s="11"/>
      <c r="B227" s="32" t="s">
        <v>60</v>
      </c>
      <c r="C227" s="25"/>
      <c r="D227" s="25"/>
      <c r="E227" s="25"/>
      <c r="F227" s="25"/>
    </row>
    <row r="228" spans="1:6">
      <c r="A228" s="22"/>
      <c r="B228" s="32" t="s">
        <v>61</v>
      </c>
      <c r="C228" s="25"/>
      <c r="D228" s="25"/>
      <c r="E228" s="25"/>
      <c r="F228" s="25"/>
    </row>
    <row r="229" spans="1:6">
      <c r="B229" s="32" t="s">
        <v>62</v>
      </c>
      <c r="C229" s="24"/>
      <c r="D229" s="24"/>
      <c r="E229" s="24"/>
      <c r="F229" s="24"/>
    </row>
    <row r="230" spans="1:6">
      <c r="B230" s="36" t="s">
        <v>63</v>
      </c>
      <c r="C230" s="24"/>
      <c r="D230" s="24"/>
      <c r="E230" s="24"/>
      <c r="F230" s="24"/>
    </row>
    <row r="231" spans="1:6">
      <c r="B231" s="36" t="s">
        <v>64</v>
      </c>
      <c r="C231" s="24"/>
      <c r="D231" s="24"/>
      <c r="E231" s="24"/>
      <c r="F231" s="24"/>
    </row>
    <row r="232" spans="1:6">
      <c r="A232" s="11"/>
      <c r="B232" s="36" t="s">
        <v>65</v>
      </c>
      <c r="C232" s="25"/>
      <c r="D232" s="25"/>
      <c r="E232" s="25"/>
      <c r="F232" s="25"/>
    </row>
    <row r="233" spans="1:6">
      <c r="A233" s="21" t="s">
        <v>105</v>
      </c>
      <c r="B233" s="35" t="s">
        <v>59</v>
      </c>
      <c r="C233" s="26"/>
      <c r="D233" s="26"/>
      <c r="E233" s="26"/>
      <c r="F233" s="26"/>
    </row>
    <row r="234" spans="1:6">
      <c r="A234" s="29"/>
      <c r="B234" s="32" t="s">
        <v>60</v>
      </c>
      <c r="C234" s="25"/>
      <c r="D234" s="25"/>
      <c r="E234" s="25"/>
      <c r="F234" s="25"/>
    </row>
    <row r="235" spans="1:6">
      <c r="A235" s="28"/>
      <c r="B235" s="32" t="s">
        <v>61</v>
      </c>
      <c r="C235" s="25"/>
      <c r="D235" s="25"/>
      <c r="E235" s="25"/>
      <c r="F235" s="25"/>
    </row>
    <row r="236" spans="1:6">
      <c r="A236" s="30"/>
      <c r="B236" s="32" t="s">
        <v>62</v>
      </c>
      <c r="C236" s="24"/>
      <c r="D236" s="24"/>
      <c r="E236" s="24"/>
      <c r="F236" s="24"/>
    </row>
    <row r="237" spans="1:6">
      <c r="A237" s="30"/>
      <c r="B237" s="36" t="s">
        <v>63</v>
      </c>
      <c r="C237" s="24"/>
      <c r="D237" s="24"/>
      <c r="E237" s="24"/>
      <c r="F237" s="24"/>
    </row>
    <row r="238" spans="1:6">
      <c r="A238" s="30"/>
      <c r="B238" s="36" t="s">
        <v>64</v>
      </c>
      <c r="C238" s="24"/>
      <c r="D238" s="24"/>
      <c r="E238" s="24"/>
      <c r="F238" s="24"/>
    </row>
    <row r="239" spans="1:6">
      <c r="A239" s="29"/>
      <c r="B239" s="36" t="s">
        <v>65</v>
      </c>
      <c r="C239" s="38"/>
      <c r="D239" s="25"/>
      <c r="E239" s="25"/>
      <c r="F239" s="39"/>
    </row>
    <row r="240" spans="1:6">
      <c r="A240" s="30"/>
      <c r="B240" s="30"/>
      <c r="C240" s="30"/>
      <c r="D240" s="30"/>
      <c r="E240" s="30"/>
      <c r="F240" s="30"/>
    </row>
    <row r="241" spans="1:6">
      <c r="A241" s="30"/>
      <c r="B241" s="30"/>
      <c r="C241" s="30"/>
      <c r="D241" s="30"/>
      <c r="E241" s="30"/>
      <c r="F241" s="30"/>
    </row>
    <row r="242" spans="1:6">
      <c r="A242" s="24"/>
      <c r="B242" s="65" t="s">
        <v>76</v>
      </c>
      <c r="C242" s="65"/>
      <c r="D242" s="24"/>
      <c r="E242" s="24"/>
      <c r="F242" s="24"/>
    </row>
    <row r="243" spans="1:6">
      <c r="A243" s="24"/>
      <c r="B243" s="24"/>
      <c r="C243" s="24"/>
      <c r="D243" s="24"/>
      <c r="E243" s="24"/>
      <c r="F243" s="24"/>
    </row>
    <row r="244" spans="1:6">
      <c r="A244" s="31" t="s">
        <v>53</v>
      </c>
      <c r="B244" s="31" t="s">
        <v>54</v>
      </c>
      <c r="C244" s="31" t="s">
        <v>55</v>
      </c>
      <c r="D244" s="31" t="s">
        <v>56</v>
      </c>
      <c r="E244" s="31" t="s">
        <v>57</v>
      </c>
      <c r="F244" s="31" t="s">
        <v>58</v>
      </c>
    </row>
    <row r="245" spans="1:6">
      <c r="A245" s="21" t="s">
        <v>100</v>
      </c>
      <c r="B245" s="35" t="s">
        <v>59</v>
      </c>
      <c r="C245" s="25" t="e">
        <f>AVERAGE(C4,C65,C127,C191)</f>
        <v>#DIV/0!</v>
      </c>
      <c r="D245" s="25" t="e">
        <f>AVERAGE(D4,D65,D127,D191)</f>
        <v>#DIV/0!</v>
      </c>
      <c r="E245" s="25"/>
      <c r="F245" s="25" t="e">
        <f>AVERAGE(F4,F65,F127,F191)</f>
        <v>#DIV/0!</v>
      </c>
    </row>
    <row r="246" spans="1:6">
      <c r="A246" s="22"/>
      <c r="B246" s="32" t="s">
        <v>60</v>
      </c>
      <c r="C246" s="25" t="e">
        <f t="shared" ref="C246:D250" si="0">AVERAGE(C5,C66,C128,C192)</f>
        <v>#DIV/0!</v>
      </c>
      <c r="D246" s="25" t="e">
        <f t="shared" si="0"/>
        <v>#DIV/0!</v>
      </c>
      <c r="E246" s="25"/>
      <c r="F246" s="25" t="e">
        <f t="shared" ref="F246:F292" si="1">AVERAGE(F5,F66,F128,F192)</f>
        <v>#DIV/0!</v>
      </c>
    </row>
    <row r="247" spans="1:6">
      <c r="A247" s="22"/>
      <c r="B247" s="32" t="s">
        <v>61</v>
      </c>
      <c r="C247" s="25" t="e">
        <f t="shared" si="0"/>
        <v>#DIV/0!</v>
      </c>
      <c r="D247" s="25" t="e">
        <f t="shared" si="0"/>
        <v>#DIV/0!</v>
      </c>
      <c r="E247" s="25"/>
      <c r="F247" s="25" t="e">
        <f t="shared" si="1"/>
        <v>#DIV/0!</v>
      </c>
    </row>
    <row r="248" spans="1:6">
      <c r="A248" s="11"/>
      <c r="B248" s="36" t="s">
        <v>62</v>
      </c>
      <c r="C248" s="25" t="e">
        <f t="shared" si="0"/>
        <v>#DIV/0!</v>
      </c>
      <c r="D248" s="25" t="e">
        <f t="shared" si="0"/>
        <v>#DIV/0!</v>
      </c>
      <c r="E248" s="25"/>
      <c r="F248" s="25" t="e">
        <f t="shared" si="1"/>
        <v>#DIV/0!</v>
      </c>
    </row>
    <row r="249" spans="1:6">
      <c r="B249" s="36" t="s">
        <v>63</v>
      </c>
      <c r="C249" s="25" t="e">
        <f t="shared" si="0"/>
        <v>#DIV/0!</v>
      </c>
      <c r="D249" s="25" t="e">
        <f t="shared" si="0"/>
        <v>#DIV/0!</v>
      </c>
      <c r="E249" s="25"/>
      <c r="F249" s="25" t="e">
        <f t="shared" si="1"/>
        <v>#DIV/0!</v>
      </c>
    </row>
    <row r="250" spans="1:6">
      <c r="B250" s="36" t="s">
        <v>64</v>
      </c>
      <c r="C250" s="25" t="e">
        <f t="shared" si="0"/>
        <v>#DIV/0!</v>
      </c>
      <c r="D250" s="25" t="e">
        <f t="shared" si="0"/>
        <v>#DIV/0!</v>
      </c>
      <c r="E250" s="25" t="e">
        <f>AVERAGE(E9,E70,E132,E196)</f>
        <v>#DIV/0!</v>
      </c>
      <c r="F250" s="25" t="e">
        <f t="shared" si="1"/>
        <v>#DIV/0!</v>
      </c>
    </row>
    <row r="251" spans="1:6">
      <c r="A251" s="11"/>
      <c r="B251" s="32" t="s">
        <v>65</v>
      </c>
      <c r="C251" s="25"/>
      <c r="D251" s="25"/>
      <c r="E251" s="25"/>
      <c r="F251" s="25"/>
    </row>
    <row r="252" spans="1:6">
      <c r="A252" s="21" t="s">
        <v>101</v>
      </c>
      <c r="B252" s="35" t="s">
        <v>59</v>
      </c>
      <c r="C252" s="25" t="e">
        <f t="shared" ref="C252:D257" si="2">AVERAGE(C11,C72,C134,C198)</f>
        <v>#DIV/0!</v>
      </c>
      <c r="D252" s="25" t="e">
        <f t="shared" si="2"/>
        <v>#DIV/0!</v>
      </c>
      <c r="E252" s="25"/>
      <c r="F252" s="25" t="e">
        <f t="shared" si="1"/>
        <v>#DIV/0!</v>
      </c>
    </row>
    <row r="253" spans="1:6">
      <c r="A253" s="11"/>
      <c r="B253" s="32" t="s">
        <v>60</v>
      </c>
      <c r="C253" s="25" t="e">
        <f t="shared" si="2"/>
        <v>#DIV/0!</v>
      </c>
      <c r="D253" s="25" t="e">
        <f t="shared" si="2"/>
        <v>#DIV/0!</v>
      </c>
      <c r="E253" s="25"/>
      <c r="F253" s="25" t="e">
        <f t="shared" si="1"/>
        <v>#DIV/0!</v>
      </c>
    </row>
    <row r="254" spans="1:6">
      <c r="A254" s="22"/>
      <c r="B254" s="32" t="s">
        <v>61</v>
      </c>
      <c r="C254" s="25" t="e">
        <f t="shared" si="2"/>
        <v>#DIV/0!</v>
      </c>
      <c r="D254" s="25" t="e">
        <f t="shared" si="2"/>
        <v>#DIV/0!</v>
      </c>
      <c r="E254" s="25"/>
      <c r="F254" s="25" t="e">
        <f t="shared" si="1"/>
        <v>#DIV/0!</v>
      </c>
    </row>
    <row r="255" spans="1:6">
      <c r="B255" s="36" t="s">
        <v>62</v>
      </c>
      <c r="C255" s="25" t="e">
        <f t="shared" si="2"/>
        <v>#DIV/0!</v>
      </c>
      <c r="D255" s="25" t="e">
        <f t="shared" si="2"/>
        <v>#DIV/0!</v>
      </c>
      <c r="E255" s="25"/>
      <c r="F255" s="25" t="e">
        <f t="shared" si="1"/>
        <v>#DIV/0!</v>
      </c>
    </row>
    <row r="256" spans="1:6">
      <c r="B256" s="36" t="s">
        <v>63</v>
      </c>
      <c r="C256" s="25" t="e">
        <f t="shared" si="2"/>
        <v>#DIV/0!</v>
      </c>
      <c r="D256" s="25" t="e">
        <f t="shared" si="2"/>
        <v>#DIV/0!</v>
      </c>
      <c r="E256" s="25"/>
      <c r="F256" s="25" t="e">
        <f t="shared" si="1"/>
        <v>#DIV/0!</v>
      </c>
    </row>
    <row r="257" spans="1:6">
      <c r="B257" s="36" t="s">
        <v>64</v>
      </c>
      <c r="C257" s="25" t="e">
        <f t="shared" si="2"/>
        <v>#DIV/0!</v>
      </c>
      <c r="D257" s="25" t="e">
        <f t="shared" si="2"/>
        <v>#DIV/0!</v>
      </c>
      <c r="E257" s="25" t="e">
        <f>AVERAGE(E16,E77,E139,E203)</f>
        <v>#DIV/0!</v>
      </c>
      <c r="F257" s="25" t="e">
        <f t="shared" si="1"/>
        <v>#DIV/0!</v>
      </c>
    </row>
    <row r="258" spans="1:6">
      <c r="A258" s="11"/>
      <c r="B258" s="32" t="s">
        <v>65</v>
      </c>
      <c r="C258" s="25"/>
      <c r="D258" s="25"/>
      <c r="E258" s="25"/>
      <c r="F258" s="25"/>
    </row>
    <row r="259" spans="1:6">
      <c r="A259" s="21" t="s">
        <v>102</v>
      </c>
      <c r="B259" s="35" t="s">
        <v>59</v>
      </c>
      <c r="C259" s="25" t="e">
        <f t="shared" ref="C259:D264" si="3">AVERAGE(C18,C79,C141,C205)</f>
        <v>#DIV/0!</v>
      </c>
      <c r="D259" s="25" t="e">
        <f t="shared" si="3"/>
        <v>#DIV/0!</v>
      </c>
      <c r="E259" s="25"/>
      <c r="F259" s="25" t="e">
        <f t="shared" si="1"/>
        <v>#DIV/0!</v>
      </c>
    </row>
    <row r="260" spans="1:6">
      <c r="A260" s="11"/>
      <c r="B260" s="32" t="s">
        <v>60</v>
      </c>
      <c r="C260" s="25" t="e">
        <f t="shared" si="3"/>
        <v>#DIV/0!</v>
      </c>
      <c r="D260" s="25" t="e">
        <f t="shared" si="3"/>
        <v>#DIV/0!</v>
      </c>
      <c r="E260" s="25"/>
      <c r="F260" s="25" t="e">
        <f t="shared" si="1"/>
        <v>#DIV/0!</v>
      </c>
    </row>
    <row r="261" spans="1:6">
      <c r="A261" s="22"/>
      <c r="B261" s="32" t="s">
        <v>61</v>
      </c>
      <c r="C261" s="25" t="e">
        <f t="shared" si="3"/>
        <v>#DIV/0!</v>
      </c>
      <c r="D261" s="25" t="e">
        <f t="shared" si="3"/>
        <v>#DIV/0!</v>
      </c>
      <c r="E261" s="25"/>
      <c r="F261" s="25" t="e">
        <f t="shared" si="1"/>
        <v>#DIV/0!</v>
      </c>
    </row>
    <row r="262" spans="1:6">
      <c r="B262" s="32" t="s">
        <v>62</v>
      </c>
      <c r="C262" s="25" t="e">
        <f t="shared" si="3"/>
        <v>#DIV/0!</v>
      </c>
      <c r="D262" s="25" t="e">
        <f t="shared" si="3"/>
        <v>#DIV/0!</v>
      </c>
      <c r="E262" s="25"/>
      <c r="F262" s="25" t="e">
        <f t="shared" si="1"/>
        <v>#DIV/0!</v>
      </c>
    </row>
    <row r="263" spans="1:6">
      <c r="B263" s="36" t="s">
        <v>63</v>
      </c>
      <c r="C263" s="25" t="e">
        <f t="shared" si="3"/>
        <v>#DIV/0!</v>
      </c>
      <c r="D263" s="25" t="e">
        <f t="shared" si="3"/>
        <v>#DIV/0!</v>
      </c>
      <c r="E263" s="25"/>
      <c r="F263" s="25" t="e">
        <f t="shared" si="1"/>
        <v>#DIV/0!</v>
      </c>
    </row>
    <row r="264" spans="1:6">
      <c r="B264" s="36" t="s">
        <v>64</v>
      </c>
      <c r="C264" s="25" t="e">
        <f t="shared" si="3"/>
        <v>#DIV/0!</v>
      </c>
      <c r="D264" s="25" t="e">
        <f t="shared" si="3"/>
        <v>#DIV/0!</v>
      </c>
      <c r="E264" s="25" t="e">
        <f>AVERAGE(E23,E84,E146,E210)</f>
        <v>#DIV/0!</v>
      </c>
      <c r="F264" s="25" t="e">
        <f t="shared" si="1"/>
        <v>#DIV/0!</v>
      </c>
    </row>
    <row r="265" spans="1:6">
      <c r="A265" s="11"/>
      <c r="B265" s="36" t="s">
        <v>65</v>
      </c>
      <c r="C265" s="25"/>
      <c r="D265" s="25"/>
      <c r="E265" s="25"/>
      <c r="F265" s="25"/>
    </row>
    <row r="266" spans="1:6">
      <c r="A266" s="21" t="s">
        <v>103</v>
      </c>
      <c r="B266" s="35" t="s">
        <v>59</v>
      </c>
      <c r="C266" s="25" t="e">
        <f t="shared" ref="C266:D271" si="4">AVERAGE(C25,C86,C148,C212)</f>
        <v>#DIV/0!</v>
      </c>
      <c r="D266" s="25" t="e">
        <f t="shared" si="4"/>
        <v>#DIV/0!</v>
      </c>
      <c r="E266" s="25"/>
      <c r="F266" s="25" t="e">
        <f t="shared" si="1"/>
        <v>#DIV/0!</v>
      </c>
    </row>
    <row r="267" spans="1:6">
      <c r="A267" s="11"/>
      <c r="B267" s="32" t="s">
        <v>60</v>
      </c>
      <c r="C267" s="25" t="e">
        <f t="shared" si="4"/>
        <v>#DIV/0!</v>
      </c>
      <c r="D267" s="25" t="e">
        <f t="shared" si="4"/>
        <v>#DIV/0!</v>
      </c>
      <c r="E267" s="25"/>
      <c r="F267" s="25" t="e">
        <f t="shared" si="1"/>
        <v>#DIV/0!</v>
      </c>
    </row>
    <row r="268" spans="1:6">
      <c r="A268" s="22"/>
      <c r="B268" s="32" t="s">
        <v>61</v>
      </c>
      <c r="C268" s="25" t="e">
        <f t="shared" si="4"/>
        <v>#DIV/0!</v>
      </c>
      <c r="D268" s="25" t="e">
        <f t="shared" si="4"/>
        <v>#DIV/0!</v>
      </c>
      <c r="E268" s="25"/>
      <c r="F268" s="25" t="e">
        <f t="shared" si="1"/>
        <v>#DIV/0!</v>
      </c>
    </row>
    <row r="269" spans="1:6">
      <c r="A269" s="11"/>
      <c r="B269" s="32" t="s">
        <v>62</v>
      </c>
      <c r="C269" s="25" t="e">
        <f t="shared" si="4"/>
        <v>#DIV/0!</v>
      </c>
      <c r="D269" s="25" t="e">
        <f t="shared" si="4"/>
        <v>#DIV/0!</v>
      </c>
      <c r="E269" s="25"/>
      <c r="F269" s="25" t="e">
        <f t="shared" si="1"/>
        <v>#DIV/0!</v>
      </c>
    </row>
    <row r="270" spans="1:6">
      <c r="B270" s="36" t="s">
        <v>63</v>
      </c>
      <c r="C270" s="25" t="e">
        <f t="shared" si="4"/>
        <v>#DIV/0!</v>
      </c>
      <c r="D270" s="25" t="e">
        <f t="shared" si="4"/>
        <v>#DIV/0!</v>
      </c>
      <c r="E270" s="25"/>
      <c r="F270" s="25" t="e">
        <f t="shared" si="1"/>
        <v>#DIV/0!</v>
      </c>
    </row>
    <row r="271" spans="1:6">
      <c r="B271" s="36" t="s">
        <v>64</v>
      </c>
      <c r="C271" s="25" t="e">
        <f t="shared" si="4"/>
        <v>#DIV/0!</v>
      </c>
      <c r="D271" s="25" t="e">
        <f t="shared" si="4"/>
        <v>#DIV/0!</v>
      </c>
      <c r="E271" s="25" t="e">
        <f>AVERAGE(E30,E91,E153,E217)</f>
        <v>#DIV/0!</v>
      </c>
      <c r="F271" s="25" t="e">
        <f t="shared" si="1"/>
        <v>#DIV/0!</v>
      </c>
    </row>
    <row r="272" spans="1:6">
      <c r="A272" s="11"/>
      <c r="B272" s="32" t="s">
        <v>65</v>
      </c>
      <c r="C272" s="25"/>
      <c r="D272" s="25"/>
      <c r="E272" s="25"/>
      <c r="F272" s="25"/>
    </row>
    <row r="273" spans="1:6">
      <c r="A273" s="21" t="s">
        <v>104</v>
      </c>
      <c r="B273" s="35" t="s">
        <v>59</v>
      </c>
      <c r="C273" s="25" t="e">
        <f t="shared" ref="C273:D278" si="5">AVERAGE(C32,C93,C155,C219)</f>
        <v>#DIV/0!</v>
      </c>
      <c r="D273" s="25" t="e">
        <f t="shared" si="5"/>
        <v>#DIV/0!</v>
      </c>
      <c r="E273" s="25"/>
      <c r="F273" s="25" t="e">
        <f t="shared" si="1"/>
        <v>#DIV/0!</v>
      </c>
    </row>
    <row r="274" spans="1:6">
      <c r="A274" s="22"/>
      <c r="B274" s="32" t="s">
        <v>60</v>
      </c>
      <c r="C274" s="25" t="e">
        <f t="shared" si="5"/>
        <v>#DIV/0!</v>
      </c>
      <c r="D274" s="25" t="e">
        <f t="shared" si="5"/>
        <v>#DIV/0!</v>
      </c>
      <c r="E274" s="25"/>
      <c r="F274" s="25" t="e">
        <f t="shared" si="1"/>
        <v>#DIV/0!</v>
      </c>
    </row>
    <row r="275" spans="1:6">
      <c r="A275" s="22"/>
      <c r="B275" s="32" t="s">
        <v>61</v>
      </c>
      <c r="C275" s="25" t="e">
        <f t="shared" si="5"/>
        <v>#DIV/0!</v>
      </c>
      <c r="D275" s="25" t="e">
        <f t="shared" si="5"/>
        <v>#DIV/0!</v>
      </c>
      <c r="E275" s="25"/>
      <c r="F275" s="25" t="e">
        <f t="shared" si="1"/>
        <v>#DIV/0!</v>
      </c>
    </row>
    <row r="276" spans="1:6">
      <c r="A276" s="11"/>
      <c r="B276" s="32" t="s">
        <v>62</v>
      </c>
      <c r="C276" s="25" t="e">
        <f t="shared" si="5"/>
        <v>#DIV/0!</v>
      </c>
      <c r="D276" s="25" t="e">
        <f t="shared" si="5"/>
        <v>#DIV/0!</v>
      </c>
      <c r="E276" s="25"/>
      <c r="F276" s="25" t="e">
        <f t="shared" si="1"/>
        <v>#DIV/0!</v>
      </c>
    </row>
    <row r="277" spans="1:6">
      <c r="B277" s="36" t="s">
        <v>63</v>
      </c>
      <c r="C277" s="25" t="e">
        <f t="shared" si="5"/>
        <v>#DIV/0!</v>
      </c>
      <c r="D277" s="25" t="e">
        <f t="shared" si="5"/>
        <v>#DIV/0!</v>
      </c>
      <c r="E277" s="25"/>
      <c r="F277" s="25" t="e">
        <f t="shared" si="1"/>
        <v>#DIV/0!</v>
      </c>
    </row>
    <row r="278" spans="1:6">
      <c r="B278" s="36" t="s">
        <v>64</v>
      </c>
      <c r="C278" s="25" t="e">
        <f t="shared" si="5"/>
        <v>#DIV/0!</v>
      </c>
      <c r="D278" s="25" t="e">
        <f t="shared" si="5"/>
        <v>#DIV/0!</v>
      </c>
      <c r="E278" s="25" t="e">
        <f>AVERAGE(E37,E98,E160,E224)</f>
        <v>#DIV/0!</v>
      </c>
      <c r="F278" s="25" t="e">
        <f t="shared" si="1"/>
        <v>#DIV/0!</v>
      </c>
    </row>
    <row r="279" spans="1:6">
      <c r="A279" s="11"/>
      <c r="B279" s="36" t="s">
        <v>65</v>
      </c>
      <c r="C279" s="25"/>
      <c r="D279" s="25"/>
      <c r="E279" s="25"/>
      <c r="F279" s="25"/>
    </row>
    <row r="280" spans="1:6">
      <c r="A280" s="21" t="s">
        <v>99</v>
      </c>
      <c r="B280" s="35" t="s">
        <v>59</v>
      </c>
      <c r="C280" s="25" t="e">
        <f t="shared" ref="C280:D285" si="6">AVERAGE(C39,C100,C162,C226)</f>
        <v>#DIV/0!</v>
      </c>
      <c r="D280" s="25" t="e">
        <f t="shared" si="6"/>
        <v>#DIV/0!</v>
      </c>
      <c r="E280" s="25"/>
      <c r="F280" s="25" t="e">
        <f t="shared" si="1"/>
        <v>#DIV/0!</v>
      </c>
    </row>
    <row r="281" spans="1:6">
      <c r="A281" s="11"/>
      <c r="B281" s="32" t="s">
        <v>60</v>
      </c>
      <c r="C281" s="25" t="e">
        <f t="shared" si="6"/>
        <v>#DIV/0!</v>
      </c>
      <c r="D281" s="25" t="e">
        <f t="shared" si="6"/>
        <v>#DIV/0!</v>
      </c>
      <c r="E281" s="25"/>
      <c r="F281" s="25" t="e">
        <f t="shared" si="1"/>
        <v>#DIV/0!</v>
      </c>
    </row>
    <row r="282" spans="1:6">
      <c r="A282" s="22"/>
      <c r="B282" s="32" t="s">
        <v>61</v>
      </c>
      <c r="C282" s="25" t="e">
        <f t="shared" si="6"/>
        <v>#DIV/0!</v>
      </c>
      <c r="D282" s="25" t="e">
        <f t="shared" si="6"/>
        <v>#DIV/0!</v>
      </c>
      <c r="E282" s="25"/>
      <c r="F282" s="25" t="e">
        <f t="shared" si="1"/>
        <v>#DIV/0!</v>
      </c>
    </row>
    <row r="283" spans="1:6">
      <c r="B283" s="32" t="s">
        <v>62</v>
      </c>
      <c r="C283" s="25" t="e">
        <f t="shared" si="6"/>
        <v>#DIV/0!</v>
      </c>
      <c r="D283" s="25" t="e">
        <f t="shared" si="6"/>
        <v>#DIV/0!</v>
      </c>
      <c r="E283" s="25"/>
      <c r="F283" s="25" t="e">
        <f t="shared" si="1"/>
        <v>#DIV/0!</v>
      </c>
    </row>
    <row r="284" spans="1:6">
      <c r="B284" s="36" t="s">
        <v>63</v>
      </c>
      <c r="C284" s="25" t="e">
        <f t="shared" si="6"/>
        <v>#DIV/0!</v>
      </c>
      <c r="D284" s="25" t="e">
        <f t="shared" si="6"/>
        <v>#DIV/0!</v>
      </c>
      <c r="E284" s="25"/>
      <c r="F284" s="25" t="e">
        <f t="shared" si="1"/>
        <v>#DIV/0!</v>
      </c>
    </row>
    <row r="285" spans="1:6">
      <c r="B285" s="36" t="s">
        <v>64</v>
      </c>
      <c r="C285" s="25" t="e">
        <f t="shared" si="6"/>
        <v>#DIV/0!</v>
      </c>
      <c r="D285" s="25" t="e">
        <f t="shared" si="6"/>
        <v>#DIV/0!</v>
      </c>
      <c r="E285" s="25" t="e">
        <f>AVERAGE(E44,E105,E167,E231)</f>
        <v>#DIV/0!</v>
      </c>
      <c r="F285" s="25" t="e">
        <f t="shared" si="1"/>
        <v>#DIV/0!</v>
      </c>
    </row>
    <row r="286" spans="1:6">
      <c r="A286" s="11"/>
      <c r="B286" s="36" t="s">
        <v>65</v>
      </c>
      <c r="C286" s="25"/>
      <c r="D286" s="25"/>
      <c r="E286" s="25"/>
      <c r="F286" s="25"/>
    </row>
    <row r="287" spans="1:6">
      <c r="A287" s="21" t="s">
        <v>105</v>
      </c>
      <c r="B287" s="35" t="s">
        <v>59</v>
      </c>
      <c r="C287" s="25" t="e">
        <f t="shared" ref="C287:D292" si="7">AVERAGE(C46,C107,C169,C233)</f>
        <v>#DIV/0!</v>
      </c>
      <c r="D287" s="25" t="e">
        <f t="shared" si="7"/>
        <v>#DIV/0!</v>
      </c>
      <c r="E287" s="25"/>
      <c r="F287" s="25" t="e">
        <f t="shared" si="1"/>
        <v>#DIV/0!</v>
      </c>
    </row>
    <row r="288" spans="1:6">
      <c r="A288" s="29"/>
      <c r="B288" s="32" t="s">
        <v>60</v>
      </c>
      <c r="C288" s="25" t="e">
        <f t="shared" si="7"/>
        <v>#DIV/0!</v>
      </c>
      <c r="D288" s="25" t="e">
        <f t="shared" si="7"/>
        <v>#DIV/0!</v>
      </c>
      <c r="E288" s="25"/>
      <c r="F288" s="25" t="e">
        <f t="shared" si="1"/>
        <v>#DIV/0!</v>
      </c>
    </row>
    <row r="289" spans="1:6">
      <c r="A289" s="28"/>
      <c r="B289" s="32" t="s">
        <v>61</v>
      </c>
      <c r="C289" s="25" t="e">
        <f t="shared" si="7"/>
        <v>#DIV/0!</v>
      </c>
      <c r="D289" s="25" t="e">
        <f t="shared" si="7"/>
        <v>#DIV/0!</v>
      </c>
      <c r="E289" s="25"/>
      <c r="F289" s="25" t="e">
        <f t="shared" si="1"/>
        <v>#DIV/0!</v>
      </c>
    </row>
    <row r="290" spans="1:6">
      <c r="A290" s="30"/>
      <c r="B290" s="32" t="s">
        <v>62</v>
      </c>
      <c r="C290" s="25" t="e">
        <f t="shared" si="7"/>
        <v>#DIV/0!</v>
      </c>
      <c r="D290" s="25" t="e">
        <f t="shared" si="7"/>
        <v>#DIV/0!</v>
      </c>
      <c r="E290" s="25"/>
      <c r="F290" s="25" t="e">
        <f t="shared" si="1"/>
        <v>#DIV/0!</v>
      </c>
    </row>
    <row r="291" spans="1:6">
      <c r="A291" s="30"/>
      <c r="B291" s="36" t="s">
        <v>63</v>
      </c>
      <c r="C291" s="25" t="e">
        <f t="shared" si="7"/>
        <v>#DIV/0!</v>
      </c>
      <c r="D291" s="25" t="e">
        <f t="shared" si="7"/>
        <v>#DIV/0!</v>
      </c>
      <c r="E291" s="25"/>
      <c r="F291" s="25" t="e">
        <f t="shared" si="1"/>
        <v>#DIV/0!</v>
      </c>
    </row>
    <row r="292" spans="1:6">
      <c r="A292" s="30"/>
      <c r="B292" s="36" t="s">
        <v>64</v>
      </c>
      <c r="C292" s="25" t="e">
        <f t="shared" si="7"/>
        <v>#DIV/0!</v>
      </c>
      <c r="D292" s="25" t="e">
        <f t="shared" si="7"/>
        <v>#DIV/0!</v>
      </c>
      <c r="E292" s="25" t="e">
        <f>AVERAGE(E51,E112,E174,E238)</f>
        <v>#DIV/0!</v>
      </c>
      <c r="F292" s="25" t="e">
        <f t="shared" si="1"/>
        <v>#DIV/0!</v>
      </c>
    </row>
    <row r="293" spans="1:6">
      <c r="A293" s="29"/>
      <c r="B293" s="36" t="s">
        <v>65</v>
      </c>
      <c r="C293" s="38"/>
      <c r="D293" s="25"/>
      <c r="E293" s="25"/>
      <c r="F293" s="39"/>
    </row>
  </sheetData>
  <mergeCells count="5">
    <mergeCell ref="B1:C1"/>
    <mergeCell ref="B62:C62"/>
    <mergeCell ref="B124:C124"/>
    <mergeCell ref="B188:C188"/>
    <mergeCell ref="B242:C242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T274"/>
  <sheetViews>
    <sheetView topLeftCell="A247" workbookViewId="0">
      <selection activeCell="T269" sqref="T269"/>
    </sheetView>
  </sheetViews>
  <sheetFormatPr defaultRowHeight="15"/>
  <cols>
    <col min="1" max="1" width="9.140625" customWidth="1"/>
    <col min="3" max="6" width="9.140625" style="30"/>
  </cols>
  <sheetData>
    <row r="1" spans="1:6">
      <c r="A1" s="63" t="s">
        <v>233</v>
      </c>
      <c r="B1" s="63"/>
      <c r="C1" s="63"/>
    </row>
    <row r="3" spans="1:6">
      <c r="A3" s="81" t="s">
        <v>53</v>
      </c>
      <c r="B3" s="20" t="s">
        <v>54</v>
      </c>
      <c r="C3" s="27" t="s">
        <v>55</v>
      </c>
      <c r="D3" s="27" t="s">
        <v>56</v>
      </c>
      <c r="E3" s="27" t="s">
        <v>57</v>
      </c>
      <c r="F3" s="80" t="s">
        <v>58</v>
      </c>
    </row>
    <row r="4" spans="1:6">
      <c r="A4" s="71" t="s">
        <v>68</v>
      </c>
      <c r="B4" s="8" t="s">
        <v>59</v>
      </c>
      <c r="C4" s="70">
        <v>1.3067810000000001E-2</v>
      </c>
      <c r="D4" s="70">
        <v>9.2403350000000006E-3</v>
      </c>
      <c r="E4" s="70"/>
      <c r="F4" s="76">
        <v>2.6826235275000001</v>
      </c>
    </row>
    <row r="5" spans="1:6">
      <c r="A5" s="71"/>
      <c r="B5" s="71" t="s">
        <v>60</v>
      </c>
      <c r="C5" s="29">
        <v>1.2743507499999999E-2</v>
      </c>
      <c r="D5" s="29">
        <v>9.5484899999999998E-3</v>
      </c>
      <c r="E5" s="29"/>
      <c r="F5" s="77">
        <v>2.231216775</v>
      </c>
    </row>
    <row r="6" spans="1:6">
      <c r="A6" s="71"/>
      <c r="B6" s="71" t="s">
        <v>61</v>
      </c>
      <c r="C6" s="29">
        <v>1.2155402499999999E-2</v>
      </c>
      <c r="D6" s="29">
        <v>8.9014349999999992E-3</v>
      </c>
      <c r="E6" s="29"/>
      <c r="F6" s="77">
        <v>2.1167333524999998</v>
      </c>
    </row>
    <row r="7" spans="1:6">
      <c r="A7" s="71"/>
      <c r="B7" s="71" t="s">
        <v>62</v>
      </c>
      <c r="C7" s="29">
        <v>1.1798494999999999E-2</v>
      </c>
      <c r="D7" s="29">
        <v>8.8559274999999993E-3</v>
      </c>
      <c r="E7" s="29"/>
      <c r="F7" s="77">
        <v>2.0608555725</v>
      </c>
    </row>
    <row r="8" spans="1:6">
      <c r="A8" s="71"/>
      <c r="B8" s="71" t="s">
        <v>63</v>
      </c>
      <c r="C8" s="29">
        <v>1.2728484999999998E-2</v>
      </c>
      <c r="D8" s="29">
        <v>9.5121674999999999E-3</v>
      </c>
      <c r="E8" s="29"/>
      <c r="F8" s="77">
        <v>1.0980348475000001</v>
      </c>
    </row>
    <row r="9" spans="1:6">
      <c r="A9" s="71"/>
      <c r="B9" s="71" t="s">
        <v>64</v>
      </c>
      <c r="C9" s="29">
        <v>1.0464555E-2</v>
      </c>
      <c r="D9" s="29">
        <v>7.6461025000000007E-3</v>
      </c>
      <c r="E9" s="39">
        <v>0.84807499999999991</v>
      </c>
      <c r="F9" s="77">
        <v>0.88361592249999998</v>
      </c>
    </row>
    <row r="10" spans="1:6">
      <c r="A10" s="82"/>
      <c r="B10" s="82" t="s">
        <v>65</v>
      </c>
      <c r="C10" s="66"/>
      <c r="D10" s="66"/>
      <c r="E10" s="66"/>
      <c r="F10" s="83"/>
    </row>
    <row r="11" spans="1:6">
      <c r="A11" s="71" t="s">
        <v>70</v>
      </c>
      <c r="B11" s="71" t="s">
        <v>59</v>
      </c>
      <c r="C11" s="29">
        <v>6.5391174999999994E-3</v>
      </c>
      <c r="D11" s="29">
        <v>4.6238550000000005E-3</v>
      </c>
      <c r="E11" s="29"/>
      <c r="F11" s="77">
        <v>1.7498177625</v>
      </c>
    </row>
    <row r="12" spans="1:6">
      <c r="A12" s="71"/>
      <c r="B12" s="71" t="s">
        <v>60</v>
      </c>
      <c r="C12" s="38">
        <v>7.3313750000000002E-3</v>
      </c>
      <c r="D12" s="38">
        <v>5.2852024999999999E-3</v>
      </c>
      <c r="E12" s="29"/>
      <c r="F12" s="77">
        <v>1.4364132974999999</v>
      </c>
    </row>
    <row r="13" spans="1:6">
      <c r="A13" s="71"/>
      <c r="B13" s="71" t="s">
        <v>61</v>
      </c>
      <c r="C13" s="29">
        <v>8.6866099999999991E-3</v>
      </c>
      <c r="D13" s="38">
        <v>6.2476900000000002E-3</v>
      </c>
      <c r="E13" s="29"/>
      <c r="F13" s="77">
        <v>1.4042516324999998</v>
      </c>
    </row>
    <row r="14" spans="1:6">
      <c r="A14" s="71"/>
      <c r="B14" s="71" t="s">
        <v>62</v>
      </c>
      <c r="C14" s="29">
        <v>9.8697000000000003E-3</v>
      </c>
      <c r="D14" s="38">
        <v>7.0099749999999999E-3</v>
      </c>
      <c r="E14" s="29"/>
      <c r="F14" s="77">
        <v>1.4037668075000003</v>
      </c>
    </row>
    <row r="15" spans="1:6">
      <c r="A15" s="71"/>
      <c r="B15" s="71" t="s">
        <v>63</v>
      </c>
      <c r="C15" s="29">
        <v>1.0148025E-2</v>
      </c>
      <c r="D15" s="38">
        <v>7.1685024999999991E-3</v>
      </c>
      <c r="E15" s="29"/>
      <c r="F15" s="87">
        <v>0.68591928749999997</v>
      </c>
    </row>
    <row r="16" spans="1:6">
      <c r="A16" s="71"/>
      <c r="B16" s="71" t="s">
        <v>64</v>
      </c>
      <c r="C16" s="29">
        <v>1.04857475E-2</v>
      </c>
      <c r="D16" s="29">
        <v>7.5424975000000002E-3</v>
      </c>
      <c r="E16" s="72">
        <v>0.83889999999999998</v>
      </c>
      <c r="F16" s="87">
        <v>0.77111473249999996</v>
      </c>
    </row>
    <row r="17" spans="1:6">
      <c r="A17" s="82"/>
      <c r="B17" s="82" t="s">
        <v>65</v>
      </c>
      <c r="C17" s="66"/>
      <c r="D17" s="66"/>
      <c r="E17" s="66"/>
      <c r="F17" s="83"/>
    </row>
    <row r="18" spans="1:6">
      <c r="A18" s="71" t="s">
        <v>72</v>
      </c>
      <c r="B18" s="71" t="s">
        <v>59</v>
      </c>
      <c r="C18" s="29">
        <v>6.2423299999999999E-3</v>
      </c>
      <c r="D18" s="29">
        <v>4.4139950000000004E-3</v>
      </c>
      <c r="E18" s="29"/>
      <c r="F18" s="77">
        <v>1.411594145</v>
      </c>
    </row>
    <row r="19" spans="1:6">
      <c r="A19" s="71"/>
      <c r="B19" s="71" t="s">
        <v>60</v>
      </c>
      <c r="C19" s="29">
        <v>1.3089762500000001E-2</v>
      </c>
      <c r="D19" s="29">
        <v>9.3437599999999996E-3</v>
      </c>
      <c r="E19" s="29"/>
      <c r="F19" s="77">
        <v>1.3081666799999998</v>
      </c>
    </row>
    <row r="20" spans="1:6">
      <c r="A20" s="71"/>
      <c r="B20" s="71" t="s">
        <v>61</v>
      </c>
      <c r="C20" s="29">
        <v>1.6380909999999999E-2</v>
      </c>
      <c r="D20" s="29">
        <v>1.16172875E-2</v>
      </c>
      <c r="E20" s="29"/>
      <c r="F20" s="77">
        <v>1.3634868725</v>
      </c>
    </row>
    <row r="21" spans="1:6">
      <c r="A21" s="71"/>
      <c r="B21" s="71" t="s">
        <v>62</v>
      </c>
      <c r="C21" s="29">
        <v>1.6063972499999999E-2</v>
      </c>
      <c r="D21" s="29">
        <v>1.1516097500000003E-2</v>
      </c>
      <c r="E21" s="29"/>
      <c r="F21" s="77">
        <v>1.3416961799999998</v>
      </c>
    </row>
    <row r="22" spans="1:6">
      <c r="A22" s="71"/>
      <c r="B22" s="71" t="s">
        <v>63</v>
      </c>
      <c r="C22" s="29">
        <v>1.6136745000000001E-2</v>
      </c>
      <c r="D22" s="29">
        <v>1.1691219999999999E-2</v>
      </c>
      <c r="E22" s="29"/>
      <c r="F22" s="77">
        <v>0.88582401750000006</v>
      </c>
    </row>
    <row r="23" spans="1:6">
      <c r="A23" s="71"/>
      <c r="B23" s="71" t="s">
        <v>64</v>
      </c>
      <c r="C23" s="29">
        <v>1.6116459999999999E-2</v>
      </c>
      <c r="D23" s="29">
        <v>1.1308995000000001E-2</v>
      </c>
      <c r="E23" s="29">
        <v>0.17385000000000003</v>
      </c>
      <c r="F23" s="77">
        <v>0.83687152249999996</v>
      </c>
    </row>
    <row r="24" spans="1:6">
      <c r="A24" s="82"/>
      <c r="B24" s="82" t="s">
        <v>65</v>
      </c>
      <c r="C24" s="66"/>
      <c r="D24" s="66"/>
      <c r="E24" s="66"/>
      <c r="F24" s="83"/>
    </row>
    <row r="25" spans="1:6">
      <c r="A25" s="71" t="s">
        <v>99</v>
      </c>
      <c r="B25" s="71" t="s">
        <v>59</v>
      </c>
      <c r="C25" s="29">
        <v>1.096982E-2</v>
      </c>
      <c r="D25" s="29">
        <v>7.7568300000000001E-3</v>
      </c>
      <c r="E25" s="29"/>
      <c r="F25" s="87">
        <v>0.91584032000000004</v>
      </c>
    </row>
    <row r="26" spans="1:6">
      <c r="A26" s="71"/>
      <c r="B26" s="71" t="s">
        <v>60</v>
      </c>
      <c r="C26" s="29">
        <v>9.1827100000000002E-3</v>
      </c>
      <c r="D26" s="29">
        <v>6.3399299999999997E-3</v>
      </c>
      <c r="E26" s="29"/>
      <c r="F26" s="87">
        <v>0.91347442000000001</v>
      </c>
    </row>
    <row r="27" spans="1:6">
      <c r="A27" s="71"/>
      <c r="B27" s="71" t="s">
        <v>61</v>
      </c>
      <c r="C27" s="38">
        <v>8.4570600000000006E-3</v>
      </c>
      <c r="D27" s="29">
        <v>6.1937099999999998E-3</v>
      </c>
      <c r="E27" s="29"/>
      <c r="F27" s="87">
        <v>0.93061813999999998</v>
      </c>
    </row>
    <row r="28" spans="1:6">
      <c r="A28" s="71"/>
      <c r="B28" s="71" t="s">
        <v>62</v>
      </c>
      <c r="C28" s="38">
        <v>8.0251300000000001E-3</v>
      </c>
      <c r="D28" s="29">
        <v>6.1537400000000004E-3</v>
      </c>
      <c r="E28" s="29"/>
      <c r="F28" s="87">
        <v>0.92727665999999997</v>
      </c>
    </row>
    <row r="29" spans="1:6">
      <c r="A29" s="71"/>
      <c r="B29" s="71" t="s">
        <v>63</v>
      </c>
      <c r="C29" s="38">
        <v>9.2732700000000001E-3</v>
      </c>
      <c r="D29" s="29">
        <v>7.4491999999999996E-3</v>
      </c>
      <c r="E29" s="29"/>
      <c r="F29" s="77">
        <v>0.91738021000000003</v>
      </c>
    </row>
    <row r="30" spans="1:6">
      <c r="A30" s="71"/>
      <c r="B30" s="71" t="s">
        <v>64</v>
      </c>
      <c r="C30" s="38">
        <v>9.0111900000000005E-3</v>
      </c>
      <c r="D30" s="38">
        <v>7.41963E-3</v>
      </c>
      <c r="E30" s="29">
        <v>-1.18E-2</v>
      </c>
      <c r="F30" s="77">
        <v>0.91768353000000003</v>
      </c>
    </row>
    <row r="31" spans="1:6">
      <c r="A31" s="82"/>
      <c r="B31" s="82" t="s">
        <v>65</v>
      </c>
      <c r="C31" s="66"/>
      <c r="D31" s="66"/>
      <c r="E31" s="66"/>
      <c r="F31" s="83"/>
    </row>
    <row r="32" spans="1:6">
      <c r="A32" s="71" t="s">
        <v>112</v>
      </c>
      <c r="B32" s="71" t="s">
        <v>59</v>
      </c>
      <c r="C32" s="29">
        <v>9.7408374999999985E-3</v>
      </c>
      <c r="D32" s="29">
        <v>6.8878099999999994E-3</v>
      </c>
      <c r="E32" s="29"/>
      <c r="F32" s="77">
        <v>1.2138398100000001</v>
      </c>
    </row>
    <row r="33" spans="1:6">
      <c r="A33" s="71"/>
      <c r="B33" s="71" t="s">
        <v>60</v>
      </c>
      <c r="C33" s="29">
        <v>1.2612077500000001E-2</v>
      </c>
      <c r="D33" s="29">
        <v>8.6332275E-3</v>
      </c>
      <c r="E33" s="29"/>
      <c r="F33" s="77">
        <v>1.2816085424999999</v>
      </c>
    </row>
    <row r="34" spans="1:6">
      <c r="A34" s="71"/>
      <c r="B34" s="71" t="s">
        <v>61</v>
      </c>
      <c r="C34" s="29">
        <v>1.3517782499999999E-2</v>
      </c>
      <c r="D34" s="29">
        <v>1.0017015000000001E-2</v>
      </c>
      <c r="E34" s="29"/>
      <c r="F34" s="77">
        <v>1.2909895899999999</v>
      </c>
    </row>
    <row r="35" spans="1:6">
      <c r="A35" s="71"/>
      <c r="B35" s="71" t="s">
        <v>62</v>
      </c>
      <c r="C35" s="29">
        <v>1.4284615000000001E-2</v>
      </c>
      <c r="D35" s="29">
        <v>1.0963217500000001E-2</v>
      </c>
      <c r="E35" s="29"/>
      <c r="F35" s="77">
        <v>1.275828145</v>
      </c>
    </row>
    <row r="36" spans="1:6">
      <c r="A36" s="71"/>
      <c r="B36" s="71" t="s">
        <v>63</v>
      </c>
      <c r="C36" s="29">
        <v>1.6503262499999997E-2</v>
      </c>
      <c r="D36" s="29">
        <v>1.2706479999999999E-2</v>
      </c>
      <c r="E36" s="29"/>
      <c r="F36" s="77">
        <v>1.3905475249999999</v>
      </c>
    </row>
    <row r="37" spans="1:6">
      <c r="A37" s="82"/>
      <c r="B37" s="82" t="s">
        <v>64</v>
      </c>
      <c r="C37" s="66">
        <v>1.5397314999999998E-2</v>
      </c>
      <c r="D37" s="66">
        <v>1.1531437500000002E-2</v>
      </c>
      <c r="E37" s="66">
        <v>8.6625000000000008E-2</v>
      </c>
      <c r="F37" s="83">
        <v>1.3133257825</v>
      </c>
    </row>
    <row r="38" spans="1:6">
      <c r="A38" s="71" t="s">
        <v>178</v>
      </c>
      <c r="B38" s="71" t="s">
        <v>59</v>
      </c>
      <c r="C38" s="29">
        <v>1.21185875E-2</v>
      </c>
      <c r="D38" s="29">
        <v>1.0378229999999999E-2</v>
      </c>
      <c r="E38" s="29"/>
      <c r="F38" s="77">
        <v>1.7209091400000001</v>
      </c>
    </row>
    <row r="39" spans="1:6">
      <c r="A39" s="71"/>
      <c r="B39" s="71" t="s">
        <v>60</v>
      </c>
      <c r="C39" s="29">
        <v>1.5612537499999999E-2</v>
      </c>
      <c r="D39" s="29">
        <v>1.1915709999999999E-2</v>
      </c>
      <c r="E39" s="29"/>
      <c r="F39" s="77">
        <v>1.7429821125</v>
      </c>
    </row>
    <row r="40" spans="1:6">
      <c r="A40" s="71"/>
      <c r="B40" s="71" t="s">
        <v>61</v>
      </c>
      <c r="C40" s="29">
        <v>1.4744477499999999E-2</v>
      </c>
      <c r="D40" s="29">
        <v>1.17962E-2</v>
      </c>
      <c r="E40" s="29"/>
      <c r="F40" s="77">
        <v>1.6789798975000001</v>
      </c>
    </row>
    <row r="41" spans="1:6">
      <c r="A41" s="71"/>
      <c r="B41" s="71" t="s">
        <v>62</v>
      </c>
      <c r="C41" s="29">
        <v>1.5225035000000001E-2</v>
      </c>
      <c r="D41" s="29">
        <v>1.27082675E-2</v>
      </c>
      <c r="E41" s="29"/>
      <c r="F41" s="77">
        <v>1.6406220949999999</v>
      </c>
    </row>
    <row r="42" spans="1:6">
      <c r="A42" s="71"/>
      <c r="B42" s="71" t="s">
        <v>63</v>
      </c>
      <c r="C42" s="29">
        <v>1.5573990000000001E-2</v>
      </c>
      <c r="D42" s="29">
        <v>1.3368289999999998E-2</v>
      </c>
      <c r="E42" s="29"/>
      <c r="F42" s="77">
        <v>1.8313412574999997</v>
      </c>
    </row>
    <row r="43" spans="1:6">
      <c r="A43" s="71"/>
      <c r="B43" s="71" t="s">
        <v>64</v>
      </c>
      <c r="C43" s="29">
        <v>1.5911214999999999E-2</v>
      </c>
      <c r="D43" s="29">
        <v>1.3815227500000003E-2</v>
      </c>
      <c r="E43" s="29">
        <v>0.19067499999999998</v>
      </c>
      <c r="F43" s="77">
        <v>1.8836975774999998</v>
      </c>
    </row>
    <row r="44" spans="1:6">
      <c r="A44" s="82"/>
      <c r="B44" s="82" t="s">
        <v>65</v>
      </c>
      <c r="C44" s="66"/>
      <c r="D44" s="66"/>
      <c r="E44" s="66"/>
      <c r="F44" s="83"/>
    </row>
    <row r="45" spans="1:6">
      <c r="A45" s="71" t="s">
        <v>179</v>
      </c>
      <c r="B45" s="71" t="s">
        <v>59</v>
      </c>
      <c r="C45" s="38">
        <v>5.5904750000000001E-3</v>
      </c>
      <c r="D45" s="38">
        <v>3.9530500000000005E-3</v>
      </c>
      <c r="E45" s="29"/>
      <c r="F45" s="77">
        <v>0.67389318500000006</v>
      </c>
    </row>
    <row r="46" spans="1:6">
      <c r="A46" s="71"/>
      <c r="B46" s="71" t="s">
        <v>60</v>
      </c>
      <c r="C46" s="29">
        <v>1.0305975E-2</v>
      </c>
      <c r="D46" s="29">
        <v>6.9811025000000001E-3</v>
      </c>
      <c r="E46" s="29"/>
      <c r="F46" s="77">
        <v>1.0671058250000001</v>
      </c>
    </row>
    <row r="47" spans="1:6">
      <c r="A47" s="71"/>
      <c r="B47" s="71" t="s">
        <v>61</v>
      </c>
      <c r="C47" s="29">
        <v>1.1929019999999999E-2</v>
      </c>
      <c r="D47" s="29">
        <v>8.2090599999999989E-3</v>
      </c>
      <c r="E47" s="29"/>
      <c r="F47" s="77">
        <v>1.0902084675000001</v>
      </c>
    </row>
    <row r="48" spans="1:6">
      <c r="A48" s="71"/>
      <c r="B48" s="71" t="s">
        <v>62</v>
      </c>
      <c r="C48" s="29">
        <v>1.5632884999999999E-2</v>
      </c>
      <c r="D48" s="29">
        <v>1.1354464999999999E-2</v>
      </c>
      <c r="E48" s="29"/>
      <c r="F48" s="77">
        <v>1.1710918475000001</v>
      </c>
    </row>
    <row r="49" spans="1:6">
      <c r="A49" s="71"/>
      <c r="B49" s="71" t="s">
        <v>63</v>
      </c>
      <c r="C49" s="29">
        <v>1.582418E-2</v>
      </c>
      <c r="D49" s="29">
        <v>1.1651985E-2</v>
      </c>
      <c r="E49" s="29"/>
      <c r="F49" s="77">
        <v>1.3810281</v>
      </c>
    </row>
    <row r="50" spans="1:6">
      <c r="A50" s="71"/>
      <c r="B50" s="71" t="s">
        <v>64</v>
      </c>
      <c r="C50" s="29">
        <v>1.5864832499999999E-2</v>
      </c>
      <c r="D50" s="29">
        <v>1.2238835E-2</v>
      </c>
      <c r="E50" s="29">
        <v>0.28342499999999998</v>
      </c>
      <c r="F50" s="77">
        <v>1.4717131000000001</v>
      </c>
    </row>
    <row r="51" spans="1:6">
      <c r="A51" s="82"/>
      <c r="B51" s="82" t="s">
        <v>65</v>
      </c>
      <c r="C51" s="66"/>
      <c r="D51" s="66"/>
      <c r="E51" s="66"/>
      <c r="F51" s="83"/>
    </row>
    <row r="52" spans="1:6">
      <c r="A52" s="86" t="s">
        <v>185</v>
      </c>
      <c r="B52" s="73" t="s">
        <v>59</v>
      </c>
      <c r="C52" s="25">
        <v>6.8236949999999994E-3</v>
      </c>
      <c r="D52" s="25">
        <v>4.8250799999999998E-3</v>
      </c>
      <c r="E52" s="25"/>
      <c r="F52" s="78">
        <v>1.2018801825000001</v>
      </c>
    </row>
    <row r="53" spans="1:6">
      <c r="A53" s="71"/>
      <c r="B53" s="73" t="s">
        <v>60</v>
      </c>
      <c r="C53" s="25">
        <v>8.6484300000000004E-3</v>
      </c>
      <c r="D53" s="25">
        <v>5.8481049999999993E-3</v>
      </c>
      <c r="E53" s="25"/>
      <c r="F53" s="78">
        <v>1.1778050375</v>
      </c>
    </row>
    <row r="54" spans="1:6">
      <c r="A54" s="86"/>
      <c r="B54" s="73" t="s">
        <v>61</v>
      </c>
      <c r="C54" s="25">
        <v>1.0292835E-2</v>
      </c>
      <c r="D54" s="25">
        <v>7.3529875000000007E-3</v>
      </c>
      <c r="E54" s="25"/>
      <c r="F54" s="78">
        <v>1.1878659149999999</v>
      </c>
    </row>
    <row r="55" spans="1:6">
      <c r="A55" s="71"/>
      <c r="B55" s="73" t="s">
        <v>62</v>
      </c>
      <c r="C55" s="25">
        <v>1.2113772500000002E-2</v>
      </c>
      <c r="D55" s="25">
        <v>8.6363074999999991E-3</v>
      </c>
      <c r="E55" s="25"/>
      <c r="F55" s="78">
        <v>1.2054255724999998</v>
      </c>
    </row>
    <row r="56" spans="1:6">
      <c r="A56" s="71"/>
      <c r="B56" s="73" t="s">
        <v>63</v>
      </c>
      <c r="C56" s="25">
        <v>1.2096875E-2</v>
      </c>
      <c r="D56" s="25">
        <v>8.8416499999999995E-3</v>
      </c>
      <c r="E56" s="25"/>
      <c r="F56" s="78">
        <v>0.89269354000000001</v>
      </c>
    </row>
    <row r="57" spans="1:6">
      <c r="A57" s="71"/>
      <c r="B57" s="73" t="s">
        <v>64</v>
      </c>
      <c r="C57" s="25">
        <v>1.2522212500000001E-2</v>
      </c>
      <c r="D57" s="25">
        <v>9.4616600000000002E-3</v>
      </c>
      <c r="E57" s="25">
        <v>0.12919999999999998</v>
      </c>
      <c r="F57" s="78">
        <v>0.93655804499999995</v>
      </c>
    </row>
    <row r="58" spans="1:6">
      <c r="A58" s="82"/>
      <c r="B58" s="84" t="s">
        <v>65</v>
      </c>
      <c r="C58" s="34"/>
      <c r="D58" s="34"/>
      <c r="E58" s="34"/>
      <c r="F58" s="85"/>
    </row>
    <row r="59" spans="1:6">
      <c r="A59" s="71" t="s">
        <v>204</v>
      </c>
      <c r="B59" s="71" t="s">
        <v>59</v>
      </c>
      <c r="C59" s="29">
        <v>1.259995E-2</v>
      </c>
      <c r="D59" s="29">
        <v>8.9095100000000007E-3</v>
      </c>
      <c r="E59" s="29"/>
      <c r="F59" s="77">
        <v>1.051936</v>
      </c>
    </row>
    <row r="60" spans="1:6">
      <c r="A60" s="71"/>
      <c r="B60" s="71" t="s">
        <v>60</v>
      </c>
      <c r="C60" s="29">
        <v>1.125439E-2</v>
      </c>
      <c r="D60" s="29">
        <v>8.5741900000000006E-3</v>
      </c>
      <c r="E60" s="29"/>
      <c r="F60" s="77">
        <v>1.0496048</v>
      </c>
    </row>
    <row r="61" spans="1:6">
      <c r="A61" s="71"/>
      <c r="B61" s="71" t="s">
        <v>61</v>
      </c>
      <c r="C61" s="29">
        <v>1.1516230000000001E-2</v>
      </c>
      <c r="D61" s="29">
        <v>9.4977099999999995E-3</v>
      </c>
      <c r="E61" s="29"/>
      <c r="F61" s="77">
        <v>1.1332348000000001</v>
      </c>
    </row>
    <row r="62" spans="1:6">
      <c r="A62" s="71"/>
      <c r="B62" s="71" t="s">
        <v>62</v>
      </c>
      <c r="C62" s="29">
        <v>1.1263179999999999E-2</v>
      </c>
      <c r="D62" s="29">
        <v>9.6358299999999997E-3</v>
      </c>
      <c r="E62" s="29"/>
      <c r="F62" s="77">
        <v>1.1327830999999999</v>
      </c>
    </row>
    <row r="63" spans="1:6">
      <c r="A63" s="71"/>
      <c r="B63" s="71" t="s">
        <v>63</v>
      </c>
      <c r="C63" s="29">
        <v>1.0811619999999999E-2</v>
      </c>
      <c r="D63" s="29">
        <v>9.3945999999999995E-3</v>
      </c>
      <c r="E63" s="29"/>
      <c r="F63" s="77">
        <v>1.0977520000000001</v>
      </c>
    </row>
    <row r="64" spans="1:6">
      <c r="A64" s="71"/>
      <c r="B64" s="71" t="s">
        <v>64</v>
      </c>
      <c r="C64" s="29">
        <v>1.084949E-2</v>
      </c>
      <c r="D64" s="29">
        <v>9.6345200000000006E-3</v>
      </c>
      <c r="E64" s="29">
        <v>0.38629999999999998</v>
      </c>
      <c r="F64" s="77">
        <v>1.0985685999999999</v>
      </c>
    </row>
    <row r="65" spans="1:6">
      <c r="A65" s="71"/>
      <c r="B65" s="71" t="s">
        <v>65</v>
      </c>
      <c r="C65" s="29"/>
      <c r="D65" s="29"/>
      <c r="E65" s="29"/>
      <c r="F65" s="77"/>
    </row>
    <row r="66" spans="1:6">
      <c r="A66" s="71" t="s">
        <v>219</v>
      </c>
      <c r="B66" s="71" t="s">
        <v>59</v>
      </c>
      <c r="C66" s="29">
        <v>6.2558800000000001E-3</v>
      </c>
      <c r="D66" s="29">
        <v>4.4235749999999999E-3</v>
      </c>
      <c r="E66" s="29"/>
      <c r="F66" s="77">
        <v>1.1530194149999999</v>
      </c>
    </row>
    <row r="67" spans="1:6">
      <c r="A67" s="71"/>
      <c r="B67" s="71" t="s">
        <v>60</v>
      </c>
      <c r="C67" s="29">
        <v>8.7089650000000008E-3</v>
      </c>
      <c r="D67" s="29">
        <v>6.2811150000000003E-3</v>
      </c>
      <c r="E67" s="29"/>
      <c r="F67" s="77">
        <v>0.96651169250000002</v>
      </c>
    </row>
    <row r="68" spans="1:6">
      <c r="A68" s="71"/>
      <c r="B68" s="71" t="s">
        <v>61</v>
      </c>
      <c r="C68" s="29">
        <v>1.2800510000000001E-2</v>
      </c>
      <c r="D68" s="29">
        <v>8.8601524999999993E-3</v>
      </c>
      <c r="E68" s="29"/>
      <c r="F68" s="77">
        <v>1.0737918275</v>
      </c>
    </row>
    <row r="69" spans="1:6">
      <c r="A69" s="71"/>
      <c r="B69" s="71" t="s">
        <v>62</v>
      </c>
      <c r="C69" s="29">
        <v>1.4095135000000002E-2</v>
      </c>
      <c r="D69" s="29">
        <v>1.02325275E-2</v>
      </c>
      <c r="E69" s="29"/>
      <c r="F69" s="77">
        <v>1.1117549025</v>
      </c>
    </row>
    <row r="70" spans="1:6">
      <c r="A70" s="71"/>
      <c r="B70" s="71" t="s">
        <v>63</v>
      </c>
      <c r="C70" s="29">
        <v>1.50417225E-2</v>
      </c>
      <c r="D70" s="29">
        <v>1.10570175E-2</v>
      </c>
      <c r="E70" s="29"/>
      <c r="F70" s="77">
        <v>0.91823332250000012</v>
      </c>
    </row>
    <row r="71" spans="1:6">
      <c r="A71" s="71"/>
      <c r="B71" s="71" t="s">
        <v>64</v>
      </c>
      <c r="C71" s="29">
        <v>1.44339525E-2</v>
      </c>
      <c r="D71" s="29">
        <v>1.0733740000000002E-2</v>
      </c>
      <c r="E71" s="29">
        <v>7.0500000000000007E-3</v>
      </c>
      <c r="F71" s="77">
        <v>0.90271587749999993</v>
      </c>
    </row>
    <row r="72" spans="1:6">
      <c r="A72" s="82"/>
      <c r="B72" s="82" t="s">
        <v>65</v>
      </c>
      <c r="C72" s="66"/>
      <c r="D72" s="66"/>
      <c r="E72" s="66"/>
      <c r="F72" s="83"/>
    </row>
    <row r="73" spans="1:6">
      <c r="A73" s="71" t="s">
        <v>223</v>
      </c>
      <c r="B73" s="71" t="s">
        <v>59</v>
      </c>
      <c r="C73" s="29">
        <v>1.0086009999999999E-2</v>
      </c>
      <c r="D73" s="29">
        <v>7.1318874999999997E-3</v>
      </c>
      <c r="E73" s="29"/>
      <c r="F73" s="77">
        <v>1.3368360324999999</v>
      </c>
    </row>
    <row r="74" spans="1:6">
      <c r="A74" s="71"/>
      <c r="B74" s="71" t="s">
        <v>60</v>
      </c>
      <c r="C74" s="29">
        <v>1.2429602500000001E-2</v>
      </c>
      <c r="D74" s="29">
        <v>9.6581549999999999E-3</v>
      </c>
      <c r="E74" s="29"/>
      <c r="F74" s="77">
        <v>1.1627879225</v>
      </c>
    </row>
    <row r="75" spans="1:6">
      <c r="A75" s="71"/>
      <c r="B75" s="71" t="s">
        <v>61</v>
      </c>
      <c r="C75" s="29">
        <v>1.40524325E-2</v>
      </c>
      <c r="D75" s="29">
        <v>1.07993675E-2</v>
      </c>
      <c r="E75" s="29"/>
      <c r="F75" s="77">
        <v>1.203422835</v>
      </c>
    </row>
    <row r="76" spans="1:6">
      <c r="A76" s="71"/>
      <c r="B76" s="71" t="s">
        <v>62</v>
      </c>
      <c r="C76" s="29">
        <v>1.36805425E-2</v>
      </c>
      <c r="D76" s="29">
        <v>1.0459359999999999E-2</v>
      </c>
      <c r="E76" s="29"/>
      <c r="F76" s="77">
        <v>1.1869345425</v>
      </c>
    </row>
    <row r="77" spans="1:6">
      <c r="A77" s="71"/>
      <c r="B77" s="71" t="s">
        <v>63</v>
      </c>
      <c r="C77" s="29">
        <v>1.5564715E-2</v>
      </c>
      <c r="D77" s="29">
        <v>1.216447E-2</v>
      </c>
      <c r="E77" s="29"/>
      <c r="F77" s="77">
        <v>1.2883828625</v>
      </c>
    </row>
    <row r="78" spans="1:6">
      <c r="A78" s="71"/>
      <c r="B78" s="71" t="s">
        <v>64</v>
      </c>
      <c r="C78" s="29">
        <v>1.47933975E-2</v>
      </c>
      <c r="D78" s="29">
        <v>1.13414025E-2</v>
      </c>
      <c r="E78" s="29">
        <v>-0.15429999999999999</v>
      </c>
      <c r="F78" s="77">
        <v>1.2425736175000002</v>
      </c>
    </row>
    <row r="79" spans="1:6">
      <c r="A79" s="82"/>
      <c r="B79" s="82" t="s">
        <v>65</v>
      </c>
      <c r="C79" s="66"/>
      <c r="D79" s="66"/>
      <c r="E79" s="66"/>
      <c r="F79" s="83"/>
    </row>
    <row r="80" spans="1:6">
      <c r="A80" s="71" t="s">
        <v>226</v>
      </c>
      <c r="B80" s="71" t="s">
        <v>59</v>
      </c>
      <c r="C80" s="29">
        <v>7.3615425000000002E-3</v>
      </c>
      <c r="D80" s="29">
        <v>5.2054000000000007E-3</v>
      </c>
      <c r="E80" s="29"/>
      <c r="F80" s="77">
        <v>0.85976870999999999</v>
      </c>
    </row>
    <row r="81" spans="1:6">
      <c r="A81" s="71"/>
      <c r="B81" s="71" t="s">
        <v>60</v>
      </c>
      <c r="C81" s="29">
        <v>1.1150882500000001E-2</v>
      </c>
      <c r="D81" s="29">
        <v>7.481162500000001E-3</v>
      </c>
      <c r="E81" s="29"/>
      <c r="F81" s="77">
        <v>1.0500962275000001</v>
      </c>
    </row>
    <row r="82" spans="1:6">
      <c r="A82" s="71"/>
      <c r="B82" s="71" t="s">
        <v>61</v>
      </c>
      <c r="C82" s="29">
        <v>1.1201830000000001E-2</v>
      </c>
      <c r="D82" s="29">
        <v>8.1133500000000001E-3</v>
      </c>
      <c r="E82" s="29"/>
      <c r="F82" s="77">
        <v>1.0535996650000001</v>
      </c>
    </row>
    <row r="83" spans="1:6">
      <c r="A83" s="71"/>
      <c r="B83" s="71" t="s">
        <v>62</v>
      </c>
      <c r="C83" s="29">
        <v>1.1808299999999999E-2</v>
      </c>
      <c r="D83" s="29">
        <v>8.5231075E-3</v>
      </c>
      <c r="E83" s="29"/>
      <c r="F83" s="77">
        <v>1.0430118399999999</v>
      </c>
    </row>
    <row r="84" spans="1:6">
      <c r="A84" s="71"/>
      <c r="B84" s="71" t="s">
        <v>63</v>
      </c>
      <c r="C84" s="29">
        <v>1.2657705E-2</v>
      </c>
      <c r="D84" s="29">
        <v>9.5800725E-3</v>
      </c>
      <c r="E84" s="29"/>
      <c r="F84" s="77">
        <v>1.3533804</v>
      </c>
    </row>
    <row r="85" spans="1:6">
      <c r="A85" s="71"/>
      <c r="B85" s="71" t="s">
        <v>64</v>
      </c>
      <c r="C85" s="29">
        <v>1.2552292499999999E-2</v>
      </c>
      <c r="D85" s="29">
        <v>9.7713825000000018E-3</v>
      </c>
      <c r="E85" s="29">
        <v>8.6249999999999993E-2</v>
      </c>
      <c r="F85" s="77">
        <v>1.36472978</v>
      </c>
    </row>
    <row r="86" spans="1:6">
      <c r="A86" s="82"/>
      <c r="B86" s="82" t="s">
        <v>65</v>
      </c>
      <c r="C86" s="66"/>
      <c r="D86" s="66"/>
      <c r="E86" s="66"/>
      <c r="F86" s="83"/>
    </row>
    <row r="87" spans="1:6">
      <c r="A87" s="71" t="s">
        <v>230</v>
      </c>
      <c r="B87" s="71" t="s">
        <v>59</v>
      </c>
      <c r="C87" s="29">
        <v>1.3119755E-2</v>
      </c>
      <c r="D87" s="29">
        <v>9.2770700000000001E-3</v>
      </c>
      <c r="E87" s="29"/>
      <c r="F87" s="77">
        <v>2.0219167750000002</v>
      </c>
    </row>
    <row r="88" spans="1:6">
      <c r="A88" s="71"/>
      <c r="B88" s="71" t="s">
        <v>60</v>
      </c>
      <c r="C88" s="29">
        <v>1.2848462500000001E-2</v>
      </c>
      <c r="D88" s="29">
        <v>8.8553474999999993E-3</v>
      </c>
      <c r="E88" s="29"/>
      <c r="F88" s="77">
        <v>1.6111720150000002</v>
      </c>
    </row>
    <row r="89" spans="1:6">
      <c r="A89" s="71"/>
      <c r="B89" s="71" t="s">
        <v>61</v>
      </c>
      <c r="C89" s="29">
        <v>1.2598564999999999E-2</v>
      </c>
      <c r="D89" s="29">
        <v>9.3203999999999995E-3</v>
      </c>
      <c r="E89" s="29"/>
      <c r="F89" s="77">
        <v>1.5514129649999999</v>
      </c>
    </row>
    <row r="90" spans="1:6">
      <c r="A90" s="71"/>
      <c r="B90" s="71" t="s">
        <v>62</v>
      </c>
      <c r="C90" s="29">
        <v>1.2177232499999999E-2</v>
      </c>
      <c r="D90" s="29">
        <v>9.1509599999999997E-3</v>
      </c>
      <c r="E90" s="29"/>
      <c r="F90" s="77">
        <v>1.5277404800000001</v>
      </c>
    </row>
    <row r="91" spans="1:6">
      <c r="A91" s="71"/>
      <c r="B91" s="71" t="s">
        <v>63</v>
      </c>
      <c r="C91" s="29">
        <v>1.4089870000000001E-2</v>
      </c>
      <c r="D91" s="29">
        <v>1.079427E-2</v>
      </c>
      <c r="E91" s="29"/>
      <c r="F91" s="77">
        <v>1.3393316125000001</v>
      </c>
    </row>
    <row r="92" spans="1:6" ht="15.75" thickBot="1">
      <c r="A92" s="74"/>
      <c r="B92" s="74" t="s">
        <v>64</v>
      </c>
      <c r="C92" s="75">
        <v>1.321199E-2</v>
      </c>
      <c r="D92" s="75">
        <v>9.9221549999999985E-3</v>
      </c>
      <c r="E92" s="75">
        <v>0.13337499999999999</v>
      </c>
      <c r="F92" s="79">
        <v>1.273482365</v>
      </c>
    </row>
    <row r="93" spans="1:6" ht="15.75" thickTop="1"/>
    <row r="274" spans="1:20">
      <c r="A274" s="63" t="s">
        <v>234</v>
      </c>
      <c r="B274" s="88"/>
      <c r="C274" s="88"/>
      <c r="D274" s="88"/>
      <c r="E274" s="88"/>
      <c r="F274" s="88"/>
      <c r="G274" s="88"/>
      <c r="H274" s="88"/>
      <c r="M274" s="63" t="s">
        <v>235</v>
      </c>
      <c r="N274" s="88"/>
      <c r="O274" s="88"/>
      <c r="P274" s="88"/>
      <c r="Q274" s="88"/>
      <c r="R274" s="88"/>
      <c r="S274" s="88"/>
      <c r="T274" s="88"/>
    </row>
  </sheetData>
  <mergeCells count="3">
    <mergeCell ref="A1:C1"/>
    <mergeCell ref="A274:H274"/>
    <mergeCell ref="M274:T274"/>
  </mergeCells>
  <pageMargins left="0.7" right="0.7" top="0.75" bottom="0.75" header="0.3" footer="0.3"/>
  <pageSetup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>
  <dimension ref="A3:CD48"/>
  <sheetViews>
    <sheetView topLeftCell="BG1" workbookViewId="0">
      <selection activeCell="CB5" sqref="CB5"/>
    </sheetView>
  </sheetViews>
  <sheetFormatPr defaultRowHeight="15"/>
  <cols>
    <col min="3" max="3" width="22.42578125" customWidth="1"/>
    <col min="4" max="4" width="19.28515625" customWidth="1"/>
    <col min="5" max="5" width="17" customWidth="1"/>
    <col min="6" max="6" width="17.5703125" customWidth="1"/>
    <col min="7" max="7" width="16.28515625" customWidth="1"/>
    <col min="8" max="8" width="15.7109375" customWidth="1"/>
    <col min="9" max="9" width="17.7109375" customWidth="1"/>
    <col min="10" max="10" width="20.28515625" customWidth="1"/>
    <col min="11" max="11" width="18.28515625" customWidth="1"/>
    <col min="12" max="13" width="15.28515625" customWidth="1"/>
    <col min="14" max="14" width="12.7109375" customWidth="1"/>
    <col min="17" max="17" width="19" customWidth="1"/>
  </cols>
  <sheetData>
    <row r="3" spans="1:82">
      <c r="A3" s="64" t="s">
        <v>30</v>
      </c>
      <c r="B3" s="64"/>
      <c r="C3" s="64"/>
      <c r="D3" s="64"/>
      <c r="E3" s="64"/>
      <c r="F3" s="64"/>
      <c r="G3" s="64"/>
      <c r="H3" s="64"/>
      <c r="I3" s="64"/>
      <c r="J3" s="64"/>
      <c r="K3" s="64"/>
    </row>
    <row r="5" spans="1:82">
      <c r="A5" t="s">
        <v>31</v>
      </c>
      <c r="B5" t="s">
        <v>32</v>
      </c>
      <c r="C5" s="17" t="s">
        <v>85</v>
      </c>
      <c r="D5" s="17" t="s">
        <v>86</v>
      </c>
      <c r="E5" s="17" t="s">
        <v>87</v>
      </c>
      <c r="F5" s="40" t="s">
        <v>50</v>
      </c>
      <c r="G5" s="40" t="s">
        <v>51</v>
      </c>
      <c r="H5" s="17" t="s">
        <v>77</v>
      </c>
      <c r="I5" s="17" t="s">
        <v>81</v>
      </c>
      <c r="J5" s="17" t="s">
        <v>90</v>
      </c>
      <c r="K5" s="61" t="s">
        <v>99</v>
      </c>
      <c r="L5" s="61" t="s">
        <v>106</v>
      </c>
      <c r="M5" s="17" t="s">
        <v>107</v>
      </c>
      <c r="N5" s="61" t="s">
        <v>108</v>
      </c>
      <c r="O5" s="17" t="s">
        <v>109</v>
      </c>
      <c r="P5" s="17" t="s">
        <v>110</v>
      </c>
      <c r="Q5" s="17" t="s">
        <v>118</v>
      </c>
      <c r="R5" s="17" t="s">
        <v>119</v>
      </c>
      <c r="S5" s="17" t="s">
        <v>120</v>
      </c>
      <c r="T5" s="61" t="s">
        <v>121</v>
      </c>
      <c r="U5" s="17" t="s">
        <v>122</v>
      </c>
      <c r="V5" s="61" t="s">
        <v>123</v>
      </c>
      <c r="W5" s="17" t="s">
        <v>124</v>
      </c>
      <c r="X5" s="17" t="s">
        <v>125</v>
      </c>
      <c r="Y5" s="17" t="s">
        <v>126</v>
      </c>
      <c r="Z5" s="17" t="s">
        <v>127</v>
      </c>
      <c r="AA5" s="6" t="s">
        <v>128</v>
      </c>
      <c r="AB5" s="6" t="s">
        <v>129</v>
      </c>
      <c r="AC5" s="6" t="s">
        <v>130</v>
      </c>
      <c r="AD5" s="6" t="s">
        <v>118</v>
      </c>
      <c r="AE5" s="6" t="s">
        <v>119</v>
      </c>
      <c r="AF5" s="6" t="s">
        <v>120</v>
      </c>
      <c r="AG5" s="62" t="s">
        <v>131</v>
      </c>
      <c r="AH5" s="62" t="s">
        <v>132</v>
      </c>
      <c r="AI5" s="62" t="s">
        <v>133</v>
      </c>
      <c r="AJ5" s="62" t="s">
        <v>134</v>
      </c>
      <c r="AK5" s="62" t="s">
        <v>135</v>
      </c>
      <c r="AL5" s="62" t="s">
        <v>136</v>
      </c>
      <c r="AM5" s="6" t="s">
        <v>137</v>
      </c>
      <c r="AN5" s="62" t="s">
        <v>138</v>
      </c>
      <c r="AO5" s="6" t="s">
        <v>139</v>
      </c>
      <c r="AP5" s="62" t="s">
        <v>140</v>
      </c>
      <c r="AQ5" s="6" t="s">
        <v>141</v>
      </c>
      <c r="AR5" s="6" t="s">
        <v>142</v>
      </c>
      <c r="AS5" s="6" t="s">
        <v>143</v>
      </c>
      <c r="AT5" s="6" t="s">
        <v>144</v>
      </c>
      <c r="AU5" s="62" t="s">
        <v>145</v>
      </c>
      <c r="AV5" s="6" t="s">
        <v>146</v>
      </c>
      <c r="AW5" s="6" t="s">
        <v>147</v>
      </c>
      <c r="AX5" s="6" t="s">
        <v>148</v>
      </c>
      <c r="AY5" s="6" t="s">
        <v>149</v>
      </c>
      <c r="AZ5" s="6" t="s">
        <v>150</v>
      </c>
      <c r="BA5" s="6" t="s">
        <v>151</v>
      </c>
      <c r="BB5" s="6" t="s">
        <v>152</v>
      </c>
      <c r="BC5" s="62" t="s">
        <v>153</v>
      </c>
      <c r="BD5" s="62" t="s">
        <v>154</v>
      </c>
      <c r="BE5" s="62" t="s">
        <v>155</v>
      </c>
      <c r="BF5" s="6" t="s">
        <v>156</v>
      </c>
      <c r="BG5" s="62" t="s">
        <v>157</v>
      </c>
      <c r="BH5" s="6" t="s">
        <v>158</v>
      </c>
      <c r="BI5" s="62" t="s">
        <v>159</v>
      </c>
      <c r="BJ5" s="6" t="s">
        <v>160</v>
      </c>
      <c r="BK5" s="6" t="s">
        <v>161</v>
      </c>
      <c r="BL5" s="6" t="s">
        <v>162</v>
      </c>
      <c r="BM5" s="62" t="s">
        <v>165</v>
      </c>
      <c r="BN5" s="6" t="s">
        <v>166</v>
      </c>
      <c r="BO5" s="6" t="s">
        <v>163</v>
      </c>
      <c r="BP5" s="6" t="s">
        <v>164</v>
      </c>
      <c r="BQ5" s="62" t="s">
        <v>108</v>
      </c>
      <c r="BR5" s="62" t="s">
        <v>180</v>
      </c>
      <c r="BS5" s="62" t="s">
        <v>181</v>
      </c>
      <c r="BT5" s="69" t="s">
        <v>189</v>
      </c>
      <c r="BU5" s="68" t="s">
        <v>195</v>
      </c>
      <c r="BV5" s="62" t="s">
        <v>219</v>
      </c>
      <c r="BW5" s="62" t="s">
        <v>223</v>
      </c>
      <c r="BX5" t="s">
        <v>161</v>
      </c>
      <c r="BY5" t="s">
        <v>232</v>
      </c>
      <c r="BZ5" t="s">
        <v>163</v>
      </c>
      <c r="CA5" t="s">
        <v>166</v>
      </c>
      <c r="CB5" t="s">
        <v>165</v>
      </c>
      <c r="CC5" t="s">
        <v>164</v>
      </c>
    </row>
    <row r="6" spans="1:82">
      <c r="A6" t="s">
        <v>33</v>
      </c>
      <c r="B6" s="18">
        <v>4.6657468957732373E-2</v>
      </c>
    </row>
    <row r="7" spans="1:82">
      <c r="A7" t="s">
        <v>34</v>
      </c>
      <c r="B7" s="18">
        <v>4.4852050527772969E-2</v>
      </c>
    </row>
    <row r="8" spans="1:82">
      <c r="A8" t="s">
        <v>35</v>
      </c>
      <c r="B8" s="18">
        <v>3.9735860834140935E-2</v>
      </c>
    </row>
    <row r="9" spans="1:82">
      <c r="A9" t="s">
        <v>36</v>
      </c>
      <c r="B9" s="18">
        <v>4.3879830615851434E-2</v>
      </c>
    </row>
    <row r="10" spans="1:82">
      <c r="A10" t="s">
        <v>37</v>
      </c>
      <c r="B10" s="18">
        <v>3.0181745556221218E-2</v>
      </c>
    </row>
    <row r="11" spans="1:82">
      <c r="A11" t="s">
        <v>38</v>
      </c>
      <c r="B11" s="18">
        <v>2.2026431718061623E-2</v>
      </c>
    </row>
    <row r="12" spans="1:82">
      <c r="A12" t="s">
        <v>39</v>
      </c>
      <c r="B12" s="18">
        <v>2.427483569261879E-2</v>
      </c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</row>
    <row r="13" spans="1:82">
      <c r="A13" t="s">
        <v>40</v>
      </c>
      <c r="B13" s="18">
        <v>2.5409652793304982E-2</v>
      </c>
      <c r="C13" s="18">
        <f>B23+$B$12</f>
        <v>2.5409655692618792E-2</v>
      </c>
      <c r="D13" s="18">
        <f>C23+$B$12</f>
        <v>2.5409655692618792E-2</v>
      </c>
      <c r="E13" s="18">
        <f>D23+$B$12</f>
        <v>2.5409655692618792E-2</v>
      </c>
      <c r="F13" s="41">
        <f>E23+$B$12</f>
        <v>2.5409655692618792E-2</v>
      </c>
      <c r="G13" s="41">
        <f t="shared" ref="G13:S13" si="0">F23+$B$12</f>
        <v>2.5409655692618792E-2</v>
      </c>
      <c r="H13" s="18">
        <f t="shared" si="0"/>
        <v>2.5409655692618792E-2</v>
      </c>
      <c r="I13" s="18">
        <f t="shared" si="0"/>
        <v>2.5409655692618792E-2</v>
      </c>
      <c r="J13" s="18">
        <f t="shared" si="0"/>
        <v>2.5409655692618792E-2</v>
      </c>
      <c r="K13" s="18">
        <f t="shared" si="0"/>
        <v>2.5409655692618792E-2</v>
      </c>
      <c r="L13" s="18">
        <f t="shared" si="0"/>
        <v>2.5409655692618792E-2</v>
      </c>
      <c r="M13" s="18">
        <f t="shared" si="0"/>
        <v>2.5409655692618792E-2</v>
      </c>
      <c r="N13" s="18">
        <f t="shared" si="0"/>
        <v>2.5409655692618792E-2</v>
      </c>
      <c r="O13" s="18">
        <f t="shared" si="0"/>
        <v>2.5409655692618792E-2</v>
      </c>
      <c r="P13" s="18">
        <f t="shared" si="0"/>
        <v>2.5409655692618792E-2</v>
      </c>
      <c r="Q13" s="18">
        <f t="shared" si="0"/>
        <v>2.5409655692618792E-2</v>
      </c>
      <c r="R13" s="18">
        <f t="shared" si="0"/>
        <v>2.5409655692618792E-2</v>
      </c>
      <c r="S13" s="18">
        <f t="shared" si="0"/>
        <v>2.5409655692618792E-2</v>
      </c>
      <c r="T13" s="18">
        <f t="shared" ref="T13" si="1">S23+$B$12</f>
        <v>2.5409655692618792E-2</v>
      </c>
      <c r="U13" s="18">
        <f t="shared" ref="U13:W13" si="2">T23+$B$12</f>
        <v>2.5409655692618792E-2</v>
      </c>
      <c r="V13" s="18">
        <f t="shared" si="2"/>
        <v>2.5409655692618792E-2</v>
      </c>
      <c r="W13" s="18">
        <f t="shared" si="2"/>
        <v>2.5409655692618792E-2</v>
      </c>
      <c r="X13" s="18">
        <f t="shared" ref="X13" si="3">W23+$B$12</f>
        <v>2.5409655692618792E-2</v>
      </c>
      <c r="Y13" s="18">
        <f t="shared" ref="Y13:Z13" si="4">X23+$B$12</f>
        <v>2.5409655692618792E-2</v>
      </c>
      <c r="Z13" s="18">
        <f t="shared" si="4"/>
        <v>2.5409655692618792E-2</v>
      </c>
      <c r="AA13" s="18">
        <f t="shared" ref="AA13" si="5">Z23+$B$12</f>
        <v>2.5409655692618792E-2</v>
      </c>
      <c r="AB13" s="18">
        <f t="shared" ref="AB13" si="6">AA23+$B$12</f>
        <v>2.5409655692618792E-2</v>
      </c>
      <c r="AC13" s="18">
        <f t="shared" ref="AC13" si="7">AB23+$B$12</f>
        <v>2.5409655692618792E-2</v>
      </c>
      <c r="AD13" s="18">
        <f t="shared" ref="AD13" si="8">AC23+$B$12</f>
        <v>2.5409655692618792E-2</v>
      </c>
      <c r="AE13" s="18">
        <f t="shared" ref="AE13" si="9">AD23+$B$12</f>
        <v>2.5409655692618792E-2</v>
      </c>
      <c r="AF13" s="18">
        <f t="shared" ref="AF13" si="10">AE23+$B$12</f>
        <v>2.5409655692618792E-2</v>
      </c>
      <c r="AG13" s="18">
        <f t="shared" ref="AG13" si="11">AF23+$B$12</f>
        <v>2.5409655692618792E-2</v>
      </c>
      <c r="AH13" s="18">
        <f t="shared" ref="AH13" si="12">AG23+$B$12</f>
        <v>2.5409655692618792E-2</v>
      </c>
      <c r="AI13" s="18">
        <f t="shared" ref="AI13" si="13">AH23+$B$12</f>
        <v>2.5409655692618792E-2</v>
      </c>
      <c r="AJ13" s="18">
        <f>AI23+$B$12</f>
        <v>2.5409655692618792E-2</v>
      </c>
      <c r="AK13" s="18">
        <f t="shared" ref="AK13:AN13" si="14">AJ23+$B$12</f>
        <v>2.5409655692618792E-2</v>
      </c>
      <c r="AL13" s="18">
        <f t="shared" si="14"/>
        <v>2.5409655692618792E-2</v>
      </c>
      <c r="AM13" s="18">
        <f>AL23+$B$12</f>
        <v>2.5409655692618792E-2</v>
      </c>
      <c r="AN13" s="18">
        <f t="shared" si="14"/>
        <v>2.5409655692618792E-2</v>
      </c>
      <c r="AO13" s="18">
        <f t="shared" ref="AO13:AR13" si="15">AN23+$B$12</f>
        <v>2.5409655692618792E-2</v>
      </c>
      <c r="AP13" s="18">
        <f t="shared" si="15"/>
        <v>2.5409655692618792E-2</v>
      </c>
      <c r="AQ13" s="18">
        <f t="shared" si="15"/>
        <v>2.5409655692618792E-2</v>
      </c>
      <c r="AR13" s="18">
        <f t="shared" si="15"/>
        <v>2.5409655692618792E-2</v>
      </c>
      <c r="AS13" s="18">
        <f t="shared" ref="AS13:AT13" si="16">AR23+$B$12</f>
        <v>2.5409655692618792E-2</v>
      </c>
      <c r="AT13" s="18">
        <f t="shared" si="16"/>
        <v>2.5038135692618792E-2</v>
      </c>
      <c r="AU13" s="18">
        <f t="shared" ref="AU13:AV13" si="17">AT23+$B$12</f>
        <v>2.5409655692618792E-2</v>
      </c>
      <c r="AV13" s="18">
        <f t="shared" si="17"/>
        <v>2.5409655692618792E-2</v>
      </c>
      <c r="AW13" s="18">
        <f t="shared" ref="AW13:AX13" si="18">AV23+$B$12</f>
        <v>2.5409655692618792E-2</v>
      </c>
      <c r="AX13" s="18">
        <f t="shared" si="18"/>
        <v>2.5409655692618792E-2</v>
      </c>
      <c r="AY13" s="18">
        <f t="shared" ref="AY13:AZ13" si="19">AX23+$B$12</f>
        <v>2.5409655692618792E-2</v>
      </c>
      <c r="AZ13" s="18">
        <f t="shared" si="19"/>
        <v>2.5409655692618792E-2</v>
      </c>
      <c r="BA13" s="18">
        <f t="shared" ref="BA13:BB13" si="20">AZ23+$B$12</f>
        <v>2.5409655692618792E-2</v>
      </c>
      <c r="BB13" s="18">
        <f t="shared" si="20"/>
        <v>2.5409655692618792E-2</v>
      </c>
      <c r="BC13" s="18">
        <f t="shared" ref="BC13:BD13" si="21">BB23+$B$12</f>
        <v>2.5409655692618792E-2</v>
      </c>
      <c r="BD13" s="18">
        <f t="shared" si="21"/>
        <v>2.5409655692618792E-2</v>
      </c>
      <c r="BE13" s="18">
        <f t="shared" ref="BE13:BF13" si="22">BD23+$B$12</f>
        <v>2.5409655692618792E-2</v>
      </c>
      <c r="BF13" s="18">
        <f t="shared" si="22"/>
        <v>2.5409655692618792E-2</v>
      </c>
      <c r="BG13" s="18">
        <f t="shared" ref="BG13:BH13" si="23">BF23+$B$12</f>
        <v>2.5409655692618792E-2</v>
      </c>
      <c r="BH13" s="18">
        <f t="shared" si="23"/>
        <v>2.5409655692618792E-2</v>
      </c>
      <c r="BI13" s="18">
        <f t="shared" ref="BI13:BJ13" si="24">BH23+$B$12</f>
        <v>2.5409655692618792E-2</v>
      </c>
      <c r="BJ13" s="18">
        <f t="shared" si="24"/>
        <v>2.5409655692618792E-2</v>
      </c>
      <c r="BK13" s="18">
        <f t="shared" ref="BK13:BL13" si="25">BJ23+$B$12</f>
        <v>2.5409655692618792E-2</v>
      </c>
      <c r="BL13" s="18">
        <f t="shared" si="25"/>
        <v>2.5409655692618792E-2</v>
      </c>
      <c r="BM13" s="18">
        <f t="shared" ref="BM13:BN13" si="26">BL23+$B$12</f>
        <v>2.5409655692618792E-2</v>
      </c>
      <c r="BN13" s="18">
        <f t="shared" si="26"/>
        <v>2.5409655692618792E-2</v>
      </c>
      <c r="BO13" s="18">
        <f t="shared" ref="BO13:BP13" si="27">BN23+$B$12</f>
        <v>2.5409655692618792E-2</v>
      </c>
      <c r="BP13" s="18">
        <f t="shared" si="27"/>
        <v>2.5409655692618792E-2</v>
      </c>
      <c r="BQ13" s="18">
        <f t="shared" ref="BQ13" si="28">BP23+$B$12</f>
        <v>2.5409655692618792E-2</v>
      </c>
      <c r="BR13" s="18">
        <f t="shared" ref="BR13" si="29">BQ23+$B$12</f>
        <v>2.5409655692618792E-2</v>
      </c>
      <c r="BS13" s="18">
        <f t="shared" ref="BS13:BU13" si="30">BR23+$B$12</f>
        <v>2.5409655692618792E-2</v>
      </c>
      <c r="BT13" s="18">
        <f>BS23+$B$12</f>
        <v>2.5409655692618792E-2</v>
      </c>
      <c r="BU13" s="18">
        <f>BT23+$B$12</f>
        <v>3.186657569261879E-2</v>
      </c>
      <c r="BV13" s="18">
        <f t="shared" ref="BV13:BW13" si="31">BU23+$B$12</f>
        <v>2.5409655692618792E-2</v>
      </c>
      <c r="BW13" s="18">
        <f t="shared" si="31"/>
        <v>2.5409655692618792E-2</v>
      </c>
      <c r="BX13" s="18">
        <f t="shared" ref="BX13:BY13" si="32">BW23+$B$12</f>
        <v>2.5409655692618792E-2</v>
      </c>
      <c r="BY13" s="18">
        <f t="shared" si="32"/>
        <v>2.5409655692618792E-2</v>
      </c>
      <c r="BZ13" s="18">
        <f t="shared" ref="BZ13:CA13" si="33">BY23+$B$12</f>
        <v>2.5409655692618792E-2</v>
      </c>
      <c r="CA13" s="18">
        <f t="shared" si="33"/>
        <v>2.5409655692618792E-2</v>
      </c>
      <c r="CB13" s="18">
        <f t="shared" ref="CB13:CC13" si="34">CA23+$B$12</f>
        <v>2.5409655692618792E-2</v>
      </c>
      <c r="CC13" s="18">
        <f t="shared" si="34"/>
        <v>2.5409655692618792E-2</v>
      </c>
      <c r="CD13" s="18">
        <f t="shared" ref="CD13" si="35">CC23+$B$12</f>
        <v>2.5409655692618792E-2</v>
      </c>
    </row>
    <row r="14" spans="1:82">
      <c r="A14" t="s">
        <v>41</v>
      </c>
      <c r="B14" s="18"/>
      <c r="C14" s="18">
        <f t="shared" ref="C14:S15" si="36">B24+C13</f>
        <v>3.5151105692618791E-2</v>
      </c>
      <c r="D14" s="18">
        <f t="shared" si="36"/>
        <v>3.5824675692618796E-2</v>
      </c>
      <c r="E14" s="18">
        <f t="shared" si="36"/>
        <v>3.4232625692618791E-2</v>
      </c>
      <c r="F14" s="41">
        <f t="shared" si="36"/>
        <v>2.7927345692618791E-2</v>
      </c>
      <c r="G14" s="41">
        <f t="shared" si="36"/>
        <v>2.4410365692618792E-2</v>
      </c>
      <c r="H14" s="18">
        <f t="shared" si="36"/>
        <v>4.0057975692618791E-2</v>
      </c>
      <c r="I14" s="18">
        <f t="shared" si="36"/>
        <v>2.8762985692618794E-2</v>
      </c>
      <c r="J14" s="18">
        <f t="shared" si="36"/>
        <v>2.8762985692618794E-2</v>
      </c>
      <c r="K14" s="18">
        <f t="shared" si="36"/>
        <v>3.7293475692618788E-2</v>
      </c>
      <c r="L14" s="18">
        <f t="shared" si="36"/>
        <v>5.1649555692618795E-2</v>
      </c>
      <c r="M14" s="18">
        <f t="shared" si="36"/>
        <v>4.1575535692618792E-2</v>
      </c>
      <c r="N14" s="18">
        <f t="shared" si="36"/>
        <v>3.6297455692618788E-2</v>
      </c>
      <c r="O14" s="18">
        <f t="shared" si="36"/>
        <v>3.6556565692618795E-2</v>
      </c>
      <c r="P14" s="18">
        <f t="shared" si="36"/>
        <v>2.7404775692618791E-2</v>
      </c>
      <c r="Q14" s="18">
        <f t="shared" si="36"/>
        <v>2.1836965692618792E-2</v>
      </c>
      <c r="R14" s="18">
        <f t="shared" si="36"/>
        <v>1.3930065692618792E-2</v>
      </c>
      <c r="S14" s="18">
        <f t="shared" si="36"/>
        <v>6.7837095692618782E-2</v>
      </c>
      <c r="T14" s="18">
        <f t="shared" ref="T14:T19" si="37">S24+T13</f>
        <v>4.0939065692618792E-2</v>
      </c>
      <c r="U14" s="18">
        <f t="shared" ref="U14:W19" si="38">T24+U13</f>
        <v>4.7145725692618795E-2</v>
      </c>
      <c r="V14" s="18">
        <f t="shared" si="38"/>
        <v>3.123681569261879E-2</v>
      </c>
      <c r="W14" s="18">
        <f t="shared" si="38"/>
        <v>5.2874965692618792E-2</v>
      </c>
      <c r="X14" s="18">
        <f t="shared" ref="X14:X19" si="39">W24+X13</f>
        <v>2.4016455692618791E-2</v>
      </c>
      <c r="Y14" s="18">
        <f t="shared" ref="Y14:Z19" si="40">X24+Y13</f>
        <v>3.003880569261879E-2</v>
      </c>
      <c r="Z14" s="18">
        <f t="shared" si="40"/>
        <v>5.8675045692618791E-2</v>
      </c>
      <c r="AA14" s="18">
        <f t="shared" ref="AA14:AA19" si="41">Z24+AA13</f>
        <v>4.2746165692618791E-2</v>
      </c>
      <c r="AB14" s="18">
        <f t="shared" ref="AB14:AB19" si="42">AA24+AB13</f>
        <v>3.6795465692618795E-2</v>
      </c>
      <c r="AC14" s="18">
        <f t="shared" ref="AC14:AC19" si="43">AB24+AC13</f>
        <v>3.5707935692618792E-2</v>
      </c>
      <c r="AD14" s="18">
        <f t="shared" ref="AD14:AD19" si="44">AC24+AD13</f>
        <v>2.1836965692618792E-2</v>
      </c>
      <c r="AE14" s="18">
        <f t="shared" ref="AE14:AE19" si="45">AD24+AE13</f>
        <v>1.3930065692618792E-2</v>
      </c>
      <c r="AF14" s="18">
        <f t="shared" ref="AF14:AF19" si="46">AE24+AF13</f>
        <v>6.7837095692618782E-2</v>
      </c>
      <c r="AG14" s="18">
        <f t="shared" ref="AG14:AG19" si="47">AF24+AG13</f>
        <v>3.8933795692618789E-2</v>
      </c>
      <c r="AH14" s="18">
        <f t="shared" ref="AH14:AH19" si="48">AG24+AH13</f>
        <v>3.4115425692618793E-2</v>
      </c>
      <c r="AI14" s="18">
        <f t="shared" ref="AI14:AJ19" si="49">AH24+AI13</f>
        <v>4.2952605692618794E-2</v>
      </c>
      <c r="AJ14" s="18">
        <f t="shared" si="49"/>
        <v>3.5287225692618794E-2</v>
      </c>
      <c r="AK14" s="18">
        <f t="shared" ref="AK14:AK19" si="50">AJ24+AK13</f>
        <v>4.2952605692618794E-2</v>
      </c>
      <c r="AL14" s="18">
        <f t="shared" ref="AL14:AL19" si="51">AK24+AL13</f>
        <v>3.5287225692618794E-2</v>
      </c>
      <c r="AM14" s="18">
        <f t="shared" ref="AM14:AM19" si="52">AL24+AM13</f>
        <v>4.7145725692618795E-2</v>
      </c>
      <c r="AN14" s="18">
        <f t="shared" ref="AN14:AN19" si="53">AM24+AN13</f>
        <v>4.0939065692618792E-2</v>
      </c>
      <c r="AO14" s="18">
        <f t="shared" ref="AO14:AO19" si="54">AN24+AO13</f>
        <v>3.9205475692618792E-2</v>
      </c>
      <c r="AP14" s="18">
        <f t="shared" ref="AP14:AP19" si="55">AO24+AP13</f>
        <v>3.5504115692618791E-2</v>
      </c>
      <c r="AQ14" s="18">
        <f t="shared" ref="AQ14:AQ19" si="56">AP24+AQ13</f>
        <v>1.9479295692618793E-2</v>
      </c>
      <c r="AR14" s="18">
        <f t="shared" ref="AR14:AR19" si="57">AQ24+AR13</f>
        <v>1.7287925692618791E-2</v>
      </c>
      <c r="AS14" s="18">
        <f t="shared" ref="AS14:AS19" si="58">AR24+AS13</f>
        <v>1.0117865692618792E-2</v>
      </c>
      <c r="AT14" s="18">
        <f t="shared" ref="AT14:AT19" si="59">AS24+AT13</f>
        <v>1.7405515692618792E-2</v>
      </c>
      <c r="AU14" s="18">
        <f t="shared" ref="AU14:AU19" si="60">AT24+AU13</f>
        <v>4.1070365692618793E-2</v>
      </c>
      <c r="AV14" s="18">
        <f t="shared" ref="AV14:AX19" si="61">AU24+AV13</f>
        <v>3.3424325692618793E-2</v>
      </c>
      <c r="AW14" s="18">
        <f t="shared" si="61"/>
        <v>2.4515065692618791E-2</v>
      </c>
      <c r="AX14" s="18">
        <f t="shared" si="61"/>
        <v>3.4437865692618794E-2</v>
      </c>
      <c r="AY14" s="18">
        <f t="shared" ref="AY14:AY19" si="62">AX24+AY13</f>
        <v>6.6102456926187929E-3</v>
      </c>
      <c r="AZ14" s="18">
        <f t="shared" ref="AZ14:AZ18" si="63">AY24+AZ13</f>
        <v>3.8856215692618795E-2</v>
      </c>
      <c r="BA14" s="18">
        <f t="shared" ref="BA14:BA19" si="64">AZ24+BA13</f>
        <v>3.5311615692618793E-2</v>
      </c>
      <c r="BB14" s="18">
        <f t="shared" ref="BB14:BB19" si="65">BA24+BB13</f>
        <v>3.7733895692618792E-2</v>
      </c>
      <c r="BC14" s="18">
        <f t="shared" ref="BC14:BC19" si="66">BB24+BC13</f>
        <v>4.1196915692618796E-2</v>
      </c>
      <c r="BD14" s="18">
        <f t="shared" ref="BD14:BD19" si="67">BC24+BD13</f>
        <v>3.928415569261879E-2</v>
      </c>
      <c r="BE14" s="18">
        <f t="shared" ref="BE14:BE19" si="68">BD24+BE13</f>
        <v>4.1611255692618795E-2</v>
      </c>
      <c r="BF14" s="18">
        <f t="shared" ref="BF14:BF19" si="69">BE24+BF13</f>
        <v>3.3963385692618794E-2</v>
      </c>
      <c r="BG14" s="18">
        <f t="shared" ref="BG14:BG19" si="70">BF24+BG13</f>
        <v>4.1889125692618795E-2</v>
      </c>
      <c r="BH14" s="18">
        <f t="shared" ref="BH14:BH19" si="71">BG24+BH13</f>
        <v>3.7151245692618795E-2</v>
      </c>
      <c r="BI14" s="18">
        <f t="shared" ref="BI14:BI19" si="72">BH24+BI13</f>
        <v>4.3065545692618792E-2</v>
      </c>
      <c r="BJ14" s="18">
        <f t="shared" ref="BJ14:BJ19" si="73">BI24+BJ13</f>
        <v>3.056874569261879E-2</v>
      </c>
      <c r="BK14" s="18">
        <f t="shared" ref="BK14:BK19" si="74">BJ24+BK13</f>
        <v>2.4645715692618791E-2</v>
      </c>
      <c r="BL14" s="18">
        <f t="shared" ref="BL14:BL19" si="75">BK24+BL13</f>
        <v>2.273491569261879E-2</v>
      </c>
      <c r="BM14" s="18">
        <f t="shared" ref="BM14:BM19" si="76">BL24+BM13</f>
        <v>2.9626685692618792E-2</v>
      </c>
      <c r="BN14" s="18">
        <f t="shared" ref="BN14:BN19" si="77">BM24+BN13</f>
        <v>2.4925495692618791E-2</v>
      </c>
      <c r="BO14" s="18">
        <f t="shared" ref="BO14:BO19" si="78">BN24+BO13</f>
        <v>3.2660135692618789E-2</v>
      </c>
      <c r="BP14" s="18">
        <f t="shared" ref="BP14:BP19" si="79">BO24+BP13</f>
        <v>2.3573015692618791E-2</v>
      </c>
      <c r="BQ14" s="18">
        <f t="shared" ref="BQ14:BQ19" si="80">BP24+BQ13</f>
        <v>3.6297455692618788E-2</v>
      </c>
      <c r="BR14" s="18">
        <f t="shared" ref="BR14:BR19" si="81">BQ24+BR13</f>
        <v>3.3959665692618796E-2</v>
      </c>
      <c r="BS14" s="18">
        <f t="shared" ref="BS14:BU19" si="82">BR24+BS13</f>
        <v>3.6818355692618793E-2</v>
      </c>
      <c r="BT14" s="18">
        <f t="shared" si="82"/>
        <v>3.6451695692618788E-2</v>
      </c>
      <c r="BU14" s="18">
        <f t="shared" si="82"/>
        <v>4.1934225692618787E-2</v>
      </c>
      <c r="BV14" s="18">
        <f t="shared" ref="BV14:BV19" si="83">BU24+BV13</f>
        <v>4.1889125692618795E-2</v>
      </c>
      <c r="BW14" s="18">
        <f t="shared" ref="BW14:BW19" si="84">BV24+BW13</f>
        <v>4.1196915692618796E-2</v>
      </c>
      <c r="BX14" s="18">
        <f t="shared" ref="BX14:BX19" si="85">BW24+BX13</f>
        <v>2.4645715692618791E-2</v>
      </c>
      <c r="BY14" s="18">
        <f t="shared" ref="BY14:BY19" si="86">BX24+BY13</f>
        <v>5.150083569261879E-2</v>
      </c>
      <c r="BZ14" s="18">
        <f t="shared" ref="BZ14:BZ19" si="87">BY24+BZ13</f>
        <v>2.3573015692618791E-2</v>
      </c>
      <c r="CA14" s="18">
        <f t="shared" ref="CA14:CA19" si="88">BZ24+CA13</f>
        <v>2.4925495692618791E-2</v>
      </c>
      <c r="CB14" s="18">
        <f t="shared" ref="CB14:CB19" si="89">CA24+CB13</f>
        <v>2.9626685692618792E-2</v>
      </c>
      <c r="CC14" s="18">
        <f t="shared" ref="CC14:CD19" si="90">CB24+CC13</f>
        <v>3.2660135692618789E-2</v>
      </c>
      <c r="CD14" s="18">
        <f t="shared" si="90"/>
        <v>2.273491569261879E-2</v>
      </c>
    </row>
    <row r="15" spans="1:82">
      <c r="A15" t="s">
        <v>42</v>
      </c>
      <c r="B15" s="18"/>
      <c r="C15" s="18">
        <f t="shared" si="36"/>
        <v>3.9778255692618794E-2</v>
      </c>
      <c r="D15" s="18">
        <f t="shared" si="36"/>
        <v>4.07745556926188E-2</v>
      </c>
      <c r="E15" s="18">
        <f t="shared" si="36"/>
        <v>3.9588685692618794E-2</v>
      </c>
      <c r="F15" s="41">
        <f t="shared" si="36"/>
        <v>2.713797569261879E-2</v>
      </c>
      <c r="G15" s="41">
        <f t="shared" si="36"/>
        <v>2.2733285692618791E-2</v>
      </c>
      <c r="H15" s="18">
        <f t="shared" si="36"/>
        <v>3.5839905692618794E-2</v>
      </c>
      <c r="I15" s="18">
        <f t="shared" si="36"/>
        <v>2.4348965692618792E-2</v>
      </c>
      <c r="J15" s="18">
        <f t="shared" si="36"/>
        <v>2.4348965692618792E-2</v>
      </c>
      <c r="K15" s="18">
        <f t="shared" si="36"/>
        <v>4.1418185692618792E-2</v>
      </c>
      <c r="L15" s="18">
        <f t="shared" si="36"/>
        <v>4.5754315692618792E-2</v>
      </c>
      <c r="M15" s="18">
        <f t="shared" si="36"/>
        <v>4.9174505692618789E-2</v>
      </c>
      <c r="N15" s="18">
        <f t="shared" si="36"/>
        <v>4.3222275692618786E-2</v>
      </c>
      <c r="O15" s="18">
        <f t="shared" si="36"/>
        <v>2.9270505692618794E-2</v>
      </c>
      <c r="P15" s="18">
        <f t="shared" si="36"/>
        <v>2.350052569261879E-2</v>
      </c>
      <c r="Q15" s="18">
        <f t="shared" si="36"/>
        <v>8.631145692618792E-3</v>
      </c>
      <c r="R15" s="18">
        <f t="shared" si="36"/>
        <v>-5.713414307381209E-3</v>
      </c>
      <c r="S15" s="18">
        <f t="shared" si="36"/>
        <v>9.5763745692618779E-2</v>
      </c>
      <c r="T15" s="18">
        <f t="shared" si="37"/>
        <v>4.8871245692618789E-2</v>
      </c>
      <c r="U15" s="18">
        <f t="shared" si="38"/>
        <v>5.8663495692618792E-2</v>
      </c>
      <c r="V15" s="18">
        <f t="shared" si="38"/>
        <v>4.5712455692618788E-2</v>
      </c>
      <c r="W15" s="18">
        <f t="shared" si="38"/>
        <v>6.9213985692618787E-2</v>
      </c>
      <c r="X15" s="18">
        <f t="shared" si="39"/>
        <v>1.4129155692618791E-2</v>
      </c>
      <c r="Y15" s="18">
        <f t="shared" si="40"/>
        <v>3.1217985692618789E-2</v>
      </c>
      <c r="Z15" s="18">
        <f t="shared" si="40"/>
        <v>9.2784525692618788E-2</v>
      </c>
      <c r="AA15" s="18">
        <f t="shared" si="41"/>
        <v>3.9729405692618791E-2</v>
      </c>
      <c r="AB15" s="18">
        <f t="shared" si="42"/>
        <v>2.8825475692618795E-2</v>
      </c>
      <c r="AC15" s="18">
        <f t="shared" si="43"/>
        <v>2.5616835692618793E-2</v>
      </c>
      <c r="AD15" s="18">
        <f t="shared" si="44"/>
        <v>8.631145692618792E-3</v>
      </c>
      <c r="AE15" s="18">
        <f t="shared" si="45"/>
        <v>-5.713414307381209E-3</v>
      </c>
      <c r="AF15" s="18">
        <f t="shared" si="46"/>
        <v>9.5763745692618779E-2</v>
      </c>
      <c r="AG15" s="18">
        <f t="shared" si="47"/>
        <v>4.1925735692618787E-2</v>
      </c>
      <c r="AH15" s="18">
        <f t="shared" si="48"/>
        <v>3.9003785692618795E-2</v>
      </c>
      <c r="AI15" s="18">
        <f t="shared" si="49"/>
        <v>4.7452295692618794E-2</v>
      </c>
      <c r="AJ15" s="18">
        <f t="shared" si="49"/>
        <v>4.0076985692618791E-2</v>
      </c>
      <c r="AK15" s="18">
        <f t="shared" si="50"/>
        <v>4.7452295692618794E-2</v>
      </c>
      <c r="AL15" s="18">
        <f t="shared" si="51"/>
        <v>4.0076985692618791E-2</v>
      </c>
      <c r="AM15" s="18">
        <f t="shared" si="52"/>
        <v>5.8663495692618792E-2</v>
      </c>
      <c r="AN15" s="18">
        <f t="shared" si="53"/>
        <v>4.8871245692618789E-2</v>
      </c>
      <c r="AO15" s="18">
        <f t="shared" si="54"/>
        <v>4.594697569261879E-2</v>
      </c>
      <c r="AP15" s="18">
        <f t="shared" si="55"/>
        <v>3.5751555692618793E-2</v>
      </c>
      <c r="AQ15" s="18">
        <f t="shared" si="56"/>
        <v>-1.0726430738120657E-4</v>
      </c>
      <c r="AR15" s="18">
        <f t="shared" si="57"/>
        <v>-1.1586194307381208E-2</v>
      </c>
      <c r="AS15" s="18">
        <f t="shared" si="58"/>
        <v>-1.1579344307381209E-2</v>
      </c>
      <c r="AT15" s="18">
        <f t="shared" si="59"/>
        <v>-1.9939943073812062E-3</v>
      </c>
      <c r="AU15" s="18">
        <f t="shared" si="60"/>
        <v>4.5886735692618794E-2</v>
      </c>
      <c r="AV15" s="18">
        <f t="shared" si="61"/>
        <v>3.7541325692618796E-2</v>
      </c>
      <c r="AW15" s="18">
        <f t="shared" si="61"/>
        <v>8.6420256926187898E-3</v>
      </c>
      <c r="AX15" s="18">
        <f t="shared" si="61"/>
        <v>2.4637945692618794E-2</v>
      </c>
      <c r="AY15" s="18">
        <f t="shared" si="62"/>
        <v>5.6220956926187927E-3</v>
      </c>
      <c r="AZ15" s="18">
        <f t="shared" si="63"/>
        <v>2.8920105692618797E-2</v>
      </c>
      <c r="BA15" s="18">
        <f t="shared" si="64"/>
        <v>1.6017485692618794E-2</v>
      </c>
      <c r="BB15" s="18">
        <f t="shared" si="65"/>
        <v>2.436102569261879E-2</v>
      </c>
      <c r="BC15" s="18">
        <f t="shared" si="66"/>
        <v>3.4175185692618792E-2</v>
      </c>
      <c r="BD15" s="18">
        <f t="shared" si="67"/>
        <v>3.7525405692618793E-2</v>
      </c>
      <c r="BE15" s="18">
        <f t="shared" si="68"/>
        <v>3.6196945692618797E-2</v>
      </c>
      <c r="BF15" s="18">
        <f t="shared" si="69"/>
        <v>3.4652235692618792E-2</v>
      </c>
      <c r="BG15" s="18">
        <f t="shared" si="70"/>
        <v>3.4600735692618796E-2</v>
      </c>
      <c r="BH15" s="18">
        <f t="shared" si="71"/>
        <v>3.2581555692618794E-2</v>
      </c>
      <c r="BI15" s="18">
        <f t="shared" si="72"/>
        <v>4.5193785692618796E-2</v>
      </c>
      <c r="BJ15" s="18">
        <f t="shared" si="73"/>
        <v>2.849538569261879E-2</v>
      </c>
      <c r="BK15" s="18">
        <f t="shared" si="74"/>
        <v>1.638639569261879E-2</v>
      </c>
      <c r="BL15" s="18">
        <f t="shared" si="75"/>
        <v>1.309704569261879E-2</v>
      </c>
      <c r="BM15" s="18">
        <f t="shared" si="76"/>
        <v>2.261372569261879E-2</v>
      </c>
      <c r="BN15" s="18">
        <f t="shared" si="77"/>
        <v>1.486189569261879E-2</v>
      </c>
      <c r="BO15" s="18">
        <f t="shared" si="78"/>
        <v>3.000912569261879E-2</v>
      </c>
      <c r="BP15" s="18">
        <f t="shared" si="79"/>
        <v>1.694580569261879E-2</v>
      </c>
      <c r="BQ15" s="18">
        <f t="shared" si="80"/>
        <v>4.3222275692618786E-2</v>
      </c>
      <c r="BR15" s="18">
        <f t="shared" si="81"/>
        <v>4.1543445692618794E-2</v>
      </c>
      <c r="BS15" s="18">
        <f t="shared" si="82"/>
        <v>4.032374569261879E-2</v>
      </c>
      <c r="BT15" s="18">
        <f t="shared" si="82"/>
        <v>3.9323315692618786E-2</v>
      </c>
      <c r="BU15" s="18">
        <f t="shared" si="82"/>
        <v>3.9008635692618789E-2</v>
      </c>
      <c r="BV15" s="18">
        <f t="shared" si="83"/>
        <v>3.4600735692618796E-2</v>
      </c>
      <c r="BW15" s="18">
        <f t="shared" si="84"/>
        <v>3.4175185692618792E-2</v>
      </c>
      <c r="BX15" s="18">
        <f t="shared" si="85"/>
        <v>1.638639569261879E-2</v>
      </c>
      <c r="BY15" s="18">
        <f t="shared" si="86"/>
        <v>5.6109145692618788E-2</v>
      </c>
      <c r="BZ15" s="18">
        <f t="shared" si="87"/>
        <v>1.694580569261879E-2</v>
      </c>
      <c r="CA15" s="18">
        <f t="shared" si="88"/>
        <v>1.486189569261879E-2</v>
      </c>
      <c r="CB15" s="18">
        <f t="shared" si="89"/>
        <v>2.261372569261879E-2</v>
      </c>
      <c r="CC15" s="18">
        <f t="shared" si="90"/>
        <v>3.000912569261879E-2</v>
      </c>
      <c r="CD15" s="18">
        <f t="shared" si="90"/>
        <v>1.309704569261879E-2</v>
      </c>
    </row>
    <row r="16" spans="1:82">
      <c r="A16" t="s">
        <v>43</v>
      </c>
      <c r="B16" s="18"/>
      <c r="C16" s="18">
        <f t="shared" ref="C16:F19" si="91">B26+C15</f>
        <v>3.9083595692618794E-2</v>
      </c>
      <c r="D16" s="18">
        <f t="shared" si="91"/>
        <v>3.9968185692618799E-2</v>
      </c>
      <c r="E16" s="18">
        <f t="shared" si="91"/>
        <v>3.9179025692618795E-2</v>
      </c>
      <c r="F16" s="41">
        <f t="shared" si="91"/>
        <v>2.632721569261879E-2</v>
      </c>
      <c r="G16" s="41">
        <f t="shared" ref="G16:S16" si="92">F26+G15</f>
        <v>2.1166035692618792E-2</v>
      </c>
      <c r="H16" s="18">
        <f t="shared" si="92"/>
        <v>3.6097515692618792E-2</v>
      </c>
      <c r="I16" s="18">
        <f t="shared" si="92"/>
        <v>2.0702445692618792E-2</v>
      </c>
      <c r="J16" s="18">
        <f t="shared" si="92"/>
        <v>2.0702445692618792E-2</v>
      </c>
      <c r="K16" s="18">
        <f t="shared" si="92"/>
        <v>4.1371835692618791E-2</v>
      </c>
      <c r="L16" s="18">
        <f t="shared" si="92"/>
        <v>4.7721865692618791E-2</v>
      </c>
      <c r="M16" s="18">
        <f t="shared" si="92"/>
        <v>5.318339569261879E-2</v>
      </c>
      <c r="N16" s="18">
        <f t="shared" si="92"/>
        <v>4.1758495692618788E-2</v>
      </c>
      <c r="O16" s="18">
        <f t="shared" si="92"/>
        <v>2.3620445692618793E-2</v>
      </c>
      <c r="P16" s="18">
        <f t="shared" si="92"/>
        <v>2.7804105692618791E-2</v>
      </c>
      <c r="Q16" s="18">
        <f t="shared" si="92"/>
        <v>-3.5655443073812076E-3</v>
      </c>
      <c r="R16" s="18">
        <f t="shared" si="92"/>
        <v>-1.8287144307381209E-2</v>
      </c>
      <c r="S16" s="18">
        <f t="shared" si="92"/>
        <v>0.14994951569261877</v>
      </c>
      <c r="T16" s="18">
        <f t="shared" si="37"/>
        <v>4.9010065692618787E-2</v>
      </c>
      <c r="U16" s="18">
        <f t="shared" si="38"/>
        <v>6.6307615692618796E-2</v>
      </c>
      <c r="V16" s="18">
        <f t="shared" si="38"/>
        <v>4.1334405692618786E-2</v>
      </c>
      <c r="W16" s="18">
        <f t="shared" si="38"/>
        <v>6.8656905692618786E-2</v>
      </c>
      <c r="X16" s="18">
        <f t="shared" si="39"/>
        <v>-1.8520443073812096E-3</v>
      </c>
      <c r="Y16" s="18">
        <f t="shared" si="40"/>
        <v>2.4333485692618791E-2</v>
      </c>
      <c r="Z16" s="18">
        <f t="shared" si="40"/>
        <v>0.13269454569261879</v>
      </c>
      <c r="AA16" s="18">
        <f t="shared" si="41"/>
        <v>3.5031665692618792E-2</v>
      </c>
      <c r="AB16" s="18">
        <f t="shared" si="42"/>
        <v>2.4254815692618795E-2</v>
      </c>
      <c r="AC16" s="18">
        <f t="shared" si="43"/>
        <v>1.9076205692618795E-2</v>
      </c>
      <c r="AD16" s="18">
        <f t="shared" si="44"/>
        <v>-3.5655443073812076E-3</v>
      </c>
      <c r="AE16" s="18">
        <f t="shared" si="45"/>
        <v>-1.8287144307381209E-2</v>
      </c>
      <c r="AF16" s="18">
        <f t="shared" si="46"/>
        <v>0.14994951569261877</v>
      </c>
      <c r="AG16" s="18">
        <f t="shared" si="47"/>
        <v>4.2377735692618788E-2</v>
      </c>
      <c r="AH16" s="18">
        <f t="shared" si="48"/>
        <v>3.9426955692618795E-2</v>
      </c>
      <c r="AI16" s="18">
        <f t="shared" si="49"/>
        <v>4.6274925692618797E-2</v>
      </c>
      <c r="AJ16" s="18">
        <f t="shared" si="49"/>
        <v>4.0012885692618794E-2</v>
      </c>
      <c r="AK16" s="18">
        <f t="shared" si="50"/>
        <v>4.6274925692618797E-2</v>
      </c>
      <c r="AL16" s="18">
        <f t="shared" si="51"/>
        <v>4.0012885692618794E-2</v>
      </c>
      <c r="AM16" s="18">
        <f t="shared" si="52"/>
        <v>6.6307615692618796E-2</v>
      </c>
      <c r="AN16" s="18">
        <f t="shared" si="53"/>
        <v>4.9010065692618787E-2</v>
      </c>
      <c r="AO16" s="18">
        <f t="shared" si="54"/>
        <v>5.311149569261879E-2</v>
      </c>
      <c r="AP16" s="18">
        <f t="shared" si="55"/>
        <v>4.0518695692618789E-2</v>
      </c>
      <c r="AQ16" s="18">
        <f t="shared" si="56"/>
        <v>4.9380569261879342E-4</v>
      </c>
      <c r="AR16" s="18">
        <f t="shared" si="57"/>
        <v>-1.6104904307381207E-2</v>
      </c>
      <c r="AS16" s="18">
        <f t="shared" si="58"/>
        <v>-2.9911274307381209E-2</v>
      </c>
      <c r="AT16" s="18">
        <f t="shared" si="59"/>
        <v>-1.5079454307381206E-2</v>
      </c>
      <c r="AU16" s="18">
        <f t="shared" si="60"/>
        <v>4.3653345692618792E-2</v>
      </c>
      <c r="AV16" s="18">
        <f t="shared" si="61"/>
        <v>3.3704435692618794E-2</v>
      </c>
      <c r="AW16" s="18">
        <f t="shared" si="61"/>
        <v>5.3245692618789087E-5</v>
      </c>
      <c r="AX16" s="18">
        <f t="shared" si="61"/>
        <v>1.5517175692618793E-2</v>
      </c>
      <c r="AY16" s="18">
        <f t="shared" si="62"/>
        <v>1.0838105692618793E-2</v>
      </c>
      <c r="AZ16" s="18">
        <f t="shared" si="63"/>
        <v>2.9083195692618798E-2</v>
      </c>
      <c r="BA16" s="18">
        <f t="shared" si="64"/>
        <v>-8.6053143073812066E-3</v>
      </c>
      <c r="BB16" s="18">
        <f t="shared" si="65"/>
        <v>1.8352185692618789E-2</v>
      </c>
      <c r="BC16" s="18">
        <f t="shared" si="66"/>
        <v>3.4677455692618792E-2</v>
      </c>
      <c r="BD16" s="18">
        <f t="shared" si="67"/>
        <v>3.6099675692618793E-2</v>
      </c>
      <c r="BE16" s="18">
        <f t="shared" si="68"/>
        <v>3.5408725692618798E-2</v>
      </c>
      <c r="BF16" s="18">
        <f t="shared" si="69"/>
        <v>2.6546955692618793E-2</v>
      </c>
      <c r="BG16" s="18">
        <f t="shared" si="70"/>
        <v>3.5226425692618794E-2</v>
      </c>
      <c r="BH16" s="18">
        <f t="shared" si="71"/>
        <v>3.424798569261879E-2</v>
      </c>
      <c r="BI16" s="18">
        <f t="shared" si="72"/>
        <v>4.3263285692618794E-2</v>
      </c>
      <c r="BJ16" s="18">
        <f t="shared" si="73"/>
        <v>2.7426295692618792E-2</v>
      </c>
      <c r="BK16" s="18">
        <f t="shared" si="74"/>
        <v>1.9993245692618788E-2</v>
      </c>
      <c r="BL16" s="18">
        <f t="shared" si="75"/>
        <v>1.8559145692618791E-2</v>
      </c>
      <c r="BM16" s="18">
        <f t="shared" si="76"/>
        <v>3.8494015692618788E-2</v>
      </c>
      <c r="BN16" s="18">
        <f t="shared" si="77"/>
        <v>1.277787569261879E-2</v>
      </c>
      <c r="BO16" s="18">
        <f t="shared" si="78"/>
        <v>2.8055075692618791E-2</v>
      </c>
      <c r="BP16" s="18">
        <f t="shared" si="79"/>
        <v>1.140761569261879E-2</v>
      </c>
      <c r="BQ16" s="18">
        <f t="shared" si="80"/>
        <v>4.1758495692618788E-2</v>
      </c>
      <c r="BR16" s="18">
        <f t="shared" si="81"/>
        <v>4.2055955692618795E-2</v>
      </c>
      <c r="BS16" s="18">
        <f t="shared" si="82"/>
        <v>4.7924215692618788E-2</v>
      </c>
      <c r="BT16" s="18">
        <f t="shared" si="82"/>
        <v>3.8788225692618784E-2</v>
      </c>
      <c r="BU16" s="18">
        <f t="shared" si="82"/>
        <v>1.7426325692618788E-2</v>
      </c>
      <c r="BV16" s="18">
        <f t="shared" si="83"/>
        <v>3.5226425692618794E-2</v>
      </c>
      <c r="BW16" s="18">
        <f t="shared" si="84"/>
        <v>3.4677455692618792E-2</v>
      </c>
      <c r="BX16" s="18">
        <f t="shared" si="85"/>
        <v>1.9993245692618788E-2</v>
      </c>
      <c r="BY16" s="18">
        <f t="shared" si="86"/>
        <v>5.8459755692618791E-2</v>
      </c>
      <c r="BZ16" s="18">
        <f t="shared" si="87"/>
        <v>1.140761569261879E-2</v>
      </c>
      <c r="CA16" s="18">
        <f t="shared" si="88"/>
        <v>1.277787569261879E-2</v>
      </c>
      <c r="CB16" s="18">
        <f t="shared" si="89"/>
        <v>3.8494015692618788E-2</v>
      </c>
      <c r="CC16" s="18">
        <f t="shared" si="90"/>
        <v>2.8055075692618791E-2</v>
      </c>
      <c r="CD16" s="18">
        <f t="shared" si="90"/>
        <v>1.8559145692618791E-2</v>
      </c>
    </row>
    <row r="17" spans="1:82">
      <c r="A17" t="s">
        <v>44</v>
      </c>
      <c r="B17" s="18"/>
      <c r="C17" s="18">
        <f t="shared" si="91"/>
        <v>3.9028165692618792E-2</v>
      </c>
      <c r="D17" s="18">
        <f t="shared" si="91"/>
        <v>3.9696755692618796E-2</v>
      </c>
      <c r="E17" s="18">
        <f t="shared" si="91"/>
        <v>3.8930475692618795E-2</v>
      </c>
      <c r="F17" s="41">
        <f t="shared" si="91"/>
        <v>2.4537095692618791E-2</v>
      </c>
      <c r="G17" s="41">
        <f t="shared" ref="G17:S17" si="93">F27+G16</f>
        <v>1.9370885692618793E-2</v>
      </c>
      <c r="H17" s="18">
        <f t="shared" si="93"/>
        <v>3.4512655692618792E-2</v>
      </c>
      <c r="I17" s="18">
        <f t="shared" si="93"/>
        <v>1.7181975692618791E-2</v>
      </c>
      <c r="J17" s="18">
        <f t="shared" si="93"/>
        <v>1.7181975692618791E-2</v>
      </c>
      <c r="K17" s="18">
        <f t="shared" si="93"/>
        <v>3.6512065692618792E-2</v>
      </c>
      <c r="L17" s="18">
        <f t="shared" si="93"/>
        <v>3.6843465692618788E-2</v>
      </c>
      <c r="M17" s="18">
        <f t="shared" si="93"/>
        <v>5.1099425692618793E-2</v>
      </c>
      <c r="N17" s="18">
        <f t="shared" si="93"/>
        <v>3.6736685692618787E-2</v>
      </c>
      <c r="O17" s="18">
        <f t="shared" si="93"/>
        <v>1.4227315692618793E-2</v>
      </c>
      <c r="P17" s="18">
        <f t="shared" si="93"/>
        <v>2.6656755692618793E-2</v>
      </c>
      <c r="Q17" s="18">
        <f t="shared" si="93"/>
        <v>-1.0539674307381208E-2</v>
      </c>
      <c r="R17" s="18">
        <f t="shared" si="93"/>
        <v>-3.0806544307381209E-2</v>
      </c>
      <c r="S17" s="18">
        <f t="shared" si="93"/>
        <v>0.22061949569261877</v>
      </c>
      <c r="T17" s="18">
        <f t="shared" si="37"/>
        <v>4.4501705692618784E-2</v>
      </c>
      <c r="U17" s="18">
        <f t="shared" si="38"/>
        <v>6.4712085692618798E-2</v>
      </c>
      <c r="V17" s="18">
        <f t="shared" si="38"/>
        <v>4.0536955692618788E-2</v>
      </c>
      <c r="W17" s="18">
        <f t="shared" si="38"/>
        <v>6.7518655692618793E-2</v>
      </c>
      <c r="X17" s="18">
        <f t="shared" si="39"/>
        <v>-1.3408184307381209E-2</v>
      </c>
      <c r="Y17" s="18">
        <f t="shared" si="40"/>
        <v>1.2529715692618791E-2</v>
      </c>
      <c r="Z17" s="18">
        <f t="shared" si="40"/>
        <v>0.17996124569261879</v>
      </c>
      <c r="AA17" s="18">
        <f t="shared" si="41"/>
        <v>2.284678569261879E-2</v>
      </c>
      <c r="AB17" s="18">
        <f t="shared" si="42"/>
        <v>1.7953845692618795E-2</v>
      </c>
      <c r="AC17" s="18">
        <f t="shared" si="43"/>
        <v>1.3642605692618794E-2</v>
      </c>
      <c r="AD17" s="18">
        <f t="shared" si="44"/>
        <v>-1.0539674307381208E-2</v>
      </c>
      <c r="AE17" s="18">
        <f t="shared" si="45"/>
        <v>-3.0806544307381209E-2</v>
      </c>
      <c r="AF17" s="18">
        <f t="shared" si="46"/>
        <v>0.22061949569261877</v>
      </c>
      <c r="AG17" s="18">
        <f t="shared" si="47"/>
        <v>4.3111115692618787E-2</v>
      </c>
      <c r="AH17" s="18">
        <f t="shared" si="48"/>
        <v>4.0180325692618798E-2</v>
      </c>
      <c r="AI17" s="18">
        <f t="shared" si="49"/>
        <v>3.8085225692618796E-2</v>
      </c>
      <c r="AJ17" s="18">
        <f t="shared" si="49"/>
        <v>3.5363425692618793E-2</v>
      </c>
      <c r="AK17" s="18">
        <f t="shared" si="50"/>
        <v>3.8085225692618796E-2</v>
      </c>
      <c r="AL17" s="18">
        <f t="shared" si="51"/>
        <v>3.5363425692618793E-2</v>
      </c>
      <c r="AM17" s="18">
        <f t="shared" si="52"/>
        <v>6.4712085692618798E-2</v>
      </c>
      <c r="AN17" s="18">
        <f t="shared" si="53"/>
        <v>4.4501705692618784E-2</v>
      </c>
      <c r="AO17" s="18">
        <f t="shared" si="54"/>
        <v>5.5665095692618793E-2</v>
      </c>
      <c r="AP17" s="18">
        <f t="shared" si="55"/>
        <v>3.8462585692618789E-2</v>
      </c>
      <c r="AQ17" s="18">
        <f t="shared" si="56"/>
        <v>7.548285692618794E-3</v>
      </c>
      <c r="AR17" s="18">
        <f t="shared" si="57"/>
        <v>-1.0522174307381206E-2</v>
      </c>
      <c r="AS17" s="18">
        <f t="shared" si="58"/>
        <v>-5.5394304307381209E-2</v>
      </c>
      <c r="AT17" s="18">
        <f t="shared" si="59"/>
        <v>-2.3065894307381207E-2</v>
      </c>
      <c r="AU17" s="18">
        <f t="shared" si="60"/>
        <v>3.6453965692618794E-2</v>
      </c>
      <c r="AV17" s="18">
        <f t="shared" si="61"/>
        <v>2.9720055692618794E-2</v>
      </c>
      <c r="AW17" s="18">
        <f t="shared" si="61"/>
        <v>4.980835692618789E-3</v>
      </c>
      <c r="AX17" s="18">
        <f t="shared" si="61"/>
        <v>2.1054125692618792E-2</v>
      </c>
      <c r="AY17" s="18">
        <f t="shared" si="62"/>
        <v>1.9287335692618791E-2</v>
      </c>
      <c r="AZ17" s="18">
        <f t="shared" si="63"/>
        <v>2.9081189692618799E-2</v>
      </c>
      <c r="BA17" s="18">
        <f t="shared" si="64"/>
        <v>-7.6855643073812062E-3</v>
      </c>
      <c r="BB17" s="18">
        <f t="shared" si="65"/>
        <v>2.4189405692618789E-2</v>
      </c>
      <c r="BC17" s="18">
        <f t="shared" si="66"/>
        <v>3.123445569261879E-2</v>
      </c>
      <c r="BD17" s="18">
        <f t="shared" si="67"/>
        <v>3.1899315692618793E-2</v>
      </c>
      <c r="BE17" s="18">
        <f t="shared" si="68"/>
        <v>3.2586885692618799E-2</v>
      </c>
      <c r="BF17" s="18">
        <f t="shared" si="69"/>
        <v>2.4325775692618793E-2</v>
      </c>
      <c r="BG17" s="18">
        <f t="shared" si="70"/>
        <v>3.1786835692618795E-2</v>
      </c>
      <c r="BH17" s="18">
        <f t="shared" si="71"/>
        <v>3.116752569261879E-2</v>
      </c>
      <c r="BI17" s="18">
        <f t="shared" si="72"/>
        <v>3.7960365692618792E-2</v>
      </c>
      <c r="BJ17" s="18">
        <f t="shared" si="73"/>
        <v>2.5088595692618794E-2</v>
      </c>
      <c r="BK17" s="18">
        <f t="shared" si="74"/>
        <v>2.0070075692618788E-2</v>
      </c>
      <c r="BL17" s="18">
        <f t="shared" si="75"/>
        <v>1.9597005692618793E-2</v>
      </c>
      <c r="BM17" s="18">
        <f t="shared" si="76"/>
        <v>4.186888569261879E-2</v>
      </c>
      <c r="BN17" s="18">
        <f t="shared" si="77"/>
        <v>1.5220235692618791E-2</v>
      </c>
      <c r="BO17" s="18">
        <f t="shared" si="78"/>
        <v>2.5493655692618793E-2</v>
      </c>
      <c r="BP17" s="18">
        <f t="shared" si="79"/>
        <v>9.8554256926187897E-3</v>
      </c>
      <c r="BQ17" s="18">
        <f t="shared" si="80"/>
        <v>3.6736685692618787E-2</v>
      </c>
      <c r="BR17" s="18">
        <f t="shared" si="81"/>
        <v>4.1902085692618794E-2</v>
      </c>
      <c r="BS17" s="18">
        <f t="shared" si="82"/>
        <v>4.5618415692618791E-2</v>
      </c>
      <c r="BT17" s="18">
        <f t="shared" si="82"/>
        <v>3.9168595692618782E-2</v>
      </c>
      <c r="BU17" s="18">
        <f t="shared" si="82"/>
        <v>6.2514756926187881E-3</v>
      </c>
      <c r="BV17" s="18">
        <f t="shared" si="83"/>
        <v>3.1786835692618795E-2</v>
      </c>
      <c r="BW17" s="18">
        <f t="shared" si="84"/>
        <v>3.123445569261879E-2</v>
      </c>
      <c r="BX17" s="18">
        <f t="shared" si="85"/>
        <v>2.0070075692618788E-2</v>
      </c>
      <c r="BY17" s="18">
        <f t="shared" si="86"/>
        <v>4.9597085692618795E-2</v>
      </c>
      <c r="BZ17" s="18">
        <f t="shared" si="87"/>
        <v>9.8554256926187897E-3</v>
      </c>
      <c r="CA17" s="18">
        <f t="shared" si="88"/>
        <v>1.5220235692618791E-2</v>
      </c>
      <c r="CB17" s="18">
        <f t="shared" si="89"/>
        <v>4.186888569261879E-2</v>
      </c>
      <c r="CC17" s="18">
        <f t="shared" si="90"/>
        <v>2.5493655692618793E-2</v>
      </c>
      <c r="CD17" s="18">
        <f t="shared" si="90"/>
        <v>1.9597005692618793E-2</v>
      </c>
    </row>
    <row r="18" spans="1:82">
      <c r="A18" t="s">
        <v>45</v>
      </c>
      <c r="B18" s="18"/>
      <c r="C18" s="18">
        <f t="shared" si="91"/>
        <v>3.3226975692618795E-2</v>
      </c>
      <c r="D18" s="18">
        <f t="shared" si="91"/>
        <v>3.2902495692618799E-2</v>
      </c>
      <c r="E18" s="18">
        <f t="shared" si="91"/>
        <v>3.2323335692618797E-2</v>
      </c>
      <c r="F18" s="41">
        <f t="shared" si="91"/>
        <v>2.317164569261879E-2</v>
      </c>
      <c r="G18" s="41">
        <f t="shared" ref="G18:S18" si="94">F28+G17</f>
        <v>1.7625915692618795E-2</v>
      </c>
      <c r="H18" s="18">
        <f t="shared" si="94"/>
        <v>2.1501745692618791E-2</v>
      </c>
      <c r="I18" s="18">
        <f t="shared" si="94"/>
        <v>1.4972955692618792E-2</v>
      </c>
      <c r="J18" s="18">
        <f t="shared" si="94"/>
        <v>1.4972955692618792E-2</v>
      </c>
      <c r="K18" s="18">
        <f t="shared" si="94"/>
        <v>2.7621455692618792E-2</v>
      </c>
      <c r="L18" s="18">
        <f t="shared" si="94"/>
        <v>2.8093395692618789E-2</v>
      </c>
      <c r="M18" s="18">
        <f t="shared" si="94"/>
        <v>4.8080445692618795E-2</v>
      </c>
      <c r="N18" s="18">
        <f t="shared" si="94"/>
        <v>2.9915205692618786E-2</v>
      </c>
      <c r="O18" s="18">
        <f t="shared" si="94"/>
        <v>9.1028556926187922E-3</v>
      </c>
      <c r="P18" s="18">
        <f t="shared" si="94"/>
        <v>2.9780965692618792E-2</v>
      </c>
      <c r="Q18" s="18">
        <f t="shared" si="94"/>
        <v>-1.3441654307381208E-2</v>
      </c>
      <c r="R18" s="18">
        <f t="shared" si="94"/>
        <v>-3.0553764307381208E-2</v>
      </c>
      <c r="S18" s="18">
        <f t="shared" si="94"/>
        <v>0.26012659569261876</v>
      </c>
      <c r="T18" s="18">
        <f t="shared" si="37"/>
        <v>3.6443165692618781E-2</v>
      </c>
      <c r="U18" s="18">
        <f t="shared" si="38"/>
        <v>5.5546865692618796E-2</v>
      </c>
      <c r="V18" s="18">
        <f t="shared" si="38"/>
        <v>4.1776305692618788E-2</v>
      </c>
      <c r="W18" s="18">
        <f t="shared" si="38"/>
        <v>5.484661569261879E-2</v>
      </c>
      <c r="X18" s="18">
        <f t="shared" si="39"/>
        <v>-1.4985174307381209E-2</v>
      </c>
      <c r="Y18" s="18">
        <f t="shared" si="40"/>
        <v>1.0992135692618791E-2</v>
      </c>
      <c r="Z18" s="18">
        <f t="shared" si="40"/>
        <v>0.2222348556926188</v>
      </c>
      <c r="AA18" s="18">
        <f t="shared" si="41"/>
        <v>1.183382569261879E-2</v>
      </c>
      <c r="AB18" s="18">
        <f t="shared" si="42"/>
        <v>1.7181945692618796E-2</v>
      </c>
      <c r="AC18" s="18">
        <f t="shared" si="43"/>
        <v>1.4368255692618794E-2</v>
      </c>
      <c r="AD18" s="18">
        <f t="shared" si="44"/>
        <v>-1.3441654307381208E-2</v>
      </c>
      <c r="AE18" s="18">
        <f t="shared" si="45"/>
        <v>-3.0553764307381208E-2</v>
      </c>
      <c r="AF18" s="18">
        <f t="shared" si="46"/>
        <v>0.26012659569261876</v>
      </c>
      <c r="AG18" s="18">
        <f t="shared" si="47"/>
        <v>3.4847615692618787E-2</v>
      </c>
      <c r="AH18" s="18">
        <f t="shared" si="48"/>
        <v>3.5202315692618801E-2</v>
      </c>
      <c r="AI18" s="18">
        <f t="shared" si="49"/>
        <v>3.0961715692618796E-2</v>
      </c>
      <c r="AJ18" s="18">
        <f t="shared" si="49"/>
        <v>3.0620865692618793E-2</v>
      </c>
      <c r="AK18" s="18">
        <f t="shared" si="50"/>
        <v>3.0961715692618796E-2</v>
      </c>
      <c r="AL18" s="18">
        <f t="shared" si="51"/>
        <v>3.0620865692618793E-2</v>
      </c>
      <c r="AM18" s="18">
        <f t="shared" si="52"/>
        <v>5.5546865692618796E-2</v>
      </c>
      <c r="AN18" s="18">
        <f t="shared" si="53"/>
        <v>3.6443165692618781E-2</v>
      </c>
      <c r="AO18" s="18">
        <f t="shared" si="54"/>
        <v>5.1311775692618793E-2</v>
      </c>
      <c r="AP18" s="18">
        <f t="shared" si="55"/>
        <v>3.245636569261879E-2</v>
      </c>
      <c r="AQ18" s="18">
        <f t="shared" si="56"/>
        <v>2.5563355692618795E-2</v>
      </c>
      <c r="AR18" s="18">
        <f t="shared" si="57"/>
        <v>1.5781285692618795E-2</v>
      </c>
      <c r="AS18" s="18">
        <f t="shared" si="58"/>
        <v>-4.9195364307381209E-2</v>
      </c>
      <c r="AT18" s="18">
        <f t="shared" si="59"/>
        <v>-2.3745843073812063E-3</v>
      </c>
      <c r="AU18" s="18">
        <f t="shared" si="60"/>
        <v>2.6000045692618795E-2</v>
      </c>
      <c r="AV18" s="18">
        <f t="shared" si="61"/>
        <v>2.3772535692618793E-2</v>
      </c>
      <c r="AW18" s="18">
        <f t="shared" si="61"/>
        <v>1.7191115692618789E-2</v>
      </c>
      <c r="AX18" s="18">
        <f t="shared" si="61"/>
        <v>1.6930715692618791E-2</v>
      </c>
      <c r="AY18" s="18">
        <f t="shared" si="62"/>
        <v>4.0818255692618793E-2</v>
      </c>
      <c r="AZ18" s="18">
        <f t="shared" si="63"/>
        <v>2.0873569692618797E-2</v>
      </c>
      <c r="BA18" s="18">
        <f t="shared" si="64"/>
        <v>-1.0697904307381207E-2</v>
      </c>
      <c r="BB18" s="18">
        <f t="shared" si="65"/>
        <v>1.8632915692618789E-2</v>
      </c>
      <c r="BC18" s="18">
        <f t="shared" si="66"/>
        <v>2.5922615692618792E-2</v>
      </c>
      <c r="BD18" s="18">
        <f t="shared" si="67"/>
        <v>2.1490905692618793E-2</v>
      </c>
      <c r="BE18" s="18">
        <f t="shared" si="68"/>
        <v>2.56354756926188E-2</v>
      </c>
      <c r="BF18" s="18">
        <f t="shared" si="69"/>
        <v>1.5406495692618793E-2</v>
      </c>
      <c r="BG18" s="18">
        <f t="shared" si="70"/>
        <v>2.4430785692618796E-2</v>
      </c>
      <c r="BH18" s="18">
        <f t="shared" si="71"/>
        <v>1.9583245692618788E-2</v>
      </c>
      <c r="BI18" s="18">
        <f t="shared" si="72"/>
        <v>2.3455075692618791E-2</v>
      </c>
      <c r="BJ18" s="18">
        <f t="shared" si="73"/>
        <v>2.0784745692618796E-2</v>
      </c>
      <c r="BK18" s="18">
        <f t="shared" si="74"/>
        <v>1.8959615692618788E-2</v>
      </c>
      <c r="BL18" s="18">
        <f t="shared" si="75"/>
        <v>1.9137875692618794E-2</v>
      </c>
      <c r="BM18" s="18">
        <f t="shared" si="76"/>
        <v>2.5906055692618789E-2</v>
      </c>
      <c r="BN18" s="18">
        <f t="shared" si="77"/>
        <v>1.6537275692618789E-2</v>
      </c>
      <c r="BO18" s="18">
        <f t="shared" si="78"/>
        <v>2.1149725692618793E-2</v>
      </c>
      <c r="BP18" s="18">
        <f t="shared" si="79"/>
        <v>1.234204569261879E-2</v>
      </c>
      <c r="BQ18" s="18">
        <f t="shared" si="80"/>
        <v>2.9915205692618786E-2</v>
      </c>
      <c r="BR18" s="18">
        <f t="shared" si="81"/>
        <v>3.5658815692618792E-2</v>
      </c>
      <c r="BS18" s="18">
        <f t="shared" si="82"/>
        <v>3.7790465692618791E-2</v>
      </c>
      <c r="BT18" s="18">
        <f t="shared" si="82"/>
        <v>3.190097569261878E-2</v>
      </c>
      <c r="BU18" s="18">
        <f t="shared" si="82"/>
        <v>3.6274256926187879E-3</v>
      </c>
      <c r="BV18" s="18">
        <f t="shared" si="83"/>
        <v>2.4430785692618796E-2</v>
      </c>
      <c r="BW18" s="18">
        <f t="shared" si="84"/>
        <v>2.5922615692618792E-2</v>
      </c>
      <c r="BX18" s="18">
        <f t="shared" si="85"/>
        <v>1.8959615692618788E-2</v>
      </c>
      <c r="BY18" s="18">
        <f t="shared" si="86"/>
        <v>4.1963965692618795E-2</v>
      </c>
      <c r="BZ18" s="18">
        <f t="shared" si="87"/>
        <v>1.234204569261879E-2</v>
      </c>
      <c r="CA18" s="18">
        <f t="shared" si="88"/>
        <v>1.6537275692618789E-2</v>
      </c>
      <c r="CB18" s="18">
        <f t="shared" si="89"/>
        <v>2.5906055692618789E-2</v>
      </c>
      <c r="CC18" s="18">
        <f t="shared" si="90"/>
        <v>2.1149725692618793E-2</v>
      </c>
      <c r="CD18" s="18">
        <f t="shared" si="90"/>
        <v>1.9137875692618794E-2</v>
      </c>
    </row>
    <row r="19" spans="1:82">
      <c r="A19" t="s">
        <v>46</v>
      </c>
      <c r="B19" s="18"/>
      <c r="C19" s="18">
        <f t="shared" si="91"/>
        <v>2.9912145692618793E-2</v>
      </c>
      <c r="D19" s="18">
        <f t="shared" si="91"/>
        <v>2.9741535692618799E-2</v>
      </c>
      <c r="E19" s="18">
        <f t="shared" si="91"/>
        <v>2.7466595692618799E-2</v>
      </c>
      <c r="F19" s="41">
        <f t="shared" si="91"/>
        <v>2.2144285692618788E-2</v>
      </c>
      <c r="G19" s="41">
        <f t="shared" ref="G19:S19" si="95">F29+G18</f>
        <v>1.5927055692618795E-2</v>
      </c>
      <c r="H19" s="18">
        <f t="shared" si="95"/>
        <v>2.5678415692618792E-2</v>
      </c>
      <c r="I19" s="18">
        <f t="shared" si="95"/>
        <v>2.1086685692618793E-2</v>
      </c>
      <c r="J19" s="18">
        <f t="shared" si="95"/>
        <v>2.1086685692618793E-2</v>
      </c>
      <c r="K19" s="18">
        <f t="shared" si="95"/>
        <v>2.1531975692618791E-2</v>
      </c>
      <c r="L19" s="18">
        <f t="shared" si="95"/>
        <v>3.2005025692618788E-2</v>
      </c>
      <c r="M19" s="18">
        <f t="shared" si="95"/>
        <v>3.7306515692618794E-2</v>
      </c>
      <c r="N19" s="18">
        <f t="shared" si="95"/>
        <v>2.1975865692618786E-2</v>
      </c>
      <c r="O19" s="18">
        <f t="shared" si="95"/>
        <v>8.1242156926187928E-3</v>
      </c>
      <c r="P19" s="18">
        <f t="shared" si="95"/>
        <v>2.8531285692618792E-2</v>
      </c>
      <c r="Q19" s="18">
        <f t="shared" si="95"/>
        <v>-1.2489834307381207E-2</v>
      </c>
      <c r="R19" s="18">
        <f t="shared" si="95"/>
        <v>-3.6745564307381205E-2</v>
      </c>
      <c r="S19" s="18">
        <f t="shared" si="95"/>
        <v>0.27328614569261878</v>
      </c>
      <c r="T19" s="18">
        <f t="shared" si="37"/>
        <v>2.8755335692618782E-2</v>
      </c>
      <c r="U19" s="18">
        <f t="shared" si="38"/>
        <v>3.8414935692618793E-2</v>
      </c>
      <c r="V19" s="18">
        <f t="shared" si="38"/>
        <v>2.8434865692618789E-2</v>
      </c>
      <c r="W19" s="18">
        <f t="shared" si="38"/>
        <v>3.8758535692618792E-2</v>
      </c>
      <c r="X19" s="18">
        <f t="shared" si="39"/>
        <v>-1.3666044307381209E-2</v>
      </c>
      <c r="Y19" s="18">
        <f t="shared" si="40"/>
        <v>-3.0106430738120922E-4</v>
      </c>
      <c r="Z19" s="18">
        <f t="shared" si="40"/>
        <v>0.25478094569261878</v>
      </c>
      <c r="AA19" s="18">
        <f t="shared" si="41"/>
        <v>3.9023156926187904E-3</v>
      </c>
      <c r="AB19" s="18">
        <f t="shared" si="42"/>
        <v>1.4191725692618796E-2</v>
      </c>
      <c r="AC19" s="18">
        <f t="shared" si="43"/>
        <v>1.2851005692618794E-2</v>
      </c>
      <c r="AD19" s="18">
        <f t="shared" si="44"/>
        <v>-1.2489834307381207E-2</v>
      </c>
      <c r="AE19" s="18">
        <f t="shared" si="45"/>
        <v>-3.6745564307381205E-2</v>
      </c>
      <c r="AF19" s="18">
        <f t="shared" si="46"/>
        <v>0.27328614569261878</v>
      </c>
      <c r="AG19" s="18">
        <f t="shared" si="47"/>
        <v>3.3213035692618784E-2</v>
      </c>
      <c r="AH19" s="18">
        <f t="shared" si="48"/>
        <v>3.08056756926188E-2</v>
      </c>
      <c r="AI19" s="18">
        <f t="shared" si="49"/>
        <v>1.9511895692618797E-2</v>
      </c>
      <c r="AJ19" s="18">
        <f t="shared" si="49"/>
        <v>2.3049905692618791E-2</v>
      </c>
      <c r="AK19" s="18">
        <f t="shared" si="50"/>
        <v>1.9511895692618797E-2</v>
      </c>
      <c r="AL19" s="18">
        <f t="shared" si="51"/>
        <v>2.3049905692618791E-2</v>
      </c>
      <c r="AM19" s="18">
        <f t="shared" si="52"/>
        <v>3.8414935692618793E-2</v>
      </c>
      <c r="AN19" s="18">
        <f t="shared" si="53"/>
        <v>2.8755335692618782E-2</v>
      </c>
      <c r="AO19" s="18">
        <f t="shared" si="54"/>
        <v>4.306126569261879E-2</v>
      </c>
      <c r="AP19" s="18">
        <f t="shared" si="55"/>
        <v>2.8648375692618789E-2</v>
      </c>
      <c r="AQ19" s="18">
        <f t="shared" si="56"/>
        <v>2.9411465692618793E-2</v>
      </c>
      <c r="AR19" s="18">
        <f t="shared" si="57"/>
        <v>3.5789335692618794E-2</v>
      </c>
      <c r="AS19" s="18">
        <f t="shared" si="58"/>
        <v>-4.7417054307381211E-2</v>
      </c>
      <c r="AT19" s="18">
        <f t="shared" si="59"/>
        <v>2.6346375692618794E-2</v>
      </c>
      <c r="AU19" s="18">
        <f t="shared" si="60"/>
        <v>1.7543045692618796E-2</v>
      </c>
      <c r="AV19" s="18">
        <f t="shared" si="61"/>
        <v>1.6588395692618794E-2</v>
      </c>
      <c r="AW19" s="18">
        <f t="shared" si="61"/>
        <v>3.200942569261879E-2</v>
      </c>
      <c r="AX19" s="18">
        <f t="shared" si="61"/>
        <v>1.5661775692618791E-2</v>
      </c>
      <c r="AY19" s="18">
        <f t="shared" si="62"/>
        <v>3.8290285692618796E-2</v>
      </c>
      <c r="AZ19" s="18">
        <f>AY29+AZ18</f>
        <v>2.5989999692618795E-2</v>
      </c>
      <c r="BA19" s="18">
        <f t="shared" si="64"/>
        <v>8.5783256926187917E-3</v>
      </c>
      <c r="BB19" s="18">
        <f t="shared" si="65"/>
        <v>2.6371815692618789E-2</v>
      </c>
      <c r="BC19" s="18">
        <f t="shared" si="66"/>
        <v>2.4824065692618792E-2</v>
      </c>
      <c r="BD19" s="18">
        <f t="shared" si="67"/>
        <v>1.9325545692618795E-2</v>
      </c>
      <c r="BE19" s="18">
        <f t="shared" si="68"/>
        <v>2.43673156926188E-2</v>
      </c>
      <c r="BF19" s="18">
        <f t="shared" si="69"/>
        <v>1.2383705692618794E-2</v>
      </c>
      <c r="BG19" s="18">
        <f t="shared" si="70"/>
        <v>2.2454285692618797E-2</v>
      </c>
      <c r="BH19" s="18">
        <f t="shared" si="71"/>
        <v>2.0434915692618787E-2</v>
      </c>
      <c r="BI19" s="18">
        <f t="shared" si="72"/>
        <v>1.6705255692618791E-2</v>
      </c>
      <c r="BJ19" s="18">
        <f t="shared" si="73"/>
        <v>2.0022495692618797E-2</v>
      </c>
      <c r="BK19" s="18">
        <f t="shared" si="74"/>
        <v>1.9526125692618787E-2</v>
      </c>
      <c r="BL19" s="18">
        <f t="shared" si="75"/>
        <v>2.4264865692618792E-2</v>
      </c>
      <c r="BM19" s="18">
        <f t="shared" si="76"/>
        <v>1.508024569261879E-2</v>
      </c>
      <c r="BN19" s="18">
        <f t="shared" si="77"/>
        <v>2.1195375692618791E-2</v>
      </c>
      <c r="BO19" s="18">
        <f t="shared" si="78"/>
        <v>1.9894005692618795E-2</v>
      </c>
      <c r="BP19" s="18">
        <f t="shared" si="79"/>
        <v>1.536757569261879E-2</v>
      </c>
      <c r="BQ19" s="18">
        <f t="shared" si="80"/>
        <v>2.1975865692618786E-2</v>
      </c>
      <c r="BR19" s="18">
        <f t="shared" si="81"/>
        <v>2.9071875692618793E-2</v>
      </c>
      <c r="BS19" s="18">
        <f t="shared" si="82"/>
        <v>3.5303845692618789E-2</v>
      </c>
      <c r="BT19" s="18">
        <f t="shared" si="82"/>
        <v>2.8769065692618778E-2</v>
      </c>
      <c r="BU19" s="18">
        <f t="shared" si="82"/>
        <v>-1.8492543073812123E-3</v>
      </c>
      <c r="BV19" s="18">
        <f t="shared" si="83"/>
        <v>2.2454285692618797E-2</v>
      </c>
      <c r="BW19" s="18">
        <f t="shared" si="84"/>
        <v>2.4824065692618792E-2</v>
      </c>
      <c r="BX19" s="18">
        <f t="shared" si="85"/>
        <v>1.9526125692618787E-2</v>
      </c>
      <c r="BY19" s="18">
        <f t="shared" si="86"/>
        <v>3.3955685692618795E-2</v>
      </c>
      <c r="BZ19" s="18">
        <f t="shared" si="87"/>
        <v>1.536757569261879E-2</v>
      </c>
      <c r="CA19" s="18">
        <f t="shared" si="88"/>
        <v>2.1195375692618791E-2</v>
      </c>
      <c r="CB19" s="18">
        <f t="shared" si="89"/>
        <v>1.508024569261879E-2</v>
      </c>
      <c r="CC19" s="18">
        <f t="shared" si="90"/>
        <v>1.9894005692618795E-2</v>
      </c>
      <c r="CD19" s="18">
        <f t="shared" si="90"/>
        <v>2.4264865692618792E-2</v>
      </c>
    </row>
    <row r="20" spans="1:82">
      <c r="B20" s="18"/>
    </row>
    <row r="21" spans="1:82">
      <c r="B21" s="18"/>
    </row>
    <row r="22" spans="1:82">
      <c r="A22" t="s">
        <v>47</v>
      </c>
      <c r="B22" s="17" t="s">
        <v>78</v>
      </c>
      <c r="C22" s="17" t="s">
        <v>79</v>
      </c>
      <c r="D22" s="17" t="s">
        <v>80</v>
      </c>
      <c r="E22" s="17" t="s">
        <v>50</v>
      </c>
      <c r="F22" s="17" t="s">
        <v>51</v>
      </c>
      <c r="G22" s="17" t="s">
        <v>77</v>
      </c>
      <c r="H22" s="17" t="s">
        <v>81</v>
      </c>
      <c r="I22" s="17" t="s">
        <v>90</v>
      </c>
      <c r="J22" s="17" t="s">
        <v>98</v>
      </c>
      <c r="K22" s="17" t="s">
        <v>106</v>
      </c>
      <c r="L22" s="17" t="s">
        <v>107</v>
      </c>
      <c r="M22" s="17" t="s">
        <v>108</v>
      </c>
      <c r="N22" s="17" t="s">
        <v>109</v>
      </c>
      <c r="O22" s="17" t="s">
        <v>110</v>
      </c>
      <c r="P22" s="17" t="s">
        <v>118</v>
      </c>
      <c r="Q22" t="s">
        <v>119</v>
      </c>
      <c r="R22" t="s">
        <v>120</v>
      </c>
      <c r="S22" t="s">
        <v>121</v>
      </c>
      <c r="T22" t="s">
        <v>122</v>
      </c>
      <c r="U22" t="s">
        <v>123</v>
      </c>
      <c r="V22" t="s">
        <v>124</v>
      </c>
      <c r="W22" t="s">
        <v>125</v>
      </c>
      <c r="X22" t="s">
        <v>126</v>
      </c>
      <c r="Y22" t="s">
        <v>127</v>
      </c>
      <c r="Z22" t="s">
        <v>128</v>
      </c>
      <c r="AA22" t="s">
        <v>129</v>
      </c>
      <c r="AB22" t="s">
        <v>130</v>
      </c>
      <c r="AC22" t="s">
        <v>118</v>
      </c>
      <c r="AD22" t="s">
        <v>119</v>
      </c>
      <c r="AE22" t="s">
        <v>120</v>
      </c>
      <c r="AF22" t="s">
        <v>131</v>
      </c>
      <c r="AG22" t="s">
        <v>132</v>
      </c>
      <c r="AH22" t="s">
        <v>133</v>
      </c>
      <c r="AI22" t="s">
        <v>134</v>
      </c>
      <c r="AJ22" t="s">
        <v>135</v>
      </c>
      <c r="AK22" t="s">
        <v>136</v>
      </c>
      <c r="AL22" t="s">
        <v>137</v>
      </c>
      <c r="AM22" t="s">
        <v>138</v>
      </c>
      <c r="AN22" t="s">
        <v>139</v>
      </c>
      <c r="AO22" t="s">
        <v>140</v>
      </c>
      <c r="AP22" t="s">
        <v>141</v>
      </c>
      <c r="AQ22" t="s">
        <v>142</v>
      </c>
      <c r="AR22" t="s">
        <v>143</v>
      </c>
      <c r="AS22" t="s">
        <v>144</v>
      </c>
      <c r="AT22" t="s">
        <v>145</v>
      </c>
      <c r="AU22" t="s">
        <v>146</v>
      </c>
      <c r="AV22" t="s">
        <v>147</v>
      </c>
      <c r="AW22" t="s">
        <v>148</v>
      </c>
      <c r="AX22" t="s">
        <v>149</v>
      </c>
      <c r="AY22" t="s">
        <v>150</v>
      </c>
      <c r="AZ22" t="s">
        <v>151</v>
      </c>
      <c r="BA22" t="s">
        <v>152</v>
      </c>
      <c r="BB22" t="s">
        <v>153</v>
      </c>
      <c r="BC22" t="s">
        <v>154</v>
      </c>
      <c r="BD22" t="s">
        <v>155</v>
      </c>
      <c r="BE22" t="s">
        <v>156</v>
      </c>
      <c r="BF22" t="s">
        <v>157</v>
      </c>
      <c r="BG22" t="s">
        <v>158</v>
      </c>
      <c r="BH22" t="s">
        <v>159</v>
      </c>
      <c r="BI22" t="s">
        <v>160</v>
      </c>
      <c r="BJ22" t="s">
        <v>161</v>
      </c>
      <c r="BK22" t="s">
        <v>162</v>
      </c>
      <c r="BL22" t="s">
        <v>165</v>
      </c>
      <c r="BM22" t="s">
        <v>166</v>
      </c>
      <c r="BN22" t="s">
        <v>163</v>
      </c>
      <c r="BO22" t="s">
        <v>164</v>
      </c>
      <c r="BP22" t="s">
        <v>108</v>
      </c>
      <c r="BQ22" t="s">
        <v>180</v>
      </c>
      <c r="BR22" t="s">
        <v>181</v>
      </c>
      <c r="BS22" t="s">
        <v>189</v>
      </c>
      <c r="BT22" t="s">
        <v>196</v>
      </c>
      <c r="BU22" t="s">
        <v>157</v>
      </c>
      <c r="BV22" t="s">
        <v>153</v>
      </c>
      <c r="BW22" t="s">
        <v>161</v>
      </c>
      <c r="BX22" t="s">
        <v>232</v>
      </c>
      <c r="BY22" t="s">
        <v>163</v>
      </c>
      <c r="BZ22" t="s">
        <v>166</v>
      </c>
      <c r="CA22" t="s">
        <v>165</v>
      </c>
      <c r="CB22" t="s">
        <v>164</v>
      </c>
      <c r="CC22" t="s">
        <v>162</v>
      </c>
    </row>
    <row r="23" spans="1:82">
      <c r="A23" t="s">
        <v>40</v>
      </c>
      <c r="B23" s="19">
        <v>1.1348199999999999E-3</v>
      </c>
      <c r="C23">
        <v>1.1348199999999999E-3</v>
      </c>
      <c r="D23">
        <v>1.1348199999999999E-3</v>
      </c>
      <c r="E23">
        <v>1.1348199999999999E-3</v>
      </c>
      <c r="F23">
        <v>1.1348199999999999E-3</v>
      </c>
      <c r="G23">
        <v>1.1348199999999999E-3</v>
      </c>
      <c r="H23">
        <v>1.1348199999999999E-3</v>
      </c>
      <c r="I23">
        <v>1.1348199999999999E-3</v>
      </c>
      <c r="J23">
        <v>1.1348199999999999E-3</v>
      </c>
      <c r="K23">
        <v>1.1348199999999999E-3</v>
      </c>
      <c r="L23">
        <v>1.1348199999999999E-3</v>
      </c>
      <c r="M23">
        <v>1.1348199999999999E-3</v>
      </c>
      <c r="N23">
        <v>1.1348199999999999E-3</v>
      </c>
      <c r="O23">
        <v>1.1348199999999999E-3</v>
      </c>
      <c r="P23">
        <v>1.1348199999999999E-3</v>
      </c>
      <c r="Q23">
        <v>1.1348199999999999E-3</v>
      </c>
      <c r="R23">
        <v>1.1348199999999999E-3</v>
      </c>
      <c r="S23">
        <v>1.1348199999999999E-3</v>
      </c>
      <c r="T23">
        <v>1.1348199999999999E-3</v>
      </c>
      <c r="U23">
        <v>1.1348199999999999E-3</v>
      </c>
      <c r="V23">
        <v>1.1348199999999999E-3</v>
      </c>
      <c r="W23">
        <v>1.1348199999999999E-3</v>
      </c>
      <c r="X23">
        <v>1.1348199999999999E-3</v>
      </c>
      <c r="Y23">
        <v>1.1348199999999999E-3</v>
      </c>
      <c r="Z23">
        <v>1.1348199999999999E-3</v>
      </c>
      <c r="AA23">
        <v>1.1348199999999999E-3</v>
      </c>
      <c r="AB23">
        <v>1.1348199999999999E-3</v>
      </c>
      <c r="AC23">
        <v>1.1348199999999999E-3</v>
      </c>
      <c r="AD23">
        <v>1.1348199999999999E-3</v>
      </c>
      <c r="AE23">
        <v>1.1348199999999999E-3</v>
      </c>
      <c r="AF23">
        <v>1.1348199999999999E-3</v>
      </c>
      <c r="AG23">
        <v>1.1348199999999999E-3</v>
      </c>
      <c r="AH23">
        <v>1.1348199999999999E-3</v>
      </c>
      <c r="AI23">
        <v>1.1348199999999999E-3</v>
      </c>
      <c r="AJ23">
        <v>1.1348199999999999E-3</v>
      </c>
      <c r="AK23">
        <v>1.1348199999999999E-3</v>
      </c>
      <c r="AL23">
        <v>1.1348199999999999E-3</v>
      </c>
      <c r="AM23">
        <v>1.1348199999999999E-3</v>
      </c>
      <c r="AN23">
        <v>1.1348199999999999E-3</v>
      </c>
      <c r="AO23">
        <v>1.1348199999999999E-3</v>
      </c>
      <c r="AP23">
        <v>1.1348199999999999E-3</v>
      </c>
      <c r="AQ23">
        <v>1.1348199999999999E-3</v>
      </c>
      <c r="AR23">
        <v>1.1348199999999999E-3</v>
      </c>
      <c r="AS23">
        <v>7.6329999999999996E-4</v>
      </c>
      <c r="AT23">
        <v>1.1348199999999999E-3</v>
      </c>
      <c r="AU23">
        <v>1.1348199999999999E-3</v>
      </c>
      <c r="AV23">
        <v>1.1348199999999999E-3</v>
      </c>
      <c r="AW23">
        <v>1.1348199999999999E-3</v>
      </c>
      <c r="AX23">
        <v>1.1348199999999999E-3</v>
      </c>
      <c r="AY23">
        <v>1.1348199999999999E-3</v>
      </c>
      <c r="AZ23">
        <v>1.1348199999999999E-3</v>
      </c>
      <c r="BA23">
        <v>1.1348199999999999E-3</v>
      </c>
      <c r="BB23">
        <v>1.1348199999999999E-3</v>
      </c>
      <c r="BC23">
        <v>1.1348199999999999E-3</v>
      </c>
      <c r="BD23">
        <v>1.1348199999999999E-3</v>
      </c>
      <c r="BE23">
        <v>1.1348199999999999E-3</v>
      </c>
      <c r="BF23">
        <v>1.1348199999999999E-3</v>
      </c>
      <c r="BG23">
        <v>1.1348199999999999E-3</v>
      </c>
      <c r="BH23">
        <v>1.1348199999999999E-3</v>
      </c>
      <c r="BI23">
        <v>1.1348199999999999E-3</v>
      </c>
      <c r="BJ23">
        <v>1.1348199999999999E-3</v>
      </c>
      <c r="BK23">
        <v>1.1348199999999999E-3</v>
      </c>
      <c r="BL23">
        <v>1.1348199999999999E-3</v>
      </c>
      <c r="BM23">
        <v>1.1348199999999999E-3</v>
      </c>
      <c r="BN23">
        <v>1.1348199999999999E-3</v>
      </c>
      <c r="BO23">
        <v>1.1348199999999999E-3</v>
      </c>
      <c r="BP23">
        <v>1.1348199999999999E-3</v>
      </c>
      <c r="BQ23">
        <v>1.1348199999999999E-3</v>
      </c>
      <c r="BR23">
        <v>1.1348199999999999E-3</v>
      </c>
      <c r="BS23">
        <v>1.1348199999999999E-3</v>
      </c>
      <c r="BT23">
        <v>7.5917399999999996E-3</v>
      </c>
      <c r="BU23">
        <v>1.1348199999999999E-3</v>
      </c>
      <c r="BV23">
        <v>1.1348199999999999E-3</v>
      </c>
      <c r="BW23">
        <v>1.1348199999999999E-3</v>
      </c>
      <c r="BX23">
        <v>1.1348199999999999E-3</v>
      </c>
      <c r="BY23">
        <v>1.1348199999999999E-3</v>
      </c>
      <c r="BZ23">
        <v>1.1348199999999999E-3</v>
      </c>
      <c r="CA23">
        <v>1.1348199999999999E-3</v>
      </c>
      <c r="CB23">
        <v>1.1348199999999999E-3</v>
      </c>
      <c r="CC23">
        <v>1.1348199999999999E-3</v>
      </c>
    </row>
    <row r="24" spans="1:82">
      <c r="A24" t="s">
        <v>41</v>
      </c>
      <c r="B24" s="19">
        <v>9.7414500000000005E-3</v>
      </c>
      <c r="C24">
        <v>1.0415020000000001E-2</v>
      </c>
      <c r="D24">
        <v>8.8229699999999994E-3</v>
      </c>
      <c r="E24">
        <v>2.5176899999999999E-3</v>
      </c>
      <c r="F24">
        <v>-9.992899999999999E-4</v>
      </c>
      <c r="G24">
        <v>1.4648319999999999E-2</v>
      </c>
      <c r="H24">
        <v>3.3533299999999999E-3</v>
      </c>
      <c r="I24">
        <v>3.3533299999999999E-3</v>
      </c>
      <c r="J24">
        <v>1.188382E-2</v>
      </c>
      <c r="K24">
        <v>2.62399E-2</v>
      </c>
      <c r="L24">
        <v>1.6165880000000001E-2</v>
      </c>
      <c r="M24">
        <v>1.08878E-2</v>
      </c>
      <c r="N24">
        <v>1.1146909999999999E-2</v>
      </c>
      <c r="O24">
        <v>1.99512E-3</v>
      </c>
      <c r="P24">
        <v>-3.5726899999999999E-3</v>
      </c>
      <c r="Q24">
        <v>-1.147959E-2</v>
      </c>
      <c r="R24">
        <v>4.2427439999999997E-2</v>
      </c>
      <c r="S24">
        <v>1.552941E-2</v>
      </c>
      <c r="T24">
        <v>2.173607E-2</v>
      </c>
      <c r="U24">
        <v>5.8271599999999996E-3</v>
      </c>
      <c r="V24">
        <v>2.746531E-2</v>
      </c>
      <c r="W24">
        <v>-1.3932E-3</v>
      </c>
      <c r="X24">
        <v>4.6291500000000003E-3</v>
      </c>
      <c r="Y24">
        <v>3.3265389999999999E-2</v>
      </c>
      <c r="Z24">
        <v>1.7336509999999999E-2</v>
      </c>
      <c r="AA24">
        <v>1.138581E-2</v>
      </c>
      <c r="AB24">
        <v>1.029828E-2</v>
      </c>
      <c r="AC24">
        <v>-3.5726899999999999E-3</v>
      </c>
      <c r="AD24">
        <v>-1.147959E-2</v>
      </c>
      <c r="AE24">
        <v>4.2427439999999997E-2</v>
      </c>
      <c r="AF24">
        <v>1.352414E-2</v>
      </c>
      <c r="AG24">
        <v>8.7057699999999998E-3</v>
      </c>
      <c r="AH24">
        <v>1.7542950000000002E-2</v>
      </c>
      <c r="AI24">
        <v>9.8775700000000004E-3</v>
      </c>
      <c r="AJ24">
        <v>1.7542950000000002E-2</v>
      </c>
      <c r="AK24">
        <v>9.8775700000000004E-3</v>
      </c>
      <c r="AL24">
        <v>2.173607E-2</v>
      </c>
      <c r="AM24">
        <v>1.552941E-2</v>
      </c>
      <c r="AN24">
        <v>1.379582E-2</v>
      </c>
      <c r="AO24">
        <v>1.009446E-2</v>
      </c>
      <c r="AP24">
        <v>-5.93036E-3</v>
      </c>
      <c r="AQ24">
        <v>-8.1217300000000006E-3</v>
      </c>
      <c r="AR24">
        <v>-1.529179E-2</v>
      </c>
      <c r="AS24">
        <v>-7.6326199999999997E-3</v>
      </c>
      <c r="AT24">
        <v>1.5660710000000001E-2</v>
      </c>
      <c r="AU24">
        <v>8.0146699999999998E-3</v>
      </c>
      <c r="AV24">
        <v>-8.9459000000000001E-4</v>
      </c>
      <c r="AW24">
        <v>9.0282100000000001E-3</v>
      </c>
      <c r="AX24">
        <v>-1.8799409999999999E-2</v>
      </c>
      <c r="AY24">
        <v>1.344656E-2</v>
      </c>
      <c r="AZ24">
        <v>9.9019599999999996E-3</v>
      </c>
      <c r="BA24">
        <v>1.232424E-2</v>
      </c>
      <c r="BB24">
        <v>1.5787260000000001E-2</v>
      </c>
      <c r="BC24">
        <v>1.38745E-2</v>
      </c>
      <c r="BD24">
        <v>1.62016E-2</v>
      </c>
      <c r="BE24">
        <v>8.5537300000000007E-3</v>
      </c>
      <c r="BF24">
        <v>1.647947E-2</v>
      </c>
      <c r="BG24">
        <v>1.174159E-2</v>
      </c>
      <c r="BH24">
        <v>1.765589E-2</v>
      </c>
      <c r="BI24">
        <v>5.1590899999999999E-3</v>
      </c>
      <c r="BJ24">
        <v>-7.6393999999999995E-4</v>
      </c>
      <c r="BK24">
        <v>-2.6747400000000001E-3</v>
      </c>
      <c r="BL24">
        <v>4.2170300000000001E-3</v>
      </c>
      <c r="BM24">
        <v>-4.8416000000000003E-4</v>
      </c>
      <c r="BN24">
        <v>7.2504800000000001E-3</v>
      </c>
      <c r="BO24">
        <v>-1.8366400000000001E-3</v>
      </c>
      <c r="BP24">
        <v>1.08878E-2</v>
      </c>
      <c r="BQ24">
        <v>8.5500100000000002E-3</v>
      </c>
      <c r="BR24">
        <v>1.1408700000000001E-2</v>
      </c>
      <c r="BS24">
        <v>1.1042039999999999E-2</v>
      </c>
      <c r="BT24">
        <v>1.0067649999999999E-2</v>
      </c>
      <c r="BU24">
        <v>1.647947E-2</v>
      </c>
      <c r="BV24">
        <v>1.5787260000000001E-2</v>
      </c>
      <c r="BW24">
        <v>-7.6393999999999995E-4</v>
      </c>
      <c r="BX24">
        <v>2.6091179999999999E-2</v>
      </c>
      <c r="BY24">
        <v>-1.8366400000000001E-3</v>
      </c>
      <c r="BZ24">
        <v>-4.8416000000000003E-4</v>
      </c>
      <c r="CA24">
        <v>4.2170300000000001E-3</v>
      </c>
      <c r="CB24">
        <v>7.2504800000000001E-3</v>
      </c>
      <c r="CC24">
        <v>-2.6747400000000001E-3</v>
      </c>
    </row>
    <row r="25" spans="1:82">
      <c r="A25" t="s">
        <v>42</v>
      </c>
      <c r="B25" s="19">
        <v>4.62715E-3</v>
      </c>
      <c r="C25">
        <v>4.9498800000000003E-3</v>
      </c>
      <c r="D25">
        <v>5.3560600000000002E-3</v>
      </c>
      <c r="E25">
        <v>-7.8936999999999996E-4</v>
      </c>
      <c r="F25">
        <v>-1.6770800000000001E-3</v>
      </c>
      <c r="G25">
        <v>-4.21807E-3</v>
      </c>
      <c r="H25">
        <v>-4.4140200000000003E-3</v>
      </c>
      <c r="I25">
        <v>-4.4140200000000003E-3</v>
      </c>
      <c r="J25">
        <v>4.1247100000000002E-3</v>
      </c>
      <c r="K25">
        <v>-5.8952400000000004E-3</v>
      </c>
      <c r="L25">
        <v>7.59897E-3</v>
      </c>
      <c r="M25">
        <v>6.9248199999999999E-3</v>
      </c>
      <c r="N25">
        <v>-7.2860599999999996E-3</v>
      </c>
      <c r="O25">
        <v>-3.9042500000000002E-3</v>
      </c>
      <c r="P25">
        <v>-1.320582E-2</v>
      </c>
      <c r="Q25">
        <v>-1.9643480000000001E-2</v>
      </c>
      <c r="R25">
        <v>2.7926650000000001E-2</v>
      </c>
      <c r="S25">
        <v>7.9321800000000005E-3</v>
      </c>
      <c r="T25">
        <v>1.151777E-2</v>
      </c>
      <c r="U25">
        <v>1.447564E-2</v>
      </c>
      <c r="V25">
        <v>1.6339019999999999E-2</v>
      </c>
      <c r="W25">
        <v>-9.8872999999999999E-3</v>
      </c>
      <c r="X25">
        <v>1.1791799999999999E-3</v>
      </c>
      <c r="Y25">
        <v>3.4109479999999998E-2</v>
      </c>
      <c r="Z25">
        <v>-3.0167599999999998E-3</v>
      </c>
      <c r="AA25">
        <v>-7.9699899999999997E-3</v>
      </c>
      <c r="AB25">
        <v>-1.00911E-2</v>
      </c>
      <c r="AC25">
        <v>-1.320582E-2</v>
      </c>
      <c r="AD25">
        <v>-1.9643480000000001E-2</v>
      </c>
      <c r="AE25">
        <v>2.7926650000000001E-2</v>
      </c>
      <c r="AF25">
        <v>2.9919399999999998E-3</v>
      </c>
      <c r="AG25">
        <v>4.8883599999999996E-3</v>
      </c>
      <c r="AH25">
        <v>4.4996899999999998E-3</v>
      </c>
      <c r="AI25">
        <v>4.7897599999999997E-3</v>
      </c>
      <c r="AJ25">
        <v>4.4996899999999998E-3</v>
      </c>
      <c r="AK25">
        <v>4.7897599999999997E-3</v>
      </c>
      <c r="AL25">
        <v>1.151777E-2</v>
      </c>
      <c r="AM25">
        <v>7.9321800000000005E-3</v>
      </c>
      <c r="AN25">
        <v>6.7415000000000001E-3</v>
      </c>
      <c r="AO25">
        <v>2.4743999999999998E-4</v>
      </c>
      <c r="AP25">
        <v>-1.9586559999999999E-2</v>
      </c>
      <c r="AQ25">
        <v>-2.887412E-2</v>
      </c>
      <c r="AR25">
        <v>-2.1697210000000001E-2</v>
      </c>
      <c r="AS25">
        <v>-1.9399509999999998E-2</v>
      </c>
      <c r="AT25">
        <v>4.8163700000000004E-3</v>
      </c>
      <c r="AU25">
        <v>4.117E-3</v>
      </c>
      <c r="AV25">
        <v>-1.5873040000000001E-2</v>
      </c>
      <c r="AW25">
        <v>-9.7999200000000002E-3</v>
      </c>
      <c r="AX25">
        <v>-9.8814999999999992E-4</v>
      </c>
      <c r="AY25">
        <v>-9.9361099999999997E-3</v>
      </c>
      <c r="AZ25">
        <v>-1.929413E-2</v>
      </c>
      <c r="BA25">
        <v>-1.337287E-2</v>
      </c>
      <c r="BB25">
        <v>-7.0217300000000003E-3</v>
      </c>
      <c r="BC25">
        <v>-1.7587499999999999E-3</v>
      </c>
      <c r="BD25">
        <v>-5.4143100000000003E-3</v>
      </c>
      <c r="BE25">
        <v>6.8884999999999997E-4</v>
      </c>
      <c r="BF25">
        <v>-7.2883899999999996E-3</v>
      </c>
      <c r="BG25">
        <v>-4.5696900000000004E-3</v>
      </c>
      <c r="BH25">
        <v>2.12824E-3</v>
      </c>
      <c r="BI25">
        <v>-2.0733599999999998E-3</v>
      </c>
      <c r="BJ25">
        <v>-8.2593200000000006E-3</v>
      </c>
      <c r="BK25">
        <v>-9.6378699999999998E-3</v>
      </c>
      <c r="BL25">
        <v>-7.0129600000000004E-3</v>
      </c>
      <c r="BM25">
        <v>-1.0063600000000001E-2</v>
      </c>
      <c r="BN25">
        <v>-2.6510100000000001E-3</v>
      </c>
      <c r="BO25">
        <v>-6.6272099999999997E-3</v>
      </c>
      <c r="BP25">
        <v>6.9248199999999999E-3</v>
      </c>
      <c r="BQ25">
        <v>7.58378E-3</v>
      </c>
      <c r="BR25">
        <v>3.5053900000000002E-3</v>
      </c>
      <c r="BS25">
        <v>2.8716200000000001E-3</v>
      </c>
      <c r="BT25">
        <v>-2.92559E-3</v>
      </c>
      <c r="BU25">
        <v>-7.2883899999999996E-3</v>
      </c>
      <c r="BV25">
        <v>-7.0217300000000003E-3</v>
      </c>
      <c r="BW25">
        <v>-8.2593200000000006E-3</v>
      </c>
      <c r="BX25">
        <v>4.60831E-3</v>
      </c>
      <c r="BY25">
        <v>-6.6272099999999997E-3</v>
      </c>
      <c r="BZ25">
        <v>-1.0063600000000001E-2</v>
      </c>
      <c r="CA25">
        <v>-7.0129600000000004E-3</v>
      </c>
      <c r="CB25">
        <v>-2.6510100000000001E-3</v>
      </c>
      <c r="CC25">
        <v>-9.6378699999999998E-3</v>
      </c>
    </row>
    <row r="26" spans="1:82">
      <c r="A26" t="s">
        <v>43</v>
      </c>
      <c r="B26" s="19">
        <v>-6.9466000000000005E-4</v>
      </c>
      <c r="C26">
        <v>-8.0637000000000005E-4</v>
      </c>
      <c r="D26">
        <v>-4.0966E-4</v>
      </c>
      <c r="E26">
        <v>-8.1076E-4</v>
      </c>
      <c r="F26">
        <v>-1.5672500000000001E-3</v>
      </c>
      <c r="G26">
        <v>2.5761000000000002E-4</v>
      </c>
      <c r="H26">
        <v>-3.6465199999999999E-3</v>
      </c>
      <c r="I26">
        <v>-3.6465199999999999E-3</v>
      </c>
      <c r="J26">
        <v>-4.6350000000000002E-5</v>
      </c>
      <c r="K26">
        <v>1.9675500000000002E-3</v>
      </c>
      <c r="L26">
        <v>4.0088900000000002E-3</v>
      </c>
      <c r="M26">
        <v>-1.46378E-3</v>
      </c>
      <c r="N26">
        <v>-5.6500600000000002E-3</v>
      </c>
      <c r="O26">
        <v>4.3035800000000004E-3</v>
      </c>
      <c r="P26">
        <v>-1.219669E-2</v>
      </c>
      <c r="Q26">
        <v>-1.257373E-2</v>
      </c>
      <c r="R26">
        <v>5.4185770000000001E-2</v>
      </c>
      <c r="S26">
        <v>1.3882E-4</v>
      </c>
      <c r="T26">
        <v>7.6441199999999999E-3</v>
      </c>
      <c r="U26">
        <v>-4.3780499999999997E-3</v>
      </c>
      <c r="V26">
        <v>-5.5708000000000005E-4</v>
      </c>
      <c r="W26">
        <v>-1.5981200000000001E-2</v>
      </c>
      <c r="X26">
        <v>-6.8845E-3</v>
      </c>
      <c r="Y26">
        <v>3.9910019999999997E-2</v>
      </c>
      <c r="Z26">
        <v>-4.6977399999999997E-3</v>
      </c>
      <c r="AA26">
        <v>-4.5706599999999998E-3</v>
      </c>
      <c r="AB26">
        <v>-6.5406300000000004E-3</v>
      </c>
      <c r="AC26">
        <v>-1.219669E-2</v>
      </c>
      <c r="AD26">
        <v>-1.257373E-2</v>
      </c>
      <c r="AE26">
        <v>5.4185770000000001E-2</v>
      </c>
      <c r="AF26">
        <v>4.5199999999999998E-4</v>
      </c>
      <c r="AG26">
        <v>4.2317E-4</v>
      </c>
      <c r="AH26">
        <v>-1.1773700000000001E-3</v>
      </c>
      <c r="AI26">
        <v>-6.41E-5</v>
      </c>
      <c r="AJ26">
        <v>-1.1773700000000001E-3</v>
      </c>
      <c r="AK26">
        <v>-6.41E-5</v>
      </c>
      <c r="AL26">
        <v>7.6441199999999999E-3</v>
      </c>
      <c r="AM26">
        <v>1.3882E-4</v>
      </c>
      <c r="AN26">
        <v>7.1645199999999997E-3</v>
      </c>
      <c r="AO26">
        <v>4.7671399999999996E-3</v>
      </c>
      <c r="AP26">
        <v>6.0106999999999999E-4</v>
      </c>
      <c r="AQ26">
        <v>-4.5187099999999996E-3</v>
      </c>
      <c r="AR26">
        <v>-1.833193E-2</v>
      </c>
      <c r="AS26">
        <v>-1.308546E-2</v>
      </c>
      <c r="AT26">
        <v>-2.23339E-3</v>
      </c>
      <c r="AU26">
        <v>-3.8368899999999999E-3</v>
      </c>
      <c r="AV26">
        <v>-8.5887800000000007E-3</v>
      </c>
      <c r="AW26">
        <v>-9.1207700000000003E-3</v>
      </c>
      <c r="AX26">
        <v>5.2160100000000001E-3</v>
      </c>
      <c r="AY26">
        <v>1.6309000000000001E-4</v>
      </c>
      <c r="AZ26">
        <v>-2.46228E-2</v>
      </c>
      <c r="BA26">
        <v>-6.0088399999999997E-3</v>
      </c>
      <c r="BB26">
        <v>5.0226999999999997E-4</v>
      </c>
      <c r="BC26">
        <v>-1.4257300000000001E-3</v>
      </c>
      <c r="BD26">
        <v>-7.8821999999999996E-4</v>
      </c>
      <c r="BE26">
        <v>-8.1052799999999994E-3</v>
      </c>
      <c r="BF26">
        <v>6.2569000000000004E-4</v>
      </c>
      <c r="BG26">
        <v>1.66643E-3</v>
      </c>
      <c r="BH26">
        <v>-1.9304999999999999E-3</v>
      </c>
      <c r="BI26">
        <v>-1.06909E-3</v>
      </c>
      <c r="BJ26">
        <v>3.60685E-3</v>
      </c>
      <c r="BK26">
        <v>5.4621000000000001E-3</v>
      </c>
      <c r="BL26">
        <v>1.5880289999999998E-2</v>
      </c>
      <c r="BM26">
        <v>-2.0840199999999998E-3</v>
      </c>
      <c r="BN26">
        <v>-1.9540500000000001E-3</v>
      </c>
      <c r="BO26">
        <v>-5.5381900000000001E-3</v>
      </c>
      <c r="BP26">
        <v>-1.46378E-3</v>
      </c>
      <c r="BQ26">
        <v>5.1250999999999998E-4</v>
      </c>
      <c r="BR26">
        <v>7.6004699999999998E-3</v>
      </c>
      <c r="BS26">
        <v>-5.3509E-4</v>
      </c>
      <c r="BT26">
        <v>-2.158231E-2</v>
      </c>
      <c r="BU26">
        <v>6.2569000000000004E-4</v>
      </c>
      <c r="BV26">
        <v>5.0226999999999997E-4</v>
      </c>
      <c r="BW26">
        <v>3.60685E-3</v>
      </c>
      <c r="BX26">
        <v>2.3506099999999999E-3</v>
      </c>
      <c r="BY26">
        <v>-5.5381900000000001E-3</v>
      </c>
      <c r="BZ26">
        <v>-2.0840199999999998E-3</v>
      </c>
      <c r="CA26">
        <v>1.5880289999999998E-2</v>
      </c>
      <c r="CB26">
        <v>-1.9540500000000001E-3</v>
      </c>
      <c r="CC26">
        <v>5.4621000000000001E-3</v>
      </c>
    </row>
    <row r="27" spans="1:82">
      <c r="A27" t="s">
        <v>44</v>
      </c>
      <c r="B27" s="19">
        <v>-5.5430000000000003E-5</v>
      </c>
      <c r="C27">
        <v>-2.7143000000000002E-4</v>
      </c>
      <c r="D27">
        <v>-2.4855E-4</v>
      </c>
      <c r="E27">
        <v>-1.7901200000000001E-3</v>
      </c>
      <c r="F27">
        <v>-1.7951499999999999E-3</v>
      </c>
      <c r="G27">
        <v>-1.58486E-3</v>
      </c>
      <c r="H27">
        <v>-3.5204699999999999E-3</v>
      </c>
      <c r="I27">
        <v>-3.5204699999999999E-3</v>
      </c>
      <c r="J27">
        <v>-4.8597700000000002E-3</v>
      </c>
      <c r="K27">
        <v>-1.08784E-2</v>
      </c>
      <c r="L27">
        <v>-2.0839700000000001E-3</v>
      </c>
      <c r="M27">
        <v>-5.0218099999999998E-3</v>
      </c>
      <c r="N27">
        <v>-9.3931299999999995E-3</v>
      </c>
      <c r="O27">
        <v>-1.1473500000000001E-3</v>
      </c>
      <c r="P27">
        <v>-6.9741300000000003E-3</v>
      </c>
      <c r="Q27">
        <v>-1.25194E-2</v>
      </c>
      <c r="R27">
        <v>7.0669979999999993E-2</v>
      </c>
      <c r="S27">
        <v>-4.5083600000000003E-3</v>
      </c>
      <c r="T27">
        <v>-1.59553E-3</v>
      </c>
      <c r="U27">
        <v>-7.9745E-4</v>
      </c>
      <c r="V27">
        <v>-1.1382499999999999E-3</v>
      </c>
      <c r="W27">
        <v>-1.1556139999999999E-2</v>
      </c>
      <c r="X27">
        <v>-1.180377E-2</v>
      </c>
      <c r="Y27">
        <v>4.7266700000000002E-2</v>
      </c>
      <c r="Z27">
        <v>-1.218488E-2</v>
      </c>
      <c r="AA27">
        <v>-6.3009700000000004E-3</v>
      </c>
      <c r="AB27">
        <v>-5.4336000000000002E-3</v>
      </c>
      <c r="AC27">
        <v>-6.9741300000000003E-3</v>
      </c>
      <c r="AD27">
        <v>-1.25194E-2</v>
      </c>
      <c r="AE27">
        <v>7.0669979999999993E-2</v>
      </c>
      <c r="AF27">
        <v>7.3337999999999995E-4</v>
      </c>
      <c r="AG27">
        <v>7.5336999999999995E-4</v>
      </c>
      <c r="AH27">
        <v>-8.1896999999999994E-3</v>
      </c>
      <c r="AI27">
        <v>-4.6494600000000002E-3</v>
      </c>
      <c r="AJ27">
        <v>-8.1896999999999994E-3</v>
      </c>
      <c r="AK27">
        <v>-4.6494600000000002E-3</v>
      </c>
      <c r="AL27">
        <v>-1.59553E-3</v>
      </c>
      <c r="AM27">
        <v>-4.5083600000000003E-3</v>
      </c>
      <c r="AN27">
        <v>2.5536000000000001E-3</v>
      </c>
      <c r="AO27">
        <v>-2.0561099999999999E-3</v>
      </c>
      <c r="AP27">
        <v>7.0544800000000001E-3</v>
      </c>
      <c r="AQ27">
        <v>5.5827300000000002E-3</v>
      </c>
      <c r="AR27">
        <v>-2.548303E-2</v>
      </c>
      <c r="AS27">
        <v>-7.9864399999999992E-3</v>
      </c>
      <c r="AT27">
        <v>-7.19938E-3</v>
      </c>
      <c r="AU27">
        <v>-3.98438E-3</v>
      </c>
      <c r="AV27">
        <v>4.9275899999999999E-3</v>
      </c>
      <c r="AW27">
        <v>5.5369499999999997E-3</v>
      </c>
      <c r="AX27">
        <v>8.4492300000000003E-3</v>
      </c>
      <c r="AY27" s="60">
        <v>-2.0059999999999999E-6</v>
      </c>
      <c r="AZ27">
        <v>9.1974999999999999E-4</v>
      </c>
      <c r="BA27">
        <v>5.8372199999999997E-3</v>
      </c>
      <c r="BB27">
        <v>-3.4429999999999999E-3</v>
      </c>
      <c r="BC27">
        <v>-4.2003600000000002E-3</v>
      </c>
      <c r="BD27">
        <v>-2.8218399999999999E-3</v>
      </c>
      <c r="BE27">
        <v>-2.2211800000000001E-3</v>
      </c>
      <c r="BF27">
        <v>-3.4395900000000002E-3</v>
      </c>
      <c r="BG27">
        <v>-3.0804600000000001E-3</v>
      </c>
      <c r="BH27">
        <v>-5.30292E-3</v>
      </c>
      <c r="BI27">
        <v>-2.3376999999999998E-3</v>
      </c>
      <c r="BJ27">
        <v>7.6829999999999995E-5</v>
      </c>
      <c r="BK27">
        <v>1.03786E-3</v>
      </c>
      <c r="BL27">
        <v>3.3748699999999999E-3</v>
      </c>
      <c r="BM27">
        <v>2.4423600000000002E-3</v>
      </c>
      <c r="BN27">
        <v>-2.56142E-3</v>
      </c>
      <c r="BO27">
        <v>-1.5521899999999999E-3</v>
      </c>
      <c r="BP27">
        <v>-5.0218099999999998E-3</v>
      </c>
      <c r="BQ27">
        <v>-1.5386999999999999E-4</v>
      </c>
      <c r="BR27">
        <v>-2.3058000000000002E-3</v>
      </c>
      <c r="BS27">
        <v>3.8036999999999999E-4</v>
      </c>
      <c r="BT27">
        <v>-1.117485E-2</v>
      </c>
      <c r="BU27">
        <v>-3.4395900000000002E-3</v>
      </c>
      <c r="BV27">
        <v>-3.4429999999999999E-3</v>
      </c>
      <c r="BW27">
        <v>7.6829999999999995E-5</v>
      </c>
      <c r="BX27">
        <v>-8.8626699999999996E-3</v>
      </c>
      <c r="BY27">
        <v>-1.5521899999999999E-3</v>
      </c>
      <c r="BZ27">
        <v>2.4423600000000002E-3</v>
      </c>
      <c r="CA27">
        <v>3.3748699999999999E-3</v>
      </c>
      <c r="CB27">
        <v>-2.56142E-3</v>
      </c>
      <c r="CC27">
        <v>1.03786E-3</v>
      </c>
    </row>
    <row r="28" spans="1:82">
      <c r="A28" t="s">
        <v>45</v>
      </c>
      <c r="B28" s="19">
        <v>-5.8011900000000003E-3</v>
      </c>
      <c r="C28">
        <v>-6.7942599999999999E-3</v>
      </c>
      <c r="D28">
        <v>-6.6071400000000001E-3</v>
      </c>
      <c r="E28">
        <v>-1.36545E-3</v>
      </c>
      <c r="F28">
        <v>-1.74497E-3</v>
      </c>
      <c r="G28">
        <v>-1.3010910000000001E-2</v>
      </c>
      <c r="H28">
        <v>-2.2090199999999999E-3</v>
      </c>
      <c r="I28">
        <v>-2.2090199999999999E-3</v>
      </c>
      <c r="J28">
        <v>-8.8906100000000002E-3</v>
      </c>
      <c r="K28">
        <v>-8.7500700000000004E-3</v>
      </c>
      <c r="L28">
        <v>-3.0189800000000001E-3</v>
      </c>
      <c r="M28">
        <v>-6.8214800000000004E-3</v>
      </c>
      <c r="N28">
        <v>-5.12446E-3</v>
      </c>
      <c r="O28">
        <v>3.1242100000000001E-3</v>
      </c>
      <c r="P28">
        <v>-2.9019800000000002E-3</v>
      </c>
      <c r="Q28">
        <v>2.5277999999999998E-4</v>
      </c>
      <c r="R28">
        <v>3.9507100000000003E-2</v>
      </c>
      <c r="S28">
        <v>-8.0585399999999995E-3</v>
      </c>
      <c r="T28">
        <v>-9.16522E-3</v>
      </c>
      <c r="U28">
        <v>1.23935E-3</v>
      </c>
      <c r="V28">
        <v>-1.2672040000000001E-2</v>
      </c>
      <c r="W28">
        <v>-1.5769899999999999E-3</v>
      </c>
      <c r="X28">
        <v>-1.53758E-3</v>
      </c>
      <c r="Y28">
        <v>4.2273610000000003E-2</v>
      </c>
      <c r="Z28">
        <v>-1.101296E-2</v>
      </c>
      <c r="AA28">
        <v>-7.7189999999999995E-4</v>
      </c>
      <c r="AB28">
        <v>7.2564999999999999E-4</v>
      </c>
      <c r="AC28">
        <v>-2.9019800000000002E-3</v>
      </c>
      <c r="AD28">
        <v>2.5277999999999998E-4</v>
      </c>
      <c r="AE28">
        <v>3.9507100000000003E-2</v>
      </c>
      <c r="AF28">
        <v>-8.2635E-3</v>
      </c>
      <c r="AG28">
        <v>-4.9780099999999997E-3</v>
      </c>
      <c r="AH28">
        <v>-7.1235100000000004E-3</v>
      </c>
      <c r="AI28">
        <v>-4.7425599999999998E-3</v>
      </c>
      <c r="AJ28">
        <v>-7.1235100000000004E-3</v>
      </c>
      <c r="AK28">
        <v>-4.7425599999999998E-3</v>
      </c>
      <c r="AL28">
        <v>-9.16522E-3</v>
      </c>
      <c r="AM28">
        <v>-8.0585399999999995E-3</v>
      </c>
      <c r="AN28">
        <v>-4.3533199999999999E-3</v>
      </c>
      <c r="AO28">
        <v>-6.0062199999999996E-3</v>
      </c>
      <c r="AP28">
        <v>1.8015070000000001E-2</v>
      </c>
      <c r="AQ28">
        <v>2.6303460000000001E-2</v>
      </c>
      <c r="AR28">
        <v>6.19894E-3</v>
      </c>
      <c r="AS28">
        <v>2.0691310000000001E-2</v>
      </c>
      <c r="AT28">
        <v>-1.045392E-2</v>
      </c>
      <c r="AU28">
        <v>-5.9475200000000004E-3</v>
      </c>
      <c r="AV28">
        <v>1.221028E-2</v>
      </c>
      <c r="AW28">
        <v>-4.1234100000000001E-3</v>
      </c>
      <c r="AX28">
        <v>2.1530919999999999E-2</v>
      </c>
      <c r="AY28">
        <v>-8.2076200000000005E-3</v>
      </c>
      <c r="AZ28">
        <v>-3.0123400000000001E-3</v>
      </c>
      <c r="BA28">
        <v>-5.5564899999999999E-3</v>
      </c>
      <c r="BB28">
        <v>-5.31184E-3</v>
      </c>
      <c r="BC28">
        <v>-1.040841E-2</v>
      </c>
      <c r="BD28">
        <v>-6.9514099999999999E-3</v>
      </c>
      <c r="BE28">
        <v>-8.9192799999999999E-3</v>
      </c>
      <c r="BF28">
        <v>-7.3560500000000003E-3</v>
      </c>
      <c r="BG28">
        <v>-1.1584280000000001E-2</v>
      </c>
      <c r="BH28">
        <v>-1.4505290000000001E-2</v>
      </c>
      <c r="BI28">
        <v>-4.3038499999999997E-3</v>
      </c>
      <c r="BJ28">
        <v>-1.11046E-3</v>
      </c>
      <c r="BK28">
        <v>-4.5912999999999998E-4</v>
      </c>
      <c r="BL28">
        <v>-1.5962830000000001E-2</v>
      </c>
      <c r="BM28">
        <v>1.31704E-3</v>
      </c>
      <c r="BN28">
        <v>-4.3439300000000002E-3</v>
      </c>
      <c r="BO28">
        <v>2.4866200000000001E-3</v>
      </c>
      <c r="BP28">
        <v>-6.8214800000000004E-3</v>
      </c>
      <c r="BQ28">
        <v>-6.2432700000000004E-3</v>
      </c>
      <c r="BR28">
        <v>-7.8279500000000002E-3</v>
      </c>
      <c r="BS28">
        <v>-7.2676199999999998E-3</v>
      </c>
      <c r="BT28">
        <v>-2.6240500000000002E-3</v>
      </c>
      <c r="BU28">
        <v>-7.3560500000000003E-3</v>
      </c>
      <c r="BV28">
        <v>-5.31184E-3</v>
      </c>
      <c r="BW28">
        <v>-1.11046E-3</v>
      </c>
      <c r="BX28">
        <v>-7.6331200000000002E-3</v>
      </c>
      <c r="BY28">
        <v>2.4866200000000001E-3</v>
      </c>
      <c r="BZ28">
        <v>1.31704E-3</v>
      </c>
      <c r="CA28">
        <v>-1.5962830000000001E-2</v>
      </c>
      <c r="CB28">
        <v>-4.3439300000000002E-3</v>
      </c>
      <c r="CC28">
        <v>-4.5912999999999998E-4</v>
      </c>
    </row>
    <row r="29" spans="1:82">
      <c r="A29" t="s">
        <v>46</v>
      </c>
      <c r="B29" s="18">
        <v>-3.3148299999999999E-3</v>
      </c>
      <c r="C29">
        <v>-3.16096E-3</v>
      </c>
      <c r="D29">
        <v>-4.85674E-3</v>
      </c>
      <c r="E29">
        <v>-1.0273599999999999E-3</v>
      </c>
      <c r="F29">
        <v>-1.69886E-3</v>
      </c>
      <c r="G29">
        <v>4.1766700000000004E-3</v>
      </c>
      <c r="H29">
        <v>6.1137300000000004E-3</v>
      </c>
      <c r="I29">
        <v>6.1137300000000004E-3</v>
      </c>
      <c r="J29">
        <v>-6.0894800000000004E-3</v>
      </c>
      <c r="K29">
        <v>3.9116300000000001E-3</v>
      </c>
      <c r="L29">
        <v>-1.0773929999999999E-2</v>
      </c>
      <c r="M29">
        <v>-7.9393399999999996E-3</v>
      </c>
      <c r="N29">
        <v>-9.7864000000000002E-4</v>
      </c>
      <c r="O29">
        <v>-1.24968E-3</v>
      </c>
      <c r="P29">
        <v>9.5182000000000003E-4</v>
      </c>
      <c r="Q29">
        <v>-6.1917999999999999E-3</v>
      </c>
      <c r="R29">
        <v>1.3159550000000001E-2</v>
      </c>
      <c r="S29">
        <v>-7.6878299999999997E-3</v>
      </c>
      <c r="T29">
        <v>-1.713193E-2</v>
      </c>
      <c r="U29">
        <v>-1.334144E-2</v>
      </c>
      <c r="V29">
        <v>-1.6088080000000001E-2</v>
      </c>
      <c r="W29">
        <v>1.31913E-3</v>
      </c>
      <c r="X29">
        <v>-1.12932E-2</v>
      </c>
      <c r="Y29">
        <v>3.254609E-2</v>
      </c>
      <c r="Z29">
        <v>-7.9315099999999993E-3</v>
      </c>
      <c r="AA29">
        <v>-2.99022E-3</v>
      </c>
      <c r="AB29">
        <v>-1.5172499999999999E-3</v>
      </c>
      <c r="AC29">
        <v>9.5182000000000003E-4</v>
      </c>
      <c r="AD29">
        <v>-6.1917999999999999E-3</v>
      </c>
      <c r="AE29">
        <v>1.3159550000000001E-2</v>
      </c>
      <c r="AF29">
        <v>-1.6345800000000001E-3</v>
      </c>
      <c r="AG29">
        <v>-4.3966400000000003E-3</v>
      </c>
      <c r="AH29">
        <v>-1.1449819999999999E-2</v>
      </c>
      <c r="AI29">
        <v>-7.5709599999999998E-3</v>
      </c>
      <c r="AJ29">
        <v>-1.1449819999999999E-2</v>
      </c>
      <c r="AK29">
        <v>-7.5709599999999998E-3</v>
      </c>
      <c r="AL29">
        <v>-1.713193E-2</v>
      </c>
      <c r="AM29">
        <v>-7.6878299999999997E-3</v>
      </c>
      <c r="AN29">
        <v>-8.2505100000000008E-3</v>
      </c>
      <c r="AO29">
        <v>-3.8079899999999998E-3</v>
      </c>
      <c r="AP29">
        <v>3.8481100000000001E-3</v>
      </c>
      <c r="AQ29">
        <v>2.0008049999999999E-2</v>
      </c>
      <c r="AR29">
        <v>1.77831E-3</v>
      </c>
      <c r="AS29">
        <v>2.872096E-2</v>
      </c>
      <c r="AT29">
        <v>-8.4569999999999992E-3</v>
      </c>
      <c r="AU29">
        <v>-7.1841400000000003E-3</v>
      </c>
      <c r="AV29">
        <v>1.4818309999999999E-2</v>
      </c>
      <c r="AW29">
        <v>-1.2689400000000001E-3</v>
      </c>
      <c r="AX29">
        <v>-2.52797E-3</v>
      </c>
      <c r="AY29">
        <v>5.1164299999999999E-3</v>
      </c>
      <c r="AZ29">
        <v>1.9276229999999998E-2</v>
      </c>
      <c r="BA29">
        <v>7.7388999999999999E-3</v>
      </c>
      <c r="BB29">
        <v>-1.09855E-3</v>
      </c>
      <c r="BC29">
        <v>-2.1653599999999999E-3</v>
      </c>
      <c r="BD29">
        <v>-1.2681599999999999E-3</v>
      </c>
      <c r="BE29">
        <v>-3.02279E-3</v>
      </c>
      <c r="BF29">
        <v>-1.9765E-3</v>
      </c>
      <c r="BG29">
        <v>8.5167000000000001E-4</v>
      </c>
      <c r="BH29">
        <v>-6.7498200000000001E-3</v>
      </c>
      <c r="BI29">
        <v>-7.6225000000000002E-4</v>
      </c>
      <c r="BJ29">
        <v>5.6651E-4</v>
      </c>
      <c r="BK29">
        <v>5.1269899999999997E-3</v>
      </c>
      <c r="BL29">
        <v>-1.082581E-2</v>
      </c>
      <c r="BM29">
        <v>4.6581000000000001E-3</v>
      </c>
      <c r="BN29">
        <v>-1.2557200000000001E-3</v>
      </c>
      <c r="BO29">
        <v>3.0255299999999998E-3</v>
      </c>
      <c r="BP29">
        <v>-7.9393399999999996E-3</v>
      </c>
      <c r="BQ29">
        <v>-6.5869400000000003E-3</v>
      </c>
      <c r="BR29">
        <v>-2.4866200000000001E-3</v>
      </c>
      <c r="BS29">
        <v>-3.1319099999999999E-3</v>
      </c>
      <c r="BT29">
        <v>-5.4766800000000003E-3</v>
      </c>
      <c r="BU29">
        <v>-1.9765E-3</v>
      </c>
      <c r="BV29">
        <v>-1.09855E-3</v>
      </c>
      <c r="BW29">
        <v>5.6651E-4</v>
      </c>
      <c r="BX29">
        <v>-8.0082799999999996E-3</v>
      </c>
      <c r="BY29">
        <v>3.0255299999999998E-3</v>
      </c>
      <c r="BZ29">
        <v>4.6581000000000001E-3</v>
      </c>
      <c r="CA29">
        <v>-1.082581E-2</v>
      </c>
      <c r="CB29">
        <v>-1.2557200000000001E-3</v>
      </c>
      <c r="CC29">
        <v>5.1269899999999997E-3</v>
      </c>
    </row>
    <row r="30" spans="1:82">
      <c r="B30" s="18"/>
    </row>
    <row r="31" spans="1:82">
      <c r="B31" s="18"/>
    </row>
    <row r="32" spans="1:82">
      <c r="B32" s="18"/>
    </row>
    <row r="33" spans="2:4">
      <c r="B33" s="18"/>
    </row>
    <row r="34" spans="2:4">
      <c r="B34" s="18"/>
    </row>
    <row r="35" spans="2:4">
      <c r="B35" s="18"/>
    </row>
    <row r="45" spans="2:4">
      <c r="C45" s="6" t="s">
        <v>49</v>
      </c>
      <c r="D45" s="6" t="s">
        <v>48</v>
      </c>
    </row>
    <row r="46" spans="2:4">
      <c r="C46">
        <v>2.7</v>
      </c>
      <c r="D46">
        <v>2.8</v>
      </c>
    </row>
    <row r="47" spans="2:4">
      <c r="C47">
        <v>3.8</v>
      </c>
      <c r="D47">
        <v>3.8</v>
      </c>
    </row>
    <row r="48" spans="2:4">
      <c r="D48">
        <v>3.6</v>
      </c>
    </row>
  </sheetData>
  <mergeCells count="1">
    <mergeCell ref="A3:K3"/>
  </mergeCells>
  <pageMargins left="0.7" right="0.7" top="0.75" bottom="0.75" header="0.3" footer="0.3"/>
  <pageSetup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>
  <dimension ref="A7:P112"/>
  <sheetViews>
    <sheetView tabSelected="1" workbookViewId="0">
      <selection activeCell="E18" sqref="E18:H32"/>
    </sheetView>
  </sheetViews>
  <sheetFormatPr defaultRowHeight="15"/>
  <cols>
    <col min="5" max="5" width="11.5703125" customWidth="1"/>
  </cols>
  <sheetData>
    <row r="7" spans="1:4">
      <c r="B7" s="6" t="s">
        <v>68</v>
      </c>
      <c r="C7" s="6" t="s">
        <v>70</v>
      </c>
      <c r="D7" s="6" t="s">
        <v>185</v>
      </c>
    </row>
    <row r="8" spans="1:4">
      <c r="A8" s="6" t="s">
        <v>40</v>
      </c>
      <c r="B8" s="18">
        <v>2.5409655692618792E-2</v>
      </c>
      <c r="C8" s="18">
        <v>2.5409655692618792E-2</v>
      </c>
      <c r="D8" s="18">
        <v>2.5409655692618792E-2</v>
      </c>
    </row>
    <row r="9" spans="1:4">
      <c r="A9" s="6" t="s">
        <v>41</v>
      </c>
      <c r="B9" s="18">
        <v>3.5151105692618791E-2</v>
      </c>
      <c r="C9" s="18">
        <v>3.4232625692618791E-2</v>
      </c>
      <c r="D9" s="18">
        <v>3.6451695692618788E-2</v>
      </c>
    </row>
    <row r="10" spans="1:4">
      <c r="A10" s="6" t="s">
        <v>42</v>
      </c>
      <c r="B10" s="18">
        <v>3.9778255692618794E-2</v>
      </c>
      <c r="C10" s="18">
        <v>3.9588685692618794E-2</v>
      </c>
      <c r="D10" s="18">
        <v>3.9323315692618786E-2</v>
      </c>
    </row>
    <row r="11" spans="1:4">
      <c r="A11" s="6" t="s">
        <v>43</v>
      </c>
      <c r="B11" s="18">
        <v>3.9083595692618794E-2</v>
      </c>
      <c r="C11" s="18">
        <v>3.9179025692618795E-2</v>
      </c>
      <c r="D11" s="18">
        <v>3.8788225692618784E-2</v>
      </c>
    </row>
    <row r="12" spans="1:4">
      <c r="A12" s="6" t="s">
        <v>44</v>
      </c>
      <c r="B12" s="18">
        <v>3.9028165692618792E-2</v>
      </c>
      <c r="C12" s="18">
        <v>3.8930475692618795E-2</v>
      </c>
      <c r="D12" s="18">
        <v>3.9168595692618782E-2</v>
      </c>
    </row>
    <row r="13" spans="1:4">
      <c r="A13" s="6" t="s">
        <v>45</v>
      </c>
      <c r="B13" s="18">
        <v>3.3226975692618795E-2</v>
      </c>
      <c r="C13" s="18">
        <v>3.2323335692618797E-2</v>
      </c>
      <c r="D13" s="18">
        <v>3.190097569261878E-2</v>
      </c>
    </row>
    <row r="14" spans="1:4">
      <c r="A14" s="6" t="s">
        <v>46</v>
      </c>
      <c r="B14" s="18">
        <v>2.9912145692618793E-2</v>
      </c>
      <c r="C14" s="18">
        <v>2.7466595692618799E-2</v>
      </c>
      <c r="D14" s="18">
        <v>2.8769065692618778E-2</v>
      </c>
    </row>
    <row r="18" spans="1:8" ht="45">
      <c r="B18" s="42" t="s">
        <v>236</v>
      </c>
      <c r="C18" s="42" t="s">
        <v>237</v>
      </c>
      <c r="E18" t="s">
        <v>31</v>
      </c>
      <c r="F18" t="s">
        <v>32</v>
      </c>
      <c r="G18" s="42" t="s">
        <v>238</v>
      </c>
      <c r="H18" s="42" t="s">
        <v>239</v>
      </c>
    </row>
    <row r="19" spans="1:8">
      <c r="A19" s="6" t="s">
        <v>40</v>
      </c>
      <c r="B19" s="18">
        <f>AVERAGE(B8:D8)</f>
        <v>2.5409655692618788E-2</v>
      </c>
      <c r="C19" s="18">
        <f>AVERAGE(B8:C8)</f>
        <v>2.5409655692618792E-2</v>
      </c>
      <c r="E19" t="s">
        <v>33</v>
      </c>
      <c r="F19" s="18">
        <v>4.6657468957732373E-2</v>
      </c>
    </row>
    <row r="20" spans="1:8">
      <c r="A20" s="6" t="s">
        <v>41</v>
      </c>
      <c r="B20" s="18">
        <f t="shared" ref="B20:B25" si="0">AVERAGE(B9:D9)</f>
        <v>3.5278475692618792E-2</v>
      </c>
      <c r="C20" s="18">
        <f t="shared" ref="C20:C25" si="1">AVERAGE(B9:C9)</f>
        <v>3.4691865692618791E-2</v>
      </c>
      <c r="E20" t="s">
        <v>34</v>
      </c>
      <c r="F20" s="18">
        <v>4.4852050527772969E-2</v>
      </c>
    </row>
    <row r="21" spans="1:8">
      <c r="A21" s="6" t="s">
        <v>42</v>
      </c>
      <c r="B21" s="18">
        <f t="shared" si="0"/>
        <v>3.9563419025952125E-2</v>
      </c>
      <c r="C21" s="18">
        <f t="shared" si="1"/>
        <v>3.9683470692618794E-2</v>
      </c>
      <c r="E21" t="s">
        <v>35</v>
      </c>
      <c r="F21" s="18">
        <v>3.9735860834140935E-2</v>
      </c>
    </row>
    <row r="22" spans="1:8">
      <c r="A22" s="6" t="s">
        <v>43</v>
      </c>
      <c r="B22" s="18">
        <f t="shared" si="0"/>
        <v>3.9016949025952125E-2</v>
      </c>
      <c r="C22" s="18">
        <f t="shared" si="1"/>
        <v>3.9131310692618798E-2</v>
      </c>
      <c r="E22" t="s">
        <v>36</v>
      </c>
      <c r="F22" s="18">
        <v>4.3879830615851434E-2</v>
      </c>
    </row>
    <row r="23" spans="1:8">
      <c r="A23" s="6" t="s">
        <v>44</v>
      </c>
      <c r="B23" s="18">
        <f t="shared" si="0"/>
        <v>3.9042412359285454E-2</v>
      </c>
      <c r="C23" s="18">
        <f t="shared" si="1"/>
        <v>3.8979320692618794E-2</v>
      </c>
      <c r="E23" t="s">
        <v>37</v>
      </c>
      <c r="F23" s="18">
        <v>3.0181745556221218E-2</v>
      </c>
    </row>
    <row r="24" spans="1:8">
      <c r="A24" s="6" t="s">
        <v>45</v>
      </c>
      <c r="B24" s="18">
        <f t="shared" si="0"/>
        <v>3.2483762359285455E-2</v>
      </c>
      <c r="C24" s="18">
        <f t="shared" si="1"/>
        <v>3.2775155692618796E-2</v>
      </c>
      <c r="E24" t="s">
        <v>38</v>
      </c>
      <c r="F24" s="18">
        <v>2.2026431718061623E-2</v>
      </c>
    </row>
    <row r="25" spans="1:8">
      <c r="A25" s="6" t="s">
        <v>46</v>
      </c>
      <c r="B25" s="18">
        <f t="shared" si="0"/>
        <v>2.871593569261879E-2</v>
      </c>
      <c r="C25" s="18">
        <f t="shared" si="1"/>
        <v>2.8689370692618794E-2</v>
      </c>
      <c r="E25" t="s">
        <v>39</v>
      </c>
      <c r="F25" s="18">
        <v>2.427483569261879E-2</v>
      </c>
      <c r="G25" s="18"/>
    </row>
    <row r="26" spans="1:8">
      <c r="E26" t="s">
        <v>40</v>
      </c>
      <c r="F26" s="18">
        <v>2.5409652793304982E-2</v>
      </c>
      <c r="G26" s="18">
        <f>B19</f>
        <v>2.5409655692618788E-2</v>
      </c>
      <c r="H26" s="18">
        <f>C19</f>
        <v>2.5409655692618792E-2</v>
      </c>
    </row>
    <row r="27" spans="1:8">
      <c r="E27" s="6" t="s">
        <v>41</v>
      </c>
      <c r="G27" s="18">
        <f>B20</f>
        <v>3.5278475692618792E-2</v>
      </c>
      <c r="H27" s="18">
        <f t="shared" ref="H27:H32" si="2">C20</f>
        <v>3.4691865692618791E-2</v>
      </c>
    </row>
    <row r="28" spans="1:8">
      <c r="E28" s="6" t="s">
        <v>42</v>
      </c>
      <c r="G28" s="18">
        <f>B21</f>
        <v>3.9563419025952125E-2</v>
      </c>
      <c r="H28" s="18">
        <f t="shared" si="2"/>
        <v>3.9683470692618794E-2</v>
      </c>
    </row>
    <row r="29" spans="1:8">
      <c r="E29" s="6" t="s">
        <v>43</v>
      </c>
      <c r="G29" s="18">
        <f t="shared" ref="G29:G32" si="3">B22</f>
        <v>3.9016949025952125E-2</v>
      </c>
      <c r="H29" s="18">
        <f t="shared" si="2"/>
        <v>3.9131310692618798E-2</v>
      </c>
    </row>
    <row r="30" spans="1:8">
      <c r="E30" s="6" t="s">
        <v>44</v>
      </c>
      <c r="G30" s="18">
        <f>B23</f>
        <v>3.9042412359285454E-2</v>
      </c>
      <c r="H30" s="18">
        <f t="shared" si="2"/>
        <v>3.8979320692618794E-2</v>
      </c>
    </row>
    <row r="31" spans="1:8">
      <c r="E31" s="6" t="s">
        <v>45</v>
      </c>
      <c r="G31" s="18">
        <f t="shared" ref="G31:G34" si="4">B24</f>
        <v>3.2483762359285455E-2</v>
      </c>
      <c r="H31" s="18">
        <f t="shared" si="2"/>
        <v>3.2775155692618796E-2</v>
      </c>
    </row>
    <row r="32" spans="1:8">
      <c r="E32" s="6" t="s">
        <v>46</v>
      </c>
      <c r="G32" s="18">
        <f t="shared" si="4"/>
        <v>2.871593569261879E-2</v>
      </c>
      <c r="H32" s="18">
        <f t="shared" si="2"/>
        <v>2.8689370692618794E-2</v>
      </c>
    </row>
    <row r="34" spans="1:10">
      <c r="F34" s="6">
        <v>2017</v>
      </c>
      <c r="G34" s="6">
        <v>2018</v>
      </c>
    </row>
    <row r="35" spans="1:10" ht="30">
      <c r="E35" s="42" t="s">
        <v>236</v>
      </c>
      <c r="F35" s="89">
        <f>AVERAGE(F24,F25,F26,G27)</f>
        <v>2.6747348974151049E-2</v>
      </c>
      <c r="G35" s="89">
        <f>AVERAGE(G28,G29,G30,G31)</f>
        <v>3.7526635692618791E-2</v>
      </c>
    </row>
    <row r="36" spans="1:10" ht="30">
      <c r="E36" s="42" t="s">
        <v>237</v>
      </c>
      <c r="F36" s="89">
        <f>AVERAGE(F24,F25,F26,H27)</f>
        <v>2.6600696474151045E-2</v>
      </c>
      <c r="G36" s="89">
        <f>AVERAGE(H28,H29,H30,H31)</f>
        <v>3.7642314442618799E-2</v>
      </c>
    </row>
    <row r="39" spans="1:10">
      <c r="B39" s="17" t="s">
        <v>68</v>
      </c>
      <c r="C39" s="17" t="s">
        <v>69</v>
      </c>
      <c r="D39" s="17" t="s">
        <v>70</v>
      </c>
      <c r="E39" s="17" t="s">
        <v>72</v>
      </c>
      <c r="F39" s="17" t="s">
        <v>99</v>
      </c>
      <c r="G39" s="17" t="s">
        <v>112</v>
      </c>
      <c r="H39" s="6" t="s">
        <v>111</v>
      </c>
      <c r="J39" s="6" t="s">
        <v>82</v>
      </c>
    </row>
    <row r="40" spans="1:10">
      <c r="A40" s="6" t="s">
        <v>40</v>
      </c>
      <c r="B40" s="18">
        <v>2.5409655692618792E-2</v>
      </c>
      <c r="C40" s="18">
        <v>2.5409655692618792E-2</v>
      </c>
      <c r="D40" s="18">
        <v>2.5409655692618792E-2</v>
      </c>
      <c r="E40" s="18">
        <v>2.5409655692618792E-2</v>
      </c>
      <c r="F40" s="18">
        <v>2.5409655692618792E-2</v>
      </c>
      <c r="G40" s="18">
        <v>2.5409655692618792E-2</v>
      </c>
      <c r="H40" s="18">
        <v>2.5409655692618792E-2</v>
      </c>
      <c r="J40" s="18">
        <f>AVERAGE(B40:H40)</f>
        <v>2.5409655692618795E-2</v>
      </c>
    </row>
    <row r="41" spans="1:10">
      <c r="A41" s="6" t="s">
        <v>41</v>
      </c>
      <c r="B41" s="18">
        <v>3.5151105692618791E-2</v>
      </c>
      <c r="C41" s="18">
        <v>3.5824675692618796E-2</v>
      </c>
      <c r="D41" s="18">
        <v>3.4232625692618791E-2</v>
      </c>
      <c r="E41" s="18">
        <v>4.0057975692618791E-2</v>
      </c>
      <c r="F41" s="18">
        <v>3.7293475692618788E-2</v>
      </c>
      <c r="G41" s="18">
        <v>3.6297455692618788E-2</v>
      </c>
      <c r="H41" s="18">
        <v>2.7404775692618791E-2</v>
      </c>
      <c r="J41" s="18">
        <f t="shared" ref="J41:J46" si="5">AVERAGE(B41:H41)</f>
        <v>3.5180298549761645E-2</v>
      </c>
    </row>
    <row r="42" spans="1:10">
      <c r="A42" s="6" t="s">
        <v>42</v>
      </c>
      <c r="B42" s="18">
        <v>3.9778255692618794E-2</v>
      </c>
      <c r="C42" s="18">
        <v>4.07745556926188E-2</v>
      </c>
      <c r="D42" s="18">
        <v>3.9588685692618794E-2</v>
      </c>
      <c r="E42" s="18">
        <v>3.5839905692618794E-2</v>
      </c>
      <c r="F42" s="18">
        <v>4.1418185692618792E-2</v>
      </c>
      <c r="G42" s="18">
        <v>4.3222275692618786E-2</v>
      </c>
      <c r="H42" s="18">
        <v>2.350052569261879E-2</v>
      </c>
      <c r="J42" s="18">
        <f t="shared" si="5"/>
        <v>3.7731769978333073E-2</v>
      </c>
    </row>
    <row r="43" spans="1:10">
      <c r="A43" s="6" t="s">
        <v>43</v>
      </c>
      <c r="B43" s="18">
        <v>3.9083595692618794E-2</v>
      </c>
      <c r="C43" s="18">
        <v>3.9968185692618799E-2</v>
      </c>
      <c r="D43" s="18">
        <v>3.9179025692618795E-2</v>
      </c>
      <c r="E43" s="18">
        <v>3.6097515692618792E-2</v>
      </c>
      <c r="F43" s="18">
        <v>4.1371835692618791E-2</v>
      </c>
      <c r="G43" s="18">
        <v>4.1758495692618788E-2</v>
      </c>
      <c r="H43" s="18">
        <v>2.7804105692618791E-2</v>
      </c>
      <c r="J43" s="18">
        <f t="shared" si="5"/>
        <v>3.7894679978333082E-2</v>
      </c>
    </row>
    <row r="44" spans="1:10">
      <c r="A44" s="6" t="s">
        <v>44</v>
      </c>
      <c r="B44" s="18">
        <v>3.9028165692618792E-2</v>
      </c>
      <c r="C44" s="18">
        <v>3.9696755692618796E-2</v>
      </c>
      <c r="D44" s="18">
        <v>3.8930475692618795E-2</v>
      </c>
      <c r="E44" s="18">
        <v>3.4512655692618792E-2</v>
      </c>
      <c r="F44" s="18">
        <v>3.6512065692618792E-2</v>
      </c>
      <c r="G44" s="18">
        <v>3.6736685692618787E-2</v>
      </c>
      <c r="H44" s="18">
        <v>2.6656755692618793E-2</v>
      </c>
      <c r="J44" s="18">
        <f t="shared" si="5"/>
        <v>3.6010508549761643E-2</v>
      </c>
    </row>
    <row r="45" spans="1:10">
      <c r="A45" s="6" t="s">
        <v>45</v>
      </c>
      <c r="B45" s="18">
        <v>3.3226975692618795E-2</v>
      </c>
      <c r="C45" s="18">
        <v>3.2902495692618799E-2</v>
      </c>
      <c r="D45" s="18">
        <v>3.2323335692618797E-2</v>
      </c>
      <c r="E45" s="18">
        <v>2.1501745692618791E-2</v>
      </c>
      <c r="F45" s="18">
        <v>2.7621455692618792E-2</v>
      </c>
      <c r="G45" s="18">
        <v>2.9915205692618786E-2</v>
      </c>
      <c r="H45" s="18">
        <v>2.9780965692618792E-2</v>
      </c>
      <c r="J45" s="18">
        <f t="shared" si="5"/>
        <v>2.9610311406904507E-2</v>
      </c>
    </row>
    <row r="46" spans="1:10">
      <c r="A46" s="6" t="s">
        <v>46</v>
      </c>
      <c r="B46" s="18">
        <v>2.9912145692618793E-2</v>
      </c>
      <c r="C46" s="18">
        <v>2.9741535692618799E-2</v>
      </c>
      <c r="D46" s="18">
        <v>2.7466595692618799E-2</v>
      </c>
      <c r="E46" s="18">
        <v>2.5678415692618792E-2</v>
      </c>
      <c r="F46" s="18">
        <v>2.1531975692618791E-2</v>
      </c>
      <c r="G46" s="18">
        <v>2.1975865692618786E-2</v>
      </c>
      <c r="H46" s="18">
        <v>2.8531285692618792E-2</v>
      </c>
      <c r="J46" s="18">
        <f t="shared" si="5"/>
        <v>2.6405402835475933E-2</v>
      </c>
    </row>
    <row r="50" spans="1:7" ht="30">
      <c r="B50" s="6" t="s">
        <v>82</v>
      </c>
      <c r="E50" t="s">
        <v>31</v>
      </c>
      <c r="F50" t="s">
        <v>32</v>
      </c>
      <c r="G50" s="42" t="s">
        <v>83</v>
      </c>
    </row>
    <row r="51" spans="1:7">
      <c r="A51" s="6" t="s">
        <v>40</v>
      </c>
      <c r="B51" s="18">
        <f>AVERAGE(B40:E40)</f>
        <v>2.5409655692618792E-2</v>
      </c>
      <c r="E51" t="s">
        <v>33</v>
      </c>
      <c r="F51" s="18">
        <v>4.6657468957732373E-2</v>
      </c>
    </row>
    <row r="52" spans="1:7">
      <c r="A52" s="6" t="s">
        <v>41</v>
      </c>
      <c r="B52" s="18">
        <f t="shared" ref="B52:B57" si="6">AVERAGE(B41:E41)</f>
        <v>3.6316595692618789E-2</v>
      </c>
      <c r="E52" t="s">
        <v>34</v>
      </c>
      <c r="F52" s="18">
        <v>4.4852050527772969E-2</v>
      </c>
    </row>
    <row r="53" spans="1:7">
      <c r="A53" s="6" t="s">
        <v>42</v>
      </c>
      <c r="B53" s="18">
        <f t="shared" si="6"/>
        <v>3.8995350692618794E-2</v>
      </c>
      <c r="E53" t="s">
        <v>35</v>
      </c>
      <c r="F53" s="18">
        <v>3.9735860834140935E-2</v>
      </c>
    </row>
    <row r="54" spans="1:7">
      <c r="A54" s="6" t="s">
        <v>43</v>
      </c>
      <c r="B54" s="18">
        <f t="shared" si="6"/>
        <v>3.8582080692618793E-2</v>
      </c>
      <c r="E54" t="s">
        <v>36</v>
      </c>
      <c r="F54" s="18">
        <v>4.3879830615851434E-2</v>
      </c>
    </row>
    <row r="55" spans="1:7">
      <c r="A55" s="6" t="s">
        <v>44</v>
      </c>
      <c r="B55" s="18">
        <f t="shared" si="6"/>
        <v>3.8042013192618795E-2</v>
      </c>
      <c r="E55" t="s">
        <v>37</v>
      </c>
      <c r="F55" s="18">
        <v>3.0181745556221218E-2</v>
      </c>
    </row>
    <row r="56" spans="1:7">
      <c r="A56" s="6" t="s">
        <v>45</v>
      </c>
      <c r="B56" s="18">
        <f t="shared" si="6"/>
        <v>2.9988638192618794E-2</v>
      </c>
      <c r="E56" t="s">
        <v>38</v>
      </c>
      <c r="F56" s="18">
        <v>2.2026431718061623E-2</v>
      </c>
    </row>
    <row r="57" spans="1:7">
      <c r="A57" s="6" t="s">
        <v>46</v>
      </c>
      <c r="B57" s="18">
        <f t="shared" si="6"/>
        <v>2.8199673192618794E-2</v>
      </c>
      <c r="E57" t="s">
        <v>39</v>
      </c>
      <c r="F57" s="18">
        <v>2.427483569261879E-2</v>
      </c>
      <c r="G57" s="18"/>
    </row>
    <row r="58" spans="1:7">
      <c r="E58" t="s">
        <v>40</v>
      </c>
      <c r="F58" s="18">
        <v>2.5409652793304982E-2</v>
      </c>
      <c r="G58" s="18">
        <f>B51</f>
        <v>2.5409655692618792E-2</v>
      </c>
    </row>
    <row r="59" spans="1:7">
      <c r="E59" s="6" t="s">
        <v>41</v>
      </c>
      <c r="G59" s="18">
        <f>B52</f>
        <v>3.6316595692618789E-2</v>
      </c>
    </row>
    <row r="60" spans="1:7">
      <c r="E60" s="6" t="s">
        <v>42</v>
      </c>
      <c r="G60" s="18">
        <f>B53</f>
        <v>3.8995350692618794E-2</v>
      </c>
    </row>
    <row r="61" spans="1:7">
      <c r="E61" s="6" t="s">
        <v>43</v>
      </c>
      <c r="G61" s="18">
        <f t="shared" ref="G61:G64" si="7">B54</f>
        <v>3.8582080692618793E-2</v>
      </c>
    </row>
    <row r="62" spans="1:7">
      <c r="E62" s="6" t="s">
        <v>44</v>
      </c>
      <c r="G62" s="18">
        <f t="shared" si="7"/>
        <v>3.8042013192618795E-2</v>
      </c>
    </row>
    <row r="63" spans="1:7">
      <c r="E63" s="6" t="s">
        <v>45</v>
      </c>
      <c r="G63" s="18">
        <f t="shared" si="7"/>
        <v>2.9988638192618794E-2</v>
      </c>
    </row>
    <row r="64" spans="1:7">
      <c r="E64" s="6" t="s">
        <v>46</v>
      </c>
      <c r="G64" s="18">
        <f t="shared" si="7"/>
        <v>2.8199673192618794E-2</v>
      </c>
    </row>
    <row r="73" spans="2:16" ht="90">
      <c r="B73" s="43"/>
      <c r="C73" s="44" t="s">
        <v>116</v>
      </c>
      <c r="D73" s="20" t="s">
        <v>49</v>
      </c>
      <c r="E73" s="20" t="s">
        <v>84</v>
      </c>
      <c r="F73" s="44" t="s">
        <v>88</v>
      </c>
      <c r="G73" s="44" t="s">
        <v>89</v>
      </c>
      <c r="H73" s="44" t="s">
        <v>113</v>
      </c>
      <c r="I73" s="59" t="s">
        <v>114</v>
      </c>
      <c r="J73" s="59" t="s">
        <v>115</v>
      </c>
      <c r="K73" s="59" t="s">
        <v>117</v>
      </c>
      <c r="M73" s="45"/>
      <c r="N73" s="45"/>
      <c r="O73" s="46"/>
    </row>
    <row r="74" spans="2:16">
      <c r="B74" s="1">
        <v>2017</v>
      </c>
      <c r="C74" s="53">
        <v>2.5999999999999999E-2</v>
      </c>
      <c r="D74" s="54">
        <v>2.7E-2</v>
      </c>
      <c r="E74" s="54">
        <v>2.8000000000000001E-2</v>
      </c>
      <c r="F74" s="54">
        <v>2.7006878974151046E-2</v>
      </c>
      <c r="G74" s="54">
        <v>2.6695097307484379E-2</v>
      </c>
      <c r="H74" s="54">
        <f>F112</f>
        <v>2.7658940974151048E-2</v>
      </c>
      <c r="I74" s="54">
        <v>2.5999999999999999E-2</v>
      </c>
      <c r="J74" s="54">
        <v>2.8000000000000001E-2</v>
      </c>
      <c r="K74" s="54">
        <v>2.7E-2</v>
      </c>
      <c r="M74" s="18"/>
      <c r="N74" s="18"/>
      <c r="O74" s="47"/>
      <c r="P74">
        <v>2.6695097307484379E-2</v>
      </c>
    </row>
    <row r="75" spans="2:16">
      <c r="B75" s="1">
        <v>2018</v>
      </c>
      <c r="C75" s="55">
        <v>3.5000000000000003E-2</v>
      </c>
      <c r="D75" s="56">
        <v>3.7999999999999999E-2</v>
      </c>
      <c r="E75" s="56">
        <v>3.7999999999999999E-2</v>
      </c>
      <c r="F75" s="56">
        <v>3.6402020692618796E-2</v>
      </c>
      <c r="G75" s="56">
        <v>3.7873375692618796E-2</v>
      </c>
      <c r="H75" s="56">
        <f>G112</f>
        <v>3.7905388192618794E-2</v>
      </c>
      <c r="I75" s="56">
        <v>4.3999999999999997E-2</v>
      </c>
      <c r="J75" s="56">
        <v>4.3999999999999997E-2</v>
      </c>
      <c r="K75" s="56">
        <v>3.9E-2</v>
      </c>
      <c r="M75" s="48"/>
      <c r="N75" s="48"/>
      <c r="O75" s="49"/>
      <c r="P75">
        <v>3.7873375692618796E-2</v>
      </c>
    </row>
    <row r="76" spans="2:16" ht="15.75" thickBot="1">
      <c r="B76" s="50">
        <v>2019</v>
      </c>
      <c r="C76" s="57"/>
      <c r="D76" s="58"/>
      <c r="E76" s="58">
        <v>3.5999999999999997E-2</v>
      </c>
      <c r="F76" s="58"/>
      <c r="G76" s="58"/>
      <c r="H76" s="58"/>
      <c r="I76" s="51"/>
      <c r="J76" s="51"/>
      <c r="K76" s="51">
        <v>3.8</v>
      </c>
      <c r="L76" s="51"/>
      <c r="M76" s="51"/>
      <c r="N76" s="51"/>
      <c r="O76" s="52"/>
    </row>
    <row r="77" spans="2:16" ht="15.75" thickTop="1"/>
    <row r="84" spans="1:16">
      <c r="B84" s="6" t="s">
        <v>68</v>
      </c>
      <c r="C84" s="6" t="s">
        <v>70</v>
      </c>
      <c r="D84" s="17" t="s">
        <v>99</v>
      </c>
      <c r="E84" s="17" t="s">
        <v>112</v>
      </c>
      <c r="F84" s="6" t="s">
        <v>96</v>
      </c>
      <c r="H84" s="6"/>
      <c r="I84" s="6"/>
      <c r="L84" s="17" t="s">
        <v>112</v>
      </c>
      <c r="M84" s="17" t="s">
        <v>178</v>
      </c>
      <c r="N84" s="17" t="s">
        <v>179</v>
      </c>
      <c r="O84" s="6" t="s">
        <v>185</v>
      </c>
      <c r="P84" s="6" t="s">
        <v>204</v>
      </c>
    </row>
    <row r="85" spans="1:16">
      <c r="A85" t="s">
        <v>40</v>
      </c>
      <c r="B85" s="18">
        <v>2.5409655692618792E-2</v>
      </c>
      <c r="C85" s="18">
        <v>2.5409655692618792E-2</v>
      </c>
      <c r="D85" s="18">
        <v>2.5409655692618792E-2</v>
      </c>
      <c r="E85" s="18">
        <v>2.5409655692618792E-2</v>
      </c>
      <c r="F85" s="18">
        <v>2.5409655692618792E-2</v>
      </c>
      <c r="H85" s="18"/>
      <c r="I85" s="18"/>
      <c r="L85" s="18">
        <v>2.5409655692618792E-2</v>
      </c>
      <c r="M85" s="18">
        <v>2.5409655692618792E-2</v>
      </c>
      <c r="N85" s="18">
        <v>2.5409655692618792E-2</v>
      </c>
      <c r="O85" s="18">
        <v>2.5409655692618792E-2</v>
      </c>
      <c r="P85" s="18">
        <v>2.5409655692618792E-2</v>
      </c>
    </row>
    <row r="86" spans="1:16">
      <c r="A86" t="s">
        <v>41</v>
      </c>
      <c r="B86" s="18">
        <v>3.5151105692618791E-2</v>
      </c>
      <c r="C86" s="18">
        <v>3.4232625692618791E-2</v>
      </c>
      <c r="D86" s="18">
        <v>3.7293475692618788E-2</v>
      </c>
      <c r="E86" s="18">
        <v>3.6297455692618788E-2</v>
      </c>
      <c r="F86" s="18">
        <v>5.1649555692618795E-2</v>
      </c>
      <c r="H86" s="18"/>
      <c r="I86" s="18"/>
      <c r="L86" s="18">
        <v>3.6297455692618788E-2</v>
      </c>
      <c r="M86" s="18">
        <v>3.3959665692618796E-2</v>
      </c>
      <c r="N86" s="18">
        <v>3.6818355692618793E-2</v>
      </c>
      <c r="O86" s="18">
        <v>3.6451695692618788E-2</v>
      </c>
      <c r="P86" s="18">
        <v>3.4115425692618793E-2</v>
      </c>
    </row>
    <row r="87" spans="1:16">
      <c r="A87" t="s">
        <v>42</v>
      </c>
      <c r="B87" s="18">
        <v>3.9778255692618794E-2</v>
      </c>
      <c r="C87" s="18">
        <v>3.9588685692618794E-2</v>
      </c>
      <c r="D87" s="18">
        <v>4.1418185692618792E-2</v>
      </c>
      <c r="E87" s="18">
        <v>4.3222275692618786E-2</v>
      </c>
      <c r="F87" s="18">
        <v>4.5754315692618792E-2</v>
      </c>
      <c r="H87" s="18"/>
      <c r="I87" s="18"/>
      <c r="L87" s="18">
        <v>4.3222275692618786E-2</v>
      </c>
      <c r="M87" s="18">
        <v>4.1543445692618794E-2</v>
      </c>
      <c r="N87" s="18">
        <v>4.032374569261879E-2</v>
      </c>
      <c r="O87" s="18">
        <v>3.9323315692618786E-2</v>
      </c>
      <c r="P87" s="18">
        <v>3.9003785692618795E-2</v>
      </c>
    </row>
    <row r="88" spans="1:16">
      <c r="A88" t="s">
        <v>43</v>
      </c>
      <c r="B88" s="18">
        <v>3.9083595692618794E-2</v>
      </c>
      <c r="C88" s="18">
        <v>3.9179025692618795E-2</v>
      </c>
      <c r="D88" s="18">
        <v>4.1371835692618791E-2</v>
      </c>
      <c r="E88" s="18">
        <v>4.1758495692618788E-2</v>
      </c>
      <c r="F88" s="18">
        <v>4.7721865692618791E-2</v>
      </c>
      <c r="H88" s="18"/>
      <c r="I88" s="18"/>
      <c r="L88" s="18">
        <v>4.1758495692618788E-2</v>
      </c>
      <c r="M88" s="18">
        <v>4.2055955692618795E-2</v>
      </c>
      <c r="N88" s="18">
        <v>4.7924215692618788E-2</v>
      </c>
      <c r="O88" s="18">
        <v>3.8788225692618784E-2</v>
      </c>
      <c r="P88" s="18">
        <v>3.9426955692618795E-2</v>
      </c>
    </row>
    <row r="89" spans="1:16">
      <c r="A89" t="s">
        <v>44</v>
      </c>
      <c r="B89" s="18">
        <v>3.9028165692618792E-2</v>
      </c>
      <c r="C89" s="18">
        <v>3.8930475692618795E-2</v>
      </c>
      <c r="D89" s="18">
        <v>3.6512065692618792E-2</v>
      </c>
      <c r="E89" s="18">
        <v>3.6736685692618787E-2</v>
      </c>
      <c r="F89" s="18">
        <v>3.6843465692618788E-2</v>
      </c>
      <c r="H89" s="18"/>
      <c r="I89" s="18"/>
      <c r="L89" s="18">
        <v>3.6736685692618787E-2</v>
      </c>
      <c r="M89" s="18">
        <v>4.1902085692618794E-2</v>
      </c>
      <c r="N89" s="18">
        <v>4.5618415692618791E-2</v>
      </c>
      <c r="O89" s="18">
        <v>3.9168595692618782E-2</v>
      </c>
      <c r="P89" s="18">
        <v>4.0180325692618798E-2</v>
      </c>
    </row>
    <row r="90" spans="1:16">
      <c r="A90" t="s">
        <v>45</v>
      </c>
      <c r="B90" s="18">
        <v>3.3226975692618795E-2</v>
      </c>
      <c r="C90" s="18">
        <v>3.2323335692618797E-2</v>
      </c>
      <c r="D90" s="18">
        <v>2.7621455692618792E-2</v>
      </c>
      <c r="E90" s="18">
        <v>2.9915205692618786E-2</v>
      </c>
      <c r="F90" s="18">
        <v>2.8093395692618789E-2</v>
      </c>
      <c r="H90" s="18"/>
      <c r="I90" s="18"/>
      <c r="L90" s="18">
        <v>2.9915205692618786E-2</v>
      </c>
      <c r="M90" s="18">
        <v>3.5658815692618792E-2</v>
      </c>
      <c r="N90" s="18">
        <v>3.7790465692618791E-2</v>
      </c>
      <c r="O90" s="18">
        <v>3.190097569261878E-2</v>
      </c>
      <c r="P90" s="18">
        <v>3.5202315692618801E-2</v>
      </c>
    </row>
    <row r="91" spans="1:16">
      <c r="A91" t="s">
        <v>46</v>
      </c>
      <c r="B91" s="18">
        <v>2.9912145692618793E-2</v>
      </c>
      <c r="C91" s="18">
        <v>2.7466595692618799E-2</v>
      </c>
      <c r="D91" s="18">
        <v>2.1531975692618791E-2</v>
      </c>
      <c r="E91" s="18">
        <v>2.1975865692618786E-2</v>
      </c>
      <c r="F91" s="18">
        <v>3.2005025692618788E-2</v>
      </c>
      <c r="H91" s="18"/>
      <c r="I91" s="18"/>
      <c r="L91" s="18">
        <v>2.1975865692618786E-2</v>
      </c>
      <c r="M91" s="18">
        <v>2.9071875692618793E-2</v>
      </c>
      <c r="N91" s="18">
        <v>3.5303845692618789E-2</v>
      </c>
      <c r="O91" s="18">
        <v>2.8769065692618778E-2</v>
      </c>
      <c r="P91" s="18">
        <v>3.08056756926188E-2</v>
      </c>
    </row>
    <row r="95" spans="1:16" ht="30">
      <c r="B95" s="6" t="s">
        <v>82</v>
      </c>
      <c r="E95" t="s">
        <v>31</v>
      </c>
      <c r="F95" t="s">
        <v>32</v>
      </c>
      <c r="G95" s="42" t="s">
        <v>83</v>
      </c>
    </row>
    <row r="96" spans="1:16">
      <c r="A96" s="6" t="s">
        <v>40</v>
      </c>
      <c r="B96" s="18">
        <f>AVERAGE(B85:F85)</f>
        <v>2.5409655692618792E-2</v>
      </c>
      <c r="E96" t="s">
        <v>33</v>
      </c>
      <c r="F96" s="18">
        <v>4.6657468957732373E-2</v>
      </c>
    </row>
    <row r="97" spans="1:7">
      <c r="A97" s="6" t="s">
        <v>41</v>
      </c>
      <c r="B97" s="18">
        <f t="shared" ref="B97:B102" si="8">AVERAGE(B86:F86)</f>
        <v>3.8924843692618796E-2</v>
      </c>
      <c r="E97" t="s">
        <v>34</v>
      </c>
      <c r="F97" s="18">
        <v>4.4852050527772969E-2</v>
      </c>
    </row>
    <row r="98" spans="1:7">
      <c r="A98" s="6" t="s">
        <v>42</v>
      </c>
      <c r="B98" s="18">
        <f t="shared" si="8"/>
        <v>4.1952343692618785E-2</v>
      </c>
      <c r="E98" t="s">
        <v>35</v>
      </c>
      <c r="F98" s="18">
        <v>3.9735860834140935E-2</v>
      </c>
    </row>
    <row r="99" spans="1:7">
      <c r="A99" s="6" t="s">
        <v>43</v>
      </c>
      <c r="B99" s="18">
        <f t="shared" si="8"/>
        <v>4.1822963692618793E-2</v>
      </c>
      <c r="E99" t="s">
        <v>36</v>
      </c>
      <c r="F99" s="18">
        <v>4.3879830615851434E-2</v>
      </c>
    </row>
    <row r="100" spans="1:7">
      <c r="A100" s="6" t="s">
        <v>44</v>
      </c>
      <c r="B100" s="18">
        <f t="shared" si="8"/>
        <v>3.7610171692618793E-2</v>
      </c>
      <c r="E100" t="s">
        <v>37</v>
      </c>
      <c r="F100" s="18">
        <v>3.0181745556221218E-2</v>
      </c>
    </row>
    <row r="101" spans="1:7">
      <c r="A101" s="6" t="s">
        <v>45</v>
      </c>
      <c r="B101" s="18">
        <f t="shared" si="8"/>
        <v>3.0236073692618791E-2</v>
      </c>
      <c r="E101" t="s">
        <v>38</v>
      </c>
      <c r="F101" s="18">
        <v>2.2026431718061623E-2</v>
      </c>
    </row>
    <row r="102" spans="1:7">
      <c r="A102" s="6" t="s">
        <v>46</v>
      </c>
      <c r="B102" s="18">
        <f t="shared" si="8"/>
        <v>2.6578321692618791E-2</v>
      </c>
      <c r="E102" t="s">
        <v>39</v>
      </c>
      <c r="F102" s="18">
        <v>2.427483569261879E-2</v>
      </c>
      <c r="G102" s="18"/>
    </row>
    <row r="103" spans="1:7">
      <c r="E103" t="s">
        <v>40</v>
      </c>
      <c r="F103" s="18">
        <v>2.5409652793304982E-2</v>
      </c>
      <c r="G103" s="18">
        <f>B96</f>
        <v>2.5409655692618792E-2</v>
      </c>
    </row>
    <row r="104" spans="1:7">
      <c r="E104" s="6" t="s">
        <v>41</v>
      </c>
      <c r="G104" s="18">
        <f>B97</f>
        <v>3.8924843692618796E-2</v>
      </c>
    </row>
    <row r="105" spans="1:7">
      <c r="E105" s="6" t="s">
        <v>42</v>
      </c>
      <c r="G105" s="18">
        <f>B98</f>
        <v>4.1952343692618785E-2</v>
      </c>
    </row>
    <row r="106" spans="1:7">
      <c r="E106" s="6" t="s">
        <v>43</v>
      </c>
      <c r="G106" s="18">
        <f t="shared" ref="G106:G109" si="9">B99</f>
        <v>4.1822963692618793E-2</v>
      </c>
    </row>
    <row r="107" spans="1:7">
      <c r="E107" s="6" t="s">
        <v>44</v>
      </c>
      <c r="G107" s="18">
        <f>B100</f>
        <v>3.7610171692618793E-2</v>
      </c>
    </row>
    <row r="108" spans="1:7">
      <c r="E108" s="6" t="s">
        <v>45</v>
      </c>
      <c r="G108" s="18">
        <f t="shared" si="9"/>
        <v>3.0236073692618791E-2</v>
      </c>
    </row>
    <row r="109" spans="1:7">
      <c r="E109" s="6" t="s">
        <v>46</v>
      </c>
      <c r="G109" s="18">
        <f t="shared" si="9"/>
        <v>2.6578321692618791E-2</v>
      </c>
    </row>
    <row r="111" spans="1:7">
      <c r="F111" s="6">
        <v>2017</v>
      </c>
      <c r="G111" s="6">
        <v>2018</v>
      </c>
    </row>
    <row r="112" spans="1:7">
      <c r="E112" s="6" t="s">
        <v>82</v>
      </c>
      <c r="F112" s="18">
        <f>AVERAGE(F101,F102,F103,G104)</f>
        <v>2.7658940974151048E-2</v>
      </c>
      <c r="G112" s="18">
        <f>AVERAGE(G105,G106,G107,G108)</f>
        <v>3.7905388192618794E-2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P39" sqref="P39"/>
    </sheetView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93"/>
  <sheetViews>
    <sheetView topLeftCell="A259" zoomScaleNormal="100" workbookViewId="0">
      <selection activeCell="A273" sqref="A273:F279"/>
    </sheetView>
  </sheetViews>
  <sheetFormatPr defaultRowHeight="15"/>
  <sheetData>
    <row r="1" spans="1:6">
      <c r="B1" s="63" t="s">
        <v>52</v>
      </c>
      <c r="C1" s="63"/>
    </row>
    <row r="3" spans="1:6">
      <c r="A3" s="20" t="s">
        <v>53</v>
      </c>
      <c r="B3" s="20" t="s">
        <v>54</v>
      </c>
      <c r="C3" s="20" t="s">
        <v>55</v>
      </c>
      <c r="D3" s="20" t="s">
        <v>56</v>
      </c>
      <c r="E3" s="20" t="s">
        <v>57</v>
      </c>
      <c r="F3" s="20" t="s">
        <v>58</v>
      </c>
    </row>
    <row r="4" spans="1:6">
      <c r="A4" s="21" t="s">
        <v>68</v>
      </c>
      <c r="B4" s="21" t="s">
        <v>59</v>
      </c>
      <c r="C4" s="24">
        <v>2.0725339999999998E-2</v>
      </c>
      <c r="D4" s="24">
        <v>1.4655029999999999E-2</v>
      </c>
      <c r="E4" s="24"/>
      <c r="F4" s="24">
        <v>1.6230233999999999</v>
      </c>
    </row>
    <row r="5" spans="1:6">
      <c r="A5" s="22"/>
      <c r="B5" s="22" t="s">
        <v>60</v>
      </c>
      <c r="C5" s="25">
        <v>1.8526109999999998E-2</v>
      </c>
      <c r="D5" s="25">
        <v>1.4123439999999999E-2</v>
      </c>
      <c r="E5" s="25"/>
      <c r="F5" s="25">
        <v>1.5518152000000001</v>
      </c>
    </row>
    <row r="6" spans="1:6">
      <c r="A6" s="22"/>
      <c r="B6" s="22" t="s">
        <v>61</v>
      </c>
      <c r="C6" s="25">
        <v>1.652843E-2</v>
      </c>
      <c r="D6" s="25">
        <v>1.2578560000000001E-2</v>
      </c>
      <c r="E6" s="25"/>
      <c r="F6" s="25">
        <v>1.4995153000000001</v>
      </c>
    </row>
    <row r="7" spans="1:6">
      <c r="A7" s="11"/>
      <c r="B7" s="22" t="s">
        <v>62</v>
      </c>
      <c r="C7" s="25">
        <v>1.6893370000000001E-2</v>
      </c>
      <c r="D7" s="25">
        <v>1.3718930000000001E-2</v>
      </c>
      <c r="E7" s="25"/>
      <c r="F7" s="25">
        <v>1.423824</v>
      </c>
    </row>
    <row r="8" spans="1:6">
      <c r="B8" s="23" t="s">
        <v>63</v>
      </c>
      <c r="C8" s="24">
        <v>2.1716929999999999E-2</v>
      </c>
      <c r="D8" s="24">
        <v>1.7674820000000001E-2</v>
      </c>
      <c r="E8" s="24"/>
      <c r="F8" s="24">
        <v>1.4494065</v>
      </c>
    </row>
    <row r="9" spans="1:6">
      <c r="B9" s="23" t="s">
        <v>64</v>
      </c>
      <c r="C9" s="24">
        <v>1.306116E-2</v>
      </c>
      <c r="D9" s="24">
        <v>9.5449200000000001E-3</v>
      </c>
      <c r="E9" s="24">
        <v>0.9919</v>
      </c>
      <c r="F9" s="24">
        <v>0.43644226000000003</v>
      </c>
    </row>
    <row r="10" spans="1:6">
      <c r="A10" s="11"/>
      <c r="B10" s="23" t="s">
        <v>65</v>
      </c>
      <c r="C10" s="25"/>
      <c r="D10" s="25"/>
      <c r="E10" s="25"/>
      <c r="F10" s="25"/>
    </row>
    <row r="11" spans="1:6">
      <c r="A11" s="21" t="s">
        <v>69</v>
      </c>
      <c r="B11" s="21" t="s">
        <v>59</v>
      </c>
      <c r="C11" s="26">
        <v>1.1175340000000001E-2</v>
      </c>
      <c r="D11" s="26">
        <v>7.9021600000000001E-3</v>
      </c>
      <c r="E11" s="26"/>
      <c r="F11" s="26">
        <v>0.87515233999999997</v>
      </c>
    </row>
    <row r="12" spans="1:6">
      <c r="A12" s="11"/>
      <c r="B12" s="22" t="s">
        <v>60</v>
      </c>
      <c r="C12" s="25">
        <v>9.7922300000000007E-3</v>
      </c>
      <c r="D12" s="25">
        <v>7.3198500000000001E-3</v>
      </c>
      <c r="E12" s="25"/>
      <c r="F12" s="25">
        <v>0.83601115999999998</v>
      </c>
    </row>
    <row r="13" spans="1:6">
      <c r="A13" s="22"/>
      <c r="B13" s="22" t="s">
        <v>61</v>
      </c>
      <c r="C13" s="25">
        <v>9.2733399999999997E-3</v>
      </c>
      <c r="D13" s="25">
        <v>7.3659900000000002E-3</v>
      </c>
      <c r="E13" s="25"/>
      <c r="F13" s="25">
        <v>0.81032481999999995</v>
      </c>
    </row>
    <row r="14" spans="1:6">
      <c r="B14" s="22" t="s">
        <v>62</v>
      </c>
      <c r="C14" s="24">
        <v>1.1548930000000001E-2</v>
      </c>
      <c r="D14" s="24">
        <v>9.4867300000000005E-3</v>
      </c>
      <c r="E14" s="24"/>
      <c r="F14" s="24">
        <v>0.79270134000000003</v>
      </c>
    </row>
    <row r="15" spans="1:6">
      <c r="B15" s="23" t="s">
        <v>63</v>
      </c>
      <c r="C15" s="24">
        <v>1.731127E-2</v>
      </c>
      <c r="D15" s="24">
        <v>1.351114E-2</v>
      </c>
      <c r="E15" s="24"/>
      <c r="F15" s="24">
        <v>0.83693651000000002</v>
      </c>
    </row>
    <row r="16" spans="1:6">
      <c r="B16" s="23" t="s">
        <v>64</v>
      </c>
      <c r="C16" s="24">
        <v>5.7517939999999997E-2</v>
      </c>
      <c r="D16" s="24">
        <v>4.7285840000000003E-2</v>
      </c>
      <c r="E16" s="24">
        <v>0.9859</v>
      </c>
      <c r="F16" s="24">
        <v>1.7260043</v>
      </c>
    </row>
    <row r="17" spans="1:6">
      <c r="A17" s="11"/>
      <c r="B17" s="23" t="s">
        <v>65</v>
      </c>
      <c r="C17" s="25"/>
      <c r="D17" s="25"/>
      <c r="E17" s="25"/>
      <c r="F17" s="25"/>
    </row>
    <row r="18" spans="1:6">
      <c r="A18" s="21" t="s">
        <v>70</v>
      </c>
      <c r="B18" s="21" t="s">
        <v>59</v>
      </c>
      <c r="C18" s="26">
        <v>3.7918399999999999E-3</v>
      </c>
      <c r="D18" s="26">
        <v>2.6812300000000002E-3</v>
      </c>
      <c r="E18" s="26"/>
      <c r="F18" s="26">
        <v>0.29694288000000002</v>
      </c>
    </row>
    <row r="19" spans="1:6">
      <c r="A19" s="11"/>
      <c r="B19" s="22" t="s">
        <v>60</v>
      </c>
      <c r="C19" s="25">
        <v>4.9705699999999997E-3</v>
      </c>
      <c r="D19" s="25">
        <v>4.0325700000000001E-3</v>
      </c>
      <c r="E19" s="25"/>
      <c r="F19" s="25">
        <v>0.29125331999999998</v>
      </c>
    </row>
    <row r="20" spans="1:6">
      <c r="A20" s="22"/>
      <c r="B20" s="22" t="s">
        <v>61</v>
      </c>
      <c r="C20" s="25">
        <v>4.69258E-3</v>
      </c>
      <c r="D20" s="25">
        <v>3.9585599999999999E-3</v>
      </c>
      <c r="E20" s="25"/>
      <c r="F20" s="25">
        <v>0.28363928999999999</v>
      </c>
    </row>
    <row r="21" spans="1:6">
      <c r="B21" s="22" t="s">
        <v>62</v>
      </c>
      <c r="C21" s="24">
        <v>1.1159219999999999E-2</v>
      </c>
      <c r="D21" s="24">
        <v>7.7909600000000004E-3</v>
      </c>
      <c r="E21" s="24"/>
      <c r="F21" s="24">
        <v>0.39607884999999998</v>
      </c>
    </row>
    <row r="22" spans="1:6">
      <c r="B22" s="23" t="s">
        <v>63</v>
      </c>
      <c r="C22" s="24">
        <v>1.39953E-2</v>
      </c>
      <c r="D22" s="24">
        <v>1.0410259999999999E-2</v>
      </c>
      <c r="E22" s="24"/>
      <c r="F22" s="24">
        <v>0.44045778000000002</v>
      </c>
    </row>
    <row r="23" spans="1:6">
      <c r="B23" s="23" t="s">
        <v>64</v>
      </c>
      <c r="C23" s="24">
        <v>1.6136009999999999E-2</v>
      </c>
      <c r="D23" s="24">
        <v>1.228829E-2</v>
      </c>
      <c r="E23" s="24">
        <v>0.93240000000000001</v>
      </c>
      <c r="F23" s="24">
        <v>0.82874683999999998</v>
      </c>
    </row>
    <row r="24" spans="1:6">
      <c r="A24" s="11"/>
      <c r="B24" s="23" t="s">
        <v>65</v>
      </c>
      <c r="C24" s="25"/>
      <c r="D24" s="25"/>
      <c r="E24" s="25"/>
      <c r="F24" s="25"/>
    </row>
    <row r="25" spans="1:6">
      <c r="A25" s="21" t="s">
        <v>71</v>
      </c>
      <c r="B25" s="21" t="s">
        <v>59</v>
      </c>
      <c r="C25" s="26">
        <v>1.211429E-2</v>
      </c>
      <c r="D25" s="26">
        <v>8.5661000000000001E-3</v>
      </c>
      <c r="E25" s="26"/>
      <c r="F25" s="26">
        <v>0.94868297999999995</v>
      </c>
    </row>
    <row r="26" spans="1:6">
      <c r="A26" s="11"/>
      <c r="B26" s="22" t="s">
        <v>60</v>
      </c>
      <c r="C26" s="25">
        <v>1.9587799999999999E-2</v>
      </c>
      <c r="D26" s="25">
        <v>1.547196E-2</v>
      </c>
      <c r="E26" s="25"/>
      <c r="F26" s="25">
        <v>0.95280299000000002</v>
      </c>
    </row>
    <row r="27" spans="1:6">
      <c r="A27" s="22"/>
      <c r="B27" s="22" t="s">
        <v>61</v>
      </c>
      <c r="C27" s="25">
        <v>1.7385589999999999E-2</v>
      </c>
      <c r="D27" s="25">
        <v>1.3507740000000001E-2</v>
      </c>
      <c r="E27" s="25"/>
      <c r="F27" s="25">
        <v>0.92265777999999998</v>
      </c>
    </row>
    <row r="28" spans="1:6">
      <c r="A28" s="11"/>
      <c r="B28" s="22" t="s">
        <v>62</v>
      </c>
      <c r="C28" s="25">
        <v>2.0265689999999999E-2</v>
      </c>
      <c r="D28" s="25">
        <v>1.66181E-2</v>
      </c>
      <c r="E28" s="25"/>
      <c r="F28" s="25">
        <v>0.93989034000000005</v>
      </c>
    </row>
    <row r="29" spans="1:6">
      <c r="B29" s="23" t="s">
        <v>63</v>
      </c>
      <c r="C29" s="24">
        <v>2.3849929999999998E-2</v>
      </c>
      <c r="D29" s="24">
        <v>1.9993469999999999E-2</v>
      </c>
      <c r="E29" s="24"/>
      <c r="F29" s="24">
        <v>0.98406939999999998</v>
      </c>
    </row>
    <row r="30" spans="1:6">
      <c r="B30" s="23" t="s">
        <v>64</v>
      </c>
      <c r="C30" s="24">
        <v>2.2334819999999998E-2</v>
      </c>
      <c r="D30" s="24">
        <v>1.840696E-2</v>
      </c>
      <c r="E30" s="24">
        <v>-0.77259999999999995</v>
      </c>
      <c r="F30" s="24">
        <v>0.97492900999999998</v>
      </c>
    </row>
    <row r="31" spans="1:6">
      <c r="A31" s="11"/>
      <c r="B31" s="22" t="s">
        <v>65</v>
      </c>
      <c r="C31" s="25"/>
      <c r="D31" s="25"/>
      <c r="E31" s="25"/>
      <c r="F31" s="25"/>
    </row>
    <row r="32" spans="1:6">
      <c r="A32" s="21" t="s">
        <v>72</v>
      </c>
      <c r="B32" s="21" t="s">
        <v>59</v>
      </c>
      <c r="C32" s="26">
        <v>1.211429E-2</v>
      </c>
      <c r="D32" s="26">
        <v>8.5661000000000001E-3</v>
      </c>
      <c r="E32" s="26"/>
      <c r="F32" s="26">
        <v>0.94868297999999995</v>
      </c>
    </row>
    <row r="33" spans="1:6">
      <c r="A33" s="22"/>
      <c r="B33" s="22" t="s">
        <v>60</v>
      </c>
      <c r="C33" s="25">
        <v>1.9587799999999999E-2</v>
      </c>
      <c r="D33" s="25">
        <v>1.547196E-2</v>
      </c>
      <c r="E33" s="25"/>
      <c r="F33" s="25">
        <v>0.95280299000000002</v>
      </c>
    </row>
    <row r="34" spans="1:6">
      <c r="A34" s="22"/>
      <c r="B34" s="22" t="s">
        <v>61</v>
      </c>
      <c r="C34" s="25">
        <v>1.7385589999999999E-2</v>
      </c>
      <c r="D34" s="25">
        <v>1.3507740000000001E-2</v>
      </c>
      <c r="E34" s="25"/>
      <c r="F34" s="25">
        <v>0.92265777999999998</v>
      </c>
    </row>
    <row r="35" spans="1:6">
      <c r="A35" s="11"/>
      <c r="B35" s="22" t="s">
        <v>62</v>
      </c>
      <c r="C35" s="25">
        <v>2.0265689999999999E-2</v>
      </c>
      <c r="D35" s="25">
        <v>1.66181E-2</v>
      </c>
      <c r="E35" s="25"/>
      <c r="F35" s="25">
        <v>0.93989034000000005</v>
      </c>
    </row>
    <row r="36" spans="1:6">
      <c r="B36" s="23" t="s">
        <v>63</v>
      </c>
      <c r="C36" s="24">
        <v>2.3849929999999998E-2</v>
      </c>
      <c r="D36" s="24">
        <v>1.9993469999999999E-2</v>
      </c>
      <c r="E36" s="24"/>
      <c r="F36" s="24">
        <v>0.98406939999999998</v>
      </c>
    </row>
    <row r="37" spans="1:6">
      <c r="B37" s="23" t="s">
        <v>64</v>
      </c>
      <c r="C37" s="24">
        <v>2.3993359999999998E-2</v>
      </c>
      <c r="D37" s="24">
        <v>1.9153650000000001E-2</v>
      </c>
      <c r="E37" s="24">
        <v>-0.51149999999999995</v>
      </c>
      <c r="F37" s="24">
        <v>0.95874908000000003</v>
      </c>
    </row>
    <row r="38" spans="1:6">
      <c r="A38" s="11"/>
      <c r="B38" s="23" t="s">
        <v>65</v>
      </c>
      <c r="C38" s="25"/>
      <c r="D38" s="25"/>
      <c r="E38" s="25"/>
      <c r="F38" s="25"/>
    </row>
    <row r="39" spans="1:6">
      <c r="A39" s="21" t="s">
        <v>73</v>
      </c>
      <c r="B39" s="21" t="s">
        <v>59</v>
      </c>
      <c r="C39" s="26">
        <v>1.7588579999999999E-2</v>
      </c>
      <c r="D39" s="26">
        <v>1.243701E-2</v>
      </c>
      <c r="E39" s="26"/>
      <c r="F39" s="26">
        <v>1.3773806</v>
      </c>
    </row>
    <row r="40" spans="1:6">
      <c r="A40" s="11"/>
      <c r="B40" s="22" t="s">
        <v>60</v>
      </c>
      <c r="C40" s="25">
        <v>1.9587799999999999E-2</v>
      </c>
      <c r="D40" s="25">
        <v>1.547196E-2</v>
      </c>
      <c r="E40" s="25"/>
      <c r="F40" s="25">
        <v>0.95280299000000002</v>
      </c>
    </row>
    <row r="41" spans="1:6">
      <c r="A41" s="22"/>
      <c r="B41" s="22" t="s">
        <v>61</v>
      </c>
      <c r="C41" s="25">
        <v>1.7385589999999999E-2</v>
      </c>
      <c r="D41" s="25">
        <v>1.3507740000000001E-2</v>
      </c>
      <c r="E41" s="25"/>
      <c r="F41" s="25">
        <v>0.92265777999999998</v>
      </c>
    </row>
    <row r="42" spans="1:6">
      <c r="B42" s="22" t="s">
        <v>62</v>
      </c>
      <c r="C42" s="24">
        <v>2.0265689999999999E-2</v>
      </c>
      <c r="D42" s="24">
        <v>1.66181E-2</v>
      </c>
      <c r="E42" s="24"/>
      <c r="F42" s="24">
        <v>0.93989034000000005</v>
      </c>
    </row>
    <row r="43" spans="1:6">
      <c r="B43" s="23" t="s">
        <v>63</v>
      </c>
      <c r="C43" s="24">
        <v>2.3849929999999998E-2</v>
      </c>
      <c r="D43" s="24">
        <v>1.9993469999999999E-2</v>
      </c>
      <c r="E43" s="24"/>
      <c r="F43" s="24">
        <v>0.98406939999999998</v>
      </c>
    </row>
    <row r="44" spans="1:6">
      <c r="B44" s="23" t="s">
        <v>64</v>
      </c>
      <c r="C44" s="24">
        <v>2.34439E-2</v>
      </c>
      <c r="D44" s="24">
        <v>1.985253E-2</v>
      </c>
      <c r="E44" s="24">
        <v>-0.43120000000000003</v>
      </c>
      <c r="F44" s="24">
        <v>0.84263144000000001</v>
      </c>
    </row>
    <row r="45" spans="1:6">
      <c r="A45" s="11"/>
      <c r="B45" s="23" t="s">
        <v>65</v>
      </c>
      <c r="C45" s="25"/>
      <c r="D45" s="25"/>
      <c r="E45" s="25"/>
      <c r="F45" s="25"/>
    </row>
    <row r="46" spans="1:6">
      <c r="A46" s="21" t="s">
        <v>74</v>
      </c>
      <c r="B46" s="21" t="s">
        <v>59</v>
      </c>
      <c r="C46" s="26">
        <v>1.8526109999999998E-2</v>
      </c>
      <c r="D46" s="26">
        <v>1.4123439999999999E-2</v>
      </c>
      <c r="E46" s="26"/>
      <c r="F46" s="26">
        <v>1.5518152000000001</v>
      </c>
    </row>
    <row r="47" spans="1:6">
      <c r="A47" s="11"/>
      <c r="B47" s="22" t="s">
        <v>60</v>
      </c>
      <c r="C47" s="25">
        <v>1.779172E-2</v>
      </c>
      <c r="D47" s="25">
        <v>1.4355059999999999E-2</v>
      </c>
      <c r="E47" s="25"/>
      <c r="F47" s="25">
        <v>1.3253317</v>
      </c>
    </row>
    <row r="48" spans="1:6">
      <c r="A48" s="22"/>
      <c r="B48" s="22" t="s">
        <v>61</v>
      </c>
      <c r="C48" s="25">
        <v>1.541176E-2</v>
      </c>
      <c r="D48" s="25">
        <v>1.093477E-2</v>
      </c>
      <c r="E48" s="25"/>
      <c r="F48" s="25">
        <v>1.2787774999999999</v>
      </c>
    </row>
    <row r="49" spans="1:6">
      <c r="B49" s="22" t="s">
        <v>62</v>
      </c>
      <c r="C49" s="24">
        <v>1.8371970000000001E-2</v>
      </c>
      <c r="D49" s="24">
        <v>1.417942E-2</v>
      </c>
      <c r="E49" s="24"/>
      <c r="F49" s="24">
        <v>1.2466609</v>
      </c>
    </row>
    <row r="50" spans="1:6">
      <c r="B50" s="23" t="s">
        <v>63</v>
      </c>
      <c r="C50" s="24">
        <v>2.2891539999999998E-2</v>
      </c>
      <c r="D50" s="24">
        <v>1.817684E-2</v>
      </c>
      <c r="E50" s="24"/>
      <c r="F50" s="24">
        <v>1.2796453999999999</v>
      </c>
    </row>
    <row r="51" spans="1:6">
      <c r="B51" s="23" t="s">
        <v>64</v>
      </c>
      <c r="C51" s="24">
        <v>2.1371230000000001E-2</v>
      </c>
      <c r="D51" s="24">
        <v>1.66199E-2</v>
      </c>
      <c r="E51" s="24">
        <v>-0.99390000000000001</v>
      </c>
      <c r="F51" s="24">
        <v>1.2670874999999999</v>
      </c>
    </row>
    <row r="52" spans="1:6">
      <c r="A52" s="11"/>
      <c r="B52" s="23" t="s">
        <v>65</v>
      </c>
      <c r="C52" s="25"/>
      <c r="D52" s="25"/>
      <c r="E52" s="25"/>
      <c r="F52" s="25"/>
    </row>
    <row r="53" spans="1:6">
      <c r="A53" s="30"/>
      <c r="B53" s="30"/>
      <c r="C53" s="30"/>
      <c r="D53" s="30"/>
      <c r="E53" s="30"/>
      <c r="F53" s="30"/>
    </row>
    <row r="54" spans="1:6">
      <c r="A54" s="30"/>
      <c r="B54" s="30"/>
      <c r="C54" s="30"/>
      <c r="D54" s="30"/>
      <c r="E54" s="30"/>
      <c r="F54" s="30"/>
    </row>
    <row r="55" spans="1:6">
      <c r="A55" s="30"/>
      <c r="B55" s="30"/>
      <c r="C55" s="30"/>
      <c r="D55" s="30"/>
      <c r="E55" s="30"/>
      <c r="F55" s="30"/>
    </row>
    <row r="56" spans="1:6">
      <c r="A56" s="30"/>
      <c r="B56" s="30"/>
      <c r="C56" s="30"/>
      <c r="D56" s="30"/>
      <c r="E56" s="30"/>
      <c r="F56" s="30"/>
    </row>
    <row r="57" spans="1:6">
      <c r="A57" s="30"/>
      <c r="B57" s="30"/>
      <c r="C57" s="30"/>
      <c r="D57" s="30"/>
      <c r="E57" s="30"/>
      <c r="F57" s="30"/>
    </row>
    <row r="58" spans="1:6">
      <c r="A58" s="30"/>
      <c r="B58" s="30"/>
      <c r="C58" s="30"/>
      <c r="D58" s="30"/>
      <c r="E58" s="30"/>
      <c r="F58" s="30"/>
    </row>
    <row r="59" spans="1:6">
      <c r="A59" s="30"/>
      <c r="B59" s="30"/>
      <c r="C59" s="30"/>
      <c r="D59" s="30"/>
      <c r="E59" s="30"/>
      <c r="F59" s="30"/>
    </row>
    <row r="60" spans="1:6">
      <c r="A60" s="30"/>
      <c r="B60" s="30"/>
      <c r="C60" s="30"/>
      <c r="D60" s="30"/>
      <c r="E60" s="30"/>
      <c r="F60" s="30"/>
    </row>
    <row r="61" spans="1:6">
      <c r="A61" s="30"/>
      <c r="B61" s="30"/>
      <c r="C61" s="30"/>
      <c r="D61" s="30"/>
      <c r="E61" s="30"/>
      <c r="F61" s="30"/>
    </row>
    <row r="62" spans="1:6">
      <c r="A62" s="24"/>
      <c r="B62" s="65" t="s">
        <v>66</v>
      </c>
      <c r="C62" s="65"/>
      <c r="D62" s="24"/>
      <c r="E62" s="24"/>
      <c r="F62" s="24"/>
    </row>
    <row r="63" spans="1:6">
      <c r="A63" s="24"/>
      <c r="B63" s="24"/>
      <c r="C63" s="24"/>
      <c r="D63" s="24"/>
      <c r="E63" s="24"/>
      <c r="F63" s="24"/>
    </row>
    <row r="64" spans="1:6">
      <c r="A64" s="31" t="s">
        <v>53</v>
      </c>
      <c r="B64" s="31" t="s">
        <v>54</v>
      </c>
      <c r="C64" s="31" t="s">
        <v>55</v>
      </c>
      <c r="D64" s="31" t="s">
        <v>56</v>
      </c>
      <c r="E64" s="27" t="s">
        <v>57</v>
      </c>
      <c r="F64" s="31" t="s">
        <v>58</v>
      </c>
    </row>
    <row r="65" spans="1:6">
      <c r="A65" s="21" t="s">
        <v>68</v>
      </c>
      <c r="B65" s="32" t="s">
        <v>59</v>
      </c>
      <c r="C65" s="25">
        <v>3.0787900000000001E-3</v>
      </c>
      <c r="D65" s="25">
        <v>2.1770299999999999E-3</v>
      </c>
      <c r="E65" s="25"/>
      <c r="F65" s="25">
        <v>0.11372788</v>
      </c>
    </row>
    <row r="66" spans="1:6">
      <c r="A66" s="22"/>
      <c r="B66" s="32" t="s">
        <v>60</v>
      </c>
      <c r="C66" s="25">
        <v>7.2826999999999996E-3</v>
      </c>
      <c r="D66" s="25">
        <v>5.3975999999999998E-3</v>
      </c>
      <c r="E66" s="25"/>
      <c r="F66" s="25">
        <v>0.30698590999999997</v>
      </c>
    </row>
    <row r="67" spans="1:6">
      <c r="A67" s="22"/>
      <c r="B67" s="32" t="s">
        <v>61</v>
      </c>
      <c r="C67" s="25">
        <v>1.019044E-2</v>
      </c>
      <c r="D67" s="25">
        <v>8.0502799999999999E-3</v>
      </c>
      <c r="E67" s="25"/>
      <c r="F67" s="25">
        <v>0.39676423</v>
      </c>
    </row>
    <row r="68" spans="1:6">
      <c r="A68" s="11"/>
      <c r="B68" s="32" t="s">
        <v>62</v>
      </c>
      <c r="C68" s="24">
        <v>1.034244E-2</v>
      </c>
      <c r="D68" s="24">
        <v>8.6260899999999995E-3</v>
      </c>
      <c r="E68" s="24"/>
      <c r="F68" s="24">
        <v>0.39382504000000002</v>
      </c>
    </row>
    <row r="69" spans="1:6">
      <c r="B69" s="32" t="s">
        <v>63</v>
      </c>
      <c r="C69" s="24">
        <v>9.4585299999999997E-3</v>
      </c>
      <c r="D69" s="24">
        <v>7.4212999999999996E-3</v>
      </c>
      <c r="E69" s="24"/>
      <c r="F69" s="24">
        <v>0.41498512999999998</v>
      </c>
    </row>
    <row r="70" spans="1:6">
      <c r="B70" s="32" t="s">
        <v>64</v>
      </c>
      <c r="C70" s="24">
        <v>9.0104999999999994E-3</v>
      </c>
      <c r="D70" s="24">
        <v>7.1634200000000002E-3</v>
      </c>
      <c r="E70" s="24">
        <v>0.8427</v>
      </c>
      <c r="F70" s="24">
        <v>0.57312947999999997</v>
      </c>
    </row>
    <row r="71" spans="1:6">
      <c r="A71" s="11"/>
      <c r="B71" s="33" t="s">
        <v>65</v>
      </c>
      <c r="C71" s="34"/>
      <c r="D71" s="34"/>
      <c r="E71" s="34"/>
      <c r="F71" s="34"/>
    </row>
    <row r="72" spans="1:6">
      <c r="A72" s="21" t="s">
        <v>69</v>
      </c>
      <c r="B72" s="32" t="s">
        <v>59</v>
      </c>
      <c r="C72" s="25">
        <v>1.368427E-2</v>
      </c>
      <c r="D72" s="25">
        <v>9.6762399999999991E-3</v>
      </c>
      <c r="E72" s="25"/>
      <c r="F72" s="25">
        <v>0.50548521000000002</v>
      </c>
    </row>
    <row r="73" spans="1:6">
      <c r="A73" s="11"/>
      <c r="B73" s="32" t="s">
        <v>60</v>
      </c>
      <c r="C73" s="25">
        <v>1.127566E-2</v>
      </c>
      <c r="D73" s="25">
        <v>7.3266299999999998E-3</v>
      </c>
      <c r="E73" s="25"/>
      <c r="F73" s="25">
        <v>0.37276448000000001</v>
      </c>
    </row>
    <row r="74" spans="1:6">
      <c r="A74" s="22"/>
      <c r="B74" s="32" t="s">
        <v>61</v>
      </c>
      <c r="C74" s="25">
        <v>2.2029259999999998E-2</v>
      </c>
      <c r="D74" s="25">
        <v>1.5368329999999999E-2</v>
      </c>
      <c r="E74" s="25"/>
      <c r="F74" s="25">
        <v>0.73765656999999996</v>
      </c>
    </row>
    <row r="75" spans="1:6">
      <c r="B75" s="32" t="s">
        <v>62</v>
      </c>
      <c r="C75" s="24">
        <v>2.128422E-2</v>
      </c>
      <c r="D75" s="24">
        <v>1.589432E-2</v>
      </c>
      <c r="E75" s="24"/>
      <c r="F75" s="24">
        <v>0.72764110000000004</v>
      </c>
    </row>
    <row r="76" spans="1:6">
      <c r="B76" s="32" t="s">
        <v>63</v>
      </c>
      <c r="C76" s="24">
        <v>1.9735869999999999E-2</v>
      </c>
      <c r="D76" s="24">
        <v>1.4658869999999999E-2</v>
      </c>
      <c r="E76" s="24"/>
      <c r="F76" s="24">
        <v>1.8019466</v>
      </c>
    </row>
    <row r="77" spans="1:6">
      <c r="B77" s="32" t="s">
        <v>64</v>
      </c>
      <c r="C77" s="25">
        <v>1.893541E-2</v>
      </c>
      <c r="D77" s="25">
        <v>1.4442750000000001E-2</v>
      </c>
      <c r="E77" s="25">
        <v>0.27029999999999998</v>
      </c>
      <c r="F77" s="25">
        <v>1.8714478999999999</v>
      </c>
    </row>
    <row r="78" spans="1:6">
      <c r="A78" s="11"/>
      <c r="B78" s="33" t="s">
        <v>65</v>
      </c>
      <c r="C78" s="34"/>
      <c r="D78" s="34"/>
      <c r="E78" s="34"/>
      <c r="F78" s="34"/>
    </row>
    <row r="79" spans="1:6">
      <c r="A79" s="21" t="s">
        <v>70</v>
      </c>
      <c r="B79" s="35" t="s">
        <v>59</v>
      </c>
      <c r="C79" s="26">
        <v>9.2425999999999999E-4</v>
      </c>
      <c r="D79" s="26">
        <v>6.5355000000000003E-4</v>
      </c>
      <c r="E79" s="26"/>
      <c r="F79" s="26">
        <v>3.4141419999999999E-2</v>
      </c>
    </row>
    <row r="80" spans="1:6">
      <c r="A80" s="11"/>
      <c r="B80" s="32" t="s">
        <v>60</v>
      </c>
      <c r="C80" s="25">
        <v>5.9712300000000001E-3</v>
      </c>
      <c r="D80" s="25">
        <v>3.8555500000000001E-3</v>
      </c>
      <c r="E80" s="25"/>
      <c r="F80" s="25">
        <v>0.25743157</v>
      </c>
    </row>
    <row r="81" spans="1:6">
      <c r="A81" s="22"/>
      <c r="B81" s="32" t="s">
        <v>61</v>
      </c>
      <c r="C81" s="25">
        <v>1.364686E-2</v>
      </c>
      <c r="D81" s="25">
        <v>9.2062299999999993E-3</v>
      </c>
      <c r="E81" s="25"/>
      <c r="F81" s="25">
        <v>0.48120288</v>
      </c>
    </row>
    <row r="82" spans="1:6">
      <c r="B82" s="32" t="s">
        <v>62</v>
      </c>
      <c r="C82" s="24">
        <v>1.2579160000000001E-2</v>
      </c>
      <c r="D82" s="24">
        <v>8.7248299999999994E-3</v>
      </c>
      <c r="E82" s="24"/>
      <c r="F82" s="24">
        <v>0.46740516999999998</v>
      </c>
    </row>
    <row r="83" spans="1:6">
      <c r="B83" s="36" t="s">
        <v>63</v>
      </c>
      <c r="C83" s="24">
        <v>1.148885E-2</v>
      </c>
      <c r="D83" s="24">
        <v>7.4183699999999997E-3</v>
      </c>
      <c r="E83" s="24"/>
      <c r="F83" s="24">
        <v>0.40312493999999999</v>
      </c>
    </row>
    <row r="84" spans="1:6">
      <c r="B84" s="36" t="s">
        <v>64</v>
      </c>
      <c r="C84" s="24">
        <v>1.064467E-2</v>
      </c>
      <c r="D84" s="24">
        <v>6.5151599999999999E-3</v>
      </c>
      <c r="E84" s="24">
        <v>0.74890000000000001</v>
      </c>
      <c r="F84" s="24">
        <v>0.35745708999999998</v>
      </c>
    </row>
    <row r="85" spans="1:6">
      <c r="A85" s="11"/>
      <c r="B85" s="36" t="s">
        <v>65</v>
      </c>
      <c r="C85" s="25"/>
      <c r="D85" s="25"/>
      <c r="E85" s="25"/>
      <c r="F85" s="25"/>
    </row>
    <row r="86" spans="1:6">
      <c r="A86" s="21" t="s">
        <v>71</v>
      </c>
      <c r="B86" s="35" t="s">
        <v>59</v>
      </c>
      <c r="C86" s="26">
        <v>8.6308999999999995E-4</v>
      </c>
      <c r="D86" s="26">
        <v>6.1028999999999999E-4</v>
      </c>
      <c r="E86" s="26"/>
      <c r="F86" s="26">
        <v>3.1881670000000001E-2</v>
      </c>
    </row>
    <row r="87" spans="1:6">
      <c r="A87" s="11"/>
      <c r="B87" s="32" t="s">
        <v>60</v>
      </c>
      <c r="C87" s="25">
        <v>7.4784999999999999E-4</v>
      </c>
      <c r="D87" s="25">
        <v>5.5139000000000002E-4</v>
      </c>
      <c r="E87" s="25"/>
      <c r="F87" s="25">
        <v>2.555176E-2</v>
      </c>
    </row>
    <row r="88" spans="1:6">
      <c r="A88" s="22"/>
      <c r="B88" s="32" t="s">
        <v>61</v>
      </c>
      <c r="C88" s="25">
        <v>3.3285149999999999E-2</v>
      </c>
      <c r="D88" s="25">
        <v>1.7052970000000001E-2</v>
      </c>
      <c r="E88" s="25"/>
      <c r="F88" s="25">
        <v>1.0817395999999999</v>
      </c>
    </row>
    <row r="89" spans="1:6">
      <c r="A89" s="11"/>
      <c r="B89" s="32" t="s">
        <v>62</v>
      </c>
      <c r="C89" s="25">
        <v>2.9905190000000002E-2</v>
      </c>
      <c r="D89" s="25">
        <v>1.490723E-2</v>
      </c>
      <c r="E89" s="25"/>
      <c r="F89" s="25">
        <v>1.0438175999999999</v>
      </c>
    </row>
    <row r="90" spans="1:6">
      <c r="B90" s="36" t="s">
        <v>63</v>
      </c>
      <c r="C90" s="24">
        <v>2.7754330000000001E-2</v>
      </c>
      <c r="D90" s="24">
        <v>1.446538E-2</v>
      </c>
      <c r="E90" s="24"/>
      <c r="F90" s="24">
        <v>2.6020234000000002</v>
      </c>
    </row>
    <row r="91" spans="1:6">
      <c r="B91" s="36" t="s">
        <v>64</v>
      </c>
      <c r="C91" s="24">
        <v>2.6113859999999999E-2</v>
      </c>
      <c r="D91" s="24">
        <v>1.4158530000000001E-2</v>
      </c>
      <c r="E91" s="24">
        <v>-0.3009</v>
      </c>
      <c r="F91" s="24">
        <v>2.4437771000000001</v>
      </c>
    </row>
    <row r="92" spans="1:6">
      <c r="A92" s="11"/>
      <c r="B92" s="32" t="s">
        <v>65</v>
      </c>
      <c r="C92" s="25"/>
      <c r="D92" s="25"/>
      <c r="E92" s="25"/>
      <c r="F92" s="25"/>
    </row>
    <row r="93" spans="1:6">
      <c r="A93" s="21" t="s">
        <v>72</v>
      </c>
      <c r="B93" s="35" t="s">
        <v>59</v>
      </c>
      <c r="C93" s="26">
        <v>9.0849999999999999E-5</v>
      </c>
      <c r="D93" s="26">
        <v>6.4239999999999995E-5</v>
      </c>
      <c r="E93" s="26"/>
      <c r="F93" s="26">
        <v>3.35601E-3</v>
      </c>
    </row>
    <row r="94" spans="1:6">
      <c r="A94" s="22"/>
      <c r="B94" s="32" t="s">
        <v>60</v>
      </c>
      <c r="C94" s="25">
        <v>1.422329E-2</v>
      </c>
      <c r="D94" s="25">
        <v>8.2545299999999995E-3</v>
      </c>
      <c r="E94" s="25"/>
      <c r="F94" s="25">
        <v>0.61527591000000004</v>
      </c>
    </row>
    <row r="95" spans="1:6">
      <c r="A95" s="22"/>
      <c r="B95" s="32" t="s">
        <v>61</v>
      </c>
      <c r="C95" s="25">
        <v>3.1378639999999999E-2</v>
      </c>
      <c r="D95" s="25">
        <v>2.0620840000000001E-2</v>
      </c>
      <c r="E95" s="25"/>
      <c r="F95" s="25">
        <v>1.1136206</v>
      </c>
    </row>
    <row r="96" spans="1:6">
      <c r="A96" s="11"/>
      <c r="B96" s="32" t="s">
        <v>62</v>
      </c>
      <c r="C96" s="25">
        <v>2.8117710000000001E-2</v>
      </c>
      <c r="D96" s="25">
        <v>1.7259610000000002E-2</v>
      </c>
      <c r="E96" s="25"/>
      <c r="F96" s="25">
        <v>1.0736131</v>
      </c>
    </row>
    <row r="97" spans="1:6">
      <c r="B97" s="36" t="s">
        <v>63</v>
      </c>
      <c r="C97" s="24">
        <v>2.574887E-2</v>
      </c>
      <c r="D97" s="24">
        <v>1.521631E-2</v>
      </c>
      <c r="E97" s="24"/>
      <c r="F97" s="24">
        <v>1.3065416999999999</v>
      </c>
    </row>
    <row r="98" spans="1:6">
      <c r="B98" s="36" t="s">
        <v>64</v>
      </c>
      <c r="C98" s="24">
        <v>2.384089E-2</v>
      </c>
      <c r="D98" s="24">
        <v>1.3161249999999999E-2</v>
      </c>
      <c r="E98" s="24">
        <v>-0.37069999999999997</v>
      </c>
      <c r="F98" s="24">
        <v>1.1252241999999999</v>
      </c>
    </row>
    <row r="99" spans="1:6">
      <c r="A99" s="11"/>
      <c r="B99" s="36" t="s">
        <v>65</v>
      </c>
      <c r="C99" s="25"/>
      <c r="D99" s="25"/>
      <c r="E99" s="25"/>
      <c r="F99" s="25"/>
    </row>
    <row r="100" spans="1:6">
      <c r="A100" s="21" t="s">
        <v>73</v>
      </c>
      <c r="B100" s="35" t="s">
        <v>59</v>
      </c>
      <c r="C100" s="26">
        <v>1.365514E-2</v>
      </c>
      <c r="D100" s="26">
        <v>9.6556400000000001E-3</v>
      </c>
      <c r="E100" s="26"/>
      <c r="F100" s="26">
        <v>0.50440932999999999</v>
      </c>
    </row>
    <row r="101" spans="1:6">
      <c r="A101" s="11"/>
      <c r="B101" s="32" t="s">
        <v>60</v>
      </c>
      <c r="C101" s="25">
        <v>1.116953E-2</v>
      </c>
      <c r="D101" s="25">
        <v>6.82433E-3</v>
      </c>
      <c r="E101" s="25"/>
      <c r="F101" s="25">
        <v>0.36730986999999998</v>
      </c>
    </row>
    <row r="102" spans="1:6">
      <c r="A102" s="22"/>
      <c r="B102" s="32" t="s">
        <v>61</v>
      </c>
      <c r="C102" s="25">
        <v>5.6197259999999999E-2</v>
      </c>
      <c r="D102" s="25">
        <v>3.27975E-2</v>
      </c>
      <c r="E102" s="25"/>
      <c r="F102" s="25">
        <v>1.8343370999999999</v>
      </c>
    </row>
    <row r="103" spans="1:6">
      <c r="B103" s="32" t="s">
        <v>62</v>
      </c>
      <c r="C103" s="24">
        <v>5.9181110000000002E-2</v>
      </c>
      <c r="D103" s="24">
        <v>4.0208670000000002E-2</v>
      </c>
      <c r="E103" s="24"/>
      <c r="F103" s="24">
        <v>1.8678558000000001</v>
      </c>
    </row>
    <row r="104" spans="1:6">
      <c r="B104" s="36" t="s">
        <v>63</v>
      </c>
      <c r="C104" s="24">
        <v>6.4946080000000003E-2</v>
      </c>
      <c r="D104" s="24">
        <v>4.822299E-2</v>
      </c>
      <c r="E104" s="24"/>
      <c r="F104" s="24">
        <v>17.879709999999999</v>
      </c>
    </row>
    <row r="105" spans="1:6">
      <c r="B105" s="36" t="s">
        <v>64</v>
      </c>
      <c r="C105" s="24">
        <v>6.1256499999999998E-2</v>
      </c>
      <c r="D105" s="24">
        <v>4.575692E-2</v>
      </c>
      <c r="E105" s="24">
        <v>-0.30580000000000002</v>
      </c>
      <c r="F105" s="24">
        <v>15.569232</v>
      </c>
    </row>
    <row r="106" spans="1:6">
      <c r="A106" s="11"/>
      <c r="B106" s="36" t="s">
        <v>65</v>
      </c>
      <c r="C106" s="25"/>
      <c r="D106" s="25"/>
      <c r="E106" s="25"/>
      <c r="F106" s="25"/>
    </row>
    <row r="107" spans="1:6">
      <c r="A107" s="21" t="s">
        <v>74</v>
      </c>
      <c r="B107" s="35" t="s">
        <v>59</v>
      </c>
      <c r="C107" s="26">
        <v>4.8088200000000001E-3</v>
      </c>
      <c r="D107" s="26">
        <v>3.4003499999999999E-3</v>
      </c>
      <c r="E107" s="26"/>
      <c r="F107" s="26">
        <v>0.17763386</v>
      </c>
    </row>
    <row r="108" spans="1:6">
      <c r="A108" s="22"/>
      <c r="B108" s="32" t="s">
        <v>60</v>
      </c>
      <c r="C108" s="25">
        <v>4.1074700000000002E-3</v>
      </c>
      <c r="D108" s="25">
        <v>2.9632700000000001E-3</v>
      </c>
      <c r="E108" s="25"/>
      <c r="F108" s="25">
        <v>0.13910438999999999</v>
      </c>
    </row>
    <row r="109" spans="1:6">
      <c r="B109" s="32" t="s">
        <v>61</v>
      </c>
      <c r="C109" s="25">
        <v>2.5570619999999999E-2</v>
      </c>
      <c r="D109" s="25">
        <v>1.488344E-2</v>
      </c>
      <c r="E109" s="25"/>
      <c r="F109" s="25">
        <v>0.83400437000000005</v>
      </c>
    </row>
    <row r="110" spans="1:6">
      <c r="B110" s="32" t="s">
        <v>62</v>
      </c>
      <c r="C110" s="24">
        <v>2.287428E-2</v>
      </c>
      <c r="D110" s="24">
        <v>1.2078429999999999E-2</v>
      </c>
      <c r="E110" s="24"/>
      <c r="F110" s="24">
        <v>0.80369734999999998</v>
      </c>
    </row>
    <row r="111" spans="1:6">
      <c r="B111" s="36" t="s">
        <v>63</v>
      </c>
      <c r="C111" s="24">
        <v>2.0888279999999999E-2</v>
      </c>
      <c r="D111" s="24">
        <v>1.028634E-2</v>
      </c>
      <c r="E111" s="24"/>
      <c r="F111" s="24">
        <v>0.67641910999999999</v>
      </c>
    </row>
    <row r="112" spans="1:6">
      <c r="A112" s="11"/>
      <c r="B112" s="36" t="s">
        <v>64</v>
      </c>
      <c r="C112" s="24">
        <v>1.95018E-2</v>
      </c>
      <c r="D112" s="24">
        <v>9.7679099999999994E-3</v>
      </c>
      <c r="E112" s="24">
        <v>-3.2099999999999997E-2</v>
      </c>
      <c r="F112" s="24">
        <v>0.78796440999999995</v>
      </c>
    </row>
    <row r="113" spans="1:6">
      <c r="A113" s="29"/>
      <c r="B113" s="36" t="s">
        <v>65</v>
      </c>
      <c r="C113" s="25"/>
      <c r="D113" s="25"/>
      <c r="E113" s="25"/>
      <c r="F113" s="25"/>
    </row>
    <row r="114" spans="1:6">
      <c r="A114" s="30"/>
      <c r="B114" s="30"/>
      <c r="C114" s="30"/>
      <c r="D114" s="30"/>
      <c r="E114" s="30"/>
      <c r="F114" s="30"/>
    </row>
    <row r="115" spans="1:6">
      <c r="A115" s="30"/>
      <c r="B115" s="30"/>
      <c r="C115" s="30"/>
      <c r="D115" s="30"/>
      <c r="E115" s="30"/>
      <c r="F115" s="30"/>
    </row>
    <row r="116" spans="1:6">
      <c r="A116" s="30"/>
      <c r="B116" s="30"/>
      <c r="C116" s="30"/>
      <c r="D116" s="30"/>
      <c r="E116" s="30"/>
      <c r="F116" s="30"/>
    </row>
    <row r="117" spans="1:6">
      <c r="A117" s="30"/>
      <c r="B117" s="30"/>
      <c r="C117" s="30"/>
      <c r="D117" s="30"/>
      <c r="E117" s="30"/>
      <c r="F117" s="30"/>
    </row>
    <row r="118" spans="1:6">
      <c r="A118" s="30"/>
      <c r="B118" s="30"/>
      <c r="C118" s="30"/>
      <c r="D118" s="30"/>
      <c r="E118" s="30"/>
      <c r="F118" s="30"/>
    </row>
    <row r="119" spans="1:6">
      <c r="A119" s="30"/>
      <c r="B119" s="30"/>
      <c r="C119" s="30"/>
      <c r="D119" s="30"/>
      <c r="E119" s="30"/>
      <c r="F119" s="30"/>
    </row>
    <row r="120" spans="1:6">
      <c r="A120" s="30"/>
      <c r="B120" s="30"/>
      <c r="C120" s="30"/>
      <c r="D120" s="30"/>
      <c r="E120" s="30"/>
      <c r="F120" s="30"/>
    </row>
    <row r="121" spans="1:6">
      <c r="A121" s="30"/>
      <c r="B121" s="30"/>
      <c r="C121" s="30"/>
      <c r="D121" s="30"/>
      <c r="E121" s="30"/>
      <c r="F121" s="30"/>
    </row>
    <row r="122" spans="1:6">
      <c r="A122" s="30"/>
      <c r="B122" s="30"/>
      <c r="C122" s="30"/>
      <c r="D122" s="30"/>
      <c r="E122" s="30"/>
      <c r="F122" s="30"/>
    </row>
    <row r="123" spans="1:6">
      <c r="A123" s="30"/>
      <c r="B123" s="30"/>
      <c r="C123" s="30"/>
      <c r="D123" s="30"/>
      <c r="E123" s="30"/>
      <c r="F123" s="30"/>
    </row>
    <row r="124" spans="1:6">
      <c r="A124" s="24"/>
      <c r="B124" s="65" t="s">
        <v>67</v>
      </c>
      <c r="C124" s="65"/>
      <c r="D124" s="24"/>
      <c r="E124" s="24"/>
      <c r="F124" s="24"/>
    </row>
    <row r="125" spans="1:6">
      <c r="A125" s="24"/>
      <c r="B125" s="24"/>
      <c r="C125" s="24"/>
      <c r="D125" s="24"/>
      <c r="E125" s="24"/>
      <c r="F125" s="24"/>
    </row>
    <row r="126" spans="1:6">
      <c r="A126" s="31" t="s">
        <v>53</v>
      </c>
      <c r="B126" s="31" t="s">
        <v>54</v>
      </c>
      <c r="C126" s="31" t="s">
        <v>55</v>
      </c>
      <c r="D126" s="31" t="s">
        <v>56</v>
      </c>
      <c r="E126" s="31" t="s">
        <v>57</v>
      </c>
      <c r="F126" s="31" t="s">
        <v>58</v>
      </c>
    </row>
    <row r="127" spans="1:6">
      <c r="A127" s="21" t="s">
        <v>68</v>
      </c>
      <c r="B127" s="35" t="s">
        <v>59</v>
      </c>
      <c r="C127" s="26">
        <v>1.9218639999999999E-2</v>
      </c>
      <c r="D127" s="26">
        <v>1.358963E-2</v>
      </c>
      <c r="E127" s="26"/>
      <c r="F127" s="26">
        <v>8.2216135000000001</v>
      </c>
    </row>
    <row r="128" spans="1:6">
      <c r="A128" s="22"/>
      <c r="B128" s="32" t="s">
        <v>60</v>
      </c>
      <c r="C128" s="25">
        <v>1.748953E-2</v>
      </c>
      <c r="D128" s="25">
        <v>1.351868E-2</v>
      </c>
      <c r="E128" s="25"/>
      <c r="F128" s="25">
        <v>6.2959661000000002</v>
      </c>
    </row>
    <row r="129" spans="1:6">
      <c r="A129" s="22"/>
      <c r="B129" s="32" t="s">
        <v>61</v>
      </c>
      <c r="C129" s="25">
        <v>1.525401E-2</v>
      </c>
      <c r="D129" s="25">
        <v>1.104349E-2</v>
      </c>
      <c r="E129" s="25"/>
      <c r="F129" s="25">
        <v>5.8060765999999999</v>
      </c>
    </row>
    <row r="130" spans="1:6">
      <c r="A130" s="11"/>
      <c r="B130" s="36" t="s">
        <v>62</v>
      </c>
      <c r="C130" s="24">
        <v>1.3647909999999999E-2</v>
      </c>
      <c r="D130" s="24">
        <v>8.9880399999999992E-3</v>
      </c>
      <c r="E130" s="24"/>
      <c r="F130" s="24">
        <v>5.6641512000000001</v>
      </c>
    </row>
    <row r="131" spans="1:6">
      <c r="B131" s="36" t="s">
        <v>63</v>
      </c>
      <c r="C131" s="24">
        <v>1.2473379999999999E-2</v>
      </c>
      <c r="D131" s="24">
        <v>7.7363299999999996E-3</v>
      </c>
      <c r="E131" s="24"/>
      <c r="F131" s="24">
        <v>1.7762686999999999</v>
      </c>
    </row>
    <row r="132" spans="1:6">
      <c r="B132" s="36" t="s">
        <v>64</v>
      </c>
      <c r="C132" s="24">
        <v>1.210462E-2</v>
      </c>
      <c r="D132" s="24">
        <v>8.0024399999999996E-3</v>
      </c>
      <c r="E132" s="24">
        <v>0.76910000000000001</v>
      </c>
      <c r="F132" s="24">
        <v>1.7723129</v>
      </c>
    </row>
    <row r="133" spans="1:6">
      <c r="A133" s="11"/>
      <c r="B133" s="32" t="s">
        <v>65</v>
      </c>
      <c r="C133" s="24"/>
      <c r="D133" s="24"/>
      <c r="E133" s="24"/>
      <c r="F133" s="24"/>
    </row>
    <row r="134" spans="1:6">
      <c r="A134" s="21" t="s">
        <v>69</v>
      </c>
      <c r="B134" s="35" t="s">
        <v>59</v>
      </c>
      <c r="C134" s="26">
        <v>3.275757E-2</v>
      </c>
      <c r="D134" s="26">
        <v>2.3163099999999999E-2</v>
      </c>
      <c r="E134" s="26"/>
      <c r="F134" s="26">
        <v>14.013484999999999</v>
      </c>
    </row>
    <row r="135" spans="1:6">
      <c r="A135" s="11"/>
      <c r="B135" s="32" t="s">
        <v>60</v>
      </c>
      <c r="C135" s="25">
        <v>2.809153E-2</v>
      </c>
      <c r="D135" s="25">
        <v>2.0400629999999999E-2</v>
      </c>
      <c r="E135" s="25"/>
      <c r="F135" s="25">
        <v>10.579796</v>
      </c>
    </row>
    <row r="136" spans="1:6">
      <c r="A136" s="22"/>
      <c r="B136" s="32" t="s">
        <v>61</v>
      </c>
      <c r="C136" s="25">
        <v>2.4577080000000001E-2</v>
      </c>
      <c r="D136" s="25">
        <v>1.7045629999999999E-2</v>
      </c>
      <c r="E136" s="25"/>
      <c r="F136" s="25">
        <v>9.7580080000000002</v>
      </c>
    </row>
    <row r="137" spans="1:6">
      <c r="B137" s="36" t="s">
        <v>62</v>
      </c>
      <c r="C137" s="24">
        <v>2.210527E-2</v>
      </c>
      <c r="D137" s="24">
        <v>1.4677330000000001E-2</v>
      </c>
      <c r="E137" s="24"/>
      <c r="F137" s="24">
        <v>9.5198429999999998</v>
      </c>
    </row>
    <row r="138" spans="1:6">
      <c r="B138" s="36" t="s">
        <v>63</v>
      </c>
      <c r="C138" s="24">
        <v>2.1026679999999999E-2</v>
      </c>
      <c r="D138" s="24">
        <v>1.464354E-2</v>
      </c>
      <c r="E138" s="24"/>
      <c r="F138" s="24">
        <v>3.0911393</v>
      </c>
    </row>
    <row r="139" spans="1:6">
      <c r="B139" s="36" t="s">
        <v>64</v>
      </c>
      <c r="C139" s="25">
        <v>2.1529090000000001E-2</v>
      </c>
      <c r="D139" s="25">
        <v>1.6026829999999999E-2</v>
      </c>
      <c r="E139" s="25">
        <v>0.71340000000000003</v>
      </c>
      <c r="F139" s="25">
        <v>3.0850613</v>
      </c>
    </row>
    <row r="140" spans="1:6">
      <c r="A140" s="11"/>
      <c r="B140" s="32" t="s">
        <v>65</v>
      </c>
      <c r="C140" s="25"/>
      <c r="D140" s="25"/>
      <c r="E140" s="25"/>
      <c r="F140" s="25"/>
    </row>
    <row r="141" spans="1:6">
      <c r="A141" s="21" t="s">
        <v>70</v>
      </c>
      <c r="B141" s="35" t="s">
        <v>59</v>
      </c>
      <c r="C141" s="26">
        <v>1.4168149999999999E-2</v>
      </c>
      <c r="D141" s="26">
        <v>1.00184E-2</v>
      </c>
      <c r="E141" s="26"/>
      <c r="F141" s="26">
        <v>6.0610486000000003</v>
      </c>
    </row>
    <row r="142" spans="1:6">
      <c r="A142" s="11"/>
      <c r="B142" s="32" t="s">
        <v>60</v>
      </c>
      <c r="C142" s="25">
        <v>1.232887E-2</v>
      </c>
      <c r="D142" s="25">
        <v>9.1403999999999999E-3</v>
      </c>
      <c r="E142" s="25"/>
      <c r="F142" s="25">
        <v>4.5914158</v>
      </c>
    </row>
    <row r="143" spans="1:6">
      <c r="A143" s="22"/>
      <c r="B143" s="32" t="s">
        <v>61</v>
      </c>
      <c r="C143" s="25">
        <v>1.085154E-2</v>
      </c>
      <c r="D143" s="25">
        <v>7.8242199999999998E-3</v>
      </c>
      <c r="E143" s="25"/>
      <c r="F143" s="25">
        <v>4.2364078999999997</v>
      </c>
    </row>
    <row r="144" spans="1:6">
      <c r="B144" s="32" t="s">
        <v>62</v>
      </c>
      <c r="C144" s="24">
        <v>9.8006599999999992E-3</v>
      </c>
      <c r="D144" s="24">
        <v>6.8673600000000003E-3</v>
      </c>
      <c r="E144" s="24"/>
      <c r="F144" s="24">
        <v>4.1331452000000004</v>
      </c>
    </row>
    <row r="145" spans="1:6">
      <c r="B145" s="36" t="s">
        <v>63</v>
      </c>
      <c r="C145" s="24">
        <v>8.9475200000000005E-3</v>
      </c>
      <c r="D145" s="24">
        <v>5.7710000000000001E-3</v>
      </c>
      <c r="E145" s="24"/>
      <c r="F145" s="24">
        <v>1.2948316</v>
      </c>
    </row>
    <row r="146" spans="1:6">
      <c r="B146" s="36" t="s">
        <v>64</v>
      </c>
      <c r="C146" s="24">
        <v>8.5576200000000002E-3</v>
      </c>
      <c r="D146" s="24">
        <v>5.7582400000000004E-3</v>
      </c>
      <c r="E146" s="24">
        <v>0.80759999999999998</v>
      </c>
      <c r="F146" s="24">
        <v>1.2918453000000001</v>
      </c>
    </row>
    <row r="147" spans="1:6">
      <c r="A147" s="11"/>
      <c r="B147" s="36" t="s">
        <v>65</v>
      </c>
      <c r="C147" s="25"/>
      <c r="D147" s="25"/>
      <c r="E147" s="25"/>
      <c r="F147" s="25"/>
    </row>
    <row r="148" spans="1:6">
      <c r="A148" s="21" t="s">
        <v>71</v>
      </c>
      <c r="B148" s="35" t="s">
        <v>59</v>
      </c>
      <c r="C148" s="26">
        <v>2.7728599999999998E-3</v>
      </c>
      <c r="D148" s="26">
        <v>1.9607100000000001E-3</v>
      </c>
      <c r="E148" s="26"/>
      <c r="F148" s="26">
        <v>1.1862126</v>
      </c>
    </row>
    <row r="149" spans="1:6">
      <c r="A149" s="11"/>
      <c r="B149" s="32" t="s">
        <v>60</v>
      </c>
      <c r="C149" s="25">
        <v>5.0307800000000003E-3</v>
      </c>
      <c r="D149" s="25">
        <v>3.9009100000000001E-3</v>
      </c>
      <c r="E149" s="25"/>
      <c r="F149" s="25">
        <v>1.1998158000000001</v>
      </c>
    </row>
    <row r="150" spans="1:6">
      <c r="A150" s="22"/>
      <c r="B150" s="32" t="s">
        <v>61</v>
      </c>
      <c r="C150" s="25">
        <v>4.3974299999999999E-3</v>
      </c>
      <c r="D150" s="25">
        <v>3.2239299999999999E-3</v>
      </c>
      <c r="E150" s="25"/>
      <c r="F150" s="25">
        <v>1.1074706999999999</v>
      </c>
    </row>
    <row r="151" spans="1:6">
      <c r="A151" s="11"/>
      <c r="B151" s="32" t="s">
        <v>62</v>
      </c>
      <c r="C151" s="24">
        <v>4.4154499999999996E-3</v>
      </c>
      <c r="D151" s="24">
        <v>3.4765099999999999E-3</v>
      </c>
      <c r="E151" s="24"/>
      <c r="F151" s="24">
        <v>1.0829233</v>
      </c>
    </row>
    <row r="152" spans="1:6">
      <c r="B152" s="36" t="s">
        <v>63</v>
      </c>
      <c r="C152" s="24">
        <v>7.8082400000000001E-3</v>
      </c>
      <c r="D152" s="24">
        <v>5.6272300000000004E-3</v>
      </c>
      <c r="E152" s="24"/>
      <c r="F152" s="24">
        <v>0.98127209999999998</v>
      </c>
    </row>
    <row r="153" spans="1:6">
      <c r="B153" s="36" t="s">
        <v>64</v>
      </c>
      <c r="C153" s="24">
        <v>7.3663599999999997E-3</v>
      </c>
      <c r="D153" s="24">
        <v>5.3584499999999998E-3</v>
      </c>
      <c r="E153" s="24">
        <v>0.36059999999999998</v>
      </c>
      <c r="F153" s="24">
        <v>0.97897235999999999</v>
      </c>
    </row>
    <row r="154" spans="1:6" ht="15.75" thickBot="1">
      <c r="A154" s="11"/>
      <c r="B154" s="32" t="s">
        <v>65</v>
      </c>
      <c r="C154" s="37"/>
      <c r="D154" s="37"/>
      <c r="E154" s="37"/>
      <c r="F154" s="37"/>
    </row>
    <row r="155" spans="1:6" ht="15.75" thickTop="1">
      <c r="A155" s="21" t="s">
        <v>72</v>
      </c>
      <c r="B155" s="35" t="s">
        <v>59</v>
      </c>
      <c r="C155" s="25">
        <v>1.0539130000000001E-2</v>
      </c>
      <c r="D155" s="25">
        <v>7.4522900000000003E-3</v>
      </c>
      <c r="E155" s="25"/>
      <c r="F155" s="25">
        <v>4.5085743999999996</v>
      </c>
    </row>
    <row r="156" spans="1:6">
      <c r="A156" s="22"/>
      <c r="B156" s="32" t="s">
        <v>60</v>
      </c>
      <c r="C156" s="25">
        <v>9.7734299999999996E-3</v>
      </c>
      <c r="D156" s="25">
        <v>7.6434500000000004E-3</v>
      </c>
      <c r="E156" s="25"/>
      <c r="F156" s="25">
        <v>3.4691486999999999</v>
      </c>
    </row>
    <row r="157" spans="1:6">
      <c r="A157" s="22"/>
      <c r="B157" s="32" t="s">
        <v>61</v>
      </c>
      <c r="C157" s="25">
        <v>9.1160400000000006E-3</v>
      </c>
      <c r="D157" s="25">
        <v>7.4253899999999996E-3</v>
      </c>
      <c r="E157" s="25"/>
      <c r="F157" s="25">
        <v>3.2146555000000001</v>
      </c>
    </row>
    <row r="158" spans="1:6">
      <c r="A158" s="11"/>
      <c r="B158" s="32" t="s">
        <v>62</v>
      </c>
      <c r="C158" s="25">
        <v>8.5162699999999994E-3</v>
      </c>
      <c r="D158" s="25">
        <v>7.0398700000000002E-3</v>
      </c>
      <c r="E158" s="25"/>
      <c r="F158" s="25">
        <v>3.1373758999999999</v>
      </c>
    </row>
    <row r="159" spans="1:6">
      <c r="B159" s="36" t="s">
        <v>63</v>
      </c>
      <c r="C159" s="24">
        <v>8.1712299999999998E-3</v>
      </c>
      <c r="D159" s="24">
        <v>6.8936900000000001E-3</v>
      </c>
      <c r="E159" s="24"/>
      <c r="F159" s="24">
        <v>1.0420627</v>
      </c>
    </row>
    <row r="160" spans="1:6">
      <c r="B160" s="36" t="s">
        <v>64</v>
      </c>
      <c r="C160" s="24">
        <v>7.7539200000000001E-3</v>
      </c>
      <c r="D160" s="24">
        <v>6.5517099999999997E-3</v>
      </c>
      <c r="E160" s="24">
        <v>0.73909999999999998</v>
      </c>
      <c r="F160" s="24">
        <v>1.0396543</v>
      </c>
    </row>
    <row r="161" spans="1:6">
      <c r="A161" s="11"/>
      <c r="B161" s="36" t="s">
        <v>65</v>
      </c>
      <c r="C161" s="25"/>
      <c r="D161" s="25"/>
      <c r="E161" s="25"/>
      <c r="F161" s="25"/>
    </row>
    <row r="162" spans="1:6">
      <c r="A162" s="21" t="s">
        <v>73</v>
      </c>
      <c r="B162" s="35" t="s">
        <v>59</v>
      </c>
      <c r="C162" s="26">
        <v>1.5763220000000001E-2</v>
      </c>
      <c r="D162" s="26">
        <v>1.114628E-2</v>
      </c>
      <c r="E162" s="26"/>
      <c r="F162" s="26">
        <v>6.7434101000000002</v>
      </c>
    </row>
    <row r="163" spans="1:6">
      <c r="A163" s="11"/>
      <c r="B163" s="32" t="s">
        <v>60</v>
      </c>
      <c r="C163" s="25">
        <v>1.804509E-2</v>
      </c>
      <c r="D163" s="25">
        <v>1.473319E-2</v>
      </c>
      <c r="E163" s="25"/>
      <c r="F163" s="25">
        <v>5.5275867999999999</v>
      </c>
    </row>
    <row r="164" spans="1:6">
      <c r="A164" s="22"/>
      <c r="B164" s="32" t="s">
        <v>61</v>
      </c>
      <c r="C164" s="25">
        <v>2.0466080000000001E-2</v>
      </c>
      <c r="D164" s="25">
        <v>1.76575E-2</v>
      </c>
      <c r="E164" s="25"/>
      <c r="F164" s="25">
        <v>5.2547785999999999</v>
      </c>
    </row>
    <row r="165" spans="1:6">
      <c r="B165" s="32" t="s">
        <v>62</v>
      </c>
      <c r="C165" s="24">
        <v>2.0661369999999998E-2</v>
      </c>
      <c r="D165" s="24">
        <v>1.8410949999999999E-2</v>
      </c>
      <c r="E165" s="24"/>
      <c r="F165" s="24">
        <v>5.1384578999999997</v>
      </c>
    </row>
    <row r="166" spans="1:6">
      <c r="B166" s="36" t="s">
        <v>63</v>
      </c>
      <c r="C166" s="24">
        <v>1.8917929999999999E-2</v>
      </c>
      <c r="D166" s="24">
        <v>1.5940309999999999E-2</v>
      </c>
      <c r="E166" s="24"/>
      <c r="F166" s="24">
        <v>1.6222287</v>
      </c>
    </row>
    <row r="167" spans="1:6">
      <c r="B167" s="36" t="s">
        <v>64</v>
      </c>
      <c r="C167" s="24">
        <v>1.8965559999999999E-2</v>
      </c>
      <c r="D167" s="24">
        <v>1.6412960000000001E-2</v>
      </c>
      <c r="E167" s="24">
        <v>0.83069999999999999</v>
      </c>
      <c r="F167" s="24">
        <v>1.6200577</v>
      </c>
    </row>
    <row r="168" spans="1:6">
      <c r="A168" s="11"/>
      <c r="B168" s="36" t="s">
        <v>65</v>
      </c>
      <c r="C168" s="25"/>
      <c r="D168" s="25"/>
      <c r="E168" s="25"/>
      <c r="F168" s="25"/>
    </row>
    <row r="169" spans="1:6">
      <c r="A169" s="21" t="s">
        <v>74</v>
      </c>
      <c r="B169" s="35" t="s">
        <v>59</v>
      </c>
      <c r="C169" s="26">
        <v>9.8277399999999997E-3</v>
      </c>
      <c r="D169" s="26">
        <v>6.9492599999999996E-3</v>
      </c>
      <c r="E169" s="26"/>
      <c r="F169" s="26">
        <v>4.2042446</v>
      </c>
    </row>
    <row r="170" spans="1:6">
      <c r="A170" s="29"/>
      <c r="B170" s="32" t="s">
        <v>60</v>
      </c>
      <c r="C170" s="25">
        <v>1.379173E-2</v>
      </c>
      <c r="D170" s="25">
        <v>1.1109010000000001E-2</v>
      </c>
      <c r="E170" s="25"/>
      <c r="F170" s="25">
        <v>3.7337402000000002</v>
      </c>
    </row>
    <row r="171" spans="1:6">
      <c r="A171" s="28"/>
      <c r="B171" s="32" t="s">
        <v>61</v>
      </c>
      <c r="C171" s="25">
        <v>1.7984099999999999E-2</v>
      </c>
      <c r="D171" s="25">
        <v>1.505427E-2</v>
      </c>
      <c r="E171" s="25"/>
      <c r="F171" s="25">
        <v>3.6817164</v>
      </c>
    </row>
    <row r="172" spans="1:6">
      <c r="A172" s="30"/>
      <c r="B172" s="32" t="s">
        <v>62</v>
      </c>
      <c r="C172" s="24">
        <v>1.7904590000000001E-2</v>
      </c>
      <c r="D172" s="24">
        <v>1.5560010000000001E-2</v>
      </c>
      <c r="E172" s="24"/>
      <c r="F172" s="24">
        <v>3.6033767999999999</v>
      </c>
    </row>
    <row r="173" spans="1:6">
      <c r="A173" s="30"/>
      <c r="B173" s="36" t="s">
        <v>63</v>
      </c>
      <c r="C173" s="24">
        <v>1.8042740000000002E-2</v>
      </c>
      <c r="D173" s="24">
        <v>1.6086369999999999E-2</v>
      </c>
      <c r="E173" s="24"/>
      <c r="F173" s="24">
        <v>1.5431014999999999</v>
      </c>
    </row>
    <row r="174" spans="1:6">
      <c r="A174" s="30"/>
      <c r="B174" s="36" t="s">
        <v>64</v>
      </c>
      <c r="C174" s="24">
        <v>1.7208230000000001E-2</v>
      </c>
      <c r="D174" s="24">
        <v>1.535077E-2</v>
      </c>
      <c r="E174" s="24">
        <v>0.27050000000000002</v>
      </c>
      <c r="F174" s="24">
        <v>1.5399235</v>
      </c>
    </row>
    <row r="175" spans="1:6">
      <c r="A175" s="29"/>
      <c r="B175" s="36" t="s">
        <v>65</v>
      </c>
      <c r="C175" s="25"/>
      <c r="D175" s="25"/>
      <c r="E175" s="25"/>
      <c r="F175" s="25"/>
    </row>
    <row r="176" spans="1:6">
      <c r="A176" s="30"/>
      <c r="B176" s="30"/>
      <c r="C176" s="30"/>
      <c r="D176" s="30"/>
      <c r="E176" s="30"/>
      <c r="F176" s="30"/>
    </row>
    <row r="177" spans="1:6">
      <c r="A177" s="30"/>
      <c r="B177" s="30"/>
      <c r="C177" s="30"/>
      <c r="D177" s="30"/>
      <c r="E177" s="30"/>
      <c r="F177" s="30"/>
    </row>
    <row r="178" spans="1:6">
      <c r="A178" s="30"/>
      <c r="B178" s="30"/>
      <c r="C178" s="30"/>
      <c r="D178" s="30"/>
      <c r="E178" s="30"/>
      <c r="F178" s="30"/>
    </row>
    <row r="179" spans="1:6">
      <c r="A179" s="30"/>
      <c r="B179" s="30"/>
      <c r="C179" s="30"/>
      <c r="D179" s="30"/>
      <c r="E179" s="30"/>
      <c r="F179" s="30"/>
    </row>
    <row r="180" spans="1:6">
      <c r="A180" s="30"/>
      <c r="B180" s="30"/>
      <c r="C180" s="30"/>
      <c r="D180" s="30"/>
      <c r="E180" s="30"/>
      <c r="F180" s="30"/>
    </row>
    <row r="181" spans="1:6">
      <c r="A181" s="30"/>
      <c r="B181" s="30"/>
      <c r="C181" s="30"/>
      <c r="D181" s="30"/>
      <c r="E181" s="30"/>
      <c r="F181" s="30"/>
    </row>
    <row r="182" spans="1:6">
      <c r="A182" s="30"/>
      <c r="B182" s="30"/>
      <c r="C182" s="30"/>
      <c r="D182" s="30"/>
      <c r="E182" s="30"/>
      <c r="F182" s="30"/>
    </row>
    <row r="183" spans="1:6">
      <c r="A183" s="30"/>
      <c r="B183" s="30"/>
      <c r="C183" s="30"/>
      <c r="D183" s="30"/>
      <c r="E183" s="30"/>
      <c r="F183" s="30"/>
    </row>
    <row r="184" spans="1:6">
      <c r="A184" s="30"/>
      <c r="B184" s="30"/>
      <c r="C184" s="30"/>
      <c r="D184" s="30"/>
      <c r="E184" s="30"/>
      <c r="F184" s="30"/>
    </row>
    <row r="185" spans="1:6">
      <c r="A185" s="30"/>
      <c r="B185" s="30"/>
      <c r="C185" s="30"/>
      <c r="D185" s="30"/>
      <c r="E185" s="30"/>
      <c r="F185" s="30"/>
    </row>
    <row r="186" spans="1:6">
      <c r="A186" s="30"/>
      <c r="B186" s="30"/>
      <c r="C186" s="30"/>
      <c r="D186" s="30"/>
      <c r="E186" s="30"/>
      <c r="F186" s="30"/>
    </row>
    <row r="187" spans="1:6">
      <c r="A187" s="30"/>
      <c r="B187" s="30"/>
      <c r="C187" s="30"/>
      <c r="D187" s="30"/>
      <c r="E187" s="30"/>
      <c r="F187" s="30"/>
    </row>
    <row r="188" spans="1:6">
      <c r="A188" s="24"/>
      <c r="B188" s="65" t="s">
        <v>75</v>
      </c>
      <c r="C188" s="65"/>
      <c r="D188" s="24"/>
      <c r="E188" s="24"/>
      <c r="F188" s="24"/>
    </row>
    <row r="189" spans="1:6">
      <c r="A189" s="24"/>
      <c r="B189" s="24"/>
      <c r="C189" s="24"/>
      <c r="D189" s="24"/>
      <c r="E189" s="24"/>
      <c r="F189" s="24"/>
    </row>
    <row r="190" spans="1:6">
      <c r="A190" s="31" t="s">
        <v>53</v>
      </c>
      <c r="B190" s="31" t="s">
        <v>54</v>
      </c>
      <c r="C190" s="31" t="s">
        <v>55</v>
      </c>
      <c r="D190" s="31" t="s">
        <v>56</v>
      </c>
      <c r="E190" s="31" t="s">
        <v>57</v>
      </c>
      <c r="F190" s="31" t="s">
        <v>58</v>
      </c>
    </row>
    <row r="191" spans="1:6">
      <c r="A191" s="21" t="s">
        <v>68</v>
      </c>
      <c r="B191" s="35" t="s">
        <v>59</v>
      </c>
      <c r="C191" s="24">
        <v>9.24847E-3</v>
      </c>
      <c r="D191" s="24">
        <v>6.5396500000000002E-3</v>
      </c>
      <c r="E191" s="24"/>
      <c r="F191" s="24">
        <v>0.77212932999999995</v>
      </c>
    </row>
    <row r="192" spans="1:6">
      <c r="A192" s="22"/>
      <c r="B192" s="32" t="s">
        <v>60</v>
      </c>
      <c r="C192" s="25">
        <v>7.6756899999999998E-3</v>
      </c>
      <c r="D192" s="25">
        <v>5.15424E-3</v>
      </c>
      <c r="E192" s="25"/>
      <c r="F192" s="25">
        <v>0.77009989000000001</v>
      </c>
    </row>
    <row r="193" spans="1:6">
      <c r="A193" s="22"/>
      <c r="B193" s="32" t="s">
        <v>61</v>
      </c>
      <c r="C193" s="25">
        <v>6.6487300000000003E-3</v>
      </c>
      <c r="D193" s="25">
        <v>3.93341E-3</v>
      </c>
      <c r="E193" s="25"/>
      <c r="F193" s="25">
        <v>0.76457728000000003</v>
      </c>
    </row>
    <row r="194" spans="1:6">
      <c r="A194" s="11"/>
      <c r="B194" s="36" t="s">
        <v>62</v>
      </c>
      <c r="C194" s="25">
        <v>6.3102599999999998E-3</v>
      </c>
      <c r="D194" s="25">
        <v>4.0906500000000004E-3</v>
      </c>
      <c r="E194" s="25"/>
      <c r="F194" s="25">
        <v>0.76162205000000005</v>
      </c>
    </row>
    <row r="195" spans="1:6">
      <c r="B195" s="36" t="s">
        <v>63</v>
      </c>
      <c r="C195" s="24">
        <v>7.2651E-3</v>
      </c>
      <c r="D195" s="24">
        <v>5.2162199999999997E-3</v>
      </c>
      <c r="E195" s="24"/>
      <c r="F195" s="24">
        <v>0.75147905999999998</v>
      </c>
    </row>
    <row r="196" spans="1:6">
      <c r="B196" s="36" t="s">
        <v>64</v>
      </c>
      <c r="C196" s="24">
        <v>7.6819399999999999E-3</v>
      </c>
      <c r="D196" s="24">
        <v>5.8736300000000003E-3</v>
      </c>
      <c r="E196" s="24">
        <v>0.78859999999999997</v>
      </c>
      <c r="F196" s="24">
        <v>0.75257905000000003</v>
      </c>
    </row>
    <row r="197" spans="1:6">
      <c r="A197" s="11"/>
      <c r="B197" s="32" t="s">
        <v>65</v>
      </c>
      <c r="C197" s="25"/>
      <c r="D197" s="25"/>
      <c r="E197" s="25"/>
      <c r="F197" s="25"/>
    </row>
    <row r="198" spans="1:6">
      <c r="A198" s="21" t="s">
        <v>69</v>
      </c>
      <c r="B198" s="35" t="s">
        <v>59</v>
      </c>
      <c r="C198" s="26">
        <v>1.061196E-2</v>
      </c>
      <c r="D198" s="26">
        <v>7.5037899999999998E-3</v>
      </c>
      <c r="E198" s="26"/>
      <c r="F198" s="26">
        <v>0.88596343</v>
      </c>
    </row>
    <row r="199" spans="1:6">
      <c r="A199" s="11"/>
      <c r="B199" s="32" t="s">
        <v>60</v>
      </c>
      <c r="C199" s="25">
        <v>8.8533799999999992E-3</v>
      </c>
      <c r="D199" s="25">
        <v>6.0523900000000004E-3</v>
      </c>
      <c r="E199" s="25"/>
      <c r="F199" s="25">
        <v>0.88365899999999997</v>
      </c>
    </row>
    <row r="200" spans="1:6">
      <c r="A200" s="22"/>
      <c r="B200" s="32" t="s">
        <v>61</v>
      </c>
      <c r="C200" s="25">
        <v>7.6707900000000002E-3</v>
      </c>
      <c r="D200" s="25">
        <v>4.6556699999999998E-3</v>
      </c>
      <c r="E200" s="25"/>
      <c r="F200" s="25">
        <v>0.87741226000000005</v>
      </c>
    </row>
    <row r="201" spans="1:6">
      <c r="B201" s="36" t="s">
        <v>62</v>
      </c>
      <c r="C201" s="24">
        <v>7.0583199999999999E-3</v>
      </c>
      <c r="D201" s="24">
        <v>4.46577E-3</v>
      </c>
      <c r="E201" s="24"/>
      <c r="F201" s="24">
        <v>0.87257472000000003</v>
      </c>
    </row>
    <row r="202" spans="1:6">
      <c r="B202" s="36" t="s">
        <v>63</v>
      </c>
      <c r="C202" s="24">
        <v>8.0987000000000003E-3</v>
      </c>
      <c r="D202" s="24">
        <v>5.7244899999999996E-3</v>
      </c>
      <c r="E202" s="24"/>
      <c r="F202" s="24">
        <v>0.85963515000000001</v>
      </c>
    </row>
    <row r="203" spans="1:6">
      <c r="B203" s="36" t="s">
        <v>64</v>
      </c>
      <c r="C203" s="24">
        <v>8.5749099999999998E-3</v>
      </c>
      <c r="D203" s="24">
        <v>6.4792399999999998E-3</v>
      </c>
      <c r="E203" s="24">
        <v>0.54520000000000002</v>
      </c>
      <c r="F203" s="24">
        <v>0.86083304999999999</v>
      </c>
    </row>
    <row r="204" spans="1:6">
      <c r="A204" s="11"/>
      <c r="B204" s="32" t="s">
        <v>65</v>
      </c>
      <c r="C204" s="25"/>
      <c r="D204" s="25"/>
      <c r="E204" s="25"/>
      <c r="F204" s="25"/>
    </row>
    <row r="205" spans="1:6">
      <c r="A205" s="21" t="s">
        <v>70</v>
      </c>
      <c r="B205" s="35" t="s">
        <v>59</v>
      </c>
      <c r="C205" s="26">
        <v>7.2722200000000002E-3</v>
      </c>
      <c r="D205" s="26">
        <v>5.1422400000000002E-3</v>
      </c>
      <c r="E205" s="26"/>
      <c r="F205" s="26">
        <v>0.60713815000000004</v>
      </c>
    </row>
    <row r="206" spans="1:6">
      <c r="A206" s="11"/>
      <c r="B206" s="32" t="s">
        <v>60</v>
      </c>
      <c r="C206" s="25">
        <v>6.0548299999999998E-3</v>
      </c>
      <c r="D206" s="25">
        <v>4.1122900000000002E-3</v>
      </c>
      <c r="E206" s="25"/>
      <c r="F206" s="25">
        <v>0.60555250000000005</v>
      </c>
    </row>
    <row r="207" spans="1:6">
      <c r="A207" s="22"/>
      <c r="B207" s="32" t="s">
        <v>61</v>
      </c>
      <c r="C207" s="25">
        <v>5.5554599999999999E-3</v>
      </c>
      <c r="D207" s="25">
        <v>4.0017500000000001E-3</v>
      </c>
      <c r="E207" s="25"/>
      <c r="F207" s="25">
        <v>0.61575645999999995</v>
      </c>
    </row>
    <row r="208" spans="1:6">
      <c r="B208" s="32" t="s">
        <v>62</v>
      </c>
      <c r="C208" s="24">
        <v>5.9397599999999997E-3</v>
      </c>
      <c r="D208" s="24">
        <v>4.6567500000000003E-3</v>
      </c>
      <c r="E208" s="24"/>
      <c r="F208" s="24">
        <v>0.61843800999999998</v>
      </c>
    </row>
    <row r="209" spans="1:6">
      <c r="B209" s="36" t="s">
        <v>63</v>
      </c>
      <c r="C209" s="24">
        <v>6.1604299999999997E-3</v>
      </c>
      <c r="D209" s="24">
        <v>5.0743799999999999E-3</v>
      </c>
      <c r="E209" s="24"/>
      <c r="F209" s="24">
        <v>0.60526283000000003</v>
      </c>
    </row>
    <row r="210" spans="1:6">
      <c r="B210" s="36" t="s">
        <v>64</v>
      </c>
      <c r="C210" s="24">
        <v>6.6046899999999999E-3</v>
      </c>
      <c r="D210" s="24">
        <v>5.6083000000000001E-3</v>
      </c>
      <c r="E210" s="24">
        <v>0.86670000000000003</v>
      </c>
      <c r="F210" s="24">
        <v>0.60640970000000005</v>
      </c>
    </row>
    <row r="211" spans="1:6">
      <c r="A211" s="11"/>
      <c r="B211" s="36" t="s">
        <v>65</v>
      </c>
      <c r="C211" s="25"/>
      <c r="D211" s="25"/>
      <c r="E211" s="25"/>
      <c r="F211" s="25"/>
    </row>
    <row r="212" spans="1:6">
      <c r="A212" s="21" t="s">
        <v>71</v>
      </c>
      <c r="B212" s="35" t="s">
        <v>59</v>
      </c>
      <c r="C212" s="26">
        <v>4.3774699999999996E-3</v>
      </c>
      <c r="D212" s="26">
        <v>3.0953399999999998E-3</v>
      </c>
      <c r="E212" s="26"/>
      <c r="F212" s="26">
        <v>0.36546290999999997</v>
      </c>
    </row>
    <row r="213" spans="1:6">
      <c r="A213" s="11"/>
      <c r="B213" s="32" t="s">
        <v>60</v>
      </c>
      <c r="C213" s="25">
        <v>1.200146E-2</v>
      </c>
      <c r="D213" s="25">
        <v>8.6782000000000005E-3</v>
      </c>
      <c r="E213" s="25"/>
      <c r="F213" s="25">
        <v>0.37382155</v>
      </c>
    </row>
    <row r="214" spans="1:6">
      <c r="A214" s="22"/>
      <c r="B214" s="32" t="s">
        <v>61</v>
      </c>
      <c r="C214" s="25">
        <v>1.049512E-2</v>
      </c>
      <c r="D214" s="25">
        <v>7.2368800000000002E-3</v>
      </c>
      <c r="E214" s="25"/>
      <c r="F214" s="25">
        <v>0.38589117000000001</v>
      </c>
    </row>
    <row r="215" spans="1:6">
      <c r="A215" s="11"/>
      <c r="B215" s="32" t="s">
        <v>62</v>
      </c>
      <c r="C215" s="25">
        <v>1.155133E-2</v>
      </c>
      <c r="D215" s="25">
        <v>8.7999900000000006E-3</v>
      </c>
      <c r="E215" s="25"/>
      <c r="F215" s="25">
        <v>0.42840837999999998</v>
      </c>
    </row>
    <row r="216" spans="1:6">
      <c r="B216" s="36" t="s">
        <v>63</v>
      </c>
      <c r="C216" s="24">
        <v>1.112894E-2</v>
      </c>
      <c r="D216" s="24">
        <v>8.7858599999999995E-3</v>
      </c>
      <c r="E216" s="24"/>
      <c r="F216" s="24">
        <v>0.43306468999999997</v>
      </c>
    </row>
    <row r="217" spans="1:6">
      <c r="B217" s="36" t="s">
        <v>64</v>
      </c>
      <c r="C217" s="24">
        <v>1.122359E-2</v>
      </c>
      <c r="D217" s="24">
        <v>9.2129499999999993E-3</v>
      </c>
      <c r="E217" s="24">
        <v>0.4778</v>
      </c>
      <c r="F217" s="24">
        <v>0.43626443999999998</v>
      </c>
    </row>
    <row r="218" spans="1:6">
      <c r="A218" s="11"/>
      <c r="B218" s="32" t="s">
        <v>65</v>
      </c>
      <c r="C218" s="25"/>
      <c r="D218" s="25"/>
      <c r="E218" s="25"/>
      <c r="F218" s="25"/>
    </row>
    <row r="219" spans="1:6">
      <c r="A219" s="21" t="s">
        <v>72</v>
      </c>
      <c r="B219" s="35" t="s">
        <v>59</v>
      </c>
      <c r="C219" s="26">
        <v>2.2250500000000001E-3</v>
      </c>
      <c r="D219" s="26">
        <v>1.5733500000000001E-3</v>
      </c>
      <c r="E219" s="26"/>
      <c r="F219" s="26">
        <v>0.18576318999999999</v>
      </c>
    </row>
    <row r="220" spans="1:6">
      <c r="A220" s="22"/>
      <c r="B220" s="32" t="s">
        <v>60</v>
      </c>
      <c r="C220" s="25">
        <v>8.7745299999999991E-3</v>
      </c>
      <c r="D220" s="25">
        <v>6.0051000000000002E-3</v>
      </c>
      <c r="E220" s="25"/>
      <c r="F220" s="25">
        <v>0.19543911999999999</v>
      </c>
    </row>
    <row r="221" spans="1:6">
      <c r="A221" s="22"/>
      <c r="B221" s="32" t="s">
        <v>61</v>
      </c>
      <c r="C221" s="25">
        <v>7.64337E-3</v>
      </c>
      <c r="D221" s="25">
        <v>4.9151799999999999E-3</v>
      </c>
      <c r="E221" s="25"/>
      <c r="F221" s="25">
        <v>0.20301361000000001</v>
      </c>
    </row>
    <row r="222" spans="1:6">
      <c r="A222" s="11"/>
      <c r="B222" s="32" t="s">
        <v>62</v>
      </c>
      <c r="C222" s="25">
        <v>7.3562200000000001E-3</v>
      </c>
      <c r="D222" s="25">
        <v>5.1468099999999999E-3</v>
      </c>
      <c r="E222" s="25"/>
      <c r="F222" s="25">
        <v>0.21590538000000001</v>
      </c>
    </row>
    <row r="223" spans="1:6">
      <c r="B223" s="36" t="s">
        <v>63</v>
      </c>
      <c r="C223" s="24">
        <v>6.7769500000000003E-3</v>
      </c>
      <c r="D223" s="24">
        <v>4.6614100000000004E-3</v>
      </c>
      <c r="E223" s="24"/>
      <c r="F223" s="24">
        <v>0.21062227</v>
      </c>
    </row>
    <row r="224" spans="1:6">
      <c r="B224" s="36" t="s">
        <v>64</v>
      </c>
      <c r="C224" s="24">
        <v>8.8776700000000007E-3</v>
      </c>
      <c r="D224" s="24">
        <v>6.3693700000000001E-3</v>
      </c>
      <c r="E224" s="24">
        <v>0.83850000000000002</v>
      </c>
      <c r="F224" s="24">
        <v>0.22385851000000001</v>
      </c>
    </row>
    <row r="225" spans="1:6">
      <c r="A225" s="11"/>
      <c r="B225" s="36" t="s">
        <v>65</v>
      </c>
      <c r="C225" s="25"/>
      <c r="D225" s="25"/>
      <c r="E225" s="25"/>
      <c r="F225" s="25"/>
    </row>
    <row r="226" spans="1:6">
      <c r="A226" s="21" t="s">
        <v>73</v>
      </c>
      <c r="B226" s="35" t="s">
        <v>59</v>
      </c>
      <c r="C226" s="26">
        <v>8.8795100000000002E-3</v>
      </c>
      <c r="D226" s="26">
        <v>6.2787600000000004E-3</v>
      </c>
      <c r="E226" s="26"/>
      <c r="F226" s="26">
        <v>0.74132593999999996</v>
      </c>
    </row>
    <row r="227" spans="1:6">
      <c r="A227" s="11"/>
      <c r="B227" s="32" t="s">
        <v>60</v>
      </c>
      <c r="C227" s="25">
        <v>8.2154900000000006E-3</v>
      </c>
      <c r="D227" s="25">
        <v>6.4167199999999999E-3</v>
      </c>
      <c r="E227" s="25"/>
      <c r="F227" s="25">
        <v>0.73984622</v>
      </c>
    </row>
    <row r="228" spans="1:6">
      <c r="A228" s="22"/>
      <c r="B228" s="32" t="s">
        <v>61</v>
      </c>
      <c r="C228" s="25">
        <v>9.7827299999999999E-3</v>
      </c>
      <c r="D228" s="25">
        <v>8.1696600000000005E-3</v>
      </c>
      <c r="E228" s="25"/>
      <c r="F228" s="25">
        <v>0.88161824</v>
      </c>
    </row>
    <row r="229" spans="1:6">
      <c r="B229" s="32" t="s">
        <v>62</v>
      </c>
      <c r="C229" s="24">
        <v>9.0221099999999999E-3</v>
      </c>
      <c r="D229" s="24">
        <v>7.5192899999999997E-3</v>
      </c>
      <c r="E229" s="24"/>
      <c r="F229" s="24">
        <v>0.87770974000000002</v>
      </c>
    </row>
    <row r="230" spans="1:6">
      <c r="B230" s="36" t="s">
        <v>63</v>
      </c>
      <c r="C230" s="24">
        <v>8.2512100000000001E-3</v>
      </c>
      <c r="D230" s="24">
        <v>6.4703699999999996E-3</v>
      </c>
      <c r="E230" s="24"/>
      <c r="F230" s="24">
        <v>0.84533811999999997</v>
      </c>
    </row>
    <row r="231" spans="1:6">
      <c r="B231" s="36" t="s">
        <v>64</v>
      </c>
      <c r="C231" s="24">
        <v>8.16915E-3</v>
      </c>
      <c r="D231" s="24">
        <v>6.6400900000000004E-3</v>
      </c>
      <c r="E231" s="24">
        <v>0.83979999999999999</v>
      </c>
      <c r="F231" s="24">
        <v>0.84579230000000005</v>
      </c>
    </row>
    <row r="232" spans="1:6">
      <c r="A232" s="11"/>
      <c r="B232" s="36" t="s">
        <v>65</v>
      </c>
      <c r="C232" s="25"/>
      <c r="D232" s="25"/>
      <c r="E232" s="25"/>
      <c r="F232" s="25"/>
    </row>
    <row r="233" spans="1:6">
      <c r="A233" s="21" t="s">
        <v>74</v>
      </c>
      <c r="B233" s="35" t="s">
        <v>59</v>
      </c>
      <c r="C233" s="26">
        <v>4.51703E-3</v>
      </c>
      <c r="D233" s="26">
        <v>3.1940200000000001E-3</v>
      </c>
      <c r="E233" s="26"/>
      <c r="F233" s="26">
        <v>0.37711467999999998</v>
      </c>
    </row>
    <row r="234" spans="1:6">
      <c r="A234" s="29"/>
      <c r="B234" s="32" t="s">
        <v>60</v>
      </c>
      <c r="C234" s="25">
        <v>1.175585E-2</v>
      </c>
      <c r="D234" s="25">
        <v>8.5739200000000005E-3</v>
      </c>
      <c r="E234" s="25"/>
      <c r="F234" s="25">
        <v>0.38470461</v>
      </c>
    </row>
    <row r="235" spans="1:6">
      <c r="A235" s="28"/>
      <c r="B235" s="32" t="s">
        <v>61</v>
      </c>
      <c r="C235" s="25">
        <v>1.029806E-2</v>
      </c>
      <c r="D235" s="25">
        <v>7.2050300000000003E-3</v>
      </c>
      <c r="E235" s="25"/>
      <c r="F235" s="25">
        <v>0.39814266999999998</v>
      </c>
    </row>
    <row r="236" spans="1:6">
      <c r="A236" s="30"/>
      <c r="B236" s="32" t="s">
        <v>62</v>
      </c>
      <c r="C236" s="24">
        <v>1.213974E-2</v>
      </c>
      <c r="D236" s="24">
        <v>9.3004999999999997E-3</v>
      </c>
      <c r="E236" s="24"/>
      <c r="F236" s="24">
        <v>0.45491399999999999</v>
      </c>
    </row>
    <row r="237" spans="1:6">
      <c r="A237" s="30"/>
      <c r="B237" s="36" t="s">
        <v>63</v>
      </c>
      <c r="C237" s="24">
        <v>1.184227E-2</v>
      </c>
      <c r="D237" s="24">
        <v>9.4547399999999997E-3</v>
      </c>
      <c r="E237" s="24"/>
      <c r="F237" s="24">
        <v>0.46454368000000001</v>
      </c>
    </row>
    <row r="238" spans="1:6">
      <c r="A238" s="30"/>
      <c r="B238" s="36" t="s">
        <v>64</v>
      </c>
      <c r="C238" s="24">
        <v>1.1528129999999999E-2</v>
      </c>
      <c r="D238" s="24">
        <v>9.4506299999999998E-3</v>
      </c>
      <c r="E238" s="24">
        <v>0.40329999999999999</v>
      </c>
      <c r="F238" s="24">
        <v>0.46639219999999998</v>
      </c>
    </row>
    <row r="239" spans="1:6">
      <c r="A239" s="29"/>
      <c r="B239" s="36" t="s">
        <v>65</v>
      </c>
      <c r="C239" s="38"/>
      <c r="D239" s="25"/>
      <c r="E239" s="25"/>
      <c r="F239" s="39"/>
    </row>
    <row r="240" spans="1:6">
      <c r="A240" s="30"/>
      <c r="B240" s="30"/>
      <c r="C240" s="30"/>
      <c r="D240" s="30"/>
      <c r="E240" s="30"/>
      <c r="F240" s="30"/>
    </row>
    <row r="241" spans="1:6">
      <c r="A241" s="30"/>
      <c r="B241" s="30"/>
      <c r="C241" s="30"/>
      <c r="D241" s="30"/>
      <c r="E241" s="30"/>
      <c r="F241" s="30"/>
    </row>
    <row r="242" spans="1:6">
      <c r="A242" s="24"/>
      <c r="B242" s="65" t="s">
        <v>76</v>
      </c>
      <c r="C242" s="65"/>
      <c r="D242" s="24"/>
      <c r="E242" s="24"/>
      <c r="F242" s="24"/>
    </row>
    <row r="243" spans="1:6">
      <c r="A243" s="24"/>
      <c r="B243" s="24"/>
      <c r="C243" s="24"/>
      <c r="D243" s="24"/>
      <c r="E243" s="24"/>
      <c r="F243" s="24"/>
    </row>
    <row r="244" spans="1:6">
      <c r="A244" s="31" t="s">
        <v>53</v>
      </c>
      <c r="B244" s="31" t="s">
        <v>54</v>
      </c>
      <c r="C244" s="31" t="s">
        <v>55</v>
      </c>
      <c r="D244" s="31" t="s">
        <v>56</v>
      </c>
      <c r="E244" s="31" t="s">
        <v>57</v>
      </c>
      <c r="F244" s="31" t="s">
        <v>58</v>
      </c>
    </row>
    <row r="245" spans="1:6">
      <c r="A245" s="21" t="s">
        <v>68</v>
      </c>
      <c r="B245" s="35" t="s">
        <v>59</v>
      </c>
      <c r="C245" s="25">
        <f>AVERAGE(C4,C65,C127,C191)</f>
        <v>1.3067810000000001E-2</v>
      </c>
      <c r="D245" s="25">
        <f>AVERAGE(D4,D65,D127,D191)</f>
        <v>9.2403350000000006E-3</v>
      </c>
      <c r="E245" s="25"/>
      <c r="F245" s="25">
        <f>AVERAGE(F4,F65,F127,F191)</f>
        <v>2.6826235275000001</v>
      </c>
    </row>
    <row r="246" spans="1:6">
      <c r="A246" s="22"/>
      <c r="B246" s="32" t="s">
        <v>60</v>
      </c>
      <c r="C246" s="25">
        <f t="shared" ref="C246:D250" si="0">AVERAGE(C5,C66,C128,C192)</f>
        <v>1.2743507499999999E-2</v>
      </c>
      <c r="D246" s="25">
        <f t="shared" si="0"/>
        <v>9.5484899999999998E-3</v>
      </c>
      <c r="E246" s="25"/>
      <c r="F246" s="25">
        <f t="shared" ref="F246:F292" si="1">AVERAGE(F5,F66,F128,F192)</f>
        <v>2.231216775</v>
      </c>
    </row>
    <row r="247" spans="1:6">
      <c r="A247" s="22"/>
      <c r="B247" s="32" t="s">
        <v>61</v>
      </c>
      <c r="C247" s="25">
        <f t="shared" si="0"/>
        <v>1.2155402499999999E-2</v>
      </c>
      <c r="D247" s="25">
        <f t="shared" si="0"/>
        <v>8.9014349999999992E-3</v>
      </c>
      <c r="E247" s="25"/>
      <c r="F247" s="25">
        <f t="shared" si="1"/>
        <v>2.1167333524999998</v>
      </c>
    </row>
    <row r="248" spans="1:6">
      <c r="A248" s="11"/>
      <c r="B248" s="36" t="s">
        <v>62</v>
      </c>
      <c r="C248" s="25">
        <f t="shared" si="0"/>
        <v>1.1798494999999999E-2</v>
      </c>
      <c r="D248" s="25">
        <f t="shared" si="0"/>
        <v>8.8559274999999993E-3</v>
      </c>
      <c r="E248" s="25"/>
      <c r="F248" s="25">
        <f t="shared" si="1"/>
        <v>2.0608555725</v>
      </c>
    </row>
    <row r="249" spans="1:6">
      <c r="B249" s="36" t="s">
        <v>63</v>
      </c>
      <c r="C249" s="25">
        <f t="shared" si="0"/>
        <v>1.2728484999999998E-2</v>
      </c>
      <c r="D249" s="25">
        <f t="shared" si="0"/>
        <v>9.5121674999999999E-3</v>
      </c>
      <c r="E249" s="25"/>
      <c r="F249" s="25">
        <f t="shared" si="1"/>
        <v>1.0980348475000001</v>
      </c>
    </row>
    <row r="250" spans="1:6">
      <c r="B250" s="36" t="s">
        <v>64</v>
      </c>
      <c r="C250" s="38">
        <f>AVERAGE(C9,C70,C132,C196)</f>
        <v>1.0464555E-2</v>
      </c>
      <c r="D250" s="25">
        <f t="shared" si="0"/>
        <v>7.6461025000000007E-3</v>
      </c>
      <c r="E250" s="38">
        <f>AVERAGE(E9,E70,E132,E196)</f>
        <v>0.84807499999999991</v>
      </c>
      <c r="F250" s="25">
        <f t="shared" si="1"/>
        <v>0.88361592249999998</v>
      </c>
    </row>
    <row r="251" spans="1:6">
      <c r="A251" s="11"/>
      <c r="B251" s="32" t="s">
        <v>65</v>
      </c>
      <c r="C251" s="34"/>
      <c r="D251" s="34"/>
      <c r="E251" s="34"/>
      <c r="F251" s="34"/>
    </row>
    <row r="252" spans="1:6">
      <c r="A252" s="21" t="s">
        <v>69</v>
      </c>
      <c r="B252" s="35" t="s">
        <v>59</v>
      </c>
      <c r="C252" s="25">
        <f t="shared" ref="C252:D257" si="2">AVERAGE(C11,C72,C134,C198)</f>
        <v>1.7057285000000002E-2</v>
      </c>
      <c r="D252" s="25">
        <f t="shared" si="2"/>
        <v>1.2061322499999999E-2</v>
      </c>
      <c r="E252" s="25"/>
      <c r="F252" s="25">
        <f t="shared" si="1"/>
        <v>4.0700214949999998</v>
      </c>
    </row>
    <row r="253" spans="1:6">
      <c r="A253" s="11"/>
      <c r="B253" s="32" t="s">
        <v>60</v>
      </c>
      <c r="C253" s="25">
        <f t="shared" si="2"/>
        <v>1.4503199999999999E-2</v>
      </c>
      <c r="D253" s="25">
        <f t="shared" si="2"/>
        <v>1.0274874999999999E-2</v>
      </c>
      <c r="E253" s="25"/>
      <c r="F253" s="25">
        <f t="shared" si="1"/>
        <v>3.1680576600000001</v>
      </c>
    </row>
    <row r="254" spans="1:6">
      <c r="A254" s="22"/>
      <c r="B254" s="32" t="s">
        <v>61</v>
      </c>
      <c r="C254" s="25">
        <f t="shared" si="2"/>
        <v>1.5887617499999999E-2</v>
      </c>
      <c r="D254" s="25">
        <f t="shared" si="2"/>
        <v>1.1108904999999999E-2</v>
      </c>
      <c r="E254" s="25"/>
      <c r="F254" s="25">
        <f t="shared" si="1"/>
        <v>3.0458504125000001</v>
      </c>
    </row>
    <row r="255" spans="1:6">
      <c r="B255" s="36" t="s">
        <v>62</v>
      </c>
      <c r="C255" s="25">
        <f t="shared" si="2"/>
        <v>1.5499185E-2</v>
      </c>
      <c r="D255" s="25">
        <f t="shared" si="2"/>
        <v>1.1131037500000001E-2</v>
      </c>
      <c r="E255" s="25"/>
      <c r="F255" s="25">
        <f t="shared" si="1"/>
        <v>2.9781900399999999</v>
      </c>
    </row>
    <row r="256" spans="1:6">
      <c r="B256" s="36" t="s">
        <v>63</v>
      </c>
      <c r="C256" s="25">
        <f t="shared" si="2"/>
        <v>1.654313E-2</v>
      </c>
      <c r="D256" s="25">
        <f t="shared" si="2"/>
        <v>1.2134509999999999E-2</v>
      </c>
      <c r="E256" s="25"/>
      <c r="F256" s="25">
        <f t="shared" si="1"/>
        <v>1.64741439</v>
      </c>
    </row>
    <row r="257" spans="1:6">
      <c r="B257" s="36" t="s">
        <v>64</v>
      </c>
      <c r="C257" s="25">
        <f t="shared" si="2"/>
        <v>2.6639337500000002E-2</v>
      </c>
      <c r="D257" s="25">
        <f t="shared" si="2"/>
        <v>2.1058664999999997E-2</v>
      </c>
      <c r="E257" s="25">
        <f>AVERAGE(E16,E77,E139,E203)</f>
        <v>0.62870000000000004</v>
      </c>
      <c r="F257" s="25">
        <f t="shared" si="1"/>
        <v>1.8858366375000002</v>
      </c>
    </row>
    <row r="258" spans="1:6">
      <c r="A258" s="11"/>
      <c r="B258" s="32" t="s">
        <v>65</v>
      </c>
      <c r="C258" s="34"/>
      <c r="D258" s="34"/>
      <c r="E258" s="34"/>
      <c r="F258" s="34"/>
    </row>
    <row r="259" spans="1:6">
      <c r="A259" s="21" t="s">
        <v>70</v>
      </c>
      <c r="B259" s="35" t="s">
        <v>59</v>
      </c>
      <c r="C259" s="25">
        <f t="shared" ref="C259:D264" si="3">AVERAGE(C18,C79,C141,C205)</f>
        <v>6.5391174999999994E-3</v>
      </c>
      <c r="D259" s="25">
        <f t="shared" si="3"/>
        <v>4.6238550000000005E-3</v>
      </c>
      <c r="E259" s="25"/>
      <c r="F259" s="25">
        <f t="shared" si="1"/>
        <v>1.7498177625</v>
      </c>
    </row>
    <row r="260" spans="1:6">
      <c r="A260" s="11"/>
      <c r="B260" s="32" t="s">
        <v>60</v>
      </c>
      <c r="C260" s="38">
        <f t="shared" si="3"/>
        <v>7.3313750000000002E-3</v>
      </c>
      <c r="D260" s="38">
        <f t="shared" si="3"/>
        <v>5.2852024999999999E-3</v>
      </c>
      <c r="E260" s="25"/>
      <c r="F260" s="25">
        <f t="shared" si="1"/>
        <v>1.4364132974999999</v>
      </c>
    </row>
    <row r="261" spans="1:6">
      <c r="A261" s="22"/>
      <c r="B261" s="32" t="s">
        <v>61</v>
      </c>
      <c r="C261" s="38">
        <f t="shared" si="3"/>
        <v>8.6866099999999991E-3</v>
      </c>
      <c r="D261" s="38">
        <f t="shared" si="3"/>
        <v>6.2476900000000002E-3</v>
      </c>
      <c r="E261" s="25"/>
      <c r="F261" s="25">
        <f t="shared" si="1"/>
        <v>1.4042516324999998</v>
      </c>
    </row>
    <row r="262" spans="1:6">
      <c r="B262" s="32" t="s">
        <v>62</v>
      </c>
      <c r="C262" s="38">
        <f t="shared" si="3"/>
        <v>9.8697000000000003E-3</v>
      </c>
      <c r="D262" s="38">
        <f t="shared" si="3"/>
        <v>7.0099749999999999E-3</v>
      </c>
      <c r="E262" s="25"/>
      <c r="F262" s="25">
        <f t="shared" si="1"/>
        <v>1.4037668075000003</v>
      </c>
    </row>
    <row r="263" spans="1:6">
      <c r="B263" s="36" t="s">
        <v>63</v>
      </c>
      <c r="C263" s="38">
        <f t="shared" si="3"/>
        <v>1.0148025E-2</v>
      </c>
      <c r="D263" s="38">
        <f t="shared" si="3"/>
        <v>7.1685024999999991E-3</v>
      </c>
      <c r="E263" s="25"/>
      <c r="F263" s="38">
        <f t="shared" si="1"/>
        <v>0.68591928749999997</v>
      </c>
    </row>
    <row r="264" spans="1:6">
      <c r="B264" s="36" t="s">
        <v>64</v>
      </c>
      <c r="C264" s="38">
        <f t="shared" si="3"/>
        <v>1.04857475E-2</v>
      </c>
      <c r="D264" s="38">
        <f t="shared" si="3"/>
        <v>7.5424975000000002E-3</v>
      </c>
      <c r="E264" s="25">
        <f>AVERAGE(E23,E84,E146,E210)</f>
        <v>0.83889999999999998</v>
      </c>
      <c r="F264" s="38">
        <f t="shared" si="1"/>
        <v>0.77111473249999996</v>
      </c>
    </row>
    <row r="265" spans="1:6">
      <c r="A265" s="11"/>
      <c r="B265" s="36" t="s">
        <v>65</v>
      </c>
      <c r="C265" s="34"/>
      <c r="D265" s="34"/>
      <c r="E265" s="34"/>
      <c r="F265" s="34"/>
    </row>
    <row r="266" spans="1:6">
      <c r="A266" s="21" t="s">
        <v>71</v>
      </c>
      <c r="B266" s="35" t="s">
        <v>59</v>
      </c>
      <c r="C266" s="38">
        <f t="shared" ref="C266:D271" si="4">AVERAGE(C25,C86,C148,C212)</f>
        <v>5.0319275E-3</v>
      </c>
      <c r="D266" s="38">
        <f t="shared" si="4"/>
        <v>3.5581100000000002E-3</v>
      </c>
      <c r="E266" s="25"/>
      <c r="F266" s="38">
        <f t="shared" si="1"/>
        <v>0.63306003999999994</v>
      </c>
    </row>
    <row r="267" spans="1:6">
      <c r="A267" s="11"/>
      <c r="B267" s="32" t="s">
        <v>60</v>
      </c>
      <c r="C267" s="25">
        <f t="shared" si="4"/>
        <v>9.3419725000000002E-3</v>
      </c>
      <c r="D267" s="25">
        <f t="shared" si="4"/>
        <v>7.1506149999999999E-3</v>
      </c>
      <c r="E267" s="25"/>
      <c r="F267" s="38">
        <f t="shared" si="1"/>
        <v>0.63799802500000002</v>
      </c>
    </row>
    <row r="268" spans="1:6">
      <c r="A268" s="22"/>
      <c r="B268" s="32" t="s">
        <v>61</v>
      </c>
      <c r="C268" s="25">
        <f t="shared" si="4"/>
        <v>1.6390822499999999E-2</v>
      </c>
      <c r="D268" s="25">
        <f t="shared" si="4"/>
        <v>1.0255380000000001E-2</v>
      </c>
      <c r="E268" s="25"/>
      <c r="F268" s="38">
        <f t="shared" si="1"/>
        <v>0.87443981249999991</v>
      </c>
    </row>
    <row r="269" spans="1:6">
      <c r="A269" s="11"/>
      <c r="B269" s="32" t="s">
        <v>62</v>
      </c>
      <c r="C269" s="25">
        <f t="shared" si="4"/>
        <v>1.6534415E-2</v>
      </c>
      <c r="D269" s="25">
        <f t="shared" si="4"/>
        <v>1.0950457500000002E-2</v>
      </c>
      <c r="E269" s="25"/>
      <c r="F269" s="38">
        <f t="shared" si="1"/>
        <v>0.873759905</v>
      </c>
    </row>
    <row r="270" spans="1:6">
      <c r="B270" s="36" t="s">
        <v>63</v>
      </c>
      <c r="C270" s="25">
        <f t="shared" si="4"/>
        <v>1.7635359999999999E-2</v>
      </c>
      <c r="D270" s="25">
        <f t="shared" si="4"/>
        <v>1.2217984999999999E-2</v>
      </c>
      <c r="E270" s="25"/>
      <c r="F270" s="25">
        <f t="shared" si="1"/>
        <v>1.2501073975000001</v>
      </c>
    </row>
    <row r="271" spans="1:6">
      <c r="B271" s="36" t="s">
        <v>64</v>
      </c>
      <c r="C271" s="25">
        <f t="shared" si="4"/>
        <v>1.67596575E-2</v>
      </c>
      <c r="D271" s="25">
        <f t="shared" si="4"/>
        <v>1.17842225E-2</v>
      </c>
      <c r="E271" s="25">
        <f>AVERAGE(E30,E91,E153,E217)</f>
        <v>-5.8774999999999966E-2</v>
      </c>
      <c r="F271" s="25">
        <f t="shared" si="1"/>
        <v>1.2084857274999998</v>
      </c>
    </row>
    <row r="272" spans="1:6">
      <c r="A272" s="11"/>
      <c r="B272" s="32" t="s">
        <v>65</v>
      </c>
      <c r="C272" s="34"/>
      <c r="D272" s="34"/>
      <c r="E272" s="34"/>
      <c r="F272" s="34"/>
    </row>
    <row r="273" spans="1:6">
      <c r="A273" s="21" t="s">
        <v>72</v>
      </c>
      <c r="B273" s="35" t="s">
        <v>59</v>
      </c>
      <c r="C273" s="25">
        <f t="shared" ref="C273:D278" si="5">AVERAGE(C32,C93,C155,C219)</f>
        <v>6.2423299999999999E-3</v>
      </c>
      <c r="D273" s="25">
        <f t="shared" si="5"/>
        <v>4.4139950000000004E-3</v>
      </c>
      <c r="E273" s="25"/>
      <c r="F273" s="25">
        <f t="shared" si="1"/>
        <v>1.411594145</v>
      </c>
    </row>
    <row r="274" spans="1:6">
      <c r="A274" s="22"/>
      <c r="B274" s="32" t="s">
        <v>60</v>
      </c>
      <c r="C274" s="25">
        <f t="shared" si="5"/>
        <v>1.3089762500000001E-2</v>
      </c>
      <c r="D274" s="25">
        <f t="shared" si="5"/>
        <v>9.3437599999999996E-3</v>
      </c>
      <c r="E274" s="25"/>
      <c r="F274" s="25">
        <f t="shared" si="1"/>
        <v>1.3081666799999998</v>
      </c>
    </row>
    <row r="275" spans="1:6">
      <c r="A275" s="22"/>
      <c r="B275" s="32" t="s">
        <v>61</v>
      </c>
      <c r="C275" s="25">
        <f t="shared" si="5"/>
        <v>1.6380909999999999E-2</v>
      </c>
      <c r="D275" s="25">
        <f t="shared" si="5"/>
        <v>1.16172875E-2</v>
      </c>
      <c r="E275" s="25"/>
      <c r="F275" s="25">
        <f t="shared" si="1"/>
        <v>1.3634868725</v>
      </c>
    </row>
    <row r="276" spans="1:6">
      <c r="A276" s="11"/>
      <c r="B276" s="32" t="s">
        <v>62</v>
      </c>
      <c r="C276" s="25">
        <f t="shared" si="5"/>
        <v>1.6063972499999999E-2</v>
      </c>
      <c r="D276" s="25">
        <f t="shared" si="5"/>
        <v>1.1516097500000003E-2</v>
      </c>
      <c r="E276" s="25"/>
      <c r="F276" s="25">
        <f t="shared" si="1"/>
        <v>1.3416961799999998</v>
      </c>
    </row>
    <row r="277" spans="1:6">
      <c r="B277" s="36" t="s">
        <v>63</v>
      </c>
      <c r="C277" s="25">
        <f t="shared" si="5"/>
        <v>1.6136745000000001E-2</v>
      </c>
      <c r="D277" s="25">
        <f t="shared" si="5"/>
        <v>1.1691219999999999E-2</v>
      </c>
      <c r="E277" s="25"/>
      <c r="F277" s="25">
        <f t="shared" si="1"/>
        <v>0.88582401750000006</v>
      </c>
    </row>
    <row r="278" spans="1:6">
      <c r="B278" s="36" t="s">
        <v>64</v>
      </c>
      <c r="C278" s="25">
        <f t="shared" si="5"/>
        <v>1.6116459999999999E-2</v>
      </c>
      <c r="D278" s="25">
        <f t="shared" si="5"/>
        <v>1.1308995000000001E-2</v>
      </c>
      <c r="E278" s="25">
        <f>AVERAGE(E37,E98,E160,E224)</f>
        <v>0.17385000000000003</v>
      </c>
      <c r="F278" s="25">
        <f t="shared" si="1"/>
        <v>0.83687152249999996</v>
      </c>
    </row>
    <row r="279" spans="1:6">
      <c r="A279" s="11"/>
      <c r="B279" s="36" t="s">
        <v>65</v>
      </c>
      <c r="C279" s="34"/>
      <c r="D279" s="34"/>
      <c r="E279" s="34"/>
      <c r="F279" s="34"/>
    </row>
    <row r="280" spans="1:6">
      <c r="A280" s="21" t="s">
        <v>73</v>
      </c>
      <c r="B280" s="35" t="s">
        <v>59</v>
      </c>
      <c r="C280" s="25">
        <f t="shared" ref="C280:D285" si="6">AVERAGE(C39,C100,C162,C226)</f>
        <v>1.3971612499999999E-2</v>
      </c>
      <c r="D280" s="25">
        <f t="shared" si="6"/>
        <v>9.8794225000000003E-3</v>
      </c>
      <c r="E280" s="25"/>
      <c r="F280" s="25">
        <f t="shared" si="1"/>
        <v>2.3416314924999999</v>
      </c>
    </row>
    <row r="281" spans="1:6">
      <c r="A281" s="11"/>
      <c r="B281" s="32" t="s">
        <v>60</v>
      </c>
      <c r="C281" s="25">
        <f t="shared" si="6"/>
        <v>1.42544775E-2</v>
      </c>
      <c r="D281" s="25">
        <f t="shared" si="6"/>
        <v>1.0861550000000001E-2</v>
      </c>
      <c r="E281" s="25"/>
      <c r="F281" s="25">
        <f t="shared" si="1"/>
        <v>1.8968864700000001</v>
      </c>
    </row>
    <row r="282" spans="1:6">
      <c r="A282" s="22"/>
      <c r="B282" s="32" t="s">
        <v>61</v>
      </c>
      <c r="C282" s="25">
        <f t="shared" si="6"/>
        <v>2.5957915000000002E-2</v>
      </c>
      <c r="D282" s="25">
        <f t="shared" si="6"/>
        <v>1.8033099999999996E-2</v>
      </c>
      <c r="E282" s="25"/>
      <c r="F282" s="25">
        <f t="shared" si="1"/>
        <v>2.2233479299999996</v>
      </c>
    </row>
    <row r="283" spans="1:6">
      <c r="B283" s="32" t="s">
        <v>62</v>
      </c>
      <c r="C283" s="25">
        <f t="shared" si="6"/>
        <v>2.7282569999999999E-2</v>
      </c>
      <c r="D283" s="25">
        <f t="shared" si="6"/>
        <v>2.0689252499999998E-2</v>
      </c>
      <c r="E283" s="25"/>
      <c r="F283" s="25">
        <f t="shared" si="1"/>
        <v>2.205978445</v>
      </c>
    </row>
    <row r="284" spans="1:6">
      <c r="B284" s="36" t="s">
        <v>63</v>
      </c>
      <c r="C284" s="25">
        <f t="shared" si="6"/>
        <v>2.8991287500000001E-2</v>
      </c>
      <c r="D284" s="25">
        <f t="shared" si="6"/>
        <v>2.2656785000000002E-2</v>
      </c>
      <c r="E284" s="25"/>
      <c r="F284" s="25">
        <f t="shared" si="1"/>
        <v>5.3328365550000001</v>
      </c>
    </row>
    <row r="285" spans="1:6">
      <c r="B285" s="36" t="s">
        <v>64</v>
      </c>
      <c r="C285" s="25">
        <f t="shared" si="6"/>
        <v>2.79587775E-2</v>
      </c>
      <c r="D285" s="25">
        <f t="shared" si="6"/>
        <v>2.2165625000000001E-2</v>
      </c>
      <c r="E285" s="25">
        <f>AVERAGE(E44,E105,E167,E231)</f>
        <v>0.23337499999999997</v>
      </c>
      <c r="F285" s="25">
        <f t="shared" si="1"/>
        <v>4.7194283600000002</v>
      </c>
    </row>
    <row r="286" spans="1:6">
      <c r="A286" s="11"/>
      <c r="B286" s="36" t="s">
        <v>65</v>
      </c>
      <c r="C286" s="34"/>
      <c r="D286" s="34"/>
      <c r="E286" s="34"/>
      <c r="F286" s="34"/>
    </row>
    <row r="287" spans="1:6">
      <c r="A287" s="21" t="s">
        <v>74</v>
      </c>
      <c r="B287" s="35" t="s">
        <v>59</v>
      </c>
      <c r="C287" s="25">
        <f t="shared" ref="C287:D292" si="7">AVERAGE(C46,C107,C169,C233)</f>
        <v>9.4199249999999991E-3</v>
      </c>
      <c r="D287" s="25">
        <f t="shared" si="7"/>
        <v>6.9167674999999988E-3</v>
      </c>
      <c r="E287" s="25"/>
      <c r="F287" s="25">
        <f t="shared" si="1"/>
        <v>1.5777020850000001</v>
      </c>
    </row>
    <row r="288" spans="1:6">
      <c r="A288" s="29"/>
      <c r="B288" s="32" t="s">
        <v>60</v>
      </c>
      <c r="C288" s="25">
        <f t="shared" si="7"/>
        <v>1.18616925E-2</v>
      </c>
      <c r="D288" s="25">
        <f t="shared" si="7"/>
        <v>9.2503150000000003E-3</v>
      </c>
      <c r="E288" s="25"/>
      <c r="F288" s="25">
        <f t="shared" si="1"/>
        <v>1.395720225</v>
      </c>
    </row>
    <row r="289" spans="1:6">
      <c r="A289" s="28"/>
      <c r="B289" s="32" t="s">
        <v>61</v>
      </c>
      <c r="C289" s="25">
        <f t="shared" si="7"/>
        <v>1.7316135E-2</v>
      </c>
      <c r="D289" s="25">
        <f t="shared" si="7"/>
        <v>1.2019377500000001E-2</v>
      </c>
      <c r="E289" s="25"/>
      <c r="F289" s="25">
        <f t="shared" si="1"/>
        <v>1.5481602350000001</v>
      </c>
    </row>
    <row r="290" spans="1:6">
      <c r="A290" s="30"/>
      <c r="B290" s="32" t="s">
        <v>62</v>
      </c>
      <c r="C290" s="25">
        <f t="shared" si="7"/>
        <v>1.7822644999999998E-2</v>
      </c>
      <c r="D290" s="25">
        <f t="shared" si="7"/>
        <v>1.277959E-2</v>
      </c>
      <c r="E290" s="25"/>
      <c r="F290" s="25">
        <f t="shared" si="1"/>
        <v>1.5271622624999999</v>
      </c>
    </row>
    <row r="291" spans="1:6">
      <c r="A291" s="30"/>
      <c r="B291" s="36" t="s">
        <v>63</v>
      </c>
      <c r="C291" s="25">
        <f t="shared" si="7"/>
        <v>1.84162075E-2</v>
      </c>
      <c r="D291" s="25">
        <f t="shared" si="7"/>
        <v>1.3501072499999999E-2</v>
      </c>
      <c r="E291" s="25"/>
      <c r="F291" s="25">
        <f t="shared" si="1"/>
        <v>0.99092742249999999</v>
      </c>
    </row>
    <row r="292" spans="1:6">
      <c r="A292" s="30"/>
      <c r="B292" s="36" t="s">
        <v>64</v>
      </c>
      <c r="C292" s="25">
        <f>AVERAGE(C51,C112,C174,C238)</f>
        <v>1.7402347500000002E-2</v>
      </c>
      <c r="D292" s="25">
        <f t="shared" si="7"/>
        <v>1.27973025E-2</v>
      </c>
      <c r="E292" s="25">
        <f>AVERAGE(E51,E112,E174,E238)</f>
        <v>-8.8050000000000017E-2</v>
      </c>
      <c r="F292" s="25">
        <f t="shared" si="1"/>
        <v>1.0153419024999999</v>
      </c>
    </row>
    <row r="293" spans="1:6">
      <c r="A293" s="29"/>
      <c r="B293" s="36" t="s">
        <v>65</v>
      </c>
      <c r="C293" s="38"/>
      <c r="D293" s="25"/>
      <c r="E293" s="25"/>
      <c r="F293" s="39"/>
    </row>
  </sheetData>
  <mergeCells count="5">
    <mergeCell ref="B1:C1"/>
    <mergeCell ref="B62:C62"/>
    <mergeCell ref="B124:C124"/>
    <mergeCell ref="B188:C188"/>
    <mergeCell ref="B242:C242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93"/>
  <sheetViews>
    <sheetView topLeftCell="A135" zoomScaleNormal="100" workbookViewId="0">
      <selection activeCell="I2" sqref="I2"/>
    </sheetView>
  </sheetViews>
  <sheetFormatPr defaultRowHeight="15"/>
  <sheetData>
    <row r="1" spans="1:6">
      <c r="B1" s="63" t="s">
        <v>52</v>
      </c>
      <c r="C1" s="63"/>
    </row>
    <row r="3" spans="1:6">
      <c r="A3" s="20" t="s">
        <v>53</v>
      </c>
      <c r="B3" s="20" t="s">
        <v>54</v>
      </c>
      <c r="C3" s="20" t="s">
        <v>55</v>
      </c>
      <c r="D3" s="20" t="s">
        <v>56</v>
      </c>
      <c r="E3" s="20" t="s">
        <v>57</v>
      </c>
      <c r="F3" s="20" t="s">
        <v>58</v>
      </c>
    </row>
    <row r="4" spans="1:6">
      <c r="A4" s="21" t="s">
        <v>92</v>
      </c>
      <c r="B4" s="21" t="s">
        <v>59</v>
      </c>
      <c r="C4" s="30">
        <v>2.0256150000000001E-2</v>
      </c>
      <c r="D4" s="30">
        <v>1.4323260000000001E-2</v>
      </c>
      <c r="E4" s="30"/>
      <c r="F4" s="30">
        <v>1.5862802</v>
      </c>
    </row>
    <row r="5" spans="1:6">
      <c r="A5" s="22"/>
      <c r="B5" s="22" t="s">
        <v>60</v>
      </c>
      <c r="C5" s="30">
        <v>2.0577749999999999E-2</v>
      </c>
      <c r="D5" s="30">
        <v>1.661762E-2</v>
      </c>
      <c r="E5" s="30"/>
      <c r="F5" s="30">
        <v>1.5267139000000001</v>
      </c>
    </row>
    <row r="6" spans="1:6">
      <c r="A6" s="22"/>
      <c r="B6" s="22" t="s">
        <v>61</v>
      </c>
      <c r="C6" s="30">
        <v>1.7948749999999999E-2</v>
      </c>
      <c r="D6" s="30">
        <v>1.353262E-2</v>
      </c>
      <c r="E6" s="30"/>
      <c r="F6" s="30">
        <v>1.4737222999999999</v>
      </c>
    </row>
    <row r="7" spans="1:6">
      <c r="A7" s="11"/>
      <c r="B7" s="22" t="s">
        <v>62</v>
      </c>
      <c r="C7" s="30">
        <v>2.7331580000000001E-2</v>
      </c>
      <c r="D7" s="30">
        <v>2.071841E-2</v>
      </c>
      <c r="E7" s="30"/>
      <c r="F7" s="30">
        <v>1.516864</v>
      </c>
    </row>
    <row r="8" spans="1:6">
      <c r="B8" s="23" t="s">
        <v>63</v>
      </c>
      <c r="C8" s="30">
        <v>3.4150689999999997E-2</v>
      </c>
      <c r="D8" s="30">
        <v>2.6785119999999999E-2</v>
      </c>
      <c r="E8" s="30"/>
      <c r="F8" s="30">
        <v>1.5819502999999999</v>
      </c>
    </row>
    <row r="9" spans="1:6">
      <c r="B9" s="23" t="s">
        <v>64</v>
      </c>
      <c r="C9" s="30">
        <v>3.1684219999999999E-2</v>
      </c>
      <c r="D9" s="30">
        <v>2.373602E-2</v>
      </c>
      <c r="E9" s="30">
        <v>-0.99560000000000004</v>
      </c>
      <c r="F9" s="30">
        <v>1.5660793</v>
      </c>
    </row>
    <row r="10" spans="1:6">
      <c r="A10" s="11"/>
      <c r="B10" s="23" t="s">
        <v>65</v>
      </c>
      <c r="C10" s="30"/>
      <c r="D10" s="30"/>
      <c r="E10" s="30"/>
      <c r="F10" s="30"/>
    </row>
    <row r="11" spans="1:6">
      <c r="A11" s="21" t="s">
        <v>91</v>
      </c>
      <c r="B11" s="21" t="s">
        <v>59</v>
      </c>
      <c r="C11" s="30">
        <v>3.7141499999999998E-3</v>
      </c>
      <c r="D11" s="30">
        <v>2.6262999999999998E-3</v>
      </c>
      <c r="E11" s="30"/>
      <c r="F11" s="30">
        <v>0.29085909999999998</v>
      </c>
    </row>
    <row r="12" spans="1:6">
      <c r="A12" s="11"/>
      <c r="B12" s="22" t="s">
        <v>60</v>
      </c>
      <c r="C12" s="30">
        <v>1.430446E-2</v>
      </c>
      <c r="D12" s="30">
        <v>9.8218200000000002E-3</v>
      </c>
      <c r="E12" s="30"/>
      <c r="F12" s="30">
        <v>0.37303948999999997</v>
      </c>
    </row>
    <row r="13" spans="1:6">
      <c r="A13" s="22"/>
      <c r="B13" s="22" t="s">
        <v>61</v>
      </c>
      <c r="C13" s="30">
        <v>2.8287429999999999E-2</v>
      </c>
      <c r="D13" s="30">
        <v>2.0081669999999999E-2</v>
      </c>
      <c r="E13" s="30"/>
      <c r="F13" s="30">
        <v>0.63540764999999999</v>
      </c>
    </row>
    <row r="14" spans="1:6">
      <c r="B14" s="22" t="s">
        <v>62</v>
      </c>
      <c r="C14" s="30">
        <v>4.253519E-2</v>
      </c>
      <c r="D14" s="30">
        <v>3.1356500000000002E-2</v>
      </c>
      <c r="E14" s="30"/>
      <c r="F14" s="30">
        <v>1.1391861999999999</v>
      </c>
    </row>
    <row r="15" spans="1:6">
      <c r="B15" s="23" t="s">
        <v>63</v>
      </c>
      <c r="C15" s="30">
        <v>5.8942599999999998E-2</v>
      </c>
      <c r="D15" s="30">
        <v>4.4234420000000003E-2</v>
      </c>
      <c r="E15" s="30"/>
      <c r="F15" s="30">
        <v>1.4548578999999999</v>
      </c>
    </row>
    <row r="16" spans="1:6">
      <c r="B16" s="23" t="s">
        <v>64</v>
      </c>
      <c r="C16" s="30">
        <v>6.1041449999999997E-2</v>
      </c>
      <c r="D16" s="30">
        <v>4.8253400000000002E-2</v>
      </c>
      <c r="E16" s="30">
        <v>0.1268</v>
      </c>
      <c r="F16" s="30">
        <v>1.4780103</v>
      </c>
    </row>
    <row r="17" spans="1:6">
      <c r="A17" s="11"/>
      <c r="B17" s="23" t="s">
        <v>65</v>
      </c>
      <c r="C17" s="30"/>
      <c r="D17" s="30"/>
      <c r="E17" s="30"/>
      <c r="F17" s="30"/>
    </row>
    <row r="18" spans="1:6">
      <c r="A18" s="21" t="s">
        <v>93</v>
      </c>
      <c r="B18" s="21" t="s">
        <v>59</v>
      </c>
      <c r="C18" s="30">
        <v>3.1386310000000001E-2</v>
      </c>
      <c r="D18" s="30">
        <v>2.219347E-2</v>
      </c>
      <c r="E18" s="30"/>
      <c r="F18" s="30">
        <v>2.4578953000000001</v>
      </c>
    </row>
    <row r="19" spans="1:6">
      <c r="A19" s="11"/>
      <c r="B19" s="22" t="s">
        <v>60</v>
      </c>
      <c r="C19" s="30">
        <v>2.782221E-2</v>
      </c>
      <c r="D19" s="30">
        <v>2.1049769999999999E-2</v>
      </c>
      <c r="E19" s="30"/>
      <c r="F19" s="30">
        <v>2.3491710000000001</v>
      </c>
    </row>
    <row r="20" spans="1:6">
      <c r="A20" s="22"/>
      <c r="B20" s="22" t="s">
        <v>61</v>
      </c>
      <c r="C20" s="30">
        <v>2.4450989999999999E-2</v>
      </c>
      <c r="D20" s="30">
        <v>1.7866650000000001E-2</v>
      </c>
      <c r="E20" s="30"/>
      <c r="F20" s="30">
        <v>2.2682365</v>
      </c>
    </row>
    <row r="21" spans="1:6">
      <c r="B21" s="22" t="s">
        <v>62</v>
      </c>
      <c r="C21" s="30">
        <v>2.6565510000000001E-2</v>
      </c>
      <c r="D21" s="30">
        <v>2.1037879999999998E-2</v>
      </c>
      <c r="E21" s="30"/>
      <c r="F21" s="30">
        <v>2.1676581000000001</v>
      </c>
    </row>
    <row r="22" spans="1:6">
      <c r="B22" s="23" t="s">
        <v>63</v>
      </c>
      <c r="C22" s="30">
        <v>3.2350520000000001E-2</v>
      </c>
      <c r="D22" s="30">
        <v>2.6272759999999999E-2</v>
      </c>
      <c r="E22" s="30"/>
      <c r="F22" s="30">
        <v>2.1985579</v>
      </c>
    </row>
    <row r="23" spans="1:6">
      <c r="B23" s="23" t="s">
        <v>64</v>
      </c>
      <c r="C23" s="30">
        <v>3.00799E-2</v>
      </c>
      <c r="D23" s="30">
        <v>2.357186E-2</v>
      </c>
      <c r="E23" s="30">
        <v>-0.98099999999999998</v>
      </c>
      <c r="F23" s="30">
        <v>2.1764866</v>
      </c>
    </row>
    <row r="24" spans="1:6">
      <c r="A24" s="11"/>
      <c r="B24" s="23" t="s">
        <v>65</v>
      </c>
      <c r="C24" s="30"/>
      <c r="D24" s="30"/>
      <c r="E24" s="30"/>
      <c r="F24" s="30"/>
    </row>
    <row r="25" spans="1:6">
      <c r="A25" s="21" t="s">
        <v>94</v>
      </c>
      <c r="B25" s="21" t="s">
        <v>59</v>
      </c>
      <c r="C25" s="30">
        <v>3.0814040000000001E-2</v>
      </c>
      <c r="D25" s="30">
        <v>2.1788800000000001E-2</v>
      </c>
      <c r="E25" s="30"/>
      <c r="F25" s="30">
        <v>2.4130799999999999</v>
      </c>
    </row>
    <row r="26" spans="1:6">
      <c r="A26" s="11"/>
      <c r="B26" s="22" t="s">
        <v>60</v>
      </c>
      <c r="C26" s="30">
        <v>2.824138E-2</v>
      </c>
      <c r="D26" s="30">
        <v>2.1932460000000001E-2</v>
      </c>
      <c r="E26" s="30"/>
      <c r="F26" s="30">
        <v>2.3098985999999999</v>
      </c>
    </row>
    <row r="27" spans="1:6">
      <c r="A27" s="22"/>
      <c r="B27" s="22" t="s">
        <v>61</v>
      </c>
      <c r="C27" s="30">
        <v>2.520787E-2</v>
      </c>
      <c r="D27" s="30">
        <v>1.9501190000000002E-2</v>
      </c>
      <c r="E27" s="30"/>
      <c r="F27" s="30">
        <v>2.2322679999999999</v>
      </c>
    </row>
    <row r="28" spans="1:6">
      <c r="A28" s="11"/>
      <c r="B28" s="22" t="s">
        <v>62</v>
      </c>
      <c r="C28" s="30">
        <v>3.4553E-2</v>
      </c>
      <c r="D28" s="30">
        <v>2.731043E-2</v>
      </c>
      <c r="E28" s="30"/>
      <c r="F28" s="30">
        <v>2.2195401000000001</v>
      </c>
    </row>
    <row r="29" spans="1:6">
      <c r="B29" s="23" t="s">
        <v>63</v>
      </c>
      <c r="C29" s="30">
        <v>3.7152659999999997E-2</v>
      </c>
      <c r="D29" s="30">
        <v>3.077322E-2</v>
      </c>
      <c r="E29" s="30"/>
      <c r="F29" s="30">
        <v>2.2421731</v>
      </c>
    </row>
    <row r="30" spans="1:6">
      <c r="B30" s="23" t="s">
        <v>64</v>
      </c>
      <c r="C30" s="30">
        <v>3.8159400000000003E-2</v>
      </c>
      <c r="D30" s="30">
        <v>3.2622140000000001E-2</v>
      </c>
      <c r="E30" s="30">
        <v>-0.99390000000000001</v>
      </c>
      <c r="F30" s="30">
        <v>2.2284763999999999</v>
      </c>
    </row>
    <row r="31" spans="1:6">
      <c r="A31" s="11"/>
      <c r="B31" s="22" t="s">
        <v>65</v>
      </c>
      <c r="C31" s="30"/>
      <c r="D31" s="30"/>
      <c r="E31" s="30"/>
      <c r="F31" s="30"/>
    </row>
    <row r="32" spans="1:6">
      <c r="A32" s="21" t="s">
        <v>95</v>
      </c>
      <c r="B32" s="21" t="s">
        <v>59</v>
      </c>
      <c r="C32" s="30">
        <v>1.7467690000000001E-2</v>
      </c>
      <c r="D32" s="30">
        <v>1.235152E-2</v>
      </c>
      <c r="E32" s="30"/>
      <c r="F32" s="30">
        <v>1.3679136000000001</v>
      </c>
    </row>
    <row r="33" spans="1:6">
      <c r="A33" s="22"/>
      <c r="B33" s="22" t="s">
        <v>60</v>
      </c>
      <c r="C33" s="30">
        <v>1.681854E-2</v>
      </c>
      <c r="D33" s="30">
        <v>1.338054E-2</v>
      </c>
      <c r="E33" s="30"/>
      <c r="F33" s="30">
        <v>1.3126578</v>
      </c>
    </row>
    <row r="34" spans="1:6">
      <c r="A34" s="22"/>
      <c r="B34" s="22" t="s">
        <v>61</v>
      </c>
      <c r="C34" s="30">
        <v>1.5877200000000001E-2</v>
      </c>
      <c r="D34" s="30">
        <v>1.319535E-2</v>
      </c>
      <c r="E34" s="30"/>
      <c r="F34" s="30">
        <v>1.2731977999999999</v>
      </c>
    </row>
    <row r="35" spans="1:6">
      <c r="A35" s="11"/>
      <c r="B35" s="22" t="s">
        <v>62</v>
      </c>
      <c r="C35" s="30">
        <v>2.3604480000000001E-2</v>
      </c>
      <c r="D35" s="30">
        <v>1.8988370000000001E-2</v>
      </c>
      <c r="E35" s="30"/>
      <c r="F35" s="30">
        <v>1.3074809999999999</v>
      </c>
    </row>
    <row r="36" spans="1:6">
      <c r="B36" s="23" t="s">
        <v>63</v>
      </c>
      <c r="C36" s="30">
        <v>3.4896900000000002E-2</v>
      </c>
      <c r="D36" s="30">
        <v>2.7029919999999999E-2</v>
      </c>
      <c r="E36" s="30"/>
      <c r="F36" s="30">
        <v>1.4169759</v>
      </c>
    </row>
    <row r="37" spans="1:6">
      <c r="B37" s="23" t="s">
        <v>64</v>
      </c>
      <c r="C37" s="30">
        <v>3.5358500000000001E-2</v>
      </c>
      <c r="D37" s="30">
        <v>2.859859E-2</v>
      </c>
      <c r="E37" s="30">
        <v>-0.99950000000000006</v>
      </c>
      <c r="F37" s="30">
        <v>1.4134252</v>
      </c>
    </row>
    <row r="38" spans="1:6">
      <c r="A38" s="11"/>
      <c r="B38" s="23" t="s">
        <v>65</v>
      </c>
      <c r="C38" s="30"/>
      <c r="D38" s="30"/>
      <c r="E38" s="30"/>
      <c r="F38" s="30"/>
    </row>
    <row r="39" spans="1:6">
      <c r="A39" s="21" t="s">
        <v>96</v>
      </c>
      <c r="B39" s="21" t="s">
        <v>59</v>
      </c>
      <c r="C39" s="30">
        <v>9.8235639999999999E-2</v>
      </c>
      <c r="D39" s="30">
        <v>6.9463090000000005E-2</v>
      </c>
      <c r="E39" s="30"/>
      <c r="F39" s="30">
        <v>7.6929371</v>
      </c>
    </row>
    <row r="40" spans="1:6">
      <c r="A40" s="11"/>
      <c r="B40" s="22" t="s">
        <v>60</v>
      </c>
      <c r="C40" s="30">
        <v>0.13585219000000001</v>
      </c>
      <c r="D40" s="30">
        <v>0.10961308</v>
      </c>
      <c r="E40" s="30"/>
      <c r="F40" s="30">
        <v>7.5850724999999999</v>
      </c>
    </row>
    <row r="41" spans="1:6">
      <c r="A41" s="22"/>
      <c r="B41" s="22" t="s">
        <v>61</v>
      </c>
      <c r="C41" s="30">
        <v>0.16862161000000001</v>
      </c>
      <c r="D41" s="30">
        <v>0.14260721000000001</v>
      </c>
      <c r="E41" s="30"/>
      <c r="F41" s="30">
        <v>7.7296357000000002</v>
      </c>
    </row>
    <row r="42" spans="1:6">
      <c r="B42" s="22" t="s">
        <v>62</v>
      </c>
      <c r="C42" s="30">
        <v>0.22594121</v>
      </c>
      <c r="D42" s="30">
        <v>0.18932251</v>
      </c>
      <c r="E42" s="30"/>
      <c r="F42" s="30">
        <v>8.6760564999999996</v>
      </c>
    </row>
    <row r="43" spans="1:6">
      <c r="B43" s="23" t="s">
        <v>63</v>
      </c>
      <c r="C43" s="30">
        <v>0.23714244000000001</v>
      </c>
      <c r="D43" s="30">
        <v>0.20554488000000001</v>
      </c>
      <c r="E43" s="30"/>
      <c r="F43" s="30">
        <v>8.9517161999999999</v>
      </c>
    </row>
    <row r="44" spans="1:6">
      <c r="B44" s="23" t="s">
        <v>64</v>
      </c>
      <c r="C44" s="30">
        <v>0.26396845000000002</v>
      </c>
      <c r="D44" s="30">
        <v>0.23157162000000001</v>
      </c>
      <c r="E44" s="30">
        <v>0.28039999999999998</v>
      </c>
      <c r="F44" s="30">
        <v>9.0382993000000003</v>
      </c>
    </row>
    <row r="45" spans="1:6">
      <c r="A45" s="11"/>
      <c r="B45" s="23" t="s">
        <v>65</v>
      </c>
      <c r="C45" s="30"/>
      <c r="D45" s="30"/>
      <c r="E45" s="30"/>
      <c r="F45" s="30"/>
    </row>
    <row r="46" spans="1:6">
      <c r="A46" s="21" t="s">
        <v>97</v>
      </c>
      <c r="B46" s="21" t="s">
        <v>59</v>
      </c>
      <c r="C46" s="30">
        <v>1.342722E-2</v>
      </c>
      <c r="D46" s="30">
        <v>9.4944799999999996E-3</v>
      </c>
      <c r="E46" s="30"/>
      <c r="F46" s="30">
        <v>1.0514996000000001</v>
      </c>
    </row>
    <row r="47" spans="1:6">
      <c r="A47" s="11"/>
      <c r="B47" s="22" t="s">
        <v>60</v>
      </c>
      <c r="C47" s="30">
        <v>1.459747E-2</v>
      </c>
      <c r="D47" s="30">
        <v>1.1894210000000001E-2</v>
      </c>
      <c r="E47" s="30"/>
      <c r="F47" s="30">
        <v>1.0162696</v>
      </c>
    </row>
    <row r="48" spans="1:6">
      <c r="A48" s="22"/>
      <c r="B48" s="22" t="s">
        <v>61</v>
      </c>
      <c r="C48" s="30">
        <v>2.9413669999999999E-2</v>
      </c>
      <c r="D48" s="30">
        <v>2.2199859999999998E-2</v>
      </c>
      <c r="E48" s="30"/>
      <c r="F48" s="30">
        <v>1.1227396999999999</v>
      </c>
    </row>
    <row r="49" spans="1:6">
      <c r="B49" s="22" t="s">
        <v>62</v>
      </c>
      <c r="C49" s="30">
        <v>3.9235529999999998E-2</v>
      </c>
      <c r="D49" s="30">
        <v>3.0777530000000001E-2</v>
      </c>
      <c r="E49" s="30"/>
      <c r="F49" s="30">
        <v>1.3379082</v>
      </c>
    </row>
    <row r="50" spans="1:6">
      <c r="B50" s="23" t="s">
        <v>63</v>
      </c>
      <c r="C50" s="30">
        <v>7.0372089999999998E-2</v>
      </c>
      <c r="D50" s="30">
        <v>5.0377730000000003E-2</v>
      </c>
      <c r="E50" s="30"/>
      <c r="F50" s="30">
        <v>1.8237257</v>
      </c>
    </row>
    <row r="51" spans="1:6">
      <c r="B51" s="23" t="s">
        <v>64</v>
      </c>
      <c r="C51" s="30">
        <v>8.0558309999999994E-2</v>
      </c>
      <c r="D51" s="30">
        <v>6.1088910000000003E-2</v>
      </c>
      <c r="E51" s="30">
        <v>-0.88329999999999997</v>
      </c>
      <c r="F51" s="30">
        <v>1.8949601</v>
      </c>
    </row>
    <row r="52" spans="1:6">
      <c r="A52" s="11"/>
      <c r="B52" s="23" t="s">
        <v>65</v>
      </c>
      <c r="C52" s="25"/>
      <c r="D52" s="25"/>
      <c r="E52" s="25"/>
      <c r="F52" s="25"/>
    </row>
    <row r="53" spans="1:6">
      <c r="A53" s="30"/>
      <c r="B53" s="30"/>
      <c r="C53" s="30"/>
      <c r="D53" s="30"/>
      <c r="E53" s="30"/>
      <c r="F53" s="30"/>
    </row>
    <row r="54" spans="1:6">
      <c r="A54" s="30"/>
      <c r="B54" s="30"/>
      <c r="C54" s="30"/>
      <c r="D54" s="30"/>
      <c r="E54" s="30"/>
      <c r="F54" s="30"/>
    </row>
    <row r="55" spans="1:6">
      <c r="A55" s="30"/>
      <c r="B55" s="30"/>
      <c r="C55" s="30"/>
      <c r="D55" s="30"/>
      <c r="E55" s="30"/>
      <c r="F55" s="30"/>
    </row>
    <row r="56" spans="1:6">
      <c r="A56" s="30"/>
      <c r="B56" s="30"/>
      <c r="C56" s="30"/>
      <c r="D56" s="30"/>
      <c r="E56" s="30"/>
      <c r="F56" s="30"/>
    </row>
    <row r="57" spans="1:6">
      <c r="A57" s="30"/>
      <c r="B57" s="30"/>
      <c r="C57" s="30"/>
      <c r="D57" s="30"/>
      <c r="E57" s="30"/>
      <c r="F57" s="30"/>
    </row>
    <row r="58" spans="1:6">
      <c r="A58" s="30"/>
      <c r="B58" s="30"/>
      <c r="C58" s="30"/>
      <c r="D58" s="30"/>
      <c r="E58" s="30"/>
      <c r="F58" s="30"/>
    </row>
    <row r="59" spans="1:6">
      <c r="A59" s="30"/>
      <c r="B59" s="30"/>
      <c r="C59" s="30"/>
      <c r="D59" s="30"/>
      <c r="E59" s="30"/>
      <c r="F59" s="30"/>
    </row>
    <row r="60" spans="1:6">
      <c r="A60" s="30"/>
      <c r="B60" s="30"/>
      <c r="C60" s="30"/>
      <c r="D60" s="30"/>
      <c r="E60" s="30"/>
      <c r="F60" s="30"/>
    </row>
    <row r="61" spans="1:6">
      <c r="A61" s="30"/>
      <c r="B61" s="30"/>
      <c r="C61" s="30"/>
      <c r="D61" s="30"/>
      <c r="E61" s="30"/>
      <c r="F61" s="30"/>
    </row>
    <row r="62" spans="1:6">
      <c r="A62" s="24"/>
      <c r="B62" s="65" t="s">
        <v>66</v>
      </c>
      <c r="C62" s="65"/>
      <c r="D62" s="24"/>
      <c r="E62" s="24"/>
      <c r="F62" s="24"/>
    </row>
    <row r="63" spans="1:6">
      <c r="A63" s="24"/>
      <c r="B63" s="24"/>
      <c r="C63" s="24"/>
      <c r="D63" s="24"/>
      <c r="E63" s="24"/>
      <c r="F63" s="24"/>
    </row>
    <row r="64" spans="1:6">
      <c r="A64" s="31" t="s">
        <v>53</v>
      </c>
      <c r="B64" s="31" t="s">
        <v>54</v>
      </c>
      <c r="C64" s="31" t="s">
        <v>55</v>
      </c>
      <c r="D64" s="31" t="s">
        <v>56</v>
      </c>
      <c r="E64" s="27" t="s">
        <v>57</v>
      </c>
      <c r="F64" s="31" t="s">
        <v>58</v>
      </c>
    </row>
    <row r="65" spans="1:6">
      <c r="A65" s="21" t="s">
        <v>92</v>
      </c>
      <c r="B65" s="32" t="s">
        <v>59</v>
      </c>
      <c r="C65" s="24">
        <v>1.07026E-3</v>
      </c>
      <c r="D65" s="24">
        <v>7.5677999999999997E-4</v>
      </c>
      <c r="E65" s="24"/>
      <c r="F65" s="24">
        <v>3.9534319999999998E-2</v>
      </c>
    </row>
    <row r="66" spans="1:6">
      <c r="A66" s="22"/>
      <c r="B66" s="32" t="s">
        <v>60</v>
      </c>
      <c r="C66" s="25">
        <v>1.9585450000000001E-2</v>
      </c>
      <c r="D66" s="25">
        <v>1.1800929999999999E-2</v>
      </c>
      <c r="E66" s="25"/>
      <c r="F66" s="25">
        <v>0.84688185000000005</v>
      </c>
    </row>
    <row r="67" spans="1:6">
      <c r="A67" s="22"/>
      <c r="B67" s="32" t="s">
        <v>61</v>
      </c>
      <c r="C67" s="25">
        <v>2.2931179999999999E-2</v>
      </c>
      <c r="D67" s="25">
        <v>1.6566689999999999E-2</v>
      </c>
      <c r="E67" s="25"/>
      <c r="F67" s="25">
        <v>0.96676883999999996</v>
      </c>
    </row>
    <row r="68" spans="1:6">
      <c r="A68" s="11"/>
      <c r="B68" s="32" t="s">
        <v>62</v>
      </c>
      <c r="C68" s="25">
        <v>2.0965850000000001E-2</v>
      </c>
      <c r="D68" s="25">
        <v>1.519735E-2</v>
      </c>
      <c r="E68" s="25"/>
      <c r="F68" s="25">
        <v>0.93537738999999998</v>
      </c>
    </row>
    <row r="69" spans="1:6">
      <c r="B69" s="32" t="s">
        <v>63</v>
      </c>
      <c r="C69" s="24">
        <v>1.916054E-2</v>
      </c>
      <c r="D69" s="24">
        <v>1.3034260000000001E-2</v>
      </c>
      <c r="E69" s="24"/>
      <c r="F69" s="24">
        <v>0.85047271999999996</v>
      </c>
    </row>
    <row r="70" spans="1:6">
      <c r="B70" s="32" t="s">
        <v>64</v>
      </c>
      <c r="C70" s="24">
        <v>1.9148390000000001E-2</v>
      </c>
      <c r="D70" s="24">
        <v>1.389728E-2</v>
      </c>
      <c r="E70" s="24">
        <v>3.9E-2</v>
      </c>
      <c r="F70" s="24">
        <v>1.6898660999999999</v>
      </c>
    </row>
    <row r="71" spans="1:6">
      <c r="A71" s="11"/>
      <c r="B71" s="33" t="s">
        <v>65</v>
      </c>
      <c r="C71" s="25"/>
      <c r="D71" s="25"/>
      <c r="E71" s="25"/>
      <c r="F71" s="25"/>
    </row>
    <row r="72" spans="1:6">
      <c r="A72" s="21" t="s">
        <v>91</v>
      </c>
      <c r="B72" s="32" t="s">
        <v>59</v>
      </c>
      <c r="C72" s="26">
        <v>2.4794569999999998E-2</v>
      </c>
      <c r="D72" s="26">
        <v>1.7532409999999998E-2</v>
      </c>
      <c r="E72" s="26"/>
      <c r="F72" s="26">
        <v>0.91589012000000003</v>
      </c>
    </row>
    <row r="73" spans="1:6">
      <c r="A73" s="11"/>
      <c r="B73" s="32" t="s">
        <v>60</v>
      </c>
      <c r="C73" s="25">
        <v>2.0973510000000001E-2</v>
      </c>
      <c r="D73" s="25">
        <v>1.485271E-2</v>
      </c>
      <c r="E73" s="25"/>
      <c r="F73" s="25">
        <v>0.70587666999999998</v>
      </c>
    </row>
    <row r="74" spans="1:6">
      <c r="A74" s="22"/>
      <c r="B74" s="32" t="s">
        <v>61</v>
      </c>
      <c r="C74" s="25">
        <v>3.4892270000000003E-2</v>
      </c>
      <c r="D74" s="25">
        <v>2.603546E-2</v>
      </c>
      <c r="E74" s="25"/>
      <c r="F74" s="25">
        <v>1.1882292000000001</v>
      </c>
    </row>
    <row r="75" spans="1:6">
      <c r="B75" s="32" t="s">
        <v>62</v>
      </c>
      <c r="C75" s="24">
        <v>3.27958E-2</v>
      </c>
      <c r="D75" s="24">
        <v>2.5335880000000002E-2</v>
      </c>
      <c r="E75" s="24"/>
      <c r="F75" s="24">
        <v>1.1614506</v>
      </c>
    </row>
    <row r="76" spans="1:6">
      <c r="B76" s="32" t="s">
        <v>63</v>
      </c>
      <c r="C76" s="24">
        <v>3.0704929999999998E-2</v>
      </c>
      <c r="D76" s="24">
        <v>2.3896779999999999E-2</v>
      </c>
      <c r="E76" s="24"/>
      <c r="F76" s="24">
        <v>3.4884726000000001</v>
      </c>
    </row>
    <row r="77" spans="1:6">
      <c r="B77" s="32" t="s">
        <v>64</v>
      </c>
      <c r="C77" s="24">
        <v>2.85294E-2</v>
      </c>
      <c r="D77" s="24">
        <v>2.1395000000000001E-2</v>
      </c>
      <c r="E77" s="24">
        <v>9.2700000000000005E-2</v>
      </c>
      <c r="F77" s="24">
        <v>3.0421610000000001</v>
      </c>
    </row>
    <row r="78" spans="1:6">
      <c r="A78" s="11"/>
      <c r="B78" s="33" t="s">
        <v>65</v>
      </c>
      <c r="C78" s="25"/>
      <c r="D78" s="25"/>
      <c r="E78" s="25"/>
      <c r="F78" s="25"/>
    </row>
    <row r="79" spans="1:6">
      <c r="A79" s="21" t="s">
        <v>93</v>
      </c>
      <c r="B79" s="35" t="s">
        <v>59</v>
      </c>
      <c r="C79" s="26">
        <v>5.3338200000000004E-3</v>
      </c>
      <c r="D79" s="26">
        <v>3.7715800000000001E-3</v>
      </c>
      <c r="E79" s="26"/>
      <c r="F79" s="26">
        <v>0.19702668000000001</v>
      </c>
    </row>
    <row r="80" spans="1:6">
      <c r="A80" s="11"/>
      <c r="B80" s="32" t="s">
        <v>60</v>
      </c>
      <c r="C80" s="25">
        <v>9.3398300000000004E-3</v>
      </c>
      <c r="D80" s="25">
        <v>7.2846400000000002E-3</v>
      </c>
      <c r="E80" s="25"/>
      <c r="F80" s="25">
        <v>0.38497164</v>
      </c>
    </row>
    <row r="81" spans="1:6">
      <c r="A81" s="22"/>
      <c r="B81" s="32" t="s">
        <v>61</v>
      </c>
      <c r="C81" s="25">
        <v>2.9432690000000001E-2</v>
      </c>
      <c r="D81" s="25">
        <v>1.9613209999999999E-2</v>
      </c>
      <c r="E81" s="25"/>
      <c r="F81" s="25">
        <v>0.99342830000000004</v>
      </c>
    </row>
    <row r="82" spans="1:6">
      <c r="B82" s="32" t="s">
        <v>62</v>
      </c>
      <c r="C82" s="24">
        <v>2.6685859999999999E-2</v>
      </c>
      <c r="D82" s="24">
        <v>1.764549E-2</v>
      </c>
      <c r="E82" s="24"/>
      <c r="F82" s="24">
        <v>0.96100733999999999</v>
      </c>
    </row>
    <row r="83" spans="1:6">
      <c r="B83" s="36" t="s">
        <v>63</v>
      </c>
      <c r="C83" s="24">
        <v>2.4762659999999999E-2</v>
      </c>
      <c r="D83" s="24">
        <v>1.6518560000000002E-2</v>
      </c>
      <c r="E83" s="24"/>
      <c r="F83" s="24">
        <v>2.3189867</v>
      </c>
    </row>
    <row r="84" spans="1:6">
      <c r="B84" s="36" t="s">
        <v>64</v>
      </c>
      <c r="C84" s="24">
        <v>2.3037660000000001E-2</v>
      </c>
      <c r="D84" s="24">
        <v>1.501592E-2</v>
      </c>
      <c r="E84" s="24">
        <v>-0.12139999999999999</v>
      </c>
      <c r="F84" s="24">
        <v>2.0504725000000001</v>
      </c>
    </row>
    <row r="85" spans="1:6">
      <c r="A85" s="11"/>
      <c r="B85" s="36" t="s">
        <v>65</v>
      </c>
      <c r="C85" s="25"/>
      <c r="D85" s="25"/>
      <c r="E85" s="25"/>
      <c r="F85" s="25"/>
    </row>
    <row r="86" spans="1:6">
      <c r="A86" s="21" t="s">
        <v>94</v>
      </c>
      <c r="B86" s="35" t="s">
        <v>59</v>
      </c>
      <c r="C86" s="26">
        <v>5.5575700000000004E-3</v>
      </c>
      <c r="D86" s="26">
        <v>3.9297999999999998E-3</v>
      </c>
      <c r="E86" s="26"/>
      <c r="F86" s="26">
        <v>0.20529201999999999</v>
      </c>
    </row>
    <row r="87" spans="1:6">
      <c r="A87" s="11"/>
      <c r="B87" s="32" t="s">
        <v>60</v>
      </c>
      <c r="C87" s="25">
        <v>1.141058E-2</v>
      </c>
      <c r="D87" s="25">
        <v>8.6644300000000007E-3</v>
      </c>
      <c r="E87" s="25"/>
      <c r="F87" s="25">
        <v>0.47678410999999998</v>
      </c>
    </row>
    <row r="88" spans="1:6">
      <c r="A88" s="22"/>
      <c r="B88" s="32" t="s">
        <v>61</v>
      </c>
      <c r="C88" s="25">
        <v>2.4984240000000001E-2</v>
      </c>
      <c r="D88" s="25">
        <v>1.797178E-2</v>
      </c>
      <c r="E88" s="25"/>
      <c r="F88" s="25">
        <v>0.87897369999999997</v>
      </c>
    </row>
    <row r="89" spans="1:6">
      <c r="A89" s="11"/>
      <c r="B89" s="32" t="s">
        <v>62</v>
      </c>
      <c r="C89" s="25">
        <v>2.2826039999999999E-2</v>
      </c>
      <c r="D89" s="25">
        <v>1.6458690000000002E-2</v>
      </c>
      <c r="E89" s="25"/>
      <c r="F89" s="25">
        <v>0.85175794000000005</v>
      </c>
    </row>
    <row r="90" spans="1:6">
      <c r="B90" s="36" t="s">
        <v>63</v>
      </c>
      <c r="C90" s="24">
        <v>2.0881940000000002E-2</v>
      </c>
      <c r="D90" s="24">
        <v>1.427314E-2</v>
      </c>
      <c r="E90" s="24"/>
      <c r="F90" s="24">
        <v>0.94307406999999999</v>
      </c>
    </row>
    <row r="91" spans="1:6">
      <c r="B91" s="36" t="s">
        <v>64</v>
      </c>
      <c r="C91" s="24">
        <v>1.999223E-2</v>
      </c>
      <c r="D91" s="24">
        <v>1.415868E-2</v>
      </c>
      <c r="E91" s="24">
        <v>3.9E-2</v>
      </c>
      <c r="F91" s="24">
        <v>1.3472443999999999</v>
      </c>
    </row>
    <row r="92" spans="1:6">
      <c r="A92" s="11"/>
      <c r="B92" s="32" t="s">
        <v>65</v>
      </c>
      <c r="C92" s="25"/>
      <c r="D92" s="25"/>
      <c r="E92" s="25"/>
      <c r="F92" s="25"/>
    </row>
    <row r="93" spans="1:6">
      <c r="A93" s="21" t="s">
        <v>95</v>
      </c>
      <c r="B93" s="35" t="s">
        <v>59</v>
      </c>
      <c r="C93" s="26">
        <v>1.6549970000000001E-2</v>
      </c>
      <c r="D93" s="26">
        <v>1.1702590000000001E-2</v>
      </c>
      <c r="E93" s="26"/>
      <c r="F93" s="26">
        <v>0.61134158000000005</v>
      </c>
    </row>
    <row r="94" spans="1:6">
      <c r="A94" s="22"/>
      <c r="B94" s="32" t="s">
        <v>60</v>
      </c>
      <c r="C94" s="25">
        <v>1.5996779999999999E-2</v>
      </c>
      <c r="D94" s="25">
        <v>1.274461E-2</v>
      </c>
      <c r="E94" s="25"/>
      <c r="F94" s="25">
        <v>0.57801912</v>
      </c>
    </row>
    <row r="95" spans="1:6">
      <c r="A95" s="22"/>
      <c r="B95" s="32" t="s">
        <v>61</v>
      </c>
      <c r="C95" s="25">
        <v>2.5819950000000001E-2</v>
      </c>
      <c r="D95" s="25">
        <v>2.04528E-2</v>
      </c>
      <c r="E95" s="25"/>
      <c r="F95" s="25">
        <v>0.90531174999999997</v>
      </c>
    </row>
    <row r="96" spans="1:6">
      <c r="A96" s="11"/>
      <c r="B96" s="32" t="s">
        <v>62</v>
      </c>
      <c r="C96" s="25">
        <v>2.3263989999999998E-2</v>
      </c>
      <c r="D96" s="25">
        <v>1.7617440000000002E-2</v>
      </c>
      <c r="E96" s="25"/>
      <c r="F96" s="25">
        <v>0.87406090000000003</v>
      </c>
    </row>
    <row r="97" spans="1:6">
      <c r="B97" s="36" t="s">
        <v>63</v>
      </c>
      <c r="C97" s="24">
        <v>2.2481370000000001E-2</v>
      </c>
      <c r="D97" s="24">
        <v>1.7692309999999999E-2</v>
      </c>
      <c r="E97" s="24"/>
      <c r="F97" s="24">
        <v>3.7086215</v>
      </c>
    </row>
    <row r="98" spans="1:6">
      <c r="B98" s="36" t="s">
        <v>64</v>
      </c>
      <c r="C98" s="24">
        <v>2.1522840000000001E-2</v>
      </c>
      <c r="D98" s="24">
        <v>1.7235810000000001E-2</v>
      </c>
      <c r="E98" s="24">
        <v>0.3629</v>
      </c>
      <c r="F98" s="24">
        <v>3.3921049000000001</v>
      </c>
    </row>
    <row r="99" spans="1:6">
      <c r="A99" s="11"/>
      <c r="B99" s="36" t="s">
        <v>65</v>
      </c>
      <c r="C99" s="25"/>
      <c r="D99" s="25"/>
      <c r="E99" s="25"/>
      <c r="F99" s="25"/>
    </row>
    <row r="100" spans="1:6">
      <c r="A100" s="21" t="s">
        <v>96</v>
      </c>
      <c r="B100" s="35" t="s">
        <v>59</v>
      </c>
      <c r="C100" s="26">
        <v>5.6086599999999997E-3</v>
      </c>
      <c r="D100" s="26">
        <v>3.9659200000000004E-3</v>
      </c>
      <c r="E100" s="26"/>
      <c r="F100" s="26">
        <v>0.20717901</v>
      </c>
    </row>
    <row r="101" spans="1:6">
      <c r="A101" s="11"/>
      <c r="B101" s="32" t="s">
        <v>60</v>
      </c>
      <c r="C101" s="25">
        <v>6.5557699999999998E-3</v>
      </c>
      <c r="D101" s="25">
        <v>5.3523800000000003E-3</v>
      </c>
      <c r="E101" s="25"/>
      <c r="F101" s="25">
        <v>0.25258745999999999</v>
      </c>
    </row>
    <row r="102" spans="1:6">
      <c r="A102" s="22"/>
      <c r="B102" s="32" t="s">
        <v>61</v>
      </c>
      <c r="C102" s="25">
        <v>1.332859E-2</v>
      </c>
      <c r="D102" s="25">
        <v>1.0043750000000001E-2</v>
      </c>
      <c r="E102" s="25"/>
      <c r="F102" s="25">
        <v>0.46296526999999998</v>
      </c>
    </row>
    <row r="103" spans="1:6">
      <c r="B103" s="32" t="s">
        <v>62</v>
      </c>
      <c r="C103" s="24">
        <v>1.4067939999999999E-2</v>
      </c>
      <c r="D103" s="24">
        <v>1.137523E-2</v>
      </c>
      <c r="E103" s="24"/>
      <c r="F103" s="24">
        <v>0.46889157999999997</v>
      </c>
    </row>
    <row r="104" spans="1:6">
      <c r="B104" s="36" t="s">
        <v>63</v>
      </c>
      <c r="C104" s="24">
        <v>1.3096109999999999E-2</v>
      </c>
      <c r="D104" s="24">
        <v>1.052703E-2</v>
      </c>
      <c r="E104" s="24"/>
      <c r="F104" s="24">
        <v>1.3195186999999999</v>
      </c>
    </row>
    <row r="105" spans="1:6">
      <c r="B105" s="36" t="s">
        <v>64</v>
      </c>
      <c r="C105" s="24">
        <v>1.29896E-2</v>
      </c>
      <c r="D105" s="24">
        <v>1.0784770000000001E-2</v>
      </c>
      <c r="E105" s="24">
        <v>0.42530000000000001</v>
      </c>
      <c r="F105" s="24">
        <v>1.5022842000000001</v>
      </c>
    </row>
    <row r="106" spans="1:6">
      <c r="A106" s="11"/>
      <c r="B106" s="36" t="s">
        <v>65</v>
      </c>
      <c r="C106" s="25"/>
      <c r="D106" s="25"/>
      <c r="E106" s="25"/>
      <c r="F106" s="25"/>
    </row>
    <row r="107" spans="1:6">
      <c r="A107" s="21" t="s">
        <v>97</v>
      </c>
      <c r="B107" s="35" t="s">
        <v>59</v>
      </c>
      <c r="C107" s="26">
        <v>4.1068199999999997E-3</v>
      </c>
      <c r="D107" s="26">
        <v>2.9039600000000001E-3</v>
      </c>
      <c r="E107" s="26"/>
      <c r="F107" s="26">
        <v>0.15170238999999999</v>
      </c>
    </row>
    <row r="108" spans="1:6">
      <c r="A108" s="22"/>
      <c r="B108" s="32" t="s">
        <v>60</v>
      </c>
      <c r="C108" s="25">
        <v>1.44885E-2</v>
      </c>
      <c r="D108" s="25">
        <v>1.0073800000000001E-2</v>
      </c>
      <c r="E108" s="25"/>
      <c r="F108" s="25">
        <v>0.61960064999999998</v>
      </c>
    </row>
    <row r="109" spans="1:6">
      <c r="B109" s="32" t="s">
        <v>61</v>
      </c>
      <c r="C109" s="25">
        <v>1.97821E-2</v>
      </c>
      <c r="D109" s="25">
        <v>1.5202149999999999E-2</v>
      </c>
      <c r="E109" s="25"/>
      <c r="F109" s="25">
        <v>0.78273526000000004</v>
      </c>
    </row>
    <row r="110" spans="1:6">
      <c r="B110" s="32" t="s">
        <v>62</v>
      </c>
      <c r="C110" s="24">
        <v>1.9605979999999999E-2</v>
      </c>
      <c r="D110" s="24">
        <v>1.593874E-2</v>
      </c>
      <c r="E110" s="24"/>
      <c r="F110" s="24">
        <v>0.77171619999999996</v>
      </c>
    </row>
    <row r="111" spans="1:6">
      <c r="B111" s="36" t="s">
        <v>63</v>
      </c>
      <c r="C111" s="24">
        <v>1.7897730000000001E-2</v>
      </c>
      <c r="D111" s="24">
        <v>1.3285089999999999E-2</v>
      </c>
      <c r="E111" s="24"/>
      <c r="F111" s="24">
        <v>0.59651343999999995</v>
      </c>
    </row>
    <row r="112" spans="1:6">
      <c r="A112" s="11"/>
      <c r="B112" s="36" t="s">
        <v>64</v>
      </c>
      <c r="C112" s="24">
        <v>1.6675450000000001E-2</v>
      </c>
      <c r="D112" s="24">
        <v>1.209466E-2</v>
      </c>
      <c r="E112" s="24">
        <v>0.55840000000000001</v>
      </c>
      <c r="F112" s="24">
        <v>0.64763004000000002</v>
      </c>
    </row>
    <row r="113" spans="1:6">
      <c r="A113" s="29"/>
      <c r="B113" s="36" t="s">
        <v>65</v>
      </c>
      <c r="C113" s="25"/>
      <c r="D113" s="25"/>
      <c r="E113" s="25"/>
      <c r="F113" s="25"/>
    </row>
    <row r="114" spans="1:6">
      <c r="A114" s="30"/>
      <c r="B114" s="30"/>
      <c r="C114" s="30"/>
      <c r="D114" s="30"/>
      <c r="E114" s="30"/>
      <c r="F114" s="30"/>
    </row>
    <row r="115" spans="1:6">
      <c r="A115" s="30"/>
      <c r="B115" s="30"/>
      <c r="C115" s="30"/>
      <c r="D115" s="30"/>
      <c r="E115" s="30"/>
      <c r="F115" s="30"/>
    </row>
    <row r="116" spans="1:6">
      <c r="A116" s="30"/>
      <c r="B116" s="30"/>
      <c r="C116" s="30"/>
      <c r="D116" s="30"/>
      <c r="E116" s="30"/>
      <c r="F116" s="30"/>
    </row>
    <row r="117" spans="1:6">
      <c r="A117" s="30"/>
      <c r="B117" s="30"/>
      <c r="C117" s="30"/>
      <c r="D117" s="30"/>
      <c r="E117" s="30"/>
      <c r="F117" s="30"/>
    </row>
    <row r="118" spans="1:6">
      <c r="A118" s="30"/>
      <c r="B118" s="30"/>
      <c r="C118" s="30"/>
      <c r="D118" s="30"/>
      <c r="E118" s="30"/>
      <c r="F118" s="30"/>
    </row>
    <row r="119" spans="1:6">
      <c r="A119" s="30"/>
      <c r="B119" s="30"/>
      <c r="C119" s="30"/>
      <c r="D119" s="30"/>
      <c r="E119" s="30"/>
      <c r="F119" s="30"/>
    </row>
    <row r="120" spans="1:6">
      <c r="A120" s="30"/>
      <c r="B120" s="30"/>
      <c r="C120" s="30"/>
      <c r="D120" s="30"/>
      <c r="E120" s="30"/>
      <c r="F120" s="30"/>
    </row>
    <row r="121" spans="1:6">
      <c r="A121" s="30"/>
      <c r="B121" s="30"/>
      <c r="C121" s="30"/>
      <c r="D121" s="30"/>
      <c r="E121" s="30"/>
      <c r="F121" s="30"/>
    </row>
    <row r="122" spans="1:6">
      <c r="A122" s="30"/>
      <c r="B122" s="30"/>
      <c r="C122" s="30"/>
      <c r="D122" s="30"/>
      <c r="E122" s="30"/>
      <c r="F122" s="30"/>
    </row>
    <row r="123" spans="1:6">
      <c r="A123" s="30"/>
      <c r="B123" s="30"/>
      <c r="C123" s="30"/>
      <c r="D123" s="30"/>
      <c r="E123" s="30"/>
      <c r="F123" s="30"/>
    </row>
    <row r="124" spans="1:6">
      <c r="A124" s="24"/>
      <c r="B124" s="65" t="s">
        <v>67</v>
      </c>
      <c r="C124" s="65"/>
      <c r="D124" s="24"/>
      <c r="E124" s="24"/>
      <c r="F124" s="24"/>
    </row>
    <row r="125" spans="1:6">
      <c r="A125" s="24"/>
      <c r="B125" s="24"/>
      <c r="C125" s="24"/>
      <c r="D125" s="24"/>
      <c r="E125" s="24"/>
      <c r="F125" s="24"/>
    </row>
    <row r="126" spans="1:6">
      <c r="A126" s="31" t="s">
        <v>53</v>
      </c>
      <c r="B126" s="31" t="s">
        <v>54</v>
      </c>
      <c r="C126" s="31" t="s">
        <v>55</v>
      </c>
      <c r="D126" s="31" t="s">
        <v>56</v>
      </c>
      <c r="E126" s="31" t="s">
        <v>57</v>
      </c>
      <c r="F126" s="31" t="s">
        <v>58</v>
      </c>
    </row>
    <row r="127" spans="1:6">
      <c r="A127" s="21" t="s">
        <v>92</v>
      </c>
      <c r="B127" s="35" t="s">
        <v>59</v>
      </c>
      <c r="C127" s="26">
        <v>1.2410869999999999E-2</v>
      </c>
      <c r="D127" s="26">
        <v>8.7758100000000002E-3</v>
      </c>
      <c r="E127" s="26"/>
      <c r="F127" s="26">
        <v>5.3092948</v>
      </c>
    </row>
    <row r="128" spans="1:6">
      <c r="A128" s="22"/>
      <c r="B128" s="32" t="s">
        <v>60</v>
      </c>
      <c r="C128" s="25">
        <v>3.2063870000000001E-2</v>
      </c>
      <c r="D128" s="25">
        <v>2.341381E-2</v>
      </c>
      <c r="E128" s="25"/>
      <c r="F128" s="25">
        <v>6.7632263000000004</v>
      </c>
    </row>
    <row r="129" spans="1:6">
      <c r="A129" s="22"/>
      <c r="B129" s="32" t="s">
        <v>61</v>
      </c>
      <c r="C129" s="25">
        <v>2.821661E-2</v>
      </c>
      <c r="D129" s="25">
        <v>2.0065759999999998E-2</v>
      </c>
      <c r="E129" s="25"/>
      <c r="F129" s="25">
        <v>6.2531372000000003</v>
      </c>
    </row>
    <row r="130" spans="1:6">
      <c r="A130" s="11"/>
      <c r="B130" s="36" t="s">
        <v>62</v>
      </c>
      <c r="C130" s="24">
        <v>3.0032570000000001E-2</v>
      </c>
      <c r="D130" s="24">
        <v>2.3332909999999998E-2</v>
      </c>
      <c r="E130" s="24"/>
      <c r="F130" s="24">
        <v>6.1296853999999996</v>
      </c>
    </row>
    <row r="131" spans="1:6">
      <c r="B131" s="36" t="s">
        <v>63</v>
      </c>
      <c r="C131" s="24">
        <v>3.6722520000000002E-2</v>
      </c>
      <c r="D131" s="24">
        <v>2.9418340000000001E-2</v>
      </c>
      <c r="E131" s="24"/>
      <c r="F131" s="24">
        <v>3.8733759000000001</v>
      </c>
    </row>
    <row r="132" spans="1:6">
      <c r="B132" s="36" t="s">
        <v>64</v>
      </c>
      <c r="C132" s="24">
        <v>3.4061729999999998E-2</v>
      </c>
      <c r="D132" s="24">
        <v>2.600013E-2</v>
      </c>
      <c r="E132" s="24">
        <v>-0.12230000000000001</v>
      </c>
      <c r="F132" s="24">
        <v>3.8639103000000001</v>
      </c>
    </row>
    <row r="133" spans="1:6">
      <c r="A133" s="11"/>
      <c r="B133" s="32" t="s">
        <v>65</v>
      </c>
      <c r="C133" s="24"/>
      <c r="D133" s="24"/>
      <c r="E133" s="24"/>
      <c r="F133" s="24"/>
    </row>
    <row r="134" spans="1:6">
      <c r="A134" s="21" t="s">
        <v>91</v>
      </c>
      <c r="B134" s="35" t="s">
        <v>59</v>
      </c>
      <c r="C134" s="26">
        <v>5.7051799999999998E-3</v>
      </c>
      <c r="D134" s="26">
        <v>4.0340999999999997E-3</v>
      </c>
      <c r="E134" s="26"/>
      <c r="F134" s="26">
        <v>2.4406401999999998</v>
      </c>
    </row>
    <row r="135" spans="1:6">
      <c r="A135" s="11"/>
      <c r="B135" s="32" t="s">
        <v>60</v>
      </c>
      <c r="C135" s="25">
        <v>2.792648E-2</v>
      </c>
      <c r="D135" s="25">
        <v>1.858692E-2</v>
      </c>
      <c r="E135" s="25"/>
      <c r="F135" s="25">
        <v>5.2835824999999996</v>
      </c>
    </row>
    <row r="136" spans="1:6">
      <c r="A136" s="22"/>
      <c r="B136" s="32" t="s">
        <v>61</v>
      </c>
      <c r="C136" s="25">
        <v>3.0555240000000001E-2</v>
      </c>
      <c r="D136" s="25">
        <v>2.3277030000000001E-2</v>
      </c>
      <c r="E136" s="25"/>
      <c r="F136" s="25">
        <v>5.1978925</v>
      </c>
    </row>
    <row r="137" spans="1:6">
      <c r="B137" s="36" t="s">
        <v>62</v>
      </c>
      <c r="C137" s="24">
        <v>2.754815E-2</v>
      </c>
      <c r="D137" s="24">
        <v>2.0170980000000002E-2</v>
      </c>
      <c r="E137" s="24"/>
      <c r="F137" s="24">
        <v>5.0724274999999999</v>
      </c>
    </row>
    <row r="138" spans="1:6">
      <c r="B138" s="36" t="s">
        <v>63</v>
      </c>
      <c r="C138" s="24">
        <v>2.8207759999999998E-2</v>
      </c>
      <c r="D138" s="24">
        <v>2.202548E-2</v>
      </c>
      <c r="E138" s="24"/>
      <c r="F138" s="24">
        <v>2.3706195999999999</v>
      </c>
    </row>
    <row r="139" spans="1:6">
      <c r="B139" s="36" t="s">
        <v>64</v>
      </c>
      <c r="C139" s="25">
        <v>2.7215670000000001E-2</v>
      </c>
      <c r="D139" s="25">
        <v>2.1774370000000001E-2</v>
      </c>
      <c r="E139" s="25">
        <v>0.34949999999999998</v>
      </c>
      <c r="F139" s="25">
        <v>2.3661690000000002</v>
      </c>
    </row>
    <row r="140" spans="1:6">
      <c r="A140" s="11"/>
      <c r="B140" s="32" t="s">
        <v>65</v>
      </c>
      <c r="C140" s="25"/>
      <c r="D140" s="25"/>
      <c r="E140" s="25"/>
      <c r="F140" s="25"/>
    </row>
    <row r="141" spans="1:6">
      <c r="A141" s="21" t="s">
        <v>93</v>
      </c>
      <c r="B141" s="35" t="s">
        <v>59</v>
      </c>
      <c r="C141" s="26">
        <v>9.9494600000000002E-3</v>
      </c>
      <c r="D141" s="26">
        <v>7.0353300000000002E-3</v>
      </c>
      <c r="E141" s="26"/>
      <c r="F141" s="26">
        <v>4.2563195</v>
      </c>
    </row>
    <row r="142" spans="1:6">
      <c r="A142" s="11"/>
      <c r="B142" s="32" t="s">
        <v>60</v>
      </c>
      <c r="C142" s="25">
        <v>1.246385E-2</v>
      </c>
      <c r="D142" s="25">
        <v>1.0147720000000001E-2</v>
      </c>
      <c r="E142" s="25"/>
      <c r="F142" s="25">
        <v>3.6060517999999999</v>
      </c>
    </row>
    <row r="143" spans="1:6">
      <c r="A143" s="22"/>
      <c r="B143" s="32" t="s">
        <v>61</v>
      </c>
      <c r="C143" s="25">
        <v>1.65772E-2</v>
      </c>
      <c r="D143" s="25">
        <v>1.3901520000000001E-2</v>
      </c>
      <c r="E143" s="25"/>
      <c r="F143" s="25">
        <v>3.5420474</v>
      </c>
    </row>
    <row r="144" spans="1:6">
      <c r="B144" s="32" t="s">
        <v>62</v>
      </c>
      <c r="C144" s="24">
        <v>1.6406009999999999E-2</v>
      </c>
      <c r="D144" s="24">
        <v>1.426173E-2</v>
      </c>
      <c r="E144" s="24"/>
      <c r="F144" s="24">
        <v>3.4651293999999999</v>
      </c>
    </row>
    <row r="145" spans="1:6">
      <c r="B145" s="36" t="s">
        <v>63</v>
      </c>
      <c r="C145" s="24">
        <v>1.825715E-2</v>
      </c>
      <c r="D145" s="24">
        <v>1.6147519999999999E-2</v>
      </c>
      <c r="E145" s="24"/>
      <c r="F145" s="24">
        <v>1.8014190000000001</v>
      </c>
    </row>
    <row r="146" spans="1:6">
      <c r="B146" s="36" t="s">
        <v>64</v>
      </c>
      <c r="C146" s="24">
        <v>1.7155779999999999E-2</v>
      </c>
      <c r="D146" s="24">
        <v>1.4950099999999999E-2</v>
      </c>
      <c r="E146" s="24">
        <v>0.1353</v>
      </c>
      <c r="F146" s="24">
        <v>1.7972547999999999</v>
      </c>
    </row>
    <row r="147" spans="1:6">
      <c r="A147" s="11"/>
      <c r="B147" s="36" t="s">
        <v>65</v>
      </c>
      <c r="C147" s="25"/>
      <c r="D147" s="25"/>
      <c r="E147" s="25"/>
      <c r="F147" s="25"/>
    </row>
    <row r="148" spans="1:6">
      <c r="A148" s="21" t="s">
        <v>94</v>
      </c>
      <c r="B148" s="35" t="s">
        <v>59</v>
      </c>
      <c r="C148" s="26">
        <v>4.79233E-3</v>
      </c>
      <c r="D148" s="26">
        <v>3.3886900000000002E-3</v>
      </c>
      <c r="E148" s="26"/>
      <c r="F148" s="26">
        <v>2.0501309999999999</v>
      </c>
    </row>
    <row r="149" spans="1:6">
      <c r="A149" s="11"/>
      <c r="B149" s="32" t="s">
        <v>60</v>
      </c>
      <c r="C149" s="25">
        <v>4.1371930000000001E-2</v>
      </c>
      <c r="D149" s="25">
        <v>2.6038149999999999E-2</v>
      </c>
      <c r="E149" s="25"/>
      <c r="F149" s="25">
        <v>7.5742082999999996</v>
      </c>
    </row>
    <row r="150" spans="1:6">
      <c r="A150" s="22"/>
      <c r="B150" s="32" t="s">
        <v>61</v>
      </c>
      <c r="C150" s="25">
        <v>4.9414550000000002E-2</v>
      </c>
      <c r="D150" s="25">
        <v>3.6543829999999999E-2</v>
      </c>
      <c r="E150" s="25"/>
      <c r="F150" s="25">
        <v>7.7265416</v>
      </c>
    </row>
    <row r="151" spans="1:6">
      <c r="A151" s="11"/>
      <c r="B151" s="32" t="s">
        <v>62</v>
      </c>
      <c r="C151" s="24">
        <v>4.6107700000000001E-2</v>
      </c>
      <c r="D151" s="24">
        <v>3.5108420000000001E-2</v>
      </c>
      <c r="E151" s="24"/>
      <c r="F151" s="24">
        <v>7.5531693000000004</v>
      </c>
    </row>
    <row r="152" spans="1:6">
      <c r="B152" s="36" t="s">
        <v>63</v>
      </c>
      <c r="C152" s="24">
        <v>5.6564379999999997E-2</v>
      </c>
      <c r="D152" s="24">
        <v>4.4683880000000002E-2</v>
      </c>
      <c r="E152" s="24"/>
      <c r="F152" s="24">
        <v>5.7156225999999997</v>
      </c>
    </row>
    <row r="153" spans="1:6">
      <c r="B153" s="36" t="s">
        <v>64</v>
      </c>
      <c r="C153" s="24">
        <v>5.8492860000000001E-2</v>
      </c>
      <c r="D153" s="24">
        <v>4.8149049999999999E-2</v>
      </c>
      <c r="E153" s="24">
        <v>2.8E-3</v>
      </c>
      <c r="F153" s="24">
        <v>5.7081869999999997</v>
      </c>
    </row>
    <row r="154" spans="1:6" ht="15.75" thickBot="1">
      <c r="A154" s="11"/>
      <c r="B154" s="32" t="s">
        <v>65</v>
      </c>
      <c r="C154" s="37"/>
      <c r="D154" s="37"/>
      <c r="E154" s="37"/>
      <c r="F154" s="37"/>
    </row>
    <row r="155" spans="1:6" ht="15.75" thickTop="1">
      <c r="A155" s="21" t="s">
        <v>95</v>
      </c>
      <c r="B155" s="35" t="s">
        <v>59</v>
      </c>
      <c r="C155" s="25">
        <v>1.7719209999999999E-2</v>
      </c>
      <c r="D155" s="25">
        <v>1.252937E-2</v>
      </c>
      <c r="E155" s="25"/>
      <c r="F155" s="25">
        <v>7.5801692999999997</v>
      </c>
    </row>
    <row r="156" spans="1:6">
      <c r="A156" s="22"/>
      <c r="B156" s="32" t="s">
        <v>60</v>
      </c>
      <c r="C156" s="25">
        <v>1.9954409999999999E-2</v>
      </c>
      <c r="D156" s="25">
        <v>1.6287329999999999E-2</v>
      </c>
      <c r="E156" s="25"/>
      <c r="F156" s="25">
        <v>6.1787418000000001</v>
      </c>
    </row>
    <row r="157" spans="1:6">
      <c r="A157" s="22"/>
      <c r="B157" s="32" t="s">
        <v>61</v>
      </c>
      <c r="C157" s="25">
        <v>4.5010500000000002E-2</v>
      </c>
      <c r="D157" s="25">
        <v>3.2995959999999998E-2</v>
      </c>
      <c r="E157" s="25"/>
      <c r="F157" s="25">
        <v>6.9841550000000003</v>
      </c>
    </row>
    <row r="158" spans="1:6">
      <c r="A158" s="11"/>
      <c r="B158" s="32" t="s">
        <v>62</v>
      </c>
      <c r="C158" s="25">
        <v>8.1974379999999999E-2</v>
      </c>
      <c r="D158" s="25">
        <v>5.8331210000000001E-2</v>
      </c>
      <c r="E158" s="25"/>
      <c r="F158" s="25">
        <v>7.3037523000000002</v>
      </c>
    </row>
    <row r="159" spans="1:6">
      <c r="B159" s="36" t="s">
        <v>63</v>
      </c>
      <c r="C159" s="24">
        <v>0.11251723</v>
      </c>
      <c r="D159" s="24">
        <v>8.2912630000000001E-2</v>
      </c>
      <c r="E159" s="24"/>
      <c r="F159" s="24">
        <v>11.793246999999999</v>
      </c>
    </row>
    <row r="160" spans="1:6">
      <c r="B160" s="36" t="s">
        <v>64</v>
      </c>
      <c r="C160" s="24">
        <v>0.12566082000000001</v>
      </c>
      <c r="D160" s="24">
        <v>9.7630850000000005E-2</v>
      </c>
      <c r="E160" s="24">
        <v>-0.20219999999999999</v>
      </c>
      <c r="F160" s="24">
        <v>11.78758</v>
      </c>
    </row>
    <row r="161" spans="1:6">
      <c r="A161" s="11"/>
      <c r="B161" s="36" t="s">
        <v>65</v>
      </c>
      <c r="C161" s="25"/>
      <c r="D161" s="25"/>
      <c r="E161" s="25"/>
      <c r="F161" s="25"/>
    </row>
    <row r="162" spans="1:6">
      <c r="A162" s="21" t="s">
        <v>96</v>
      </c>
      <c r="B162" s="35" t="s">
        <v>59</v>
      </c>
      <c r="C162" s="26">
        <v>1.781218E-2</v>
      </c>
      <c r="D162" s="26">
        <v>1.259512E-2</v>
      </c>
      <c r="E162" s="26"/>
      <c r="F162" s="26">
        <v>7.6199418000000003</v>
      </c>
    </row>
    <row r="163" spans="1:6">
      <c r="A163" s="11"/>
      <c r="B163" s="32" t="s">
        <v>60</v>
      </c>
      <c r="C163" s="25">
        <v>1.6095600000000002E-2</v>
      </c>
      <c r="D163" s="25">
        <v>1.237805E-2</v>
      </c>
      <c r="E163" s="25"/>
      <c r="F163" s="25">
        <v>5.8249699000000001</v>
      </c>
    </row>
    <row r="164" spans="1:6">
      <c r="A164" s="22"/>
      <c r="B164" s="32" t="s">
        <v>61</v>
      </c>
      <c r="C164" s="25">
        <v>1.4306940000000001E-2</v>
      </c>
      <c r="D164" s="25">
        <v>1.089502E-2</v>
      </c>
      <c r="E164" s="25"/>
      <c r="F164" s="25">
        <v>5.3784051000000002</v>
      </c>
    </row>
    <row r="165" spans="1:6">
      <c r="B165" s="32" t="s">
        <v>62</v>
      </c>
      <c r="C165" s="24">
        <v>1.3170039999999999E-2</v>
      </c>
      <c r="D165" s="24">
        <v>1.0108789999999999E-2</v>
      </c>
      <c r="E165" s="24"/>
      <c r="F165" s="24">
        <v>5.2481754</v>
      </c>
    </row>
    <row r="166" spans="1:6">
      <c r="B166" s="36" t="s">
        <v>63</v>
      </c>
      <c r="C166" s="24">
        <v>1.503792E-2</v>
      </c>
      <c r="D166" s="24">
        <v>1.2111749999999999E-2</v>
      </c>
      <c r="E166" s="24"/>
      <c r="F166" s="24">
        <v>2.0614766000000002</v>
      </c>
    </row>
    <row r="167" spans="1:6">
      <c r="B167" s="36" t="s">
        <v>64</v>
      </c>
      <c r="C167" s="24">
        <v>1.444929E-2</v>
      </c>
      <c r="D167" s="24">
        <v>1.184283E-2</v>
      </c>
      <c r="E167" s="24">
        <v>-4.0500000000000001E-2</v>
      </c>
      <c r="F167" s="24">
        <v>2.0568103999999998</v>
      </c>
    </row>
    <row r="168" spans="1:6">
      <c r="A168" s="11"/>
      <c r="B168" s="36" t="s">
        <v>65</v>
      </c>
      <c r="C168" s="25"/>
      <c r="D168" s="25"/>
      <c r="E168" s="25"/>
      <c r="F168" s="25"/>
    </row>
    <row r="169" spans="1:6">
      <c r="A169" s="21" t="s">
        <v>97</v>
      </c>
      <c r="B169" s="35" t="s">
        <v>59</v>
      </c>
      <c r="C169" s="26">
        <v>8.2894000000000002E-4</v>
      </c>
      <c r="D169" s="26">
        <v>5.8615000000000002E-4</v>
      </c>
      <c r="E169" s="26"/>
      <c r="F169" s="26">
        <v>0.35461419999999999</v>
      </c>
    </row>
    <row r="170" spans="1:6">
      <c r="A170" s="29"/>
      <c r="B170" s="32" t="s">
        <v>60</v>
      </c>
      <c r="C170" s="25">
        <v>1.1614269999999999E-2</v>
      </c>
      <c r="D170" s="25">
        <v>7.0848700000000001E-3</v>
      </c>
      <c r="E170" s="25"/>
      <c r="F170" s="25">
        <v>2.1049449</v>
      </c>
    </row>
    <row r="171" spans="1:6">
      <c r="A171" s="28"/>
      <c r="B171" s="32" t="s">
        <v>61</v>
      </c>
      <c r="C171" s="25">
        <v>2.1709530000000001E-2</v>
      </c>
      <c r="D171" s="25">
        <v>1.4933109999999999E-2</v>
      </c>
      <c r="E171" s="25"/>
      <c r="F171" s="25">
        <v>2.6956125000000002</v>
      </c>
    </row>
    <row r="172" spans="1:6">
      <c r="A172" s="30"/>
      <c r="B172" s="32" t="s">
        <v>62</v>
      </c>
      <c r="C172" s="24">
        <v>1.957586E-2</v>
      </c>
      <c r="D172" s="24">
        <v>1.305743E-2</v>
      </c>
      <c r="E172" s="24"/>
      <c r="F172" s="24">
        <v>2.6313059999999999</v>
      </c>
    </row>
    <row r="173" spans="1:6">
      <c r="A173" s="30"/>
      <c r="B173" s="36" t="s">
        <v>63</v>
      </c>
      <c r="C173" s="24">
        <v>2.131564E-2</v>
      </c>
      <c r="D173" s="24">
        <v>1.5624809999999999E-2</v>
      </c>
      <c r="E173" s="24"/>
      <c r="F173" s="24">
        <v>1.799696</v>
      </c>
    </row>
    <row r="174" spans="1:6">
      <c r="A174" s="30"/>
      <c r="B174" s="36" t="s">
        <v>64</v>
      </c>
      <c r="C174" s="24">
        <v>2.136969E-2</v>
      </c>
      <c r="D174" s="24">
        <v>1.6491430000000001E-2</v>
      </c>
      <c r="E174" s="24">
        <v>0.3765</v>
      </c>
      <c r="F174" s="24">
        <v>1.7973522</v>
      </c>
    </row>
    <row r="175" spans="1:6">
      <c r="A175" s="29"/>
      <c r="B175" s="36" t="s">
        <v>65</v>
      </c>
      <c r="C175" s="25"/>
      <c r="D175" s="25"/>
      <c r="E175" s="25"/>
      <c r="F175" s="25"/>
    </row>
    <row r="176" spans="1:6">
      <c r="A176" s="30"/>
      <c r="B176" s="30"/>
      <c r="C176" s="30"/>
      <c r="D176" s="30"/>
      <c r="E176" s="30"/>
      <c r="F176" s="30"/>
    </row>
    <row r="177" spans="1:6">
      <c r="A177" s="30"/>
      <c r="B177" s="30"/>
      <c r="C177" s="30"/>
      <c r="D177" s="30"/>
      <c r="E177" s="30"/>
      <c r="F177" s="30"/>
    </row>
    <row r="178" spans="1:6">
      <c r="A178" s="30"/>
      <c r="B178" s="30"/>
      <c r="C178" s="30"/>
      <c r="D178" s="30"/>
      <c r="E178" s="30"/>
      <c r="F178" s="30"/>
    </row>
    <row r="179" spans="1:6">
      <c r="A179" s="30"/>
      <c r="B179" s="30"/>
      <c r="C179" s="30"/>
      <c r="D179" s="30"/>
      <c r="E179" s="30"/>
      <c r="F179" s="30"/>
    </row>
    <row r="180" spans="1:6">
      <c r="A180" s="30"/>
      <c r="B180" s="30"/>
      <c r="C180" s="30"/>
      <c r="D180" s="30"/>
      <c r="E180" s="30"/>
      <c r="F180" s="30"/>
    </row>
    <row r="181" spans="1:6">
      <c r="A181" s="30"/>
      <c r="B181" s="30"/>
      <c r="C181" s="30"/>
      <c r="D181" s="30"/>
      <c r="E181" s="30"/>
      <c r="F181" s="30"/>
    </row>
    <row r="182" spans="1:6">
      <c r="A182" s="30"/>
      <c r="B182" s="30"/>
      <c r="C182" s="30"/>
      <c r="D182" s="30"/>
      <c r="E182" s="30"/>
      <c r="F182" s="30"/>
    </row>
    <row r="183" spans="1:6">
      <c r="A183" s="30"/>
      <c r="B183" s="30"/>
      <c r="C183" s="30"/>
      <c r="D183" s="30"/>
      <c r="E183" s="30"/>
      <c r="F183" s="30"/>
    </row>
    <row r="184" spans="1:6">
      <c r="A184" s="30"/>
      <c r="B184" s="30"/>
      <c r="C184" s="30"/>
      <c r="D184" s="30"/>
      <c r="E184" s="30"/>
      <c r="F184" s="30"/>
    </row>
    <row r="185" spans="1:6">
      <c r="A185" s="30"/>
      <c r="B185" s="30"/>
      <c r="C185" s="30"/>
      <c r="D185" s="30"/>
      <c r="E185" s="30"/>
      <c r="F185" s="30"/>
    </row>
    <row r="186" spans="1:6">
      <c r="A186" s="30"/>
      <c r="B186" s="30"/>
      <c r="C186" s="30"/>
      <c r="D186" s="30"/>
      <c r="E186" s="30"/>
      <c r="F186" s="30"/>
    </row>
    <row r="187" spans="1:6">
      <c r="A187" s="30"/>
      <c r="B187" s="30"/>
      <c r="C187" s="30"/>
      <c r="D187" s="30"/>
      <c r="E187" s="30"/>
      <c r="F187" s="30"/>
    </row>
    <row r="188" spans="1:6">
      <c r="A188" s="24"/>
      <c r="B188" s="65" t="s">
        <v>75</v>
      </c>
      <c r="C188" s="65"/>
      <c r="D188" s="24"/>
      <c r="E188" s="24"/>
      <c r="F188" s="24"/>
    </row>
    <row r="189" spans="1:6">
      <c r="A189" s="24"/>
      <c r="B189" s="24"/>
      <c r="C189" s="24"/>
      <c r="D189" s="24"/>
      <c r="E189" s="24"/>
      <c r="F189" s="24"/>
    </row>
    <row r="190" spans="1:6">
      <c r="A190" s="31" t="s">
        <v>53</v>
      </c>
      <c r="B190" s="31" t="s">
        <v>54</v>
      </c>
      <c r="C190" s="31" t="s">
        <v>55</v>
      </c>
      <c r="D190" s="31" t="s">
        <v>56</v>
      </c>
      <c r="E190" s="31" t="s">
        <v>57</v>
      </c>
      <c r="F190" s="31" t="s">
        <v>58</v>
      </c>
    </row>
    <row r="191" spans="1:6">
      <c r="A191" s="21" t="s">
        <v>92</v>
      </c>
      <c r="B191" s="35" t="s">
        <v>59</v>
      </c>
      <c r="C191" s="24">
        <v>2.400323E-2</v>
      </c>
      <c r="D191" s="24">
        <v>1.6972850000000001E-2</v>
      </c>
      <c r="E191" s="24"/>
      <c r="F191" s="24">
        <v>2.0039647999999999</v>
      </c>
    </row>
    <row r="192" spans="1:6">
      <c r="A192" s="22"/>
      <c r="B192" s="32" t="s">
        <v>60</v>
      </c>
      <c r="C192" s="25">
        <v>2.586923E-2</v>
      </c>
      <c r="D192" s="25">
        <v>2.1063970000000001E-2</v>
      </c>
      <c r="E192" s="25"/>
      <c r="F192" s="25">
        <v>2.0022774999999999</v>
      </c>
    </row>
    <row r="193" spans="1:6">
      <c r="A193" s="22"/>
      <c r="B193" s="32" t="s">
        <v>61</v>
      </c>
      <c r="C193" s="25">
        <v>3.0817480000000001E-2</v>
      </c>
      <c r="D193" s="25">
        <v>2.637867E-2</v>
      </c>
      <c r="E193" s="25"/>
      <c r="F193" s="25">
        <v>2.51261</v>
      </c>
    </row>
    <row r="194" spans="1:6">
      <c r="A194" s="11"/>
      <c r="B194" s="36" t="s">
        <v>62</v>
      </c>
      <c r="C194" s="25">
        <v>3.9634320000000001E-2</v>
      </c>
      <c r="D194" s="25">
        <v>3.3839540000000001E-2</v>
      </c>
      <c r="E194" s="25"/>
      <c r="F194" s="25">
        <v>2.6234061</v>
      </c>
    </row>
    <row r="195" spans="1:6">
      <c r="B195" s="36" t="s">
        <v>63</v>
      </c>
      <c r="C195" s="24">
        <v>3.8485449999999997E-2</v>
      </c>
      <c r="D195" s="24">
        <v>3.355474E-2</v>
      </c>
      <c r="E195" s="24"/>
      <c r="F195" s="24">
        <v>2.5723807000000001</v>
      </c>
    </row>
    <row r="196" spans="1:6">
      <c r="B196" s="36" t="s">
        <v>64</v>
      </c>
      <c r="C196" s="24">
        <v>3.5671849999999998E-2</v>
      </c>
      <c r="D196" s="24">
        <v>2.9409370000000001E-2</v>
      </c>
      <c r="E196" s="24">
        <v>0.71140000000000003</v>
      </c>
      <c r="F196" s="24">
        <v>2.5716372999999999</v>
      </c>
    </row>
    <row r="197" spans="1:6">
      <c r="A197" s="11"/>
      <c r="B197" s="32" t="s">
        <v>65</v>
      </c>
      <c r="C197" s="25"/>
      <c r="D197" s="25"/>
      <c r="E197" s="25"/>
      <c r="F197" s="25"/>
    </row>
    <row r="198" spans="1:6">
      <c r="A198" s="21" t="s">
        <v>91</v>
      </c>
      <c r="B198" s="35" t="s">
        <v>59</v>
      </c>
      <c r="C198" s="26">
        <v>2.311042E-2</v>
      </c>
      <c r="D198" s="26">
        <v>1.6341540000000002E-2</v>
      </c>
      <c r="E198" s="26"/>
      <c r="F198" s="26">
        <v>1.9294264999999999</v>
      </c>
    </row>
    <row r="199" spans="1:6">
      <c r="A199" s="11"/>
      <c r="B199" s="32" t="s">
        <v>60</v>
      </c>
      <c r="C199" s="25">
        <v>3.01138E-2</v>
      </c>
      <c r="D199" s="25">
        <v>2.4444009999999999E-2</v>
      </c>
      <c r="E199" s="25"/>
      <c r="F199" s="25">
        <v>1.931705</v>
      </c>
    </row>
    <row r="200" spans="1:6">
      <c r="A200" s="22"/>
      <c r="B200" s="32" t="s">
        <v>61</v>
      </c>
      <c r="C200" s="25">
        <v>5.0877640000000002E-2</v>
      </c>
      <c r="D200" s="25">
        <v>4.017565E-2</v>
      </c>
      <c r="E200" s="25"/>
      <c r="F200" s="25">
        <v>3.7072699999999998</v>
      </c>
    </row>
    <row r="201" spans="1:6">
      <c r="B201" s="36" t="s">
        <v>62</v>
      </c>
      <c r="C201" s="24">
        <v>4.9673149999999999E-2</v>
      </c>
      <c r="D201" s="24">
        <v>4.1046600000000003E-2</v>
      </c>
      <c r="E201" s="24"/>
      <c r="F201" s="24">
        <v>3.7247970000000001</v>
      </c>
    </row>
    <row r="202" spans="1:6">
      <c r="B202" s="36" t="s">
        <v>63</v>
      </c>
      <c r="C202" s="24">
        <v>4.8987780000000002E-2</v>
      </c>
      <c r="D202" s="24">
        <v>4.1773200000000003E-2</v>
      </c>
      <c r="E202" s="24"/>
      <c r="F202" s="24">
        <v>3.6517384000000002</v>
      </c>
    </row>
    <row r="203" spans="1:6">
      <c r="B203" s="36" t="s">
        <v>64</v>
      </c>
      <c r="C203" s="24">
        <v>5.2022829999999999E-2</v>
      </c>
      <c r="D203" s="24">
        <v>4.5437400000000003E-2</v>
      </c>
      <c r="E203" s="24">
        <v>0.53869999999999996</v>
      </c>
      <c r="F203" s="24">
        <v>3.6635724999999999</v>
      </c>
    </row>
    <row r="204" spans="1:6">
      <c r="A204" s="11"/>
      <c r="B204" s="32" t="s">
        <v>65</v>
      </c>
      <c r="C204" s="25"/>
      <c r="D204" s="25"/>
      <c r="E204" s="25"/>
      <c r="F204" s="25"/>
    </row>
    <row r="205" spans="1:6">
      <c r="A205" s="21" t="s">
        <v>93</v>
      </c>
      <c r="B205" s="35" t="s">
        <v>59</v>
      </c>
      <c r="C205" s="26">
        <v>1.566406E-2</v>
      </c>
      <c r="D205" s="26">
        <v>1.107616E-2</v>
      </c>
      <c r="E205" s="26"/>
      <c r="F205" s="26">
        <v>1.3077497</v>
      </c>
    </row>
    <row r="206" spans="1:6">
      <c r="A206" s="11"/>
      <c r="B206" s="32" t="s">
        <v>60</v>
      </c>
      <c r="C206" s="25">
        <v>1.866075E-2</v>
      </c>
      <c r="D206" s="25">
        <v>1.522945E-2</v>
      </c>
      <c r="E206" s="25"/>
      <c r="F206" s="25">
        <v>1.3079205</v>
      </c>
    </row>
    <row r="207" spans="1:6">
      <c r="A207" s="22"/>
      <c r="B207" s="32" t="s">
        <v>61</v>
      </c>
      <c r="C207" s="25">
        <v>1.62671E-2</v>
      </c>
      <c r="D207" s="25">
        <v>1.235093E-2</v>
      </c>
      <c r="E207" s="25"/>
      <c r="F207" s="25">
        <v>1.3054243000000001</v>
      </c>
    </row>
    <row r="208" spans="1:6">
      <c r="B208" s="32" t="s">
        <v>62</v>
      </c>
      <c r="C208" s="24">
        <v>1.455175E-2</v>
      </c>
      <c r="D208" s="24">
        <v>9.9889699999999998E-3</v>
      </c>
      <c r="E208" s="24"/>
      <c r="F208" s="24">
        <v>1.2963476</v>
      </c>
    </row>
    <row r="209" spans="1:6">
      <c r="B209" s="36" t="s">
        <v>63</v>
      </c>
      <c r="C209" s="24">
        <v>1.721634E-2</v>
      </c>
      <c r="D209" s="24">
        <v>1.279518E-2</v>
      </c>
      <c r="E209" s="24"/>
      <c r="F209" s="24">
        <v>1.3125465000000001</v>
      </c>
    </row>
    <row r="210" spans="1:6">
      <c r="B210" s="36" t="s">
        <v>64</v>
      </c>
      <c r="C210" s="24">
        <v>1.8171969999999999E-2</v>
      </c>
      <c r="D210" s="24">
        <v>1.426581E-2</v>
      </c>
      <c r="E210" s="24">
        <v>-0.34389999999999998</v>
      </c>
      <c r="F210" s="24">
        <v>1.3163696</v>
      </c>
    </row>
    <row r="211" spans="1:6">
      <c r="A211" s="11"/>
      <c r="B211" s="36" t="s">
        <v>65</v>
      </c>
      <c r="C211" s="25"/>
      <c r="D211" s="25"/>
      <c r="E211" s="25"/>
      <c r="F211" s="25"/>
    </row>
    <row r="212" spans="1:6">
      <c r="A212" s="21" t="s">
        <v>94</v>
      </c>
      <c r="B212" s="35" t="s">
        <v>59</v>
      </c>
      <c r="C212" s="26">
        <v>8.9032099999999999E-3</v>
      </c>
      <c r="D212" s="26">
        <v>6.2955199999999998E-3</v>
      </c>
      <c r="E212" s="26"/>
      <c r="F212" s="26">
        <v>0.74330459999999998</v>
      </c>
    </row>
    <row r="213" spans="1:6">
      <c r="A213" s="11"/>
      <c r="B213" s="32" t="s">
        <v>60</v>
      </c>
      <c r="C213" s="25">
        <v>1.7522619999999999E-2</v>
      </c>
      <c r="D213" s="25">
        <v>1.340204E-2</v>
      </c>
      <c r="E213" s="25"/>
      <c r="F213" s="25">
        <v>0.75025129000000002</v>
      </c>
    </row>
    <row r="214" spans="1:6">
      <c r="A214" s="22"/>
      <c r="B214" s="32" t="s">
        <v>61</v>
      </c>
      <c r="C214" s="25">
        <v>1.6738159999999998E-2</v>
      </c>
      <c r="D214" s="25">
        <v>1.358297E-2</v>
      </c>
      <c r="E214" s="25"/>
      <c r="F214" s="25">
        <v>0.90435995000000002</v>
      </c>
    </row>
    <row r="215" spans="1:6">
      <c r="A215" s="11"/>
      <c r="B215" s="32" t="s">
        <v>62</v>
      </c>
      <c r="C215" s="25">
        <v>1.5003600000000001E-2</v>
      </c>
      <c r="D215" s="25">
        <v>1.1308E-2</v>
      </c>
      <c r="E215" s="25"/>
      <c r="F215" s="25">
        <v>0.89849867000000005</v>
      </c>
    </row>
    <row r="216" spans="1:6">
      <c r="B216" s="36" t="s">
        <v>63</v>
      </c>
      <c r="C216" s="24">
        <v>1.458894E-2</v>
      </c>
      <c r="D216" s="24">
        <v>1.1474639999999999E-2</v>
      </c>
      <c r="E216" s="24"/>
      <c r="F216" s="24">
        <v>0.88495999999999997</v>
      </c>
    </row>
    <row r="217" spans="1:6">
      <c r="B217" s="36" t="s">
        <v>64</v>
      </c>
      <c r="C217" s="24">
        <v>1.8888039999999998E-2</v>
      </c>
      <c r="D217" s="24">
        <v>1.482577E-2</v>
      </c>
      <c r="E217" s="24">
        <v>0.3276</v>
      </c>
      <c r="F217" s="24">
        <v>0.89899465999999995</v>
      </c>
    </row>
    <row r="218" spans="1:6">
      <c r="A218" s="11"/>
      <c r="B218" s="32" t="s">
        <v>65</v>
      </c>
      <c r="C218" s="25"/>
      <c r="D218" s="25"/>
      <c r="E218" s="25"/>
      <c r="F218" s="25"/>
    </row>
    <row r="219" spans="1:6">
      <c r="A219" s="21" t="s">
        <v>95</v>
      </c>
      <c r="B219" s="35" t="s">
        <v>59</v>
      </c>
      <c r="C219" s="26">
        <v>2.490612E-2</v>
      </c>
      <c r="D219" s="26">
        <v>1.761128E-2</v>
      </c>
      <c r="E219" s="26"/>
      <c r="F219" s="26">
        <v>2.0793439999999999</v>
      </c>
    </row>
    <row r="220" spans="1:6">
      <c r="A220" s="22"/>
      <c r="B220" s="32" t="s">
        <v>60</v>
      </c>
      <c r="C220" s="25">
        <v>2.201881E-2</v>
      </c>
      <c r="D220" s="25">
        <v>1.661545E-2</v>
      </c>
      <c r="E220" s="25"/>
      <c r="F220" s="25">
        <v>2.0746083</v>
      </c>
    </row>
    <row r="221" spans="1:6">
      <c r="A221" s="22"/>
      <c r="B221" s="32" t="s">
        <v>61</v>
      </c>
      <c r="C221" s="25">
        <v>2.2148339999999999E-2</v>
      </c>
      <c r="D221" s="25">
        <v>1.8094699999999998E-2</v>
      </c>
      <c r="E221" s="25"/>
      <c r="F221" s="25">
        <v>2.2161450999999999</v>
      </c>
    </row>
    <row r="222" spans="1:6">
      <c r="A222" s="11"/>
      <c r="B222" s="32" t="s">
        <v>62</v>
      </c>
      <c r="C222" s="25">
        <v>2.0104460000000001E-2</v>
      </c>
      <c r="D222" s="25">
        <v>1.6008720000000001E-2</v>
      </c>
      <c r="E222" s="25"/>
      <c r="F222" s="25">
        <v>2.2028653</v>
      </c>
    </row>
    <row r="223" spans="1:6">
      <c r="B223" s="36" t="s">
        <v>63</v>
      </c>
      <c r="C223" s="24">
        <v>2.0870799999999998E-2</v>
      </c>
      <c r="D223" s="24">
        <v>1.7397820000000001E-2</v>
      </c>
      <c r="E223" s="24"/>
      <c r="F223" s="24">
        <v>2.1528388999999999</v>
      </c>
    </row>
    <row r="224" spans="1:6">
      <c r="B224" s="36" t="s">
        <v>64</v>
      </c>
      <c r="C224" s="24">
        <v>2.1912649999999999E-2</v>
      </c>
      <c r="D224" s="24">
        <v>2.1912649999999999E-2</v>
      </c>
      <c r="E224" s="24">
        <v>-0.2999</v>
      </c>
      <c r="F224" s="24">
        <v>2.1557789000000001</v>
      </c>
    </row>
    <row r="225" spans="1:6">
      <c r="A225" s="11"/>
      <c r="B225" s="36" t="s">
        <v>65</v>
      </c>
      <c r="C225" s="25"/>
      <c r="D225" s="25"/>
      <c r="E225" s="25"/>
      <c r="F225" s="25"/>
    </row>
    <row r="226" spans="1:6">
      <c r="A226" s="21" t="s">
        <v>96</v>
      </c>
      <c r="B226" s="35" t="s">
        <v>59</v>
      </c>
      <c r="C226" s="26">
        <v>1.096982E-2</v>
      </c>
      <c r="D226" s="26">
        <v>7.7568300000000001E-3</v>
      </c>
      <c r="E226" s="26"/>
      <c r="F226" s="26">
        <v>0.91584032000000004</v>
      </c>
    </row>
    <row r="227" spans="1:6">
      <c r="A227" s="11"/>
      <c r="B227" s="32" t="s">
        <v>60</v>
      </c>
      <c r="C227" s="25">
        <v>9.1827100000000002E-3</v>
      </c>
      <c r="D227" s="25">
        <v>6.3399299999999997E-3</v>
      </c>
      <c r="E227" s="25"/>
      <c r="F227" s="25">
        <v>0.91347442000000001</v>
      </c>
    </row>
    <row r="228" spans="1:6">
      <c r="A228" s="22"/>
      <c r="B228" s="32" t="s">
        <v>61</v>
      </c>
      <c r="C228" s="25">
        <v>8.4570600000000006E-3</v>
      </c>
      <c r="D228" s="25">
        <v>6.1937099999999998E-3</v>
      </c>
      <c r="E228" s="25"/>
      <c r="F228" s="25">
        <v>0.93061813999999998</v>
      </c>
    </row>
    <row r="229" spans="1:6">
      <c r="B229" s="32" t="s">
        <v>62</v>
      </c>
      <c r="C229" s="24">
        <v>8.0251300000000001E-3</v>
      </c>
      <c r="D229" s="24">
        <v>6.1537400000000004E-3</v>
      </c>
      <c r="E229" s="24"/>
      <c r="F229" s="24">
        <v>0.92727665999999997</v>
      </c>
    </row>
    <row r="230" spans="1:6">
      <c r="B230" s="36" t="s">
        <v>63</v>
      </c>
      <c r="C230" s="24">
        <v>9.2732700000000001E-3</v>
      </c>
      <c r="D230" s="24">
        <v>7.4491999999999996E-3</v>
      </c>
      <c r="E230" s="24"/>
      <c r="F230" s="24">
        <v>0.91738021000000003</v>
      </c>
    </row>
    <row r="231" spans="1:6">
      <c r="B231" s="36" t="s">
        <v>64</v>
      </c>
      <c r="C231" s="24">
        <v>9.0111900000000005E-3</v>
      </c>
      <c r="D231" s="24">
        <v>7.41963E-3</v>
      </c>
      <c r="E231" s="24">
        <v>-1.18E-2</v>
      </c>
      <c r="F231" s="24">
        <v>0.91768353000000003</v>
      </c>
    </row>
    <row r="232" spans="1:6">
      <c r="A232" s="11"/>
      <c r="B232" s="36" t="s">
        <v>65</v>
      </c>
      <c r="C232" s="25"/>
      <c r="D232" s="25"/>
      <c r="E232" s="25"/>
      <c r="F232" s="25"/>
    </row>
    <row r="233" spans="1:6">
      <c r="A233" s="21" t="s">
        <v>97</v>
      </c>
      <c r="B233" s="35" t="s">
        <v>59</v>
      </c>
      <c r="C233" s="26">
        <v>1.369984E-2</v>
      </c>
      <c r="D233" s="26">
        <v>9.6872499999999997E-3</v>
      </c>
      <c r="E233" s="26"/>
      <c r="F233" s="26">
        <v>1.1437628</v>
      </c>
    </row>
    <row r="234" spans="1:6">
      <c r="A234" s="29"/>
      <c r="B234" s="32" t="s">
        <v>60</v>
      </c>
      <c r="C234" s="25">
        <v>1.3472319999999999E-2</v>
      </c>
      <c r="D234" s="25">
        <v>1.0793280000000001E-2</v>
      </c>
      <c r="E234" s="25"/>
      <c r="F234" s="25">
        <v>1.1419596999999999</v>
      </c>
    </row>
    <row r="235" spans="1:6">
      <c r="A235" s="28"/>
      <c r="B235" s="32" t="s">
        <v>61</v>
      </c>
      <c r="C235" s="25">
        <v>1.2663580000000001E-2</v>
      </c>
      <c r="D235" s="25">
        <v>1.0556599999999999E-2</v>
      </c>
      <c r="E235" s="25"/>
      <c r="F235" s="25">
        <v>1.1887281000000001</v>
      </c>
    </row>
    <row r="236" spans="1:6">
      <c r="A236" s="30"/>
      <c r="B236" s="32" t="s">
        <v>62</v>
      </c>
      <c r="C236" s="24">
        <v>1.149872E-2</v>
      </c>
      <c r="D236" s="24">
        <v>9.3315599999999992E-3</v>
      </c>
      <c r="E236" s="24"/>
      <c r="F236" s="24">
        <v>1.1817922999999999</v>
      </c>
    </row>
    <row r="237" spans="1:6">
      <c r="A237" s="30"/>
      <c r="B237" s="36" t="s">
        <v>63</v>
      </c>
      <c r="C237" s="24">
        <v>1.3619920000000001E-2</v>
      </c>
      <c r="D237" s="24">
        <v>1.1319340000000001E-2</v>
      </c>
      <c r="E237" s="24"/>
      <c r="F237" s="24">
        <v>1.1824996999999999</v>
      </c>
    </row>
    <row r="238" spans="1:6">
      <c r="A238" s="30"/>
      <c r="B238" s="36" t="s">
        <v>64</v>
      </c>
      <c r="C238" s="24">
        <v>1.5713669999999999E-2</v>
      </c>
      <c r="D238" s="24">
        <v>1.3246239999999999E-2</v>
      </c>
      <c r="E238" s="24">
        <v>-5.0999999999999997E-2</v>
      </c>
      <c r="F238" s="24">
        <v>1.1875552</v>
      </c>
    </row>
    <row r="239" spans="1:6">
      <c r="A239" s="29"/>
      <c r="B239" s="36" t="s">
        <v>65</v>
      </c>
      <c r="C239" s="38"/>
      <c r="D239" s="25"/>
      <c r="E239" s="25"/>
      <c r="F239" s="39"/>
    </row>
    <row r="240" spans="1:6">
      <c r="A240" s="30"/>
      <c r="B240" s="30"/>
      <c r="C240" s="30"/>
      <c r="D240" s="30"/>
      <c r="E240" s="30"/>
      <c r="F240" s="30"/>
    </row>
    <row r="241" spans="1:6">
      <c r="A241" s="30"/>
      <c r="B241" s="30"/>
      <c r="C241" s="30"/>
      <c r="D241" s="30"/>
      <c r="E241" s="30"/>
      <c r="F241" s="30"/>
    </row>
    <row r="242" spans="1:6">
      <c r="A242" s="24"/>
      <c r="B242" s="65" t="s">
        <v>76</v>
      </c>
      <c r="C242" s="65"/>
      <c r="D242" s="24"/>
      <c r="E242" s="24"/>
      <c r="F242" s="24"/>
    </row>
    <row r="243" spans="1:6">
      <c r="A243" s="24"/>
      <c r="B243" s="24"/>
      <c r="C243" s="24"/>
      <c r="D243" s="24"/>
      <c r="E243" s="24"/>
      <c r="F243" s="24"/>
    </row>
    <row r="244" spans="1:6">
      <c r="A244" s="31" t="s">
        <v>53</v>
      </c>
      <c r="B244" s="31" t="s">
        <v>54</v>
      </c>
      <c r="C244" s="31" t="s">
        <v>55</v>
      </c>
      <c r="D244" s="31" t="s">
        <v>56</v>
      </c>
      <c r="E244" s="31" t="s">
        <v>57</v>
      </c>
      <c r="F244" s="31" t="s">
        <v>58</v>
      </c>
    </row>
    <row r="245" spans="1:6">
      <c r="A245" s="21" t="s">
        <v>92</v>
      </c>
      <c r="B245" s="35" t="s">
        <v>59</v>
      </c>
      <c r="C245" s="25">
        <f>AVERAGE(C4,C65,C127,C191)</f>
        <v>1.44351275E-2</v>
      </c>
      <c r="D245" s="25">
        <f>AVERAGE(D4,D65,D127,D191)</f>
        <v>1.0207175000000001E-2</v>
      </c>
      <c r="E245" s="25"/>
      <c r="F245" s="25">
        <f>AVERAGE(F4,F65,F127,F191)</f>
        <v>2.2347685300000002</v>
      </c>
    </row>
    <row r="246" spans="1:6">
      <c r="A246" s="22"/>
      <c r="B246" s="32" t="s">
        <v>60</v>
      </c>
      <c r="C246" s="25">
        <f t="shared" ref="C246:D261" si="0">AVERAGE(C5,C66,C128,C192)</f>
        <v>2.4524074999999999E-2</v>
      </c>
      <c r="D246" s="25">
        <f t="shared" si="0"/>
        <v>1.8224082500000002E-2</v>
      </c>
      <c r="E246" s="25"/>
      <c r="F246" s="25">
        <f t="shared" ref="F246:F292" si="1">AVERAGE(F5,F66,F128,F192)</f>
        <v>2.7847748875000002</v>
      </c>
    </row>
    <row r="247" spans="1:6">
      <c r="A247" s="22"/>
      <c r="B247" s="32" t="s">
        <v>61</v>
      </c>
      <c r="C247" s="25">
        <f t="shared" si="0"/>
        <v>2.4978504999999998E-2</v>
      </c>
      <c r="D247" s="25">
        <f t="shared" si="0"/>
        <v>1.9135935E-2</v>
      </c>
      <c r="E247" s="25"/>
      <c r="F247" s="25">
        <f t="shared" si="1"/>
        <v>2.8015595850000001</v>
      </c>
    </row>
    <row r="248" spans="1:6">
      <c r="A248" s="11"/>
      <c r="B248" s="36" t="s">
        <v>62</v>
      </c>
      <c r="C248" s="25">
        <f t="shared" si="0"/>
        <v>2.9491080000000003E-2</v>
      </c>
      <c r="D248" s="25">
        <f t="shared" si="0"/>
        <v>2.3272052500000001E-2</v>
      </c>
      <c r="E248" s="25"/>
      <c r="F248" s="25">
        <f t="shared" si="1"/>
        <v>2.8013332225000003</v>
      </c>
    </row>
    <row r="249" spans="1:6">
      <c r="B249" s="36" t="s">
        <v>63</v>
      </c>
      <c r="C249" s="25">
        <f t="shared" si="0"/>
        <v>3.21298E-2</v>
      </c>
      <c r="D249" s="25">
        <f t="shared" si="0"/>
        <v>2.5698115000000001E-2</v>
      </c>
      <c r="E249" s="25"/>
      <c r="F249" s="25">
        <f t="shared" si="1"/>
        <v>2.2195449050000002</v>
      </c>
    </row>
    <row r="250" spans="1:6">
      <c r="B250" s="36" t="s">
        <v>64</v>
      </c>
      <c r="C250" s="25">
        <f t="shared" si="0"/>
        <v>3.0141547499999997E-2</v>
      </c>
      <c r="D250" s="25">
        <f t="shared" si="0"/>
        <v>2.3260700000000002E-2</v>
      </c>
      <c r="E250" s="25">
        <f>AVERAGE(E9,E70,E132,E196)</f>
        <v>-9.1874999999999984E-2</v>
      </c>
      <c r="F250" s="25">
        <f t="shared" si="1"/>
        <v>2.4228732500000003</v>
      </c>
    </row>
    <row r="251" spans="1:6">
      <c r="A251" s="11"/>
      <c r="B251" s="32" t="s">
        <v>65</v>
      </c>
      <c r="C251" s="25"/>
      <c r="D251" s="25"/>
      <c r="E251" s="25"/>
      <c r="F251" s="25"/>
    </row>
    <row r="252" spans="1:6">
      <c r="A252" s="21" t="s">
        <v>91</v>
      </c>
      <c r="B252" s="35" t="s">
        <v>59</v>
      </c>
      <c r="C252" s="25">
        <f t="shared" si="0"/>
        <v>1.433108E-2</v>
      </c>
      <c r="D252" s="25">
        <f t="shared" si="0"/>
        <v>1.0133587499999999E-2</v>
      </c>
      <c r="E252" s="25"/>
      <c r="F252" s="25">
        <f t="shared" si="1"/>
        <v>1.3942039799999999</v>
      </c>
    </row>
    <row r="253" spans="1:6">
      <c r="A253" s="11"/>
      <c r="B253" s="32" t="s">
        <v>60</v>
      </c>
      <c r="C253" s="25">
        <f t="shared" si="0"/>
        <v>2.3329562499999998E-2</v>
      </c>
      <c r="D253" s="25">
        <f t="shared" si="0"/>
        <v>1.6926364999999999E-2</v>
      </c>
      <c r="E253" s="25"/>
      <c r="F253" s="25">
        <f t="shared" si="1"/>
        <v>2.0735509150000002</v>
      </c>
    </row>
    <row r="254" spans="1:6">
      <c r="A254" s="22"/>
      <c r="B254" s="32" t="s">
        <v>61</v>
      </c>
      <c r="C254" s="25">
        <f t="shared" si="0"/>
        <v>3.6153144999999998E-2</v>
      </c>
      <c r="D254" s="25">
        <f t="shared" si="0"/>
        <v>2.7392452499999997E-2</v>
      </c>
      <c r="E254" s="25"/>
      <c r="F254" s="25">
        <f t="shared" si="1"/>
        <v>2.6821998374999998</v>
      </c>
    </row>
    <row r="255" spans="1:6">
      <c r="B255" s="36" t="s">
        <v>62</v>
      </c>
      <c r="C255" s="25">
        <f t="shared" si="0"/>
        <v>3.8138072500000002E-2</v>
      </c>
      <c r="D255" s="25">
        <f t="shared" si="0"/>
        <v>2.9477490000000002E-2</v>
      </c>
      <c r="E255" s="25"/>
      <c r="F255" s="25">
        <f t="shared" si="1"/>
        <v>2.774465325</v>
      </c>
    </row>
    <row r="256" spans="1:6">
      <c r="B256" s="36" t="s">
        <v>63</v>
      </c>
      <c r="C256" s="25">
        <f t="shared" si="0"/>
        <v>4.1710767500000002E-2</v>
      </c>
      <c r="D256" s="25">
        <f t="shared" si="0"/>
        <v>3.298247E-2</v>
      </c>
      <c r="E256" s="25"/>
      <c r="F256" s="25">
        <f t="shared" si="1"/>
        <v>2.7414221249999997</v>
      </c>
    </row>
    <row r="257" spans="1:6">
      <c r="B257" s="36" t="s">
        <v>64</v>
      </c>
      <c r="C257" s="25">
        <f t="shared" si="0"/>
        <v>4.2202337499999999E-2</v>
      </c>
      <c r="D257" s="25">
        <f t="shared" si="0"/>
        <v>3.4215042500000001E-2</v>
      </c>
      <c r="E257" s="25">
        <f>AVERAGE(E16,E77,E139,E203)</f>
        <v>0.27692499999999998</v>
      </c>
      <c r="F257" s="25">
        <f t="shared" si="1"/>
        <v>2.6374782000000003</v>
      </c>
    </row>
    <row r="258" spans="1:6">
      <c r="A258" s="11"/>
      <c r="B258" s="32" t="s">
        <v>65</v>
      </c>
      <c r="C258" s="25"/>
      <c r="D258" s="25"/>
      <c r="E258" s="25"/>
      <c r="F258" s="25"/>
    </row>
    <row r="259" spans="1:6">
      <c r="A259" s="21" t="s">
        <v>93</v>
      </c>
      <c r="B259" s="35" t="s">
        <v>59</v>
      </c>
      <c r="C259" s="25">
        <f t="shared" si="0"/>
        <v>1.5583412500000001E-2</v>
      </c>
      <c r="D259" s="25">
        <f t="shared" si="0"/>
        <v>1.1019135000000001E-2</v>
      </c>
      <c r="E259" s="25"/>
      <c r="F259" s="25">
        <f t="shared" si="1"/>
        <v>2.0547477949999999</v>
      </c>
    </row>
    <row r="260" spans="1:6">
      <c r="A260" s="11"/>
      <c r="B260" s="32" t="s">
        <v>60</v>
      </c>
      <c r="C260" s="25">
        <f t="shared" si="0"/>
        <v>1.7071659999999999E-2</v>
      </c>
      <c r="D260" s="25">
        <f t="shared" si="0"/>
        <v>1.3427894999999999E-2</v>
      </c>
      <c r="E260" s="25"/>
      <c r="F260" s="25">
        <f t="shared" si="1"/>
        <v>1.9120287349999998</v>
      </c>
    </row>
    <row r="261" spans="1:6">
      <c r="A261" s="22"/>
      <c r="B261" s="32" t="s">
        <v>61</v>
      </c>
      <c r="C261" s="25">
        <f t="shared" si="0"/>
        <v>2.1681995000000003E-2</v>
      </c>
      <c r="D261" s="25">
        <f t="shared" si="0"/>
        <v>1.59330775E-2</v>
      </c>
      <c r="E261" s="25"/>
      <c r="F261" s="25">
        <f t="shared" si="1"/>
        <v>2.027284125</v>
      </c>
    </row>
    <row r="262" spans="1:6">
      <c r="B262" s="32" t="s">
        <v>62</v>
      </c>
      <c r="C262" s="25">
        <f t="shared" ref="C262:D277" si="2">AVERAGE(C21,C82,C144,C208)</f>
        <v>2.1052282499999998E-2</v>
      </c>
      <c r="D262" s="25">
        <f t="shared" si="2"/>
        <v>1.5733517499999999E-2</v>
      </c>
      <c r="E262" s="25"/>
      <c r="F262" s="25">
        <f t="shared" si="1"/>
        <v>1.97253561</v>
      </c>
    </row>
    <row r="263" spans="1:6">
      <c r="B263" s="36" t="s">
        <v>63</v>
      </c>
      <c r="C263" s="25">
        <f t="shared" si="2"/>
        <v>2.3146667499999999E-2</v>
      </c>
      <c r="D263" s="25">
        <f t="shared" si="2"/>
        <v>1.7933504999999999E-2</v>
      </c>
      <c r="E263" s="25"/>
      <c r="F263" s="25">
        <f t="shared" si="1"/>
        <v>1.907877525</v>
      </c>
    </row>
    <row r="264" spans="1:6">
      <c r="B264" s="36" t="s">
        <v>64</v>
      </c>
      <c r="C264" s="25">
        <f t="shared" si="2"/>
        <v>2.21113275E-2</v>
      </c>
      <c r="D264" s="25">
        <f t="shared" si="2"/>
        <v>1.69509225E-2</v>
      </c>
      <c r="E264" s="25">
        <f>AVERAGE(E23,E84,E146,E210)</f>
        <v>-0.32774999999999999</v>
      </c>
      <c r="F264" s="25">
        <f t="shared" si="1"/>
        <v>1.835145875</v>
      </c>
    </row>
    <row r="265" spans="1:6">
      <c r="A265" s="11"/>
      <c r="B265" s="36" t="s">
        <v>65</v>
      </c>
      <c r="C265" s="25"/>
      <c r="D265" s="25"/>
      <c r="E265" s="25"/>
      <c r="F265" s="25"/>
    </row>
    <row r="266" spans="1:6">
      <c r="A266" s="21" t="s">
        <v>94</v>
      </c>
      <c r="B266" s="35" t="s">
        <v>59</v>
      </c>
      <c r="C266" s="25">
        <f t="shared" si="2"/>
        <v>1.2516787499999999E-2</v>
      </c>
      <c r="D266" s="25">
        <f t="shared" si="2"/>
        <v>8.8507025E-3</v>
      </c>
      <c r="E266" s="25"/>
      <c r="F266" s="25">
        <f t="shared" si="1"/>
        <v>1.3529519049999998</v>
      </c>
    </row>
    <row r="267" spans="1:6">
      <c r="A267" s="11"/>
      <c r="B267" s="32" t="s">
        <v>60</v>
      </c>
      <c r="C267" s="25">
        <f t="shared" si="2"/>
        <v>2.4636627500000001E-2</v>
      </c>
      <c r="D267" s="25">
        <f t="shared" si="2"/>
        <v>1.750927E-2</v>
      </c>
      <c r="E267" s="25"/>
      <c r="F267" s="25">
        <f t="shared" si="1"/>
        <v>2.7777855749999998</v>
      </c>
    </row>
    <row r="268" spans="1:6">
      <c r="A268" s="22"/>
      <c r="B268" s="32" t="s">
        <v>61</v>
      </c>
      <c r="C268" s="25">
        <f t="shared" si="2"/>
        <v>2.9086205E-2</v>
      </c>
      <c r="D268" s="25">
        <f t="shared" si="2"/>
        <v>2.1899942499999998E-2</v>
      </c>
      <c r="E268" s="25"/>
      <c r="F268" s="25">
        <f t="shared" si="1"/>
        <v>2.9355358125</v>
      </c>
    </row>
    <row r="269" spans="1:6">
      <c r="A269" s="11"/>
      <c r="B269" s="32" t="s">
        <v>62</v>
      </c>
      <c r="C269" s="25">
        <f t="shared" si="2"/>
        <v>2.9622585E-2</v>
      </c>
      <c r="D269" s="25">
        <f t="shared" si="2"/>
        <v>2.2546384999999999E-2</v>
      </c>
      <c r="E269" s="25"/>
      <c r="F269" s="25">
        <f t="shared" si="1"/>
        <v>2.8807415025000003</v>
      </c>
    </row>
    <row r="270" spans="1:6">
      <c r="B270" s="36" t="s">
        <v>63</v>
      </c>
      <c r="C270" s="25">
        <f t="shared" si="2"/>
        <v>3.2296979999999996E-2</v>
      </c>
      <c r="D270" s="25">
        <f t="shared" si="2"/>
        <v>2.5301219999999999E-2</v>
      </c>
      <c r="E270" s="25"/>
      <c r="F270" s="25">
        <f t="shared" si="1"/>
        <v>2.4464574424999999</v>
      </c>
    </row>
    <row r="271" spans="1:6">
      <c r="B271" s="36" t="s">
        <v>64</v>
      </c>
      <c r="C271" s="25">
        <f t="shared" si="2"/>
        <v>3.3883132500000003E-2</v>
      </c>
      <c r="D271" s="25">
        <f t="shared" si="2"/>
        <v>2.743891E-2</v>
      </c>
      <c r="E271" s="25">
        <f>AVERAGE(E30,E91,E153,E217)</f>
        <v>-0.15612499999999999</v>
      </c>
      <c r="F271" s="25">
        <f t="shared" si="1"/>
        <v>2.5457256149999998</v>
      </c>
    </row>
    <row r="272" spans="1:6">
      <c r="A272" s="11"/>
      <c r="B272" s="32" t="s">
        <v>65</v>
      </c>
      <c r="C272" s="25"/>
      <c r="D272" s="25"/>
      <c r="E272" s="25"/>
      <c r="F272" s="25"/>
    </row>
    <row r="273" spans="1:6">
      <c r="A273" s="21" t="s">
        <v>95</v>
      </c>
      <c r="B273" s="35" t="s">
        <v>59</v>
      </c>
      <c r="C273" s="25">
        <f t="shared" si="2"/>
        <v>1.9160747500000002E-2</v>
      </c>
      <c r="D273" s="25">
        <f t="shared" si="2"/>
        <v>1.354869E-2</v>
      </c>
      <c r="E273" s="25"/>
      <c r="F273" s="25">
        <f t="shared" si="1"/>
        <v>2.9096921199999999</v>
      </c>
    </row>
    <row r="274" spans="1:6">
      <c r="A274" s="22"/>
      <c r="B274" s="32" t="s">
        <v>60</v>
      </c>
      <c r="C274" s="25">
        <f t="shared" si="2"/>
        <v>1.8697134999999997E-2</v>
      </c>
      <c r="D274" s="25">
        <f t="shared" si="2"/>
        <v>1.4756982500000002E-2</v>
      </c>
      <c r="E274" s="25"/>
      <c r="F274" s="25">
        <f t="shared" si="1"/>
        <v>2.5360067549999998</v>
      </c>
    </row>
    <row r="275" spans="1:6">
      <c r="A275" s="22"/>
      <c r="B275" s="32" t="s">
        <v>61</v>
      </c>
      <c r="C275" s="25">
        <f t="shared" si="2"/>
        <v>2.72139975E-2</v>
      </c>
      <c r="D275" s="25">
        <f t="shared" si="2"/>
        <v>2.1184702499999999E-2</v>
      </c>
      <c r="E275" s="25"/>
      <c r="F275" s="25">
        <f t="shared" si="1"/>
        <v>2.8447024125000002</v>
      </c>
    </row>
    <row r="276" spans="1:6">
      <c r="A276" s="11"/>
      <c r="B276" s="32" t="s">
        <v>62</v>
      </c>
      <c r="C276" s="25">
        <f t="shared" si="2"/>
        <v>3.72368275E-2</v>
      </c>
      <c r="D276" s="25">
        <f t="shared" si="2"/>
        <v>2.7736435000000004E-2</v>
      </c>
      <c r="E276" s="25"/>
      <c r="F276" s="25">
        <f t="shared" si="1"/>
        <v>2.9220398750000003</v>
      </c>
    </row>
    <row r="277" spans="1:6">
      <c r="B277" s="36" t="s">
        <v>63</v>
      </c>
      <c r="C277" s="25">
        <f t="shared" si="2"/>
        <v>4.7691575E-2</v>
      </c>
      <c r="D277" s="25">
        <f t="shared" si="2"/>
        <v>3.6258170000000006E-2</v>
      </c>
      <c r="E277" s="25"/>
      <c r="F277" s="25">
        <f t="shared" si="1"/>
        <v>4.7679208249999991</v>
      </c>
    </row>
    <row r="278" spans="1:6">
      <c r="B278" s="36" t="s">
        <v>64</v>
      </c>
      <c r="C278" s="25">
        <f t="shared" ref="C278:D292" si="3">AVERAGE(C37,C98,C160,C224)</f>
        <v>5.1113702500000004E-2</v>
      </c>
      <c r="D278" s="25">
        <f t="shared" si="3"/>
        <v>4.1344474999999999E-2</v>
      </c>
      <c r="E278" s="25">
        <f>AVERAGE(E37,E98,E160,E224)</f>
        <v>-0.28467500000000001</v>
      </c>
      <c r="F278" s="25">
        <f t="shared" si="1"/>
        <v>4.6872222500000005</v>
      </c>
    </row>
    <row r="279" spans="1:6">
      <c r="A279" s="11"/>
      <c r="B279" s="36" t="s">
        <v>65</v>
      </c>
      <c r="C279" s="25"/>
      <c r="D279" s="25"/>
      <c r="E279" s="25"/>
      <c r="F279" s="25"/>
    </row>
    <row r="280" spans="1:6">
      <c r="A280" s="21" t="s">
        <v>96</v>
      </c>
      <c r="B280" s="35" t="s">
        <v>59</v>
      </c>
      <c r="C280" s="25">
        <f t="shared" si="3"/>
        <v>3.3156575000000001E-2</v>
      </c>
      <c r="D280" s="25">
        <f t="shared" si="3"/>
        <v>2.3445240000000003E-2</v>
      </c>
      <c r="E280" s="25"/>
      <c r="F280" s="25">
        <f t="shared" si="1"/>
        <v>4.1089745574999998</v>
      </c>
    </row>
    <row r="281" spans="1:6">
      <c r="A281" s="11"/>
      <c r="B281" s="32" t="s">
        <v>60</v>
      </c>
      <c r="C281" s="25">
        <f t="shared" si="3"/>
        <v>4.19215675E-2</v>
      </c>
      <c r="D281" s="25">
        <f t="shared" si="3"/>
        <v>3.3420859999999997E-2</v>
      </c>
      <c r="E281" s="25"/>
      <c r="F281" s="25">
        <f t="shared" si="1"/>
        <v>3.6440260699999998</v>
      </c>
    </row>
    <row r="282" spans="1:6">
      <c r="A282" s="22"/>
      <c r="B282" s="32" t="s">
        <v>61</v>
      </c>
      <c r="C282" s="25">
        <f t="shared" si="3"/>
        <v>5.1178549999999996E-2</v>
      </c>
      <c r="D282" s="25">
        <f t="shared" si="3"/>
        <v>4.24349225E-2</v>
      </c>
      <c r="E282" s="25"/>
      <c r="F282" s="25">
        <f t="shared" si="1"/>
        <v>3.6254060525000003</v>
      </c>
    </row>
    <row r="283" spans="1:6">
      <c r="B283" s="32" t="s">
        <v>62</v>
      </c>
      <c r="C283" s="25">
        <f t="shared" si="3"/>
        <v>6.5301079999999997E-2</v>
      </c>
      <c r="D283" s="25">
        <f t="shared" si="3"/>
        <v>5.4240067500000003E-2</v>
      </c>
      <c r="E283" s="25"/>
      <c r="F283" s="25">
        <f t="shared" si="1"/>
        <v>3.8301000350000001</v>
      </c>
    </row>
    <row r="284" spans="1:6">
      <c r="B284" s="36" t="s">
        <v>63</v>
      </c>
      <c r="C284" s="25">
        <f t="shared" si="3"/>
        <v>6.8637434999999997E-2</v>
      </c>
      <c r="D284" s="25">
        <f t="shared" si="3"/>
        <v>5.8908215E-2</v>
      </c>
      <c r="E284" s="25"/>
      <c r="F284" s="25">
        <f t="shared" si="1"/>
        <v>3.3125229274999999</v>
      </c>
    </row>
    <row r="285" spans="1:6">
      <c r="B285" s="36" t="s">
        <v>64</v>
      </c>
      <c r="C285" s="25">
        <f t="shared" si="3"/>
        <v>7.5104632500000004E-2</v>
      </c>
      <c r="D285" s="25">
        <f t="shared" si="3"/>
        <v>6.5404712500000003E-2</v>
      </c>
      <c r="E285" s="25">
        <f>AVERAGE(E44,E105,E167,E231)</f>
        <v>0.16335</v>
      </c>
      <c r="F285" s="25">
        <f t="shared" si="1"/>
        <v>3.3787693575</v>
      </c>
    </row>
    <row r="286" spans="1:6">
      <c r="A286" s="11"/>
      <c r="B286" s="36" t="s">
        <v>65</v>
      </c>
      <c r="C286" s="25"/>
      <c r="D286" s="25"/>
      <c r="E286" s="25"/>
      <c r="F286" s="25"/>
    </row>
    <row r="287" spans="1:6">
      <c r="A287" s="21" t="s">
        <v>97</v>
      </c>
      <c r="B287" s="35" t="s">
        <v>59</v>
      </c>
      <c r="C287" s="25">
        <f t="shared" si="3"/>
        <v>8.0157049999999997E-3</v>
      </c>
      <c r="D287" s="25">
        <f t="shared" si="3"/>
        <v>5.6679599999999997E-3</v>
      </c>
      <c r="E287" s="25"/>
      <c r="F287" s="25">
        <f t="shared" si="1"/>
        <v>0.67539474749999995</v>
      </c>
    </row>
    <row r="288" spans="1:6">
      <c r="A288" s="29"/>
      <c r="B288" s="32" t="s">
        <v>60</v>
      </c>
      <c r="C288" s="25">
        <f t="shared" si="3"/>
        <v>1.3543139999999999E-2</v>
      </c>
      <c r="D288" s="25">
        <f t="shared" si="3"/>
        <v>9.9615400000000014E-3</v>
      </c>
      <c r="E288" s="25"/>
      <c r="F288" s="25">
        <f t="shared" si="1"/>
        <v>1.2206937124999999</v>
      </c>
    </row>
    <row r="289" spans="1:6">
      <c r="A289" s="28"/>
      <c r="B289" s="32" t="s">
        <v>61</v>
      </c>
      <c r="C289" s="25">
        <f t="shared" si="3"/>
        <v>2.0892220000000003E-2</v>
      </c>
      <c r="D289" s="25">
        <f t="shared" si="3"/>
        <v>1.572293E-2</v>
      </c>
      <c r="E289" s="25"/>
      <c r="F289" s="25">
        <f t="shared" si="1"/>
        <v>1.4474538900000002</v>
      </c>
    </row>
    <row r="290" spans="1:6">
      <c r="A290" s="30"/>
      <c r="B290" s="32" t="s">
        <v>62</v>
      </c>
      <c r="C290" s="25">
        <f t="shared" si="3"/>
        <v>2.2479022500000001E-2</v>
      </c>
      <c r="D290" s="25">
        <f t="shared" si="3"/>
        <v>1.7276315E-2</v>
      </c>
      <c r="E290" s="25"/>
      <c r="F290" s="25">
        <f t="shared" si="1"/>
        <v>1.4806806749999999</v>
      </c>
    </row>
    <row r="291" spans="1:6">
      <c r="A291" s="30"/>
      <c r="B291" s="36" t="s">
        <v>63</v>
      </c>
      <c r="C291" s="25">
        <f t="shared" si="3"/>
        <v>3.0801345000000001E-2</v>
      </c>
      <c r="D291" s="25">
        <f t="shared" si="3"/>
        <v>2.2651742500000002E-2</v>
      </c>
      <c r="E291" s="25"/>
      <c r="F291" s="25">
        <f t="shared" si="1"/>
        <v>1.3506087100000002</v>
      </c>
    </row>
    <row r="292" spans="1:6">
      <c r="A292" s="30"/>
      <c r="B292" s="36" t="s">
        <v>64</v>
      </c>
      <c r="C292" s="25">
        <f t="shared" si="3"/>
        <v>3.3579280000000003E-2</v>
      </c>
      <c r="D292" s="25">
        <f t="shared" si="3"/>
        <v>2.5730309999999999E-2</v>
      </c>
      <c r="E292" s="25">
        <f>AVERAGE(E51,E112,E174,E238)</f>
        <v>1.500000000000095E-4</v>
      </c>
      <c r="F292" s="25">
        <f t="shared" si="1"/>
        <v>1.3818743850000001</v>
      </c>
    </row>
    <row r="293" spans="1:6">
      <c r="A293" s="29"/>
      <c r="B293" s="36" t="s">
        <v>65</v>
      </c>
      <c r="C293" s="38"/>
      <c r="D293" s="25"/>
      <c r="E293" s="25"/>
      <c r="F293" s="39"/>
    </row>
  </sheetData>
  <mergeCells count="5">
    <mergeCell ref="B1:C1"/>
    <mergeCell ref="B62:C62"/>
    <mergeCell ref="B124:C124"/>
    <mergeCell ref="B188:C188"/>
    <mergeCell ref="B242:C24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F293"/>
  <sheetViews>
    <sheetView topLeftCell="A199" workbookViewId="0">
      <selection activeCell="A226" sqref="A226:F231"/>
    </sheetView>
  </sheetViews>
  <sheetFormatPr defaultRowHeight="15"/>
  <sheetData>
    <row r="1" spans="1:6">
      <c r="B1" s="63" t="s">
        <v>52</v>
      </c>
      <c r="C1" s="63"/>
    </row>
    <row r="3" spans="1:6">
      <c r="A3" s="20" t="s">
        <v>53</v>
      </c>
      <c r="B3" s="20" t="s">
        <v>54</v>
      </c>
      <c r="C3" s="20" t="s">
        <v>55</v>
      </c>
      <c r="D3" s="20" t="s">
        <v>56</v>
      </c>
      <c r="E3" s="20" t="s">
        <v>57</v>
      </c>
      <c r="F3" s="20" t="s">
        <v>58</v>
      </c>
    </row>
    <row r="4" spans="1:6">
      <c r="A4" s="21" t="s">
        <v>100</v>
      </c>
      <c r="B4" s="21" t="s">
        <v>59</v>
      </c>
      <c r="C4" s="30">
        <v>3.7141499999999998E-3</v>
      </c>
      <c r="D4" s="30">
        <v>2.6262999999999998E-3</v>
      </c>
      <c r="E4" s="30"/>
      <c r="F4" s="30">
        <v>0.29085917</v>
      </c>
    </row>
    <row r="5" spans="1:6">
      <c r="A5" s="22"/>
      <c r="B5" s="22" t="s">
        <v>60</v>
      </c>
      <c r="C5" s="30">
        <v>1.430446E-2</v>
      </c>
      <c r="D5" s="30">
        <v>9.8218200000000002E-3</v>
      </c>
      <c r="E5" s="30"/>
      <c r="F5" s="30">
        <v>0.37303948999999997</v>
      </c>
    </row>
    <row r="6" spans="1:6">
      <c r="A6" s="22"/>
      <c r="B6" s="22" t="s">
        <v>61</v>
      </c>
      <c r="C6" s="30">
        <v>2.8287429999999999E-2</v>
      </c>
      <c r="D6" s="30">
        <v>2.0081669999999999E-2</v>
      </c>
      <c r="E6" s="30"/>
      <c r="F6" s="30">
        <v>0.63540764999999999</v>
      </c>
    </row>
    <row r="7" spans="1:6">
      <c r="A7" s="11"/>
      <c r="B7" s="22" t="s">
        <v>62</v>
      </c>
      <c r="C7" s="30">
        <v>4.253519E-2</v>
      </c>
      <c r="D7" s="30">
        <v>3.1356500000000002E-2</v>
      </c>
      <c r="E7" s="30"/>
      <c r="F7" s="30">
        <v>1.1391861999999999</v>
      </c>
    </row>
    <row r="8" spans="1:6">
      <c r="B8" s="23" t="s">
        <v>63</v>
      </c>
      <c r="C8" s="30">
        <v>5.8942599999999998E-2</v>
      </c>
      <c r="D8" s="30">
        <v>4.4234420000000003E-2</v>
      </c>
      <c r="E8" s="30"/>
      <c r="F8" s="30">
        <v>1.4548578999999999</v>
      </c>
    </row>
    <row r="9" spans="1:6">
      <c r="B9" s="23" t="s">
        <v>64</v>
      </c>
      <c r="C9" s="30">
        <v>6.1041449999999997E-2</v>
      </c>
      <c r="D9" s="30">
        <v>4.8253400000000002E-2</v>
      </c>
      <c r="E9" s="30">
        <v>0.1268</v>
      </c>
      <c r="F9" s="30">
        <v>1.4780103</v>
      </c>
    </row>
    <row r="10" spans="1:6">
      <c r="A10" s="11"/>
      <c r="B10" s="23" t="s">
        <v>65</v>
      </c>
      <c r="C10" s="30"/>
      <c r="D10" s="30"/>
      <c r="E10" s="30"/>
      <c r="F10" s="30"/>
    </row>
    <row r="11" spans="1:6">
      <c r="A11" s="21" t="s">
        <v>101</v>
      </c>
      <c r="B11" s="21" t="s">
        <v>59</v>
      </c>
      <c r="C11" s="30">
        <v>1.1489549999999999E-2</v>
      </c>
      <c r="D11" s="30">
        <v>8.1243400000000007E-3</v>
      </c>
      <c r="E11" s="30"/>
      <c r="F11" s="30">
        <v>0.89975883999999995</v>
      </c>
    </row>
    <row r="12" spans="1:6">
      <c r="A12" s="11"/>
      <c r="B12" s="22" t="s">
        <v>60</v>
      </c>
      <c r="C12" s="30">
        <v>2.636842E-2</v>
      </c>
      <c r="D12" s="30">
        <v>1.9643979999999998E-2</v>
      </c>
      <c r="E12" s="30"/>
      <c r="F12" s="30">
        <v>0.96355047999999999</v>
      </c>
    </row>
    <row r="13" spans="1:6">
      <c r="A13" s="22"/>
      <c r="B13" s="22" t="s">
        <v>61</v>
      </c>
      <c r="C13" s="30">
        <v>3.3012819999999998E-2</v>
      </c>
      <c r="D13" s="30">
        <v>2.6653300000000001E-2</v>
      </c>
      <c r="E13" s="30"/>
      <c r="F13" s="30">
        <v>1.0513341</v>
      </c>
    </row>
    <row r="14" spans="1:6">
      <c r="B14" s="22" t="s">
        <v>62</v>
      </c>
      <c r="C14" s="30">
        <v>4.4613119999999999E-2</v>
      </c>
      <c r="D14" s="30">
        <v>3.6278940000000003E-2</v>
      </c>
      <c r="E14" s="30"/>
      <c r="F14" s="30">
        <v>1.3684193</v>
      </c>
    </row>
    <row r="15" spans="1:6">
      <c r="B15" s="23" t="s">
        <v>63</v>
      </c>
      <c r="C15" s="30">
        <v>4.4675640000000003E-2</v>
      </c>
      <c r="D15" s="30">
        <v>3.7730270000000003E-2</v>
      </c>
      <c r="E15" s="30"/>
      <c r="F15" s="30">
        <v>1.4113869999999999</v>
      </c>
    </row>
    <row r="16" spans="1:6">
      <c r="B16" s="23" t="s">
        <v>64</v>
      </c>
      <c r="C16" s="30">
        <v>4.139777E-2</v>
      </c>
      <c r="D16" s="30">
        <v>3.2994099999999998E-2</v>
      </c>
      <c r="E16" s="30">
        <v>-0.76749999999999996</v>
      </c>
      <c r="F16" s="30">
        <v>1.3972074000000001</v>
      </c>
    </row>
    <row r="17" spans="1:6">
      <c r="A17" s="11"/>
      <c r="B17" s="23" t="s">
        <v>65</v>
      </c>
      <c r="C17" s="30"/>
      <c r="D17" s="30"/>
      <c r="E17" s="30"/>
      <c r="F17" s="30"/>
    </row>
    <row r="18" spans="1:6">
      <c r="A18" s="21" t="s">
        <v>102</v>
      </c>
      <c r="B18" s="21" t="s">
        <v>59</v>
      </c>
      <c r="C18" s="30">
        <v>2.816283E-2</v>
      </c>
      <c r="D18" s="30">
        <v>1.9914129999999999E-2</v>
      </c>
      <c r="E18" s="30"/>
      <c r="F18" s="30">
        <v>2.2054611</v>
      </c>
    </row>
    <row r="19" spans="1:6">
      <c r="A19" s="11"/>
      <c r="B19" s="22" t="s">
        <v>60</v>
      </c>
      <c r="C19" s="30">
        <v>2.6059700000000002E-2</v>
      </c>
      <c r="D19" s="30">
        <v>2.0355270000000002E-2</v>
      </c>
      <c r="E19" s="30"/>
      <c r="F19" s="30">
        <v>2.1121306</v>
      </c>
    </row>
    <row r="20" spans="1:6">
      <c r="A20" s="22"/>
      <c r="B20" s="22" t="s">
        <v>61</v>
      </c>
      <c r="C20" s="30">
        <v>2.661819E-2</v>
      </c>
      <c r="D20" s="30">
        <v>2.2323309999999999E-2</v>
      </c>
      <c r="E20" s="30"/>
      <c r="F20" s="30">
        <v>2.0585257000000001</v>
      </c>
    </row>
    <row r="21" spans="1:6">
      <c r="B21" s="22" t="s">
        <v>62</v>
      </c>
      <c r="C21" s="30">
        <v>3.6318959999999997E-2</v>
      </c>
      <c r="D21" s="30">
        <v>3.0124410000000001E-2</v>
      </c>
      <c r="E21" s="30"/>
      <c r="F21" s="30">
        <v>2.0798846000000002</v>
      </c>
    </row>
    <row r="22" spans="1:6">
      <c r="B22" s="23" t="s">
        <v>63</v>
      </c>
      <c r="C22" s="30">
        <v>3.3261890000000002E-2</v>
      </c>
      <c r="D22" s="30">
        <v>2.6193859999999999E-2</v>
      </c>
      <c r="E22" s="30"/>
      <c r="F22" s="30">
        <v>2.0673314999999999</v>
      </c>
    </row>
    <row r="23" spans="1:6">
      <c r="B23" s="23" t="s">
        <v>64</v>
      </c>
      <c r="C23" s="30">
        <v>3.5259909999999998E-2</v>
      </c>
      <c r="D23" s="30">
        <v>2.8943179999999999E-2</v>
      </c>
      <c r="E23" s="30">
        <v>-0.99539999999999995</v>
      </c>
      <c r="F23" s="30">
        <v>2.0569649999999999</v>
      </c>
    </row>
    <row r="24" spans="1:6">
      <c r="A24" s="11"/>
      <c r="B24" s="23" t="s">
        <v>65</v>
      </c>
      <c r="C24" s="30"/>
      <c r="D24" s="30"/>
      <c r="E24" s="30"/>
      <c r="F24" s="30"/>
    </row>
    <row r="25" spans="1:6">
      <c r="A25" s="21" t="s">
        <v>103</v>
      </c>
      <c r="B25" s="21" t="s">
        <v>59</v>
      </c>
      <c r="C25" s="30">
        <v>1.6259999999999999E-4</v>
      </c>
      <c r="D25" s="30">
        <v>1.1498E-4</v>
      </c>
      <c r="E25" s="30"/>
      <c r="F25" s="30">
        <v>1.273348E-2</v>
      </c>
    </row>
    <row r="26" spans="1:6">
      <c r="A26" s="11"/>
      <c r="B26" s="22" t="s">
        <v>60</v>
      </c>
      <c r="C26" s="30">
        <v>1.6186099999999999E-3</v>
      </c>
      <c r="D26" s="30">
        <v>1.0080099999999999E-3</v>
      </c>
      <c r="E26" s="30"/>
      <c r="F26" s="30">
        <v>3.1274299999999998E-2</v>
      </c>
    </row>
    <row r="27" spans="1:6">
      <c r="A27" s="22"/>
      <c r="B27" s="22" t="s">
        <v>61</v>
      </c>
      <c r="C27" s="30">
        <v>9.6052599999999991E-3</v>
      </c>
      <c r="D27" s="30">
        <v>5.5072200000000002E-3</v>
      </c>
      <c r="E27" s="30"/>
      <c r="F27" s="30">
        <v>0.19797492</v>
      </c>
    </row>
    <row r="28" spans="1:6">
      <c r="A28" s="11"/>
      <c r="B28" s="22" t="s">
        <v>62</v>
      </c>
      <c r="C28" s="30">
        <v>1.6318949999999999E-2</v>
      </c>
      <c r="D28" s="30">
        <v>1.06106E-2</v>
      </c>
      <c r="E28" s="30"/>
      <c r="F28" s="30">
        <v>0.43558746999999998</v>
      </c>
    </row>
    <row r="29" spans="1:6">
      <c r="B29" s="23" t="s">
        <v>63</v>
      </c>
      <c r="C29" s="30">
        <v>1.5591000000000001E-2</v>
      </c>
      <c r="D29" s="30">
        <v>1.0719920000000001E-2</v>
      </c>
      <c r="E29" s="30"/>
      <c r="F29" s="30">
        <v>0.44306570000000001</v>
      </c>
    </row>
    <row r="30" spans="1:6">
      <c r="B30" s="23" t="s">
        <v>64</v>
      </c>
      <c r="C30" s="30">
        <v>2.145273E-2</v>
      </c>
      <c r="D30" s="30">
        <v>1.518691E-2</v>
      </c>
      <c r="E30" s="30">
        <v>0.998</v>
      </c>
      <c r="F30" s="30">
        <v>0.47916889000000001</v>
      </c>
    </row>
    <row r="31" spans="1:6">
      <c r="A31" s="11"/>
      <c r="B31" s="22" t="s">
        <v>65</v>
      </c>
      <c r="C31" s="30"/>
      <c r="D31" s="30"/>
      <c r="E31" s="30"/>
      <c r="F31" s="30"/>
    </row>
    <row r="32" spans="1:6">
      <c r="A32" s="21" t="s">
        <v>104</v>
      </c>
      <c r="B32" s="21" t="s">
        <v>59</v>
      </c>
      <c r="C32" s="30">
        <v>8.3293599999999992E-3</v>
      </c>
      <c r="D32" s="30">
        <v>5.8897400000000001E-3</v>
      </c>
      <c r="E32" s="30"/>
      <c r="F32" s="30">
        <v>0.65228061000000004</v>
      </c>
    </row>
    <row r="33" spans="1:6">
      <c r="A33" s="22"/>
      <c r="B33" s="22" t="s">
        <v>60</v>
      </c>
      <c r="C33" s="30">
        <v>1.67806E-2</v>
      </c>
      <c r="D33" s="30">
        <v>1.278344E-2</v>
      </c>
      <c r="E33" s="30"/>
      <c r="F33" s="30">
        <v>0.67909613000000002</v>
      </c>
    </row>
    <row r="34" spans="1:6">
      <c r="A34" s="22"/>
      <c r="B34" s="22" t="s">
        <v>61</v>
      </c>
      <c r="C34" s="30">
        <v>2.6295929999999999E-2</v>
      </c>
      <c r="D34" s="30">
        <v>2.0545279999999999E-2</v>
      </c>
      <c r="E34" s="30"/>
      <c r="F34" s="30">
        <v>0.7955873</v>
      </c>
    </row>
    <row r="35" spans="1:6">
      <c r="A35" s="11"/>
      <c r="B35" s="22" t="s">
        <v>62</v>
      </c>
      <c r="C35" s="30">
        <v>2.360145E-2</v>
      </c>
      <c r="D35" s="30">
        <v>1.7313410000000001E-2</v>
      </c>
      <c r="E35" s="30"/>
      <c r="F35" s="30">
        <v>0.74739186000000002</v>
      </c>
    </row>
    <row r="36" spans="1:6">
      <c r="B36" s="23" t="s">
        <v>63</v>
      </c>
      <c r="C36" s="30">
        <v>2.2127850000000001E-2</v>
      </c>
      <c r="D36" s="30">
        <v>1.6487430000000001E-2</v>
      </c>
      <c r="E36" s="30"/>
      <c r="F36" s="30">
        <v>0.74986193000000001</v>
      </c>
    </row>
    <row r="37" spans="1:6">
      <c r="B37" s="23" t="s">
        <v>64</v>
      </c>
      <c r="C37" s="30">
        <v>2.3342999999999999E-2</v>
      </c>
      <c r="D37" s="30">
        <v>1.8361289999999999E-2</v>
      </c>
      <c r="E37" s="30">
        <v>0.98099999999999998</v>
      </c>
      <c r="F37" s="30">
        <v>0.75461933999999997</v>
      </c>
    </row>
    <row r="38" spans="1:6">
      <c r="A38" s="11"/>
      <c r="B38" s="23" t="s">
        <v>65</v>
      </c>
      <c r="C38" s="30"/>
      <c r="D38" s="30"/>
      <c r="E38" s="30"/>
      <c r="F38" s="30"/>
    </row>
    <row r="39" spans="1:6">
      <c r="A39" s="21" t="s">
        <v>99</v>
      </c>
      <c r="B39" s="21" t="s">
        <v>59</v>
      </c>
      <c r="C39" s="30">
        <v>3.8371899999999999E-3</v>
      </c>
      <c r="D39" s="30">
        <v>2.7133000000000001E-3</v>
      </c>
      <c r="E39" s="30"/>
      <c r="F39" s="30">
        <v>0.30049473999999998</v>
      </c>
    </row>
    <row r="40" spans="1:6">
      <c r="A40" s="11"/>
      <c r="B40" s="22" t="s">
        <v>60</v>
      </c>
      <c r="C40" s="30">
        <v>8.9266299999999996E-3</v>
      </c>
      <c r="D40" s="30">
        <v>6.6347999999999997E-3</v>
      </c>
      <c r="E40" s="30"/>
      <c r="F40" s="30">
        <v>0.32285617</v>
      </c>
    </row>
    <row r="41" spans="1:6">
      <c r="A41" s="22"/>
      <c r="B41" s="22" t="s">
        <v>61</v>
      </c>
      <c r="C41" s="30">
        <v>1.073737E-2</v>
      </c>
      <c r="D41" s="30">
        <v>8.70194E-3</v>
      </c>
      <c r="E41" s="30"/>
      <c r="F41" s="30">
        <v>0.34724824999999998</v>
      </c>
    </row>
    <row r="42" spans="1:6">
      <c r="B42" s="22" t="s">
        <v>62</v>
      </c>
      <c r="C42" s="30">
        <v>1.272293E-2</v>
      </c>
      <c r="D42" s="30">
        <v>1.0693569999999999E-2</v>
      </c>
      <c r="E42" s="30"/>
      <c r="F42" s="30">
        <v>0.40251700000000001</v>
      </c>
    </row>
    <row r="43" spans="1:6">
      <c r="B43" s="23" t="s">
        <v>63</v>
      </c>
      <c r="C43" s="30">
        <v>1.306366E-2</v>
      </c>
      <c r="D43" s="30">
        <v>1.13528E-2</v>
      </c>
      <c r="E43" s="30"/>
      <c r="F43" s="30">
        <v>0.41850911000000002</v>
      </c>
    </row>
    <row r="44" spans="1:6">
      <c r="B44" s="23" t="s">
        <v>64</v>
      </c>
      <c r="C44" s="30">
        <v>1.80378E-2</v>
      </c>
      <c r="D44" s="30">
        <v>1.478896E-2</v>
      </c>
      <c r="E44" s="30">
        <v>0.94799999999999995</v>
      </c>
      <c r="F44" s="30">
        <v>0.44508968999999998</v>
      </c>
    </row>
    <row r="45" spans="1:6">
      <c r="A45" s="11"/>
      <c r="B45" s="23" t="s">
        <v>65</v>
      </c>
      <c r="C45" s="30"/>
      <c r="D45" s="30"/>
      <c r="E45" s="30"/>
      <c r="F45" s="30"/>
    </row>
    <row r="46" spans="1:6">
      <c r="A46" s="21" t="s">
        <v>105</v>
      </c>
      <c r="B46" s="21" t="s">
        <v>59</v>
      </c>
      <c r="C46" s="30">
        <v>2.0121469999999999E-2</v>
      </c>
      <c r="D46" s="30">
        <v>1.4228029999999999E-2</v>
      </c>
      <c r="E46" s="30"/>
      <c r="F46" s="30">
        <v>1.5757333</v>
      </c>
    </row>
    <row r="47" spans="1:6">
      <c r="A47" s="11"/>
      <c r="B47" s="22" t="s">
        <v>60</v>
      </c>
      <c r="C47" s="30">
        <v>1.7738500000000001E-2</v>
      </c>
      <c r="D47" s="30">
        <v>1.3347070000000001E-2</v>
      </c>
      <c r="E47" s="30"/>
      <c r="F47" s="30">
        <v>1.5056613000000001</v>
      </c>
    </row>
    <row r="48" spans="1:6">
      <c r="A48" s="22"/>
      <c r="B48" s="22" t="s">
        <v>61</v>
      </c>
      <c r="C48" s="30">
        <v>1.54506E-2</v>
      </c>
      <c r="D48" s="30">
        <v>1.0836500000000001E-2</v>
      </c>
      <c r="E48" s="30"/>
      <c r="F48" s="30">
        <v>1.4531497</v>
      </c>
    </row>
    <row r="49" spans="1:6">
      <c r="B49" s="22" t="s">
        <v>62</v>
      </c>
      <c r="C49" s="30">
        <v>1.491865E-2</v>
      </c>
      <c r="D49" s="30">
        <v>1.118273E-2</v>
      </c>
      <c r="E49" s="30"/>
      <c r="F49" s="30">
        <v>1.370652</v>
      </c>
    </row>
    <row r="50" spans="1:6">
      <c r="B50" s="23" t="s">
        <v>63</v>
      </c>
      <c r="C50" s="30">
        <v>1.81213E-2</v>
      </c>
      <c r="D50" s="30">
        <v>1.419934E-2</v>
      </c>
      <c r="E50" s="30"/>
      <c r="F50" s="30">
        <v>1.3840055</v>
      </c>
    </row>
    <row r="51" spans="1:6">
      <c r="B51" s="23" t="s">
        <v>64</v>
      </c>
      <c r="C51" s="30">
        <v>1.708722E-2</v>
      </c>
      <c r="D51" s="30">
        <v>1.3395779999999999E-2</v>
      </c>
      <c r="E51" s="30">
        <v>-0.92159999999999997</v>
      </c>
      <c r="F51" s="30">
        <v>1.3705126000000001</v>
      </c>
    </row>
    <row r="52" spans="1:6">
      <c r="A52" s="11"/>
      <c r="B52" s="23" t="s">
        <v>65</v>
      </c>
      <c r="C52" s="25"/>
      <c r="D52" s="25"/>
      <c r="E52" s="25"/>
      <c r="F52" s="25"/>
    </row>
    <row r="53" spans="1:6">
      <c r="A53" s="30"/>
      <c r="B53" s="30"/>
      <c r="C53" s="30"/>
      <c r="D53" s="30"/>
      <c r="E53" s="30"/>
      <c r="F53" s="30"/>
    </row>
    <row r="54" spans="1:6">
      <c r="A54" s="30"/>
      <c r="B54" s="30"/>
      <c r="C54" s="30"/>
      <c r="D54" s="30"/>
      <c r="E54" s="30"/>
      <c r="F54" s="30"/>
    </row>
    <row r="55" spans="1:6">
      <c r="A55" s="30"/>
      <c r="B55" s="30"/>
      <c r="C55" s="30"/>
      <c r="D55" s="30"/>
      <c r="E55" s="30"/>
      <c r="F55" s="30"/>
    </row>
    <row r="56" spans="1:6">
      <c r="A56" s="30"/>
      <c r="B56" s="30"/>
      <c r="C56" s="30"/>
      <c r="D56" s="30"/>
      <c r="E56" s="30"/>
      <c r="F56" s="30"/>
    </row>
    <row r="57" spans="1:6">
      <c r="A57" s="30"/>
      <c r="B57" s="30"/>
      <c r="C57" s="30"/>
      <c r="D57" s="30"/>
      <c r="E57" s="30"/>
      <c r="F57" s="30"/>
    </row>
    <row r="58" spans="1:6">
      <c r="A58" s="30"/>
      <c r="B58" s="30"/>
      <c r="C58" s="30"/>
      <c r="D58" s="30"/>
      <c r="E58" s="30"/>
      <c r="F58" s="30"/>
    </row>
    <row r="59" spans="1:6">
      <c r="A59" s="30"/>
      <c r="B59" s="30"/>
      <c r="C59" s="30"/>
      <c r="D59" s="30"/>
      <c r="E59" s="30"/>
      <c r="F59" s="30"/>
    </row>
    <row r="60" spans="1:6">
      <c r="A60" s="30"/>
      <c r="B60" s="30"/>
      <c r="C60" s="30"/>
      <c r="D60" s="30"/>
      <c r="E60" s="30"/>
      <c r="F60" s="30"/>
    </row>
    <row r="61" spans="1:6">
      <c r="A61" s="30"/>
      <c r="B61" s="30"/>
      <c r="C61" s="30"/>
      <c r="D61" s="30"/>
      <c r="E61" s="30"/>
      <c r="F61" s="30"/>
    </row>
    <row r="62" spans="1:6">
      <c r="A62" s="24"/>
      <c r="B62" s="65" t="s">
        <v>66</v>
      </c>
      <c r="C62" s="65"/>
      <c r="D62" s="24"/>
      <c r="E62" s="24"/>
      <c r="F62" s="24"/>
    </row>
    <row r="63" spans="1:6">
      <c r="A63" s="24"/>
      <c r="B63" s="24"/>
      <c r="C63" s="24"/>
      <c r="D63" s="24"/>
      <c r="E63" s="24"/>
      <c r="F63" s="24"/>
    </row>
    <row r="64" spans="1:6">
      <c r="A64" s="31" t="s">
        <v>53</v>
      </c>
      <c r="B64" s="31" t="s">
        <v>54</v>
      </c>
      <c r="C64" s="31" t="s">
        <v>55</v>
      </c>
      <c r="D64" s="31" t="s">
        <v>56</v>
      </c>
      <c r="E64" s="27" t="s">
        <v>57</v>
      </c>
      <c r="F64" s="31" t="s">
        <v>58</v>
      </c>
    </row>
    <row r="65" spans="1:6">
      <c r="A65" s="21" t="s">
        <v>100</v>
      </c>
      <c r="B65" s="32" t="s">
        <v>59</v>
      </c>
      <c r="C65" s="24">
        <v>4.1068199999999997E-3</v>
      </c>
      <c r="D65" s="24">
        <v>2.9039600000000001E-3</v>
      </c>
      <c r="E65" s="24"/>
      <c r="F65" s="24">
        <v>0.15170238999999999</v>
      </c>
    </row>
    <row r="66" spans="1:6">
      <c r="A66" s="22"/>
      <c r="B66" s="32" t="s">
        <v>60</v>
      </c>
      <c r="C66" s="25">
        <v>1.44885E-2</v>
      </c>
      <c r="D66" s="25">
        <v>1.0073800000000001E-2</v>
      </c>
      <c r="E66" s="25"/>
      <c r="F66" s="25">
        <v>0.61960064999999998</v>
      </c>
    </row>
    <row r="67" spans="1:6">
      <c r="A67" s="22"/>
      <c r="B67" s="32" t="s">
        <v>61</v>
      </c>
      <c r="C67" s="25">
        <v>1.97821E-2</v>
      </c>
      <c r="D67" s="25">
        <v>1.5202149999999999E-2</v>
      </c>
      <c r="E67" s="25"/>
      <c r="F67" s="25">
        <v>0.78273526000000004</v>
      </c>
    </row>
    <row r="68" spans="1:6">
      <c r="A68" s="11"/>
      <c r="B68" s="32" t="s">
        <v>62</v>
      </c>
      <c r="C68" s="25">
        <v>1.9605979999999999E-2</v>
      </c>
      <c r="D68" s="25">
        <v>1.593874E-2</v>
      </c>
      <c r="E68" s="25"/>
      <c r="F68" s="25">
        <v>0.77171619999999996</v>
      </c>
    </row>
    <row r="69" spans="1:6">
      <c r="B69" s="32" t="s">
        <v>63</v>
      </c>
      <c r="C69" s="24">
        <v>1.7897730000000001E-2</v>
      </c>
      <c r="D69" s="24">
        <v>1.3285089999999999E-2</v>
      </c>
      <c r="E69" s="24"/>
      <c r="F69" s="24">
        <v>0.59651343999999995</v>
      </c>
    </row>
    <row r="70" spans="1:6">
      <c r="B70" s="32" t="s">
        <v>64</v>
      </c>
      <c r="C70" s="24">
        <v>1.6675450000000001E-2</v>
      </c>
      <c r="D70" s="24">
        <v>1.209466E-2</v>
      </c>
      <c r="E70" s="24">
        <v>0.55840000000000001</v>
      </c>
      <c r="F70" s="24">
        <v>0.64763004000000002</v>
      </c>
    </row>
    <row r="71" spans="1:6">
      <c r="A71" s="11"/>
      <c r="B71" s="33" t="s">
        <v>65</v>
      </c>
      <c r="C71" s="25"/>
      <c r="D71" s="25"/>
      <c r="E71" s="25"/>
      <c r="F71" s="25"/>
    </row>
    <row r="72" spans="1:6">
      <c r="A72" s="21" t="s">
        <v>101</v>
      </c>
      <c r="B72" s="32" t="s">
        <v>59</v>
      </c>
      <c r="C72" s="26">
        <v>9.1875700000000008E-3</v>
      </c>
      <c r="D72" s="26">
        <v>6.49659E-3</v>
      </c>
      <c r="E72" s="26"/>
      <c r="F72" s="26">
        <v>0.33938089999999999</v>
      </c>
    </row>
    <row r="73" spans="1:6">
      <c r="A73" s="11"/>
      <c r="B73" s="32" t="s">
        <v>60</v>
      </c>
      <c r="C73" s="25">
        <v>1.5808630000000001E-2</v>
      </c>
      <c r="D73" s="25">
        <v>1.236512E-2</v>
      </c>
      <c r="E73" s="25"/>
      <c r="F73" s="25">
        <v>0.65042473000000001</v>
      </c>
    </row>
    <row r="74" spans="1:6">
      <c r="A74" s="22"/>
      <c r="B74" s="32" t="s">
        <v>61</v>
      </c>
      <c r="C74" s="25">
        <v>1.406901E-2</v>
      </c>
      <c r="D74" s="25">
        <v>1.089422E-2</v>
      </c>
      <c r="E74" s="25"/>
      <c r="F74" s="25">
        <v>0.64347030999999999</v>
      </c>
    </row>
    <row r="75" spans="1:6">
      <c r="B75" s="32" t="s">
        <v>62</v>
      </c>
      <c r="C75" s="24">
        <v>1.265527E-2</v>
      </c>
      <c r="D75" s="24">
        <v>9.3164000000000007E-3</v>
      </c>
      <c r="E75" s="24"/>
      <c r="F75" s="24">
        <v>0.62060441</v>
      </c>
    </row>
    <row r="76" spans="1:6">
      <c r="B76" s="32" t="s">
        <v>63</v>
      </c>
      <c r="C76" s="24">
        <v>1.3223540000000001E-2</v>
      </c>
      <c r="D76" s="24">
        <v>1.0390409999999999E-2</v>
      </c>
      <c r="E76" s="24"/>
      <c r="F76" s="24">
        <v>3.2170502000000001</v>
      </c>
    </row>
    <row r="77" spans="1:6">
      <c r="B77" s="32" t="s">
        <v>64</v>
      </c>
      <c r="C77" s="24">
        <v>1.300193E-2</v>
      </c>
      <c r="D77" s="24">
        <v>1.056086E-2</v>
      </c>
      <c r="E77" s="24">
        <v>0.59560000000000002</v>
      </c>
      <c r="F77" s="24">
        <v>2.9164032999999998</v>
      </c>
    </row>
    <row r="78" spans="1:6">
      <c r="A78" s="11"/>
      <c r="B78" s="33" t="s">
        <v>65</v>
      </c>
      <c r="C78" s="25"/>
      <c r="D78" s="25"/>
      <c r="E78" s="25"/>
      <c r="F78" s="25"/>
    </row>
    <row r="79" spans="1:6">
      <c r="A79" s="21" t="s">
        <v>102</v>
      </c>
      <c r="B79" s="35" t="s">
        <v>59</v>
      </c>
      <c r="C79" s="26">
        <v>8.1808E-4</v>
      </c>
      <c r="D79" s="26">
        <v>5.7846999999999998E-4</v>
      </c>
      <c r="E79" s="26"/>
      <c r="F79" s="26">
        <v>3.0219360000000001E-2</v>
      </c>
    </row>
    <row r="80" spans="1:6">
      <c r="A80" s="11"/>
      <c r="B80" s="32" t="s">
        <v>60</v>
      </c>
      <c r="C80" s="25">
        <v>3.1115049999999998E-2</v>
      </c>
      <c r="D80" s="25">
        <v>1.8345790000000001E-2</v>
      </c>
      <c r="E80" s="25"/>
      <c r="F80" s="25">
        <v>1.3458623000000001</v>
      </c>
    </row>
    <row r="81" spans="1:6">
      <c r="A81" s="22"/>
      <c r="B81" s="32" t="s">
        <v>61</v>
      </c>
      <c r="C81" s="25">
        <v>3.2481469999999998E-2</v>
      </c>
      <c r="D81" s="25">
        <v>2.282764E-2</v>
      </c>
      <c r="E81" s="25"/>
      <c r="F81" s="25">
        <v>1.4396868</v>
      </c>
    </row>
    <row r="82" spans="1:6">
      <c r="B82" s="32" t="s">
        <v>62</v>
      </c>
      <c r="C82" s="24">
        <v>3.2118599999999997E-2</v>
      </c>
      <c r="D82" s="24">
        <v>2.4386950000000001E-2</v>
      </c>
      <c r="E82" s="24"/>
      <c r="F82" s="24">
        <v>1.4123317</v>
      </c>
    </row>
    <row r="83" spans="1:6">
      <c r="B83" s="36" t="s">
        <v>63</v>
      </c>
      <c r="C83" s="24">
        <v>3.2278029999999999E-2</v>
      </c>
      <c r="D83" s="24">
        <v>2.5833060000000001E-2</v>
      </c>
      <c r="E83" s="24"/>
      <c r="F83" s="24">
        <v>6.7622453</v>
      </c>
    </row>
    <row r="84" spans="1:6">
      <c r="B84" s="36" t="s">
        <v>64</v>
      </c>
      <c r="C84" s="24">
        <v>4.4692559999999999E-2</v>
      </c>
      <c r="D84" s="24">
        <v>3.4703289999999998E-2</v>
      </c>
      <c r="E84" s="24">
        <v>-0.45950000000000002</v>
      </c>
      <c r="F84" s="24">
        <v>9.1165359000000006</v>
      </c>
    </row>
    <row r="85" spans="1:6">
      <c r="A85" s="11"/>
      <c r="B85" s="36" t="s">
        <v>65</v>
      </c>
      <c r="C85" s="25"/>
      <c r="D85" s="25"/>
      <c r="E85" s="25"/>
      <c r="F85" s="25"/>
    </row>
    <row r="86" spans="1:6">
      <c r="A86" s="21" t="s">
        <v>103</v>
      </c>
      <c r="B86" s="35" t="s">
        <v>59</v>
      </c>
      <c r="C86" s="26">
        <v>3.38391E-3</v>
      </c>
      <c r="D86" s="26">
        <v>2.3927900000000001E-3</v>
      </c>
      <c r="E86" s="26"/>
      <c r="F86" s="26">
        <v>0.12499878</v>
      </c>
    </row>
    <row r="87" spans="1:6">
      <c r="A87" s="11"/>
      <c r="B87" s="32" t="s">
        <v>60</v>
      </c>
      <c r="C87" s="25">
        <v>3.1629409999999997E-2</v>
      </c>
      <c r="D87" s="25">
        <v>1.9786640000000001E-2</v>
      </c>
      <c r="E87" s="25"/>
      <c r="F87" s="25">
        <v>1.3660300000000001</v>
      </c>
    </row>
    <row r="88" spans="1:6">
      <c r="A88" s="22"/>
      <c r="B88" s="32" t="s">
        <v>61</v>
      </c>
      <c r="C88" s="25">
        <v>3.1239759999999998E-2</v>
      </c>
      <c r="D88" s="25">
        <v>2.2350100000000001E-2</v>
      </c>
      <c r="E88" s="25"/>
      <c r="F88" s="25">
        <v>1.4197457</v>
      </c>
    </row>
    <row r="89" spans="1:6">
      <c r="A89" s="11"/>
      <c r="B89" s="32" t="s">
        <v>62</v>
      </c>
      <c r="C89" s="25">
        <v>2.9997469999999998E-2</v>
      </c>
      <c r="D89" s="25">
        <v>2.2760860000000001E-2</v>
      </c>
      <c r="E89" s="25"/>
      <c r="F89" s="25">
        <v>1.3842570999999999</v>
      </c>
    </row>
    <row r="90" spans="1:6">
      <c r="B90" s="36" t="s">
        <v>63</v>
      </c>
      <c r="C90" s="24">
        <v>2.7386299999999999E-2</v>
      </c>
      <c r="D90" s="24">
        <v>1.9118019999999999E-2</v>
      </c>
      <c r="E90" s="24"/>
      <c r="F90" s="24">
        <v>1.085412</v>
      </c>
    </row>
    <row r="91" spans="1:6">
      <c r="B91" s="36" t="s">
        <v>64</v>
      </c>
      <c r="C91" s="24">
        <v>2.5500249999999999E-2</v>
      </c>
      <c r="D91" s="24">
        <v>1.7414849999999999E-2</v>
      </c>
      <c r="E91" s="24">
        <v>-0.2243</v>
      </c>
      <c r="F91" s="24">
        <v>1.0959315999999999</v>
      </c>
    </row>
    <row r="92" spans="1:6">
      <c r="A92" s="11"/>
      <c r="B92" s="32" t="s">
        <v>65</v>
      </c>
      <c r="C92" s="25"/>
      <c r="D92" s="25"/>
      <c r="E92" s="25"/>
      <c r="F92" s="25"/>
    </row>
    <row r="93" spans="1:6">
      <c r="A93" s="21" t="s">
        <v>104</v>
      </c>
      <c r="B93" s="35" t="s">
        <v>59</v>
      </c>
      <c r="C93" s="26">
        <v>2.7085850000000002E-2</v>
      </c>
      <c r="D93" s="26">
        <v>1.9152590000000001E-2</v>
      </c>
      <c r="E93" s="26"/>
      <c r="F93" s="26">
        <v>1.0005280999999999</v>
      </c>
    </row>
    <row r="94" spans="1:6">
      <c r="A94" s="22"/>
      <c r="B94" s="32" t="s">
        <v>60</v>
      </c>
      <c r="C94" s="25">
        <v>2.3885279999999998E-2</v>
      </c>
      <c r="D94" s="25">
        <v>1.7977710000000001E-2</v>
      </c>
      <c r="E94" s="25"/>
      <c r="F94" s="25">
        <v>0.82453929999999998</v>
      </c>
    </row>
    <row r="95" spans="1:6">
      <c r="A95" s="22"/>
      <c r="B95" s="32" t="s">
        <v>61</v>
      </c>
      <c r="C95" s="25">
        <v>2.3265129999999998E-2</v>
      </c>
      <c r="D95" s="25">
        <v>1.8807440000000002E-2</v>
      </c>
      <c r="E95" s="25"/>
      <c r="F95" s="25">
        <v>0.87596847</v>
      </c>
    </row>
    <row r="96" spans="1:6">
      <c r="A96" s="11"/>
      <c r="B96" s="32" t="s">
        <v>62</v>
      </c>
      <c r="C96" s="25">
        <v>2.6275969999999999E-2</v>
      </c>
      <c r="D96" s="25">
        <v>2.2221089999999999E-2</v>
      </c>
      <c r="E96" s="25"/>
      <c r="F96" s="25">
        <v>0.89924440000000005</v>
      </c>
    </row>
    <row r="97" spans="1:6">
      <c r="B97" s="36" t="s">
        <v>63</v>
      </c>
      <c r="C97" s="24">
        <v>2.8141309999999999E-2</v>
      </c>
      <c r="D97" s="24">
        <v>2.4525600000000002E-2</v>
      </c>
      <c r="E97" s="24"/>
      <c r="F97" s="24">
        <v>7.3090563</v>
      </c>
    </row>
    <row r="98" spans="1:6">
      <c r="B98" s="36" t="s">
        <v>64</v>
      </c>
      <c r="C98" s="24">
        <v>3.9631230000000003E-2</v>
      </c>
      <c r="D98" s="24">
        <v>3.2309320000000002E-2</v>
      </c>
      <c r="E98" s="24">
        <v>0.62580000000000002</v>
      </c>
      <c r="F98" s="24">
        <v>8.9054652000000001</v>
      </c>
    </row>
    <row r="99" spans="1:6">
      <c r="A99" s="11"/>
      <c r="B99" s="36" t="s">
        <v>65</v>
      </c>
      <c r="C99" s="25"/>
      <c r="D99" s="25"/>
      <c r="E99" s="25"/>
      <c r="F99" s="25"/>
    </row>
    <row r="100" spans="1:6">
      <c r="A100" s="21" t="s">
        <v>99</v>
      </c>
      <c r="B100" s="35" t="s">
        <v>59</v>
      </c>
      <c r="C100" s="26">
        <v>4.0582200000000004E-3</v>
      </c>
      <c r="D100" s="26">
        <v>2.8695999999999999E-3</v>
      </c>
      <c r="E100" s="26"/>
      <c r="F100" s="26">
        <v>0.14990729</v>
      </c>
    </row>
    <row r="101" spans="1:6">
      <c r="A101" s="11"/>
      <c r="B101" s="32" t="s">
        <v>60</v>
      </c>
      <c r="C101" s="25">
        <v>4.2014499999999998E-3</v>
      </c>
      <c r="D101" s="25">
        <v>3.4044499999999998E-3</v>
      </c>
      <c r="E101" s="25"/>
      <c r="F101" s="25">
        <v>0.15597665999999999</v>
      </c>
    </row>
    <row r="102" spans="1:6">
      <c r="A102" s="22"/>
      <c r="B102" s="32" t="s">
        <v>61</v>
      </c>
      <c r="C102" s="25">
        <v>4.0970299999999998E-3</v>
      </c>
      <c r="D102" s="25">
        <v>3.4949600000000001E-3</v>
      </c>
      <c r="E102" s="25"/>
      <c r="F102" s="25">
        <v>0.16406926999999999</v>
      </c>
    </row>
    <row r="103" spans="1:6">
      <c r="B103" s="32" t="s">
        <v>62</v>
      </c>
      <c r="C103" s="24">
        <v>7.0881E-3</v>
      </c>
      <c r="D103" s="24">
        <v>5.5093599999999996E-3</v>
      </c>
      <c r="E103" s="24"/>
      <c r="F103" s="24">
        <v>0.19683477999999999</v>
      </c>
    </row>
    <row r="104" spans="1:6">
      <c r="B104" s="36" t="s">
        <v>63</v>
      </c>
      <c r="C104" s="24">
        <v>6.8936300000000004E-3</v>
      </c>
      <c r="D104" s="24">
        <v>5.5619199999999997E-3</v>
      </c>
      <c r="E104" s="24"/>
      <c r="F104" s="24">
        <v>1.1854593</v>
      </c>
    </row>
    <row r="105" spans="1:6">
      <c r="B105" s="36" t="s">
        <v>64</v>
      </c>
      <c r="C105" s="24">
        <v>6.4398399999999996E-3</v>
      </c>
      <c r="D105" s="24">
        <v>5.0921200000000003E-3</v>
      </c>
      <c r="E105" s="24">
        <v>0.90949999999999998</v>
      </c>
      <c r="F105" s="24">
        <v>1.0352142</v>
      </c>
    </row>
    <row r="106" spans="1:6">
      <c r="A106" s="11"/>
      <c r="B106" s="36" t="s">
        <v>65</v>
      </c>
      <c r="C106" s="25"/>
      <c r="D106" s="25"/>
      <c r="E106" s="25"/>
      <c r="F106" s="25"/>
    </row>
    <row r="107" spans="1:6">
      <c r="A107" s="21" t="s">
        <v>105</v>
      </c>
      <c r="B107" s="35" t="s">
        <v>59</v>
      </c>
      <c r="C107" s="26">
        <v>2.6054399999999998E-2</v>
      </c>
      <c r="D107" s="26">
        <v>1.842324E-2</v>
      </c>
      <c r="E107" s="26"/>
      <c r="F107" s="26">
        <v>0.96242711000000003</v>
      </c>
    </row>
    <row r="108" spans="1:6">
      <c r="A108" s="22"/>
      <c r="B108" s="32" t="s">
        <v>60</v>
      </c>
      <c r="C108" s="25">
        <v>2.8136689999999999E-2</v>
      </c>
      <c r="D108" s="25">
        <v>2.2914170000000001E-2</v>
      </c>
      <c r="E108" s="25"/>
      <c r="F108" s="25">
        <v>1.0595775000000001</v>
      </c>
    </row>
    <row r="109" spans="1:6">
      <c r="B109" s="32" t="s">
        <v>61</v>
      </c>
      <c r="C109" s="25">
        <v>2.8937379999999999E-2</v>
      </c>
      <c r="D109" s="25">
        <v>2.4989750000000002E-2</v>
      </c>
      <c r="E109" s="25"/>
      <c r="F109" s="25">
        <v>1.1518067999999999</v>
      </c>
    </row>
    <row r="110" spans="1:6">
      <c r="B110" s="32" t="s">
        <v>62</v>
      </c>
      <c r="C110" s="24">
        <v>2.7842809999999999E-2</v>
      </c>
      <c r="D110" s="24">
        <v>2.458144E-2</v>
      </c>
      <c r="E110" s="24"/>
      <c r="F110" s="24">
        <v>1.1274845</v>
      </c>
    </row>
    <row r="111" spans="1:6">
      <c r="B111" s="36" t="s">
        <v>63</v>
      </c>
      <c r="C111" s="24">
        <v>3.0111860000000001E-2</v>
      </c>
      <c r="D111" s="24">
        <v>2.707627E-2</v>
      </c>
      <c r="E111" s="24"/>
      <c r="F111" s="24">
        <v>8.0302621999999992</v>
      </c>
    </row>
    <row r="112" spans="1:6">
      <c r="A112" s="11"/>
      <c r="B112" s="36" t="s">
        <v>64</v>
      </c>
      <c r="C112" s="24">
        <v>3.0481000000000001E-2</v>
      </c>
      <c r="D112" s="24">
        <v>2.786655E-2</v>
      </c>
      <c r="E112" s="24">
        <v>0.1744</v>
      </c>
      <c r="F112" s="24">
        <v>7.3786914000000001</v>
      </c>
    </row>
    <row r="113" spans="1:6">
      <c r="A113" s="29"/>
      <c r="B113" s="36" t="s">
        <v>65</v>
      </c>
      <c r="C113" s="25"/>
      <c r="D113" s="25"/>
      <c r="E113" s="25"/>
      <c r="F113" s="25"/>
    </row>
    <row r="114" spans="1:6">
      <c r="A114" s="30"/>
      <c r="B114" s="30"/>
      <c r="C114" s="30"/>
      <c r="D114" s="30"/>
      <c r="E114" s="30"/>
      <c r="F114" s="30"/>
    </row>
    <row r="115" spans="1:6">
      <c r="A115" s="30"/>
      <c r="B115" s="30"/>
      <c r="C115" s="30"/>
      <c r="D115" s="30"/>
      <c r="E115" s="30"/>
      <c r="F115" s="30"/>
    </row>
    <row r="116" spans="1:6">
      <c r="A116" s="30"/>
      <c r="B116" s="30"/>
      <c r="C116" s="30"/>
      <c r="D116" s="30"/>
      <c r="E116" s="30"/>
      <c r="F116" s="30"/>
    </row>
    <row r="117" spans="1:6">
      <c r="A117" s="30"/>
      <c r="B117" s="30"/>
      <c r="C117" s="30"/>
      <c r="D117" s="30"/>
      <c r="E117" s="30"/>
      <c r="F117" s="30"/>
    </row>
    <row r="118" spans="1:6">
      <c r="A118" s="30"/>
      <c r="B118" s="30"/>
      <c r="C118" s="30"/>
      <c r="D118" s="30"/>
      <c r="E118" s="30"/>
      <c r="F118" s="30"/>
    </row>
    <row r="119" spans="1:6">
      <c r="A119" s="30"/>
      <c r="B119" s="30"/>
      <c r="C119" s="30"/>
      <c r="D119" s="30"/>
      <c r="E119" s="30"/>
      <c r="F119" s="30"/>
    </row>
    <row r="120" spans="1:6">
      <c r="A120" s="30"/>
      <c r="B120" s="30"/>
      <c r="C120" s="30"/>
      <c r="D120" s="30"/>
      <c r="E120" s="30"/>
      <c r="F120" s="30"/>
    </row>
    <row r="121" spans="1:6">
      <c r="A121" s="30"/>
      <c r="B121" s="30"/>
      <c r="C121" s="30"/>
      <c r="D121" s="30"/>
      <c r="E121" s="30"/>
      <c r="F121" s="30"/>
    </row>
    <row r="122" spans="1:6">
      <c r="A122" s="30"/>
      <c r="B122" s="30"/>
      <c r="C122" s="30"/>
      <c r="D122" s="30"/>
      <c r="E122" s="30"/>
      <c r="F122" s="30"/>
    </row>
    <row r="123" spans="1:6">
      <c r="A123" s="30"/>
      <c r="B123" s="30"/>
      <c r="C123" s="30"/>
      <c r="D123" s="30"/>
      <c r="E123" s="30"/>
      <c r="F123" s="30"/>
    </row>
    <row r="124" spans="1:6">
      <c r="A124" s="24"/>
      <c r="B124" s="65" t="s">
        <v>67</v>
      </c>
      <c r="C124" s="65"/>
      <c r="D124" s="24"/>
      <c r="E124" s="24"/>
      <c r="F124" s="24"/>
    </row>
    <row r="125" spans="1:6">
      <c r="A125" s="24"/>
      <c r="B125" s="24"/>
      <c r="C125" s="24"/>
      <c r="D125" s="24"/>
      <c r="E125" s="24"/>
      <c r="F125" s="24"/>
    </row>
    <row r="126" spans="1:6">
      <c r="A126" s="31" t="s">
        <v>53</v>
      </c>
      <c r="B126" s="31" t="s">
        <v>54</v>
      </c>
      <c r="C126" s="31" t="s">
        <v>55</v>
      </c>
      <c r="D126" s="31" t="s">
        <v>56</v>
      </c>
      <c r="E126" s="31" t="s">
        <v>57</v>
      </c>
      <c r="F126" s="31" t="s">
        <v>58</v>
      </c>
    </row>
    <row r="127" spans="1:6">
      <c r="A127" s="21" t="s">
        <v>100</v>
      </c>
      <c r="B127" s="35" t="s">
        <v>59</v>
      </c>
      <c r="C127" s="26">
        <v>1.2410869999999999E-2</v>
      </c>
      <c r="D127" s="26">
        <v>8.7758100000000002E-3</v>
      </c>
      <c r="E127" s="26"/>
      <c r="F127" s="26">
        <v>5.3092948</v>
      </c>
    </row>
    <row r="128" spans="1:6">
      <c r="A128" s="22"/>
      <c r="B128" s="32" t="s">
        <v>60</v>
      </c>
      <c r="C128" s="25">
        <v>3.2063870000000001E-2</v>
      </c>
      <c r="D128" s="25">
        <v>2.341381E-2</v>
      </c>
      <c r="E128" s="25"/>
      <c r="F128" s="25">
        <v>6.7632263000000004</v>
      </c>
    </row>
    <row r="129" spans="1:6">
      <c r="A129" s="22"/>
      <c r="B129" s="32" t="s">
        <v>61</v>
      </c>
      <c r="C129" s="25">
        <v>2.821661E-2</v>
      </c>
      <c r="D129" s="25">
        <v>2.0065759999999998E-2</v>
      </c>
      <c r="E129" s="25"/>
      <c r="F129" s="25">
        <v>6.2531372000000003</v>
      </c>
    </row>
    <row r="130" spans="1:6">
      <c r="A130" s="11"/>
      <c r="B130" s="36" t="s">
        <v>62</v>
      </c>
      <c r="C130" s="24">
        <v>3.0032570000000001E-2</v>
      </c>
      <c r="D130" s="24">
        <v>2.3332909999999998E-2</v>
      </c>
      <c r="E130" s="24"/>
      <c r="F130" s="24">
        <v>6.1296853999999996</v>
      </c>
    </row>
    <row r="131" spans="1:6">
      <c r="B131" s="36" t="s">
        <v>63</v>
      </c>
      <c r="C131" s="24">
        <v>3.6722520000000002E-2</v>
      </c>
      <c r="D131" s="24">
        <v>2.9418340000000001E-2</v>
      </c>
      <c r="E131" s="24"/>
      <c r="F131" s="24">
        <v>3.8733759000000001</v>
      </c>
    </row>
    <row r="132" spans="1:6">
      <c r="B132" s="36" t="s">
        <v>64</v>
      </c>
      <c r="C132" s="24">
        <v>3.4061729999999998E-2</v>
      </c>
      <c r="D132" s="24">
        <v>2.600013E-2</v>
      </c>
      <c r="E132" s="24">
        <v>-0.12230000000000001</v>
      </c>
      <c r="F132" s="24">
        <v>3.8639103000000001</v>
      </c>
    </row>
    <row r="133" spans="1:6">
      <c r="A133" s="11"/>
      <c r="B133" s="32" t="s">
        <v>65</v>
      </c>
      <c r="C133" s="24"/>
      <c r="D133" s="24"/>
      <c r="E133" s="24"/>
      <c r="F133" s="24"/>
    </row>
    <row r="134" spans="1:6">
      <c r="A134" s="21" t="s">
        <v>101</v>
      </c>
      <c r="B134" s="35" t="s">
        <v>59</v>
      </c>
      <c r="C134" s="26">
        <v>5.7051799999999998E-3</v>
      </c>
      <c r="D134" s="26">
        <v>4.0341700000000001E-3</v>
      </c>
      <c r="E134" s="26"/>
      <c r="F134" s="26">
        <v>2.4406401999999998</v>
      </c>
    </row>
    <row r="135" spans="1:6">
      <c r="A135" s="11"/>
      <c r="B135" s="32" t="s">
        <v>60</v>
      </c>
      <c r="C135" s="25">
        <v>2.792648E-2</v>
      </c>
      <c r="D135" s="25">
        <v>1.858692E-2</v>
      </c>
      <c r="E135" s="25"/>
      <c r="F135" s="25">
        <v>5.2835824999999996</v>
      </c>
    </row>
    <row r="136" spans="1:6">
      <c r="A136" s="22"/>
      <c r="B136" s="32" t="s">
        <v>61</v>
      </c>
      <c r="C136" s="25">
        <v>3.0555240000000001E-2</v>
      </c>
      <c r="D136" s="25">
        <v>2.3277030000000001E-2</v>
      </c>
      <c r="E136" s="25"/>
      <c r="F136" s="25">
        <v>5.1978925</v>
      </c>
    </row>
    <row r="137" spans="1:6">
      <c r="B137" s="36" t="s">
        <v>62</v>
      </c>
      <c r="C137" s="24">
        <v>2.754815E-2</v>
      </c>
      <c r="D137" s="24">
        <v>2.0170980000000002E-2</v>
      </c>
      <c r="E137" s="24"/>
      <c r="F137" s="24">
        <v>5.0724274999999999</v>
      </c>
    </row>
    <row r="138" spans="1:6">
      <c r="B138" s="36" t="s">
        <v>63</v>
      </c>
      <c r="C138" s="24">
        <v>2.8207759999999998E-2</v>
      </c>
      <c r="D138" s="24">
        <v>2.202548E-2</v>
      </c>
      <c r="E138" s="24"/>
      <c r="F138" s="24">
        <v>2.3706195999999999</v>
      </c>
    </row>
    <row r="139" spans="1:6">
      <c r="B139" s="36" t="s">
        <v>64</v>
      </c>
      <c r="C139" s="25">
        <v>2.7215670000000001E-2</v>
      </c>
      <c r="D139" s="25">
        <v>2.1774370000000001E-2</v>
      </c>
      <c r="E139" s="25">
        <v>0.34949999999999998</v>
      </c>
      <c r="F139" s="25">
        <v>2.3661690000000002</v>
      </c>
    </row>
    <row r="140" spans="1:6">
      <c r="A140" s="11"/>
      <c r="B140" s="32" t="s">
        <v>65</v>
      </c>
      <c r="C140" s="25"/>
      <c r="D140" s="25"/>
      <c r="E140" s="25"/>
      <c r="F140" s="25"/>
    </row>
    <row r="141" spans="1:6">
      <c r="A141" s="21" t="s">
        <v>102</v>
      </c>
      <c r="B141" s="35" t="s">
        <v>59</v>
      </c>
      <c r="C141" s="26">
        <v>9.9494600000000002E-3</v>
      </c>
      <c r="D141" s="26">
        <v>7.0353300000000002E-3</v>
      </c>
      <c r="E141" s="26"/>
      <c r="F141" s="26">
        <v>4.2563195</v>
      </c>
    </row>
    <row r="142" spans="1:6">
      <c r="A142" s="11"/>
      <c r="B142" s="32" t="s">
        <v>60</v>
      </c>
      <c r="C142" s="25">
        <v>1.246385E-2</v>
      </c>
      <c r="D142" s="25">
        <v>1.0147720000000001E-2</v>
      </c>
      <c r="E142" s="25"/>
      <c r="F142" s="25">
        <v>3.6060517999999999</v>
      </c>
    </row>
    <row r="143" spans="1:6">
      <c r="A143" s="22"/>
      <c r="B143" s="32" t="s">
        <v>61</v>
      </c>
      <c r="C143" s="25">
        <v>1.65772E-2</v>
      </c>
      <c r="D143" s="25">
        <v>1.3901520000000001E-2</v>
      </c>
      <c r="E143" s="25"/>
      <c r="F143" s="25">
        <v>3.5420474</v>
      </c>
    </row>
    <row r="144" spans="1:6">
      <c r="B144" s="32" t="s">
        <v>62</v>
      </c>
      <c r="C144" s="24">
        <v>1.6406009999999999E-2</v>
      </c>
      <c r="D144" s="24">
        <v>1.426173E-2</v>
      </c>
      <c r="E144" s="24"/>
      <c r="F144" s="24">
        <v>3.4651293999999999</v>
      </c>
    </row>
    <row r="145" spans="1:6">
      <c r="B145" s="36" t="s">
        <v>63</v>
      </c>
      <c r="C145" s="24">
        <v>1.825715E-2</v>
      </c>
      <c r="D145" s="24">
        <v>1.6147519999999999E-2</v>
      </c>
      <c r="E145" s="24"/>
      <c r="F145" s="24">
        <v>1.8014190999999999</v>
      </c>
    </row>
    <row r="146" spans="1:6">
      <c r="B146" s="36" t="s">
        <v>64</v>
      </c>
      <c r="C146" s="24">
        <v>1.7155779999999999E-2</v>
      </c>
      <c r="D146" s="24">
        <v>1.4950099999999999E-2</v>
      </c>
      <c r="E146" s="24">
        <v>0.1353</v>
      </c>
      <c r="F146" s="24">
        <v>1.7972547999999999</v>
      </c>
    </row>
    <row r="147" spans="1:6">
      <c r="A147" s="11"/>
      <c r="B147" s="36" t="s">
        <v>65</v>
      </c>
      <c r="C147" s="25"/>
      <c r="D147" s="25"/>
      <c r="E147" s="25"/>
      <c r="F147" s="25"/>
    </row>
    <row r="148" spans="1:6">
      <c r="A148" s="21" t="s">
        <v>103</v>
      </c>
      <c r="B148" s="35" t="s">
        <v>59</v>
      </c>
      <c r="C148" s="26">
        <v>4.79233E-3</v>
      </c>
      <c r="D148" s="26">
        <v>3.3886900000000002E-3</v>
      </c>
      <c r="E148" s="26"/>
      <c r="F148" s="26">
        <v>2.0501309999999999</v>
      </c>
    </row>
    <row r="149" spans="1:6">
      <c r="A149" s="11"/>
      <c r="B149" s="32" t="s">
        <v>60</v>
      </c>
      <c r="C149" s="25">
        <v>4.1371930000000001E-2</v>
      </c>
      <c r="D149" s="25">
        <v>2.6038149999999999E-2</v>
      </c>
      <c r="E149" s="25"/>
      <c r="F149" s="25">
        <v>7.5742082999999996</v>
      </c>
    </row>
    <row r="150" spans="1:6">
      <c r="A150" s="22"/>
      <c r="B150" s="32" t="s">
        <v>61</v>
      </c>
      <c r="C150" s="25">
        <v>4.9414550000000002E-2</v>
      </c>
      <c r="D150" s="25">
        <v>3.6543829999999999E-2</v>
      </c>
      <c r="E150" s="25"/>
      <c r="F150" s="25">
        <v>7.7265416</v>
      </c>
    </row>
    <row r="151" spans="1:6">
      <c r="A151" s="11"/>
      <c r="B151" s="32" t="s">
        <v>62</v>
      </c>
      <c r="C151" s="24">
        <v>4.6107700000000001E-2</v>
      </c>
      <c r="D151" s="24">
        <v>3.5108420000000001E-2</v>
      </c>
      <c r="E151" s="24"/>
      <c r="F151" s="24">
        <v>7.5531693000000004</v>
      </c>
    </row>
    <row r="152" spans="1:6">
      <c r="B152" s="36" t="s">
        <v>63</v>
      </c>
      <c r="C152" s="24">
        <v>5.6564379999999997E-2</v>
      </c>
      <c r="D152" s="24">
        <v>4.4683880000000002E-2</v>
      </c>
      <c r="E152" s="24"/>
      <c r="F152" s="24">
        <v>5.7156225999999997</v>
      </c>
    </row>
    <row r="153" spans="1:6">
      <c r="B153" s="36" t="s">
        <v>64</v>
      </c>
      <c r="C153" s="24">
        <v>5.8492860000000001E-2</v>
      </c>
      <c r="D153" s="24">
        <v>4.8149049999999999E-2</v>
      </c>
      <c r="E153" s="24">
        <v>2.8E-3</v>
      </c>
      <c r="F153" s="24">
        <v>5.7081869999999997</v>
      </c>
    </row>
    <row r="154" spans="1:6" ht="15.75" thickBot="1">
      <c r="A154" s="11"/>
      <c r="B154" s="32" t="s">
        <v>65</v>
      </c>
      <c r="C154" s="37"/>
      <c r="D154" s="37"/>
      <c r="E154" s="37"/>
      <c r="F154" s="37"/>
    </row>
    <row r="155" spans="1:6" ht="15.75" thickTop="1">
      <c r="A155" s="21" t="s">
        <v>104</v>
      </c>
      <c r="B155" s="35" t="s">
        <v>59</v>
      </c>
      <c r="C155" s="25">
        <v>1.7719209999999999E-2</v>
      </c>
      <c r="D155" s="25">
        <v>1.252937E-2</v>
      </c>
      <c r="E155" s="25"/>
      <c r="F155" s="25">
        <v>7.5801692999999997</v>
      </c>
    </row>
    <row r="156" spans="1:6">
      <c r="A156" s="22"/>
      <c r="B156" s="32" t="s">
        <v>60</v>
      </c>
      <c r="C156" s="25">
        <v>1.9954409999999999E-2</v>
      </c>
      <c r="D156" s="25">
        <v>1.6287329999999999E-2</v>
      </c>
      <c r="E156" s="25"/>
      <c r="F156" s="25">
        <v>6.1787418000000001</v>
      </c>
    </row>
    <row r="157" spans="1:6">
      <c r="A157" s="22"/>
      <c r="B157" s="32" t="s">
        <v>61</v>
      </c>
      <c r="C157" s="25">
        <v>4.5010500000000002E-2</v>
      </c>
      <c r="D157" s="25">
        <v>3.2995959999999998E-2</v>
      </c>
      <c r="E157" s="25"/>
      <c r="F157" s="25">
        <v>6.9841550000000003</v>
      </c>
    </row>
    <row r="158" spans="1:6">
      <c r="A158" s="11"/>
      <c r="B158" s="32" t="s">
        <v>62</v>
      </c>
      <c r="C158" s="25">
        <v>8.1974379999999999E-2</v>
      </c>
      <c r="D158" s="25">
        <v>5.8331210000000001E-2</v>
      </c>
      <c r="E158" s="25"/>
      <c r="F158" s="25">
        <v>7.3037523000000002</v>
      </c>
    </row>
    <row r="159" spans="1:6">
      <c r="B159" s="36" t="s">
        <v>63</v>
      </c>
      <c r="C159" s="24">
        <v>0.11251723</v>
      </c>
      <c r="D159" s="24">
        <v>8.2912630000000001E-2</v>
      </c>
      <c r="E159" s="24"/>
      <c r="F159" s="24">
        <v>11.793246999999999</v>
      </c>
    </row>
    <row r="160" spans="1:6">
      <c r="B160" s="36" t="s">
        <v>64</v>
      </c>
      <c r="C160" s="24">
        <v>0.12566082000000001</v>
      </c>
      <c r="D160" s="24">
        <v>9.7630850000000005E-2</v>
      </c>
      <c r="E160" s="24">
        <v>-0.20219999999999999</v>
      </c>
      <c r="F160" s="24">
        <v>11.78758</v>
      </c>
    </row>
    <row r="161" spans="1:6">
      <c r="A161" s="11"/>
      <c r="B161" s="36" t="s">
        <v>65</v>
      </c>
      <c r="C161" s="25"/>
      <c r="D161" s="25"/>
      <c r="E161" s="25"/>
      <c r="F161" s="25"/>
    </row>
    <row r="162" spans="1:6">
      <c r="A162" s="21" t="s">
        <v>99</v>
      </c>
      <c r="B162" s="35" t="s">
        <v>59</v>
      </c>
      <c r="C162" s="26">
        <v>1.781218E-2</v>
      </c>
      <c r="D162" s="26">
        <v>1.259512E-2</v>
      </c>
      <c r="E162" s="26"/>
      <c r="F162" s="26">
        <v>7.6199418000000003</v>
      </c>
    </row>
    <row r="163" spans="1:6">
      <c r="A163" s="11"/>
      <c r="B163" s="32" t="s">
        <v>60</v>
      </c>
      <c r="C163" s="25">
        <v>1.6095600000000002E-2</v>
      </c>
      <c r="D163" s="25">
        <v>1.237805E-2</v>
      </c>
      <c r="E163" s="25"/>
      <c r="F163" s="25">
        <v>5.8249699000000001</v>
      </c>
    </row>
    <row r="164" spans="1:6">
      <c r="A164" s="22"/>
      <c r="B164" s="32" t="s">
        <v>61</v>
      </c>
      <c r="C164" s="25">
        <v>1.4306940000000001E-2</v>
      </c>
      <c r="D164" s="25">
        <v>1.089502E-2</v>
      </c>
      <c r="E164" s="25"/>
      <c r="F164" s="25">
        <v>5.3784051000000002</v>
      </c>
    </row>
    <row r="165" spans="1:6">
      <c r="B165" s="32" t="s">
        <v>62</v>
      </c>
      <c r="C165" s="24">
        <v>1.3170039999999999E-2</v>
      </c>
      <c r="D165" s="24">
        <v>1.0108789999999999E-2</v>
      </c>
      <c r="E165" s="24"/>
      <c r="F165" s="24">
        <v>5.2481754</v>
      </c>
    </row>
    <row r="166" spans="1:6">
      <c r="B166" s="36" t="s">
        <v>63</v>
      </c>
      <c r="C166" s="24">
        <v>1.503792E-2</v>
      </c>
      <c r="D166" s="24">
        <v>1.2111749999999999E-2</v>
      </c>
      <c r="E166" s="24"/>
      <c r="F166" s="24">
        <v>2.0614766000000002</v>
      </c>
    </row>
    <row r="167" spans="1:6">
      <c r="B167" s="36" t="s">
        <v>64</v>
      </c>
      <c r="C167" s="24">
        <v>1.444929E-2</v>
      </c>
      <c r="D167" s="24">
        <v>1.184283E-2</v>
      </c>
      <c r="E167" s="24">
        <v>-4.0500000000000001E-2</v>
      </c>
      <c r="F167" s="24">
        <v>2.0568103999999998</v>
      </c>
    </row>
    <row r="168" spans="1:6">
      <c r="A168" s="11"/>
      <c r="B168" s="36" t="s">
        <v>65</v>
      </c>
      <c r="C168" s="25"/>
      <c r="D168" s="25"/>
      <c r="E168" s="25"/>
      <c r="F168" s="25"/>
    </row>
    <row r="169" spans="1:6">
      <c r="A169" s="21" t="s">
        <v>105</v>
      </c>
      <c r="B169" s="35" t="s">
        <v>59</v>
      </c>
      <c r="C169" s="26">
        <v>8.2894000000000002E-4</v>
      </c>
      <c r="D169" s="26">
        <v>5.8615000000000002E-4</v>
      </c>
      <c r="E169" s="26"/>
      <c r="F169" s="26">
        <v>0.35461419999999999</v>
      </c>
    </row>
    <row r="170" spans="1:6">
      <c r="A170" s="29"/>
      <c r="B170" s="32" t="s">
        <v>60</v>
      </c>
      <c r="C170" s="25">
        <v>1.1614269999999999E-2</v>
      </c>
      <c r="D170" s="25">
        <v>7.0848700000000001E-3</v>
      </c>
      <c r="E170" s="25"/>
      <c r="F170" s="25">
        <v>2.1049449</v>
      </c>
    </row>
    <row r="171" spans="1:6">
      <c r="A171" s="28"/>
      <c r="B171" s="32" t="s">
        <v>61</v>
      </c>
      <c r="C171" s="25">
        <v>2.1709530000000001E-2</v>
      </c>
      <c r="D171" s="25">
        <v>1.4933109999999999E-2</v>
      </c>
      <c r="E171" s="25"/>
      <c r="F171" s="25">
        <v>2.6956125000000002</v>
      </c>
    </row>
    <row r="172" spans="1:6">
      <c r="A172" s="30"/>
      <c r="B172" s="32" t="s">
        <v>62</v>
      </c>
      <c r="C172" s="24">
        <v>1.957586E-2</v>
      </c>
      <c r="D172" s="24">
        <v>1.305743E-2</v>
      </c>
      <c r="E172" s="24"/>
      <c r="F172" s="24">
        <v>2.6313059999999999</v>
      </c>
    </row>
    <row r="173" spans="1:6">
      <c r="A173" s="30"/>
      <c r="B173" s="36" t="s">
        <v>63</v>
      </c>
      <c r="C173" s="24">
        <v>2.131564E-2</v>
      </c>
      <c r="D173" s="24">
        <v>1.5624809999999999E-2</v>
      </c>
      <c r="E173" s="24"/>
      <c r="F173" s="24">
        <v>1.7996966000000001</v>
      </c>
    </row>
    <row r="174" spans="1:6">
      <c r="A174" s="30"/>
      <c r="B174" s="36" t="s">
        <v>64</v>
      </c>
      <c r="C174" s="24">
        <v>2.136969E-2</v>
      </c>
      <c r="D174" s="24">
        <v>1.6491430000000001E-2</v>
      </c>
      <c r="E174" s="24">
        <v>0.3765</v>
      </c>
      <c r="F174" s="24">
        <v>1.7973522</v>
      </c>
    </row>
    <row r="175" spans="1:6">
      <c r="A175" s="29"/>
      <c r="B175" s="36" t="s">
        <v>65</v>
      </c>
      <c r="C175" s="25"/>
      <c r="D175" s="25"/>
      <c r="E175" s="25"/>
      <c r="F175" s="25"/>
    </row>
    <row r="176" spans="1:6">
      <c r="A176" s="30"/>
      <c r="B176" s="30"/>
      <c r="C176" s="30"/>
      <c r="D176" s="30"/>
      <c r="E176" s="30"/>
      <c r="F176" s="30"/>
    </row>
    <row r="177" spans="1:6">
      <c r="A177" s="30"/>
      <c r="B177" s="30"/>
      <c r="C177" s="30"/>
      <c r="D177" s="30"/>
      <c r="E177" s="30"/>
      <c r="F177" s="30"/>
    </row>
    <row r="178" spans="1:6">
      <c r="A178" s="30"/>
      <c r="B178" s="30"/>
      <c r="C178" s="30"/>
      <c r="D178" s="30"/>
      <c r="E178" s="30"/>
      <c r="F178" s="30"/>
    </row>
    <row r="179" spans="1:6">
      <c r="A179" s="30"/>
      <c r="B179" s="30"/>
      <c r="C179" s="30"/>
      <c r="D179" s="30"/>
      <c r="E179" s="30"/>
      <c r="F179" s="30"/>
    </row>
    <row r="180" spans="1:6">
      <c r="A180" s="30"/>
      <c r="B180" s="30"/>
      <c r="C180" s="30"/>
      <c r="D180" s="30"/>
      <c r="E180" s="30"/>
      <c r="F180" s="30"/>
    </row>
    <row r="181" spans="1:6">
      <c r="A181" s="30"/>
      <c r="B181" s="30"/>
      <c r="C181" s="30"/>
      <c r="D181" s="30"/>
      <c r="E181" s="30"/>
      <c r="F181" s="30"/>
    </row>
    <row r="182" spans="1:6">
      <c r="A182" s="30"/>
      <c r="B182" s="30"/>
      <c r="C182" s="30"/>
      <c r="D182" s="30"/>
      <c r="E182" s="30"/>
      <c r="F182" s="30"/>
    </row>
    <row r="183" spans="1:6">
      <c r="A183" s="30"/>
      <c r="B183" s="30"/>
      <c r="C183" s="30"/>
      <c r="D183" s="30"/>
      <c r="E183" s="30"/>
      <c r="F183" s="30"/>
    </row>
    <row r="184" spans="1:6">
      <c r="A184" s="30"/>
      <c r="B184" s="30"/>
      <c r="C184" s="30"/>
      <c r="D184" s="30"/>
      <c r="E184" s="30"/>
      <c r="F184" s="30"/>
    </row>
    <row r="185" spans="1:6">
      <c r="A185" s="30"/>
      <c r="B185" s="30"/>
      <c r="C185" s="30"/>
      <c r="D185" s="30"/>
      <c r="E185" s="30"/>
      <c r="F185" s="30"/>
    </row>
    <row r="186" spans="1:6">
      <c r="A186" s="30"/>
      <c r="B186" s="30"/>
      <c r="C186" s="30"/>
      <c r="D186" s="30"/>
      <c r="E186" s="30"/>
      <c r="F186" s="30"/>
    </row>
    <row r="187" spans="1:6">
      <c r="A187" s="30"/>
      <c r="B187" s="30"/>
      <c r="C187" s="30"/>
      <c r="D187" s="30"/>
      <c r="E187" s="30"/>
      <c r="F187" s="30"/>
    </row>
    <row r="188" spans="1:6">
      <c r="A188" s="24"/>
      <c r="B188" s="65" t="s">
        <v>75</v>
      </c>
      <c r="C188" s="65"/>
      <c r="D188" s="24"/>
      <c r="E188" s="24"/>
      <c r="F188" s="24"/>
    </row>
    <row r="189" spans="1:6">
      <c r="A189" s="24"/>
      <c r="B189" s="24"/>
      <c r="C189" s="24"/>
      <c r="D189" s="24"/>
      <c r="E189" s="24"/>
      <c r="F189" s="24"/>
    </row>
    <row r="190" spans="1:6">
      <c r="A190" s="31" t="s">
        <v>53</v>
      </c>
      <c r="B190" s="31" t="s">
        <v>54</v>
      </c>
      <c r="C190" s="31" t="s">
        <v>55</v>
      </c>
      <c r="D190" s="31" t="s">
        <v>56</v>
      </c>
      <c r="E190" s="31" t="s">
        <v>57</v>
      </c>
      <c r="F190" s="31" t="s">
        <v>58</v>
      </c>
    </row>
    <row r="191" spans="1:6">
      <c r="A191" s="21" t="s">
        <v>100</v>
      </c>
      <c r="B191" s="35" t="s">
        <v>59</v>
      </c>
      <c r="C191" s="24">
        <v>2.400323E-2</v>
      </c>
      <c r="D191" s="24">
        <v>1.6972850000000001E-2</v>
      </c>
      <c r="E191" s="24"/>
      <c r="F191" s="24">
        <v>2.0039647999999999</v>
      </c>
    </row>
    <row r="192" spans="1:6">
      <c r="A192" s="22"/>
      <c r="B192" s="32" t="s">
        <v>60</v>
      </c>
      <c r="C192" s="25">
        <v>2.586923E-2</v>
      </c>
      <c r="D192" s="25">
        <v>2.1063970000000001E-2</v>
      </c>
      <c r="E192" s="25"/>
      <c r="F192" s="25">
        <v>2.0022774999999999</v>
      </c>
    </row>
    <row r="193" spans="1:6">
      <c r="A193" s="22"/>
      <c r="B193" s="32" t="s">
        <v>61</v>
      </c>
      <c r="C193" s="25">
        <v>3.0817480000000001E-2</v>
      </c>
      <c r="D193" s="25">
        <v>2.637867E-2</v>
      </c>
      <c r="E193" s="25"/>
      <c r="F193" s="25">
        <v>2.51261</v>
      </c>
    </row>
    <row r="194" spans="1:6">
      <c r="A194" s="11"/>
      <c r="B194" s="36" t="s">
        <v>62</v>
      </c>
      <c r="C194" s="25">
        <v>3.9634320000000001E-2</v>
      </c>
      <c r="D194" s="25">
        <v>3.3839540000000001E-2</v>
      </c>
      <c r="E194" s="25"/>
      <c r="F194" s="25">
        <v>2.6234061</v>
      </c>
    </row>
    <row r="195" spans="1:6">
      <c r="B195" s="36" t="s">
        <v>63</v>
      </c>
      <c r="C195" s="24">
        <v>3.8485449999999997E-2</v>
      </c>
      <c r="D195" s="24">
        <v>3.355474E-2</v>
      </c>
      <c r="E195" s="24"/>
      <c r="F195" s="24">
        <v>2.5723807000000001</v>
      </c>
    </row>
    <row r="196" spans="1:6">
      <c r="B196" s="36" t="s">
        <v>64</v>
      </c>
      <c r="C196" s="24">
        <v>3.5671849999999998E-2</v>
      </c>
      <c r="D196" s="24">
        <v>2.9409299999999999E-2</v>
      </c>
      <c r="E196" s="24">
        <v>0.71140000000000003</v>
      </c>
      <c r="F196" s="24">
        <v>2.5716372999999999</v>
      </c>
    </row>
    <row r="197" spans="1:6">
      <c r="A197" s="11"/>
      <c r="B197" s="32" t="s">
        <v>65</v>
      </c>
      <c r="C197" s="25"/>
      <c r="D197" s="25"/>
      <c r="E197" s="25"/>
      <c r="F197" s="25"/>
    </row>
    <row r="198" spans="1:6">
      <c r="A198" s="21" t="s">
        <v>101</v>
      </c>
      <c r="B198" s="35" t="s">
        <v>59</v>
      </c>
      <c r="C198" s="26">
        <v>2.311042E-2</v>
      </c>
      <c r="D198" s="26">
        <v>1.6341540000000002E-2</v>
      </c>
      <c r="E198" s="26"/>
      <c r="F198" s="26">
        <v>1.9294264999999999</v>
      </c>
    </row>
    <row r="199" spans="1:6">
      <c r="A199" s="11"/>
      <c r="B199" s="32" t="s">
        <v>60</v>
      </c>
      <c r="C199" s="25">
        <v>3.01138E-2</v>
      </c>
      <c r="D199" s="25">
        <v>2.4444009999999999E-2</v>
      </c>
      <c r="E199" s="25"/>
      <c r="F199" s="25">
        <v>1.9317055999999999</v>
      </c>
    </row>
    <row r="200" spans="1:6">
      <c r="A200" s="22"/>
      <c r="B200" s="32" t="s">
        <v>61</v>
      </c>
      <c r="C200" s="25">
        <v>5.0877640000000002E-2</v>
      </c>
      <c r="D200" s="25">
        <v>4.017565E-2</v>
      </c>
      <c r="E200" s="25"/>
      <c r="F200" s="25">
        <v>3.7072699999999998</v>
      </c>
    </row>
    <row r="201" spans="1:6">
      <c r="B201" s="36" t="s">
        <v>62</v>
      </c>
      <c r="C201" s="24">
        <v>4.9673149999999999E-2</v>
      </c>
      <c r="D201" s="24">
        <v>4.1046640000000002E-2</v>
      </c>
      <c r="E201" s="24"/>
      <c r="F201" s="24">
        <v>3.7247970000000001</v>
      </c>
    </row>
    <row r="202" spans="1:6">
      <c r="B202" s="36" t="s">
        <v>63</v>
      </c>
      <c r="C202" s="24">
        <v>4.8987780000000002E-2</v>
      </c>
      <c r="D202" s="24">
        <v>4.1773200000000003E-2</v>
      </c>
      <c r="E202" s="24"/>
      <c r="F202" s="24">
        <v>3.6517384000000002</v>
      </c>
    </row>
    <row r="203" spans="1:6">
      <c r="B203" s="36" t="s">
        <v>64</v>
      </c>
      <c r="C203" s="24">
        <v>5.2022829999999999E-2</v>
      </c>
      <c r="D203" s="24">
        <v>4.5437400000000003E-2</v>
      </c>
      <c r="E203" s="24">
        <v>0.53869999999999996</v>
      </c>
      <c r="F203" s="24">
        <v>3.6635724999999999</v>
      </c>
    </row>
    <row r="204" spans="1:6">
      <c r="A204" s="11"/>
      <c r="B204" s="32" t="s">
        <v>65</v>
      </c>
      <c r="C204" s="25"/>
      <c r="D204" s="25"/>
      <c r="E204" s="25"/>
      <c r="F204" s="25"/>
    </row>
    <row r="205" spans="1:6">
      <c r="A205" s="21" t="s">
        <v>102</v>
      </c>
      <c r="B205" s="35" t="s">
        <v>59</v>
      </c>
      <c r="C205" s="26">
        <v>1.566406E-2</v>
      </c>
      <c r="D205" s="26">
        <v>1.107616E-2</v>
      </c>
      <c r="E205" s="26"/>
      <c r="F205" s="26">
        <v>1.3077497</v>
      </c>
    </row>
    <row r="206" spans="1:6">
      <c r="A206" s="11"/>
      <c r="B206" s="32" t="s">
        <v>60</v>
      </c>
      <c r="C206" s="25">
        <v>1.866075E-2</v>
      </c>
      <c r="D206" s="25">
        <v>1.522945E-2</v>
      </c>
      <c r="E206" s="25"/>
      <c r="F206" s="25">
        <v>1.3079205</v>
      </c>
    </row>
    <row r="207" spans="1:6">
      <c r="A207" s="22"/>
      <c r="B207" s="32" t="s">
        <v>61</v>
      </c>
      <c r="C207" s="25">
        <v>1.62671E-2</v>
      </c>
      <c r="D207" s="25">
        <v>1.235093E-2</v>
      </c>
      <c r="E207" s="25"/>
      <c r="F207" s="25">
        <v>1.3054243000000001</v>
      </c>
    </row>
    <row r="208" spans="1:6">
      <c r="B208" s="32" t="s">
        <v>62</v>
      </c>
      <c r="C208" s="24">
        <v>1.455175E-2</v>
      </c>
      <c r="D208" s="24">
        <v>9.9889699999999998E-3</v>
      </c>
      <c r="E208" s="24"/>
      <c r="F208" s="24">
        <v>1.2963476</v>
      </c>
    </row>
    <row r="209" spans="1:6">
      <c r="B209" s="36" t="s">
        <v>63</v>
      </c>
      <c r="C209" s="24">
        <v>1.721634E-2</v>
      </c>
      <c r="D209" s="24">
        <v>1.279518E-2</v>
      </c>
      <c r="E209" s="24"/>
      <c r="F209" s="24">
        <v>1.3125465000000001</v>
      </c>
    </row>
    <row r="210" spans="1:6">
      <c r="B210" s="36" t="s">
        <v>64</v>
      </c>
      <c r="C210" s="24">
        <v>1.8171969999999999E-2</v>
      </c>
      <c r="D210" s="24">
        <v>1.426581E-2</v>
      </c>
      <c r="E210" s="24">
        <v>-0.34389999999999998</v>
      </c>
      <c r="F210" s="24">
        <v>1.3163696</v>
      </c>
    </row>
    <row r="211" spans="1:6">
      <c r="A211" s="11"/>
      <c r="B211" s="36" t="s">
        <v>65</v>
      </c>
      <c r="C211" s="25"/>
      <c r="D211" s="25"/>
      <c r="E211" s="25"/>
      <c r="F211" s="25"/>
    </row>
    <row r="212" spans="1:6">
      <c r="A212" s="21" t="s">
        <v>103</v>
      </c>
      <c r="B212" s="35" t="s">
        <v>59</v>
      </c>
      <c r="C212" s="26">
        <v>8.9032099999999999E-3</v>
      </c>
      <c r="D212" s="26">
        <v>6.2955199999999998E-3</v>
      </c>
      <c r="E212" s="26"/>
      <c r="F212" s="26">
        <v>0.74330459999999998</v>
      </c>
    </row>
    <row r="213" spans="1:6">
      <c r="A213" s="11"/>
      <c r="B213" s="32" t="s">
        <v>60</v>
      </c>
      <c r="C213" s="25">
        <v>1.7522619999999999E-2</v>
      </c>
      <c r="D213" s="25">
        <v>1.340204E-2</v>
      </c>
      <c r="E213" s="25"/>
      <c r="F213" s="25">
        <v>0.75025129000000002</v>
      </c>
    </row>
    <row r="214" spans="1:6">
      <c r="A214" s="22"/>
      <c r="B214" s="32" t="s">
        <v>61</v>
      </c>
      <c r="C214" s="25">
        <v>1.6738159999999998E-2</v>
      </c>
      <c r="D214" s="25">
        <v>1.358297E-2</v>
      </c>
      <c r="E214" s="25"/>
      <c r="F214" s="25">
        <v>0.90435995000000002</v>
      </c>
    </row>
    <row r="215" spans="1:6">
      <c r="A215" s="11"/>
      <c r="B215" s="32" t="s">
        <v>62</v>
      </c>
      <c r="C215" s="25">
        <v>1.5003600000000001E-2</v>
      </c>
      <c r="D215" s="25">
        <v>1.1308E-2</v>
      </c>
      <c r="E215" s="25"/>
      <c r="F215" s="25">
        <v>0.89849867000000005</v>
      </c>
    </row>
    <row r="216" spans="1:6">
      <c r="B216" s="36" t="s">
        <v>63</v>
      </c>
      <c r="C216" s="24">
        <v>1.458894E-2</v>
      </c>
      <c r="D216" s="24">
        <v>1.1474639999999999E-2</v>
      </c>
      <c r="E216" s="24"/>
      <c r="F216" s="24">
        <v>0.88495999999999997</v>
      </c>
    </row>
    <row r="217" spans="1:6">
      <c r="B217" s="36" t="s">
        <v>64</v>
      </c>
      <c r="C217" s="24">
        <v>1.8888039999999998E-2</v>
      </c>
      <c r="D217" s="24">
        <v>1.482577E-2</v>
      </c>
      <c r="E217" s="24">
        <v>0.3276</v>
      </c>
      <c r="F217" s="24">
        <v>0.89899465999999995</v>
      </c>
    </row>
    <row r="218" spans="1:6">
      <c r="A218" s="11"/>
      <c r="B218" s="32" t="s">
        <v>65</v>
      </c>
      <c r="C218" s="25"/>
      <c r="D218" s="25"/>
      <c r="E218" s="25"/>
      <c r="F218" s="25"/>
    </row>
    <row r="219" spans="1:6">
      <c r="A219" s="21" t="s">
        <v>104</v>
      </c>
      <c r="B219" s="35" t="s">
        <v>59</v>
      </c>
      <c r="C219" s="26">
        <v>2.490612E-2</v>
      </c>
      <c r="D219" s="26">
        <v>1.761128E-2</v>
      </c>
      <c r="E219" s="26"/>
      <c r="F219" s="26">
        <v>2.0793439999999999</v>
      </c>
    </row>
    <row r="220" spans="1:6">
      <c r="A220" s="22"/>
      <c r="B220" s="32" t="s">
        <v>60</v>
      </c>
      <c r="C220" s="25">
        <v>2.201881E-2</v>
      </c>
      <c r="D220" s="25">
        <v>1.661545E-2</v>
      </c>
      <c r="E220" s="25"/>
      <c r="F220" s="25">
        <v>2.0746083</v>
      </c>
    </row>
    <row r="221" spans="1:6">
      <c r="A221" s="22"/>
      <c r="B221" s="32" t="s">
        <v>61</v>
      </c>
      <c r="C221" s="25">
        <v>2.2148339999999999E-2</v>
      </c>
      <c r="D221" s="25">
        <v>1.8094699999999998E-2</v>
      </c>
      <c r="E221" s="25"/>
      <c r="F221" s="25">
        <v>2.2161450999999999</v>
      </c>
    </row>
    <row r="222" spans="1:6">
      <c r="A222" s="11"/>
      <c r="B222" s="32" t="s">
        <v>62</v>
      </c>
      <c r="C222" s="25">
        <v>2.0104460000000001E-2</v>
      </c>
      <c r="D222" s="25">
        <v>1.6008720000000001E-2</v>
      </c>
      <c r="E222" s="25"/>
      <c r="F222" s="25">
        <v>2.2028653</v>
      </c>
    </row>
    <row r="223" spans="1:6">
      <c r="B223" s="36" t="s">
        <v>63</v>
      </c>
      <c r="C223" s="24">
        <v>2.0870799999999998E-2</v>
      </c>
      <c r="D223" s="24">
        <v>1.7397820000000001E-2</v>
      </c>
      <c r="E223" s="24"/>
      <c r="F223" s="24">
        <v>2.1528388999999999</v>
      </c>
    </row>
    <row r="224" spans="1:6">
      <c r="B224" s="36" t="s">
        <v>64</v>
      </c>
      <c r="C224" s="24">
        <v>2.1912649999999999E-2</v>
      </c>
      <c r="D224" s="24">
        <v>1.8818479999999999E-2</v>
      </c>
      <c r="E224" s="24">
        <v>-0.2999</v>
      </c>
      <c r="F224" s="24">
        <v>2.1557789000000001</v>
      </c>
    </row>
    <row r="225" spans="1:6">
      <c r="A225" s="11"/>
      <c r="B225" s="36" t="s">
        <v>65</v>
      </c>
      <c r="C225" s="25"/>
      <c r="D225" s="25"/>
      <c r="E225" s="25"/>
      <c r="F225" s="25"/>
    </row>
    <row r="226" spans="1:6">
      <c r="A226" s="21" t="s">
        <v>99</v>
      </c>
      <c r="B226" s="35" t="s">
        <v>59</v>
      </c>
      <c r="C226" s="26">
        <v>1.096982E-2</v>
      </c>
      <c r="D226" s="26">
        <v>7.7568300000000001E-3</v>
      </c>
      <c r="E226" s="26"/>
      <c r="F226" s="26">
        <v>0.91584032000000004</v>
      </c>
    </row>
    <row r="227" spans="1:6">
      <c r="A227" s="11"/>
      <c r="B227" s="32" t="s">
        <v>60</v>
      </c>
      <c r="C227" s="25">
        <v>9.1827100000000002E-3</v>
      </c>
      <c r="D227" s="25">
        <v>6.3399299999999997E-3</v>
      </c>
      <c r="E227" s="25"/>
      <c r="F227" s="25">
        <v>0.91347442000000001</v>
      </c>
    </row>
    <row r="228" spans="1:6">
      <c r="A228" s="22"/>
      <c r="B228" s="32" t="s">
        <v>61</v>
      </c>
      <c r="C228" s="25">
        <v>8.4570600000000006E-3</v>
      </c>
      <c r="D228" s="25">
        <v>6.1937099999999998E-3</v>
      </c>
      <c r="E228" s="25"/>
      <c r="F228" s="25">
        <v>0.93061813999999998</v>
      </c>
    </row>
    <row r="229" spans="1:6">
      <c r="B229" s="32" t="s">
        <v>62</v>
      </c>
      <c r="C229" s="24">
        <v>8.0251300000000001E-3</v>
      </c>
      <c r="D229" s="24">
        <v>6.1537400000000004E-3</v>
      </c>
      <c r="E229" s="24"/>
      <c r="F229" s="24">
        <v>0.92727665999999997</v>
      </c>
    </row>
    <row r="230" spans="1:6">
      <c r="B230" s="36" t="s">
        <v>63</v>
      </c>
      <c r="C230" s="24">
        <v>9.2732700000000001E-3</v>
      </c>
      <c r="D230" s="24">
        <v>7.4491999999999996E-3</v>
      </c>
      <c r="E230" s="24"/>
      <c r="F230" s="24">
        <v>0.91738021000000003</v>
      </c>
    </row>
    <row r="231" spans="1:6">
      <c r="B231" s="36" t="s">
        <v>64</v>
      </c>
      <c r="C231" s="24">
        <v>9.0111900000000005E-3</v>
      </c>
      <c r="D231" s="24">
        <v>7.41963E-3</v>
      </c>
      <c r="E231" s="24">
        <v>-1.18E-2</v>
      </c>
      <c r="F231" s="24">
        <v>0.91768353000000003</v>
      </c>
    </row>
    <row r="232" spans="1:6">
      <c r="A232" s="11"/>
      <c r="B232" s="36" t="s">
        <v>65</v>
      </c>
      <c r="C232" s="25"/>
      <c r="D232" s="25"/>
      <c r="E232" s="25"/>
      <c r="F232" s="25"/>
    </row>
    <row r="233" spans="1:6">
      <c r="A233" s="21" t="s">
        <v>105</v>
      </c>
      <c r="B233" s="35" t="s">
        <v>59</v>
      </c>
      <c r="C233" s="26">
        <v>1.369984E-2</v>
      </c>
      <c r="D233" s="26">
        <v>9.6872499999999997E-3</v>
      </c>
      <c r="E233" s="26"/>
      <c r="F233" s="26">
        <v>1.1437628</v>
      </c>
    </row>
    <row r="234" spans="1:6">
      <c r="A234" s="29"/>
      <c r="B234" s="32" t="s">
        <v>60</v>
      </c>
      <c r="C234" s="25">
        <v>1.3472319999999999E-2</v>
      </c>
      <c r="D234" s="25">
        <v>1.0793280000000001E-2</v>
      </c>
      <c r="E234" s="25"/>
      <c r="F234" s="25">
        <v>1.1419596999999999</v>
      </c>
    </row>
    <row r="235" spans="1:6">
      <c r="A235" s="28"/>
      <c r="B235" s="32" t="s">
        <v>61</v>
      </c>
      <c r="C235" s="25">
        <v>1.2663580000000001E-2</v>
      </c>
      <c r="D235" s="25">
        <v>1.0556599999999999E-2</v>
      </c>
      <c r="E235" s="25"/>
      <c r="F235" s="25">
        <v>1.1887281000000001</v>
      </c>
    </row>
    <row r="236" spans="1:6">
      <c r="A236" s="30"/>
      <c r="B236" s="32" t="s">
        <v>62</v>
      </c>
      <c r="C236" s="24">
        <v>1.149872E-2</v>
      </c>
      <c r="D236" s="24">
        <v>9.3315599999999992E-3</v>
      </c>
      <c r="E236" s="24"/>
      <c r="F236" s="24">
        <v>1.1817922999999999</v>
      </c>
    </row>
    <row r="237" spans="1:6">
      <c r="A237" s="30"/>
      <c r="B237" s="36" t="s">
        <v>63</v>
      </c>
      <c r="C237" s="24">
        <v>1.3619920000000001E-2</v>
      </c>
      <c r="D237" s="24">
        <v>1.1319340000000001E-2</v>
      </c>
      <c r="E237" s="24"/>
      <c r="F237" s="24">
        <v>1.1824996999999999</v>
      </c>
    </row>
    <row r="238" spans="1:6">
      <c r="A238" s="30"/>
      <c r="B238" s="36" t="s">
        <v>64</v>
      </c>
      <c r="C238" s="24">
        <v>1.5713669999999999E-2</v>
      </c>
      <c r="D238" s="24">
        <v>1.3246239999999999E-2</v>
      </c>
      <c r="E238" s="24">
        <v>-5.0999999999999997E-2</v>
      </c>
      <c r="F238" s="24">
        <v>1.1875552</v>
      </c>
    </row>
    <row r="239" spans="1:6">
      <c r="A239" s="29"/>
      <c r="B239" s="36" t="s">
        <v>65</v>
      </c>
      <c r="C239" s="38"/>
      <c r="D239" s="25"/>
      <c r="E239" s="25"/>
      <c r="F239" s="39"/>
    </row>
    <row r="240" spans="1:6">
      <c r="A240" s="30"/>
      <c r="B240" s="30"/>
      <c r="C240" s="30"/>
      <c r="D240" s="30"/>
      <c r="E240" s="30"/>
      <c r="F240" s="30"/>
    </row>
    <row r="241" spans="1:6">
      <c r="A241" s="30"/>
      <c r="B241" s="30"/>
      <c r="C241" s="30"/>
      <c r="D241" s="30"/>
      <c r="E241" s="30"/>
      <c r="F241" s="30"/>
    </row>
    <row r="242" spans="1:6">
      <c r="A242" s="24"/>
      <c r="B242" s="65" t="s">
        <v>76</v>
      </c>
      <c r="C242" s="65"/>
      <c r="D242" s="24"/>
      <c r="E242" s="24"/>
      <c r="F242" s="24"/>
    </row>
    <row r="243" spans="1:6">
      <c r="A243" s="24"/>
      <c r="B243" s="24"/>
      <c r="C243" s="24"/>
      <c r="D243" s="24"/>
      <c r="E243" s="24"/>
      <c r="F243" s="24"/>
    </row>
    <row r="244" spans="1:6">
      <c r="A244" s="31" t="s">
        <v>53</v>
      </c>
      <c r="B244" s="31" t="s">
        <v>54</v>
      </c>
      <c r="C244" s="31" t="s">
        <v>55</v>
      </c>
      <c r="D244" s="31" t="s">
        <v>56</v>
      </c>
      <c r="E244" s="31" t="s">
        <v>57</v>
      </c>
      <c r="F244" s="31" t="s">
        <v>58</v>
      </c>
    </row>
    <row r="245" spans="1:6">
      <c r="A245" s="21" t="s">
        <v>100</v>
      </c>
      <c r="B245" s="35" t="s">
        <v>59</v>
      </c>
      <c r="C245" s="25">
        <f>AVERAGE(C4,C65,C127,C191)</f>
        <v>1.10587675E-2</v>
      </c>
      <c r="D245" s="25">
        <f>AVERAGE(D4,D65,D127,D191)</f>
        <v>7.8197300000000004E-3</v>
      </c>
      <c r="E245" s="25"/>
      <c r="F245" s="25">
        <f>AVERAGE(F4,F65,F127,F191)</f>
        <v>1.93895529</v>
      </c>
    </row>
    <row r="246" spans="1:6">
      <c r="A246" s="22"/>
      <c r="B246" s="32" t="s">
        <v>60</v>
      </c>
      <c r="C246" s="25">
        <f t="shared" ref="C246:D246" si="0">AVERAGE(C5,C66,C128,C192)</f>
        <v>2.1681514999999998E-2</v>
      </c>
      <c r="D246" s="25">
        <f t="shared" si="0"/>
        <v>1.6093349999999999E-2</v>
      </c>
      <c r="E246" s="25"/>
      <c r="F246" s="25">
        <f t="shared" ref="F246:F292" si="1">AVERAGE(F5,F66,F128,F192)</f>
        <v>2.439535985</v>
      </c>
    </row>
    <row r="247" spans="1:6">
      <c r="A247" s="22"/>
      <c r="B247" s="32" t="s">
        <v>61</v>
      </c>
      <c r="C247" s="25">
        <f t="shared" ref="C247:D247" si="2">AVERAGE(C6,C67,C129,C193)</f>
        <v>2.6775905000000003E-2</v>
      </c>
      <c r="D247" s="25">
        <f t="shared" si="2"/>
        <v>2.0432062500000001E-2</v>
      </c>
      <c r="E247" s="25"/>
      <c r="F247" s="25">
        <f t="shared" si="1"/>
        <v>2.5459725275</v>
      </c>
    </row>
    <row r="248" spans="1:6">
      <c r="A248" s="11"/>
      <c r="B248" s="36" t="s">
        <v>62</v>
      </c>
      <c r="C248" s="25">
        <f t="shared" ref="C248:D248" si="3">AVERAGE(C7,C68,C130,C194)</f>
        <v>3.2952015000000001E-2</v>
      </c>
      <c r="D248" s="25">
        <f t="shared" si="3"/>
        <v>2.61169225E-2</v>
      </c>
      <c r="E248" s="25"/>
      <c r="F248" s="25">
        <f t="shared" si="1"/>
        <v>2.6659984749999999</v>
      </c>
    </row>
    <row r="249" spans="1:6">
      <c r="B249" s="36" t="s">
        <v>63</v>
      </c>
      <c r="C249" s="25">
        <f t="shared" ref="C249:D249" si="4">AVERAGE(C8,C69,C131,C195)</f>
        <v>3.8012074999999999E-2</v>
      </c>
      <c r="D249" s="25">
        <f t="shared" si="4"/>
        <v>3.0123147500000003E-2</v>
      </c>
      <c r="E249" s="25"/>
      <c r="F249" s="25">
        <f t="shared" si="1"/>
        <v>2.1242819850000001</v>
      </c>
    </row>
    <row r="250" spans="1:6">
      <c r="B250" s="36" t="s">
        <v>64</v>
      </c>
      <c r="C250" s="25">
        <f t="shared" ref="C250:D250" si="5">AVERAGE(C9,C70,C132,C196)</f>
        <v>3.6862619999999999E-2</v>
      </c>
      <c r="D250" s="25">
        <f t="shared" si="5"/>
        <v>2.8939372500000001E-2</v>
      </c>
      <c r="E250" s="25">
        <f>AVERAGE(E9,E70,E132,E196)</f>
        <v>0.31857500000000005</v>
      </c>
      <c r="F250" s="25">
        <f t="shared" si="1"/>
        <v>2.140296985</v>
      </c>
    </row>
    <row r="251" spans="1:6">
      <c r="A251" s="11"/>
      <c r="B251" s="32" t="s">
        <v>65</v>
      </c>
      <c r="C251" s="25"/>
      <c r="D251" s="25"/>
      <c r="E251" s="25"/>
      <c r="F251" s="25"/>
    </row>
    <row r="252" spans="1:6">
      <c r="A252" s="21" t="s">
        <v>101</v>
      </c>
      <c r="B252" s="35" t="s">
        <v>59</v>
      </c>
      <c r="C252" s="25">
        <f t="shared" ref="C252:D252" si="6">AVERAGE(C11,C72,C134,C198)</f>
        <v>1.2373180000000001E-2</v>
      </c>
      <c r="D252" s="25">
        <f t="shared" si="6"/>
        <v>8.7491600000000006E-3</v>
      </c>
      <c r="E252" s="25"/>
      <c r="F252" s="25">
        <f t="shared" si="1"/>
        <v>1.4023016099999999</v>
      </c>
    </row>
    <row r="253" spans="1:6">
      <c r="A253" s="11"/>
      <c r="B253" s="32" t="s">
        <v>60</v>
      </c>
      <c r="C253" s="25">
        <f t="shared" ref="C253:D253" si="7">AVERAGE(C12,C73,C135,C199)</f>
        <v>2.5054332499999998E-2</v>
      </c>
      <c r="D253" s="25">
        <f t="shared" si="7"/>
        <v>1.8760007499999998E-2</v>
      </c>
      <c r="E253" s="25"/>
      <c r="F253" s="25">
        <f t="shared" si="1"/>
        <v>2.2073158274999995</v>
      </c>
    </row>
    <row r="254" spans="1:6">
      <c r="A254" s="22"/>
      <c r="B254" s="32" t="s">
        <v>61</v>
      </c>
      <c r="C254" s="25">
        <f t="shared" ref="C254:D254" si="8">AVERAGE(C13,C74,C136,C200)</f>
        <v>3.2128677500000001E-2</v>
      </c>
      <c r="D254" s="25">
        <f t="shared" si="8"/>
        <v>2.5250050000000003E-2</v>
      </c>
      <c r="E254" s="25"/>
      <c r="F254" s="25">
        <f t="shared" si="1"/>
        <v>2.6499917274999998</v>
      </c>
    </row>
    <row r="255" spans="1:6">
      <c r="B255" s="36" t="s">
        <v>62</v>
      </c>
      <c r="C255" s="25">
        <f t="shared" ref="C255:D255" si="9">AVERAGE(C14,C75,C137,C201)</f>
        <v>3.3622422499999999E-2</v>
      </c>
      <c r="D255" s="25">
        <f t="shared" si="9"/>
        <v>2.6703240000000003E-2</v>
      </c>
      <c r="E255" s="25"/>
      <c r="F255" s="25">
        <f t="shared" si="1"/>
        <v>2.6965620525</v>
      </c>
    </row>
    <row r="256" spans="1:6">
      <c r="B256" s="36" t="s">
        <v>63</v>
      </c>
      <c r="C256" s="25">
        <f t="shared" ref="C256:D256" si="10">AVERAGE(C15,C76,C138,C202)</f>
        <v>3.377368E-2</v>
      </c>
      <c r="D256" s="25">
        <f t="shared" si="10"/>
        <v>2.7979839999999999E-2</v>
      </c>
      <c r="E256" s="25"/>
      <c r="F256" s="25">
        <f t="shared" si="1"/>
        <v>2.6626988000000003</v>
      </c>
    </row>
    <row r="257" spans="1:6">
      <c r="B257" s="36" t="s">
        <v>64</v>
      </c>
      <c r="C257" s="25">
        <f t="shared" ref="C257:D257" si="11">AVERAGE(C16,C77,C139,C203)</f>
        <v>3.3409550000000003E-2</v>
      </c>
      <c r="D257" s="25">
        <f t="shared" si="11"/>
        <v>2.7691682499999998E-2</v>
      </c>
      <c r="E257" s="25">
        <f>AVERAGE(E16,E77,E139,E203)</f>
        <v>0.17907499999999998</v>
      </c>
      <c r="F257" s="25">
        <f t="shared" si="1"/>
        <v>2.58583805</v>
      </c>
    </row>
    <row r="258" spans="1:6">
      <c r="A258" s="11"/>
      <c r="B258" s="32" t="s">
        <v>65</v>
      </c>
      <c r="C258" s="25"/>
      <c r="D258" s="25"/>
      <c r="E258" s="25"/>
      <c r="F258" s="25"/>
    </row>
    <row r="259" spans="1:6">
      <c r="A259" s="21" t="s">
        <v>102</v>
      </c>
      <c r="B259" s="35" t="s">
        <v>59</v>
      </c>
      <c r="C259" s="25">
        <f t="shared" ref="C259:D259" si="12">AVERAGE(C18,C79,C141,C205)</f>
        <v>1.36486075E-2</v>
      </c>
      <c r="D259" s="25">
        <f t="shared" si="12"/>
        <v>9.6510225000000002E-3</v>
      </c>
      <c r="E259" s="25"/>
      <c r="F259" s="25">
        <f t="shared" si="1"/>
        <v>1.949937415</v>
      </c>
    </row>
    <row r="260" spans="1:6">
      <c r="A260" s="11"/>
      <c r="B260" s="32" t="s">
        <v>60</v>
      </c>
      <c r="C260" s="25">
        <f t="shared" ref="C260:D260" si="13">AVERAGE(C19,C80,C142,C206)</f>
        <v>2.20748375E-2</v>
      </c>
      <c r="D260" s="25">
        <f t="shared" si="13"/>
        <v>1.60195575E-2</v>
      </c>
      <c r="E260" s="25"/>
      <c r="F260" s="25">
        <f t="shared" si="1"/>
        <v>2.0929913</v>
      </c>
    </row>
    <row r="261" spans="1:6">
      <c r="A261" s="22"/>
      <c r="B261" s="32" t="s">
        <v>61</v>
      </c>
      <c r="C261" s="25">
        <f t="shared" ref="C261:D261" si="14">AVERAGE(C20,C81,C143,C207)</f>
        <v>2.2985989999999998E-2</v>
      </c>
      <c r="D261" s="25">
        <f t="shared" si="14"/>
        <v>1.7850849999999998E-2</v>
      </c>
      <c r="E261" s="25"/>
      <c r="F261" s="25">
        <f t="shared" si="1"/>
        <v>2.0864210500000002</v>
      </c>
    </row>
    <row r="262" spans="1:6">
      <c r="B262" s="32" t="s">
        <v>62</v>
      </c>
      <c r="C262" s="25">
        <f t="shared" ref="C262:D262" si="15">AVERAGE(C21,C82,C144,C208)</f>
        <v>2.4848829999999999E-2</v>
      </c>
      <c r="D262" s="25">
        <f t="shared" si="15"/>
        <v>1.9690515000000002E-2</v>
      </c>
      <c r="E262" s="25"/>
      <c r="F262" s="25">
        <f t="shared" si="1"/>
        <v>2.063423325</v>
      </c>
    </row>
    <row r="263" spans="1:6">
      <c r="B263" s="36" t="s">
        <v>63</v>
      </c>
      <c r="C263" s="25">
        <f t="shared" ref="C263:D263" si="16">AVERAGE(C22,C83,C145,C209)</f>
        <v>2.5253352499999999E-2</v>
      </c>
      <c r="D263" s="25">
        <f t="shared" si="16"/>
        <v>2.0242405000000002E-2</v>
      </c>
      <c r="E263" s="25"/>
      <c r="F263" s="25">
        <f t="shared" si="1"/>
        <v>2.9858856</v>
      </c>
    </row>
    <row r="264" spans="1:6">
      <c r="B264" s="36" t="s">
        <v>64</v>
      </c>
      <c r="C264" s="25">
        <f t="shared" ref="C264:D264" si="17">AVERAGE(C23,C84,C146,C210)</f>
        <v>2.8820054999999997E-2</v>
      </c>
      <c r="D264" s="25">
        <f t="shared" si="17"/>
        <v>2.3215594999999999E-2</v>
      </c>
      <c r="E264" s="25">
        <f>AVERAGE(E23,E84,E146,E210)</f>
        <v>-0.41587499999999999</v>
      </c>
      <c r="F264" s="25">
        <f t="shared" si="1"/>
        <v>3.5717813249999999</v>
      </c>
    </row>
    <row r="265" spans="1:6">
      <c r="A265" s="11"/>
      <c r="B265" s="36" t="s">
        <v>65</v>
      </c>
      <c r="C265" s="25"/>
      <c r="D265" s="25"/>
      <c r="E265" s="25"/>
      <c r="F265" s="25"/>
    </row>
    <row r="266" spans="1:6">
      <c r="A266" s="21" t="s">
        <v>103</v>
      </c>
      <c r="B266" s="35" t="s">
        <v>59</v>
      </c>
      <c r="C266" s="25">
        <f t="shared" ref="C266:D266" si="18">AVERAGE(C25,C86,C148,C212)</f>
        <v>4.3105125000000005E-3</v>
      </c>
      <c r="D266" s="25">
        <f t="shared" si="18"/>
        <v>3.0479950000000004E-3</v>
      </c>
      <c r="E266" s="25"/>
      <c r="F266" s="25">
        <f t="shared" si="1"/>
        <v>0.73279196499999999</v>
      </c>
    </row>
    <row r="267" spans="1:6">
      <c r="A267" s="11"/>
      <c r="B267" s="32" t="s">
        <v>60</v>
      </c>
      <c r="C267" s="25">
        <f t="shared" ref="C267:D267" si="19">AVERAGE(C26,C87,C149,C213)</f>
        <v>2.3035642499999998E-2</v>
      </c>
      <c r="D267" s="25">
        <f t="shared" si="19"/>
        <v>1.5058709999999999E-2</v>
      </c>
      <c r="E267" s="25"/>
      <c r="F267" s="25">
        <f t="shared" si="1"/>
        <v>2.4304409725</v>
      </c>
    </row>
    <row r="268" spans="1:6">
      <c r="A268" s="22"/>
      <c r="B268" s="32" t="s">
        <v>61</v>
      </c>
      <c r="C268" s="25">
        <f t="shared" ref="C268:D268" si="20">AVERAGE(C27,C88,C150,C214)</f>
        <v>2.67494325E-2</v>
      </c>
      <c r="D268" s="25">
        <f t="shared" si="20"/>
        <v>1.9496030000000001E-2</v>
      </c>
      <c r="E268" s="25"/>
      <c r="F268" s="25">
        <f t="shared" si="1"/>
        <v>2.5621555425000002</v>
      </c>
    </row>
    <row r="269" spans="1:6">
      <c r="A269" s="11"/>
      <c r="B269" s="32" t="s">
        <v>62</v>
      </c>
      <c r="C269" s="25">
        <f t="shared" ref="C269:D269" si="21">AVERAGE(C28,C89,C151,C215)</f>
        <v>2.6856930000000001E-2</v>
      </c>
      <c r="D269" s="25">
        <f t="shared" si="21"/>
        <v>1.9946969999999998E-2</v>
      </c>
      <c r="E269" s="25"/>
      <c r="F269" s="25">
        <f t="shared" si="1"/>
        <v>2.5678781350000004</v>
      </c>
    </row>
    <row r="270" spans="1:6">
      <c r="B270" s="36" t="s">
        <v>63</v>
      </c>
      <c r="C270" s="25">
        <f t="shared" ref="C270:D270" si="22">AVERAGE(C29,C90,C152,C216)</f>
        <v>2.8532654999999997E-2</v>
      </c>
      <c r="D270" s="25">
        <f t="shared" si="22"/>
        <v>2.1499114999999999E-2</v>
      </c>
      <c r="E270" s="25"/>
      <c r="F270" s="25">
        <f t="shared" si="1"/>
        <v>2.0322650749999998</v>
      </c>
    </row>
    <row r="271" spans="1:6">
      <c r="B271" s="36" t="s">
        <v>64</v>
      </c>
      <c r="C271" s="25">
        <f t="shared" ref="C271:D271" si="23">AVERAGE(C30,C91,C153,C217)</f>
        <v>3.1083469999999998E-2</v>
      </c>
      <c r="D271" s="25">
        <f t="shared" si="23"/>
        <v>2.3894145000000002E-2</v>
      </c>
      <c r="E271" s="25">
        <f>AVERAGE(E30,E91,E153,E217)</f>
        <v>0.27602500000000002</v>
      </c>
      <c r="F271" s="25">
        <f t="shared" si="1"/>
        <v>2.0455705374999997</v>
      </c>
    </row>
    <row r="272" spans="1:6">
      <c r="A272" s="11"/>
      <c r="B272" s="32" t="s">
        <v>65</v>
      </c>
      <c r="C272" s="25"/>
      <c r="D272" s="25"/>
      <c r="E272" s="25"/>
      <c r="F272" s="25"/>
    </row>
    <row r="273" spans="1:6">
      <c r="A273" s="21" t="s">
        <v>104</v>
      </c>
      <c r="B273" s="35" t="s">
        <v>59</v>
      </c>
      <c r="C273" s="25">
        <f t="shared" ref="C273:D273" si="24">AVERAGE(C32,C93,C155,C219)</f>
        <v>1.9510135000000001E-2</v>
      </c>
      <c r="D273" s="25">
        <f t="shared" si="24"/>
        <v>1.3795745E-2</v>
      </c>
      <c r="E273" s="25"/>
      <c r="F273" s="25">
        <f t="shared" si="1"/>
        <v>2.8280805024999998</v>
      </c>
    </row>
    <row r="274" spans="1:6">
      <c r="A274" s="22"/>
      <c r="B274" s="32" t="s">
        <v>60</v>
      </c>
      <c r="C274" s="25">
        <f t="shared" ref="C274:D274" si="25">AVERAGE(C33,C94,C156,C220)</f>
        <v>2.0659774999999998E-2</v>
      </c>
      <c r="D274" s="25">
        <f t="shared" si="25"/>
        <v>1.5915982500000002E-2</v>
      </c>
      <c r="E274" s="25"/>
      <c r="F274" s="25">
        <f t="shared" si="1"/>
        <v>2.4392463824999999</v>
      </c>
    </row>
    <row r="275" spans="1:6">
      <c r="A275" s="22"/>
      <c r="B275" s="32" t="s">
        <v>61</v>
      </c>
      <c r="C275" s="25">
        <f t="shared" ref="C275:D275" si="26">AVERAGE(C34,C95,C157,C221)</f>
        <v>2.9179975E-2</v>
      </c>
      <c r="D275" s="25">
        <f t="shared" si="26"/>
        <v>2.2610844999999997E-2</v>
      </c>
      <c r="E275" s="25"/>
      <c r="F275" s="25">
        <f t="shared" si="1"/>
        <v>2.7179639675000002</v>
      </c>
    </row>
    <row r="276" spans="1:6">
      <c r="A276" s="11"/>
      <c r="B276" s="32" t="s">
        <v>62</v>
      </c>
      <c r="C276" s="25">
        <f t="shared" ref="C276:D276" si="27">AVERAGE(C35,C96,C158,C222)</f>
        <v>3.7989064999999995E-2</v>
      </c>
      <c r="D276" s="25">
        <f t="shared" si="27"/>
        <v>2.84686075E-2</v>
      </c>
      <c r="E276" s="25"/>
      <c r="F276" s="25">
        <f t="shared" si="1"/>
        <v>2.7883134649999999</v>
      </c>
    </row>
    <row r="277" spans="1:6">
      <c r="B277" s="36" t="s">
        <v>63</v>
      </c>
      <c r="C277" s="25">
        <f t="shared" ref="C277:D277" si="28">AVERAGE(C36,C97,C159,C223)</f>
        <v>4.5914297499999999E-2</v>
      </c>
      <c r="D277" s="25">
        <f t="shared" si="28"/>
        <v>3.533087E-2</v>
      </c>
      <c r="E277" s="25"/>
      <c r="F277" s="25">
        <f t="shared" si="1"/>
        <v>5.501251032499999</v>
      </c>
    </row>
    <row r="278" spans="1:6">
      <c r="B278" s="36" t="s">
        <v>64</v>
      </c>
      <c r="C278" s="25">
        <f t="shared" ref="C278:D278" si="29">AVERAGE(C37,C98,C160,C224)</f>
        <v>5.2636925000000008E-2</v>
      </c>
      <c r="D278" s="25">
        <f t="shared" si="29"/>
        <v>4.1779984999999999E-2</v>
      </c>
      <c r="E278" s="25">
        <f>AVERAGE(E37,E98,E160,E224)</f>
        <v>0.276175</v>
      </c>
      <c r="F278" s="25">
        <f t="shared" si="1"/>
        <v>5.9008608599999999</v>
      </c>
    </row>
    <row r="279" spans="1:6">
      <c r="A279" s="11"/>
      <c r="B279" s="36" t="s">
        <v>65</v>
      </c>
      <c r="C279" s="25"/>
      <c r="D279" s="25"/>
      <c r="E279" s="25"/>
      <c r="F279" s="25"/>
    </row>
    <row r="280" spans="1:6">
      <c r="A280" s="21" t="s">
        <v>99</v>
      </c>
      <c r="B280" s="35" t="s">
        <v>59</v>
      </c>
      <c r="C280" s="25">
        <f t="shared" ref="C280:D280" si="30">AVERAGE(C39,C100,C162,C226)</f>
        <v>9.1693525000000001E-3</v>
      </c>
      <c r="D280" s="25">
        <f t="shared" si="30"/>
        <v>6.4837124999999997E-3</v>
      </c>
      <c r="E280" s="25"/>
      <c r="F280" s="25">
        <f t="shared" si="1"/>
        <v>2.2465460374999999</v>
      </c>
    </row>
    <row r="281" spans="1:6">
      <c r="A281" s="11"/>
      <c r="B281" s="32" t="s">
        <v>60</v>
      </c>
      <c r="C281" s="25">
        <f t="shared" ref="C281:D281" si="31">AVERAGE(C40,C101,C163,C227)</f>
        <v>9.6015974999999996E-3</v>
      </c>
      <c r="D281" s="25">
        <f t="shared" si="31"/>
        <v>7.1893075000000004E-3</v>
      </c>
      <c r="E281" s="25"/>
      <c r="F281" s="25">
        <f t="shared" si="1"/>
        <v>1.8043192875</v>
      </c>
    </row>
    <row r="282" spans="1:6">
      <c r="A282" s="22"/>
      <c r="B282" s="32" t="s">
        <v>61</v>
      </c>
      <c r="C282" s="25">
        <f t="shared" ref="C282:D282" si="32">AVERAGE(C41,C102,C164,C228)</f>
        <v>9.399600000000001E-3</v>
      </c>
      <c r="D282" s="25">
        <f t="shared" si="32"/>
        <v>7.3214075E-3</v>
      </c>
      <c r="E282" s="25"/>
      <c r="F282" s="25">
        <f t="shared" si="1"/>
        <v>1.7050851900000001</v>
      </c>
    </row>
    <row r="283" spans="1:6">
      <c r="B283" s="32" t="s">
        <v>62</v>
      </c>
      <c r="C283" s="25">
        <f t="shared" ref="C283:D283" si="33">AVERAGE(C42,C103,C165,C229)</f>
        <v>1.025155E-2</v>
      </c>
      <c r="D283" s="25">
        <f t="shared" si="33"/>
        <v>8.1163649999999987E-3</v>
      </c>
      <c r="E283" s="25"/>
      <c r="F283" s="25">
        <f t="shared" si="1"/>
        <v>1.6937009600000001</v>
      </c>
    </row>
    <row r="284" spans="1:6">
      <c r="B284" s="36" t="s">
        <v>63</v>
      </c>
      <c r="C284" s="25">
        <f t="shared" ref="C284:D284" si="34">AVERAGE(C43,C104,C166,C230)</f>
        <v>1.106712E-2</v>
      </c>
      <c r="D284" s="25">
        <f t="shared" si="34"/>
        <v>9.1189175000000004E-3</v>
      </c>
      <c r="E284" s="25"/>
      <c r="F284" s="25">
        <f t="shared" si="1"/>
        <v>1.145706305</v>
      </c>
    </row>
    <row r="285" spans="1:6">
      <c r="B285" s="36" t="s">
        <v>64</v>
      </c>
      <c r="C285" s="25">
        <f t="shared" ref="C285:D285" si="35">AVERAGE(C44,C105,C167,C231)</f>
        <v>1.198453E-2</v>
      </c>
      <c r="D285" s="25">
        <f t="shared" si="35"/>
        <v>9.7858850000000011E-3</v>
      </c>
      <c r="E285" s="25">
        <f>AVERAGE(E44,E105,E167,E231)</f>
        <v>0.45129999999999998</v>
      </c>
      <c r="F285" s="25">
        <f t="shared" si="1"/>
        <v>1.1136994549999999</v>
      </c>
    </row>
    <row r="286" spans="1:6">
      <c r="A286" s="11"/>
      <c r="B286" s="36" t="s">
        <v>65</v>
      </c>
      <c r="C286" s="25"/>
      <c r="D286" s="25"/>
      <c r="E286" s="25"/>
      <c r="F286" s="25"/>
    </row>
    <row r="287" spans="1:6">
      <c r="A287" s="21" t="s">
        <v>105</v>
      </c>
      <c r="B287" s="35" t="s">
        <v>59</v>
      </c>
      <c r="C287" s="25">
        <f t="shared" ref="C287:D287" si="36">AVERAGE(C46,C107,C169,C233)</f>
        <v>1.5176162499999998E-2</v>
      </c>
      <c r="D287" s="25">
        <f t="shared" si="36"/>
        <v>1.07311675E-2</v>
      </c>
      <c r="E287" s="25"/>
      <c r="F287" s="25">
        <f t="shared" si="1"/>
        <v>1.0091343525000001</v>
      </c>
    </row>
    <row r="288" spans="1:6">
      <c r="A288" s="29"/>
      <c r="B288" s="32" t="s">
        <v>60</v>
      </c>
      <c r="C288" s="25">
        <f t="shared" ref="C288:D288" si="37">AVERAGE(C47,C108,C170,C234)</f>
        <v>1.7740444999999997E-2</v>
      </c>
      <c r="D288" s="25">
        <f t="shared" si="37"/>
        <v>1.3534847500000001E-2</v>
      </c>
      <c r="E288" s="25"/>
      <c r="F288" s="25">
        <f t="shared" si="1"/>
        <v>1.4530358500000002</v>
      </c>
    </row>
    <row r="289" spans="1:6">
      <c r="A289" s="28"/>
      <c r="B289" s="32" t="s">
        <v>61</v>
      </c>
      <c r="C289" s="25">
        <f t="shared" ref="C289:D289" si="38">AVERAGE(C48,C109,C171,C235)</f>
        <v>1.9690272500000001E-2</v>
      </c>
      <c r="D289" s="25">
        <f t="shared" si="38"/>
        <v>1.5328990000000001E-2</v>
      </c>
      <c r="E289" s="25"/>
      <c r="F289" s="25">
        <f t="shared" si="1"/>
        <v>1.622324275</v>
      </c>
    </row>
    <row r="290" spans="1:6">
      <c r="A290" s="30"/>
      <c r="B290" s="32" t="s">
        <v>62</v>
      </c>
      <c r="C290" s="25">
        <f t="shared" ref="C290:D290" si="39">AVERAGE(C49,C110,C172,C236)</f>
        <v>1.8459010000000001E-2</v>
      </c>
      <c r="D290" s="25">
        <f t="shared" si="39"/>
        <v>1.4538289999999999E-2</v>
      </c>
      <c r="E290" s="25"/>
      <c r="F290" s="25">
        <f t="shared" si="1"/>
        <v>1.5778086999999998</v>
      </c>
    </row>
    <row r="291" spans="1:6">
      <c r="A291" s="30"/>
      <c r="B291" s="36" t="s">
        <v>63</v>
      </c>
      <c r="C291" s="25">
        <f t="shared" ref="C291:D291" si="40">AVERAGE(C50,C111,C173,C237)</f>
        <v>2.079218E-2</v>
      </c>
      <c r="D291" s="25">
        <f t="shared" si="40"/>
        <v>1.7054939999999998E-2</v>
      </c>
      <c r="E291" s="25"/>
      <c r="F291" s="25">
        <f t="shared" si="1"/>
        <v>3.099116</v>
      </c>
    </row>
    <row r="292" spans="1:6">
      <c r="A292" s="30"/>
      <c r="B292" s="36" t="s">
        <v>64</v>
      </c>
      <c r="C292" s="25">
        <f t="shared" ref="C292:D292" si="41">AVERAGE(C51,C112,C174,C238)</f>
        <v>2.1162895000000001E-2</v>
      </c>
      <c r="D292" s="25">
        <f t="shared" si="41"/>
        <v>1.7750000000000002E-2</v>
      </c>
      <c r="E292" s="25">
        <f>AVERAGE(E51,E112,E174,E238)</f>
        <v>-0.10542499999999999</v>
      </c>
      <c r="F292" s="25">
        <f t="shared" si="1"/>
        <v>2.9335278500000004</v>
      </c>
    </row>
    <row r="293" spans="1:6">
      <c r="A293" s="29"/>
      <c r="B293" s="36" t="s">
        <v>65</v>
      </c>
      <c r="C293" s="38"/>
      <c r="D293" s="25"/>
      <c r="E293" s="25"/>
      <c r="F293" s="39"/>
    </row>
  </sheetData>
  <mergeCells count="5">
    <mergeCell ref="B1:C1"/>
    <mergeCell ref="B62:C62"/>
    <mergeCell ref="B124:C124"/>
    <mergeCell ref="B188:C188"/>
    <mergeCell ref="B242:C24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K293"/>
  <sheetViews>
    <sheetView topLeftCell="A255" workbookViewId="0">
      <selection activeCell="A280" sqref="A280:F292"/>
    </sheetView>
  </sheetViews>
  <sheetFormatPr defaultRowHeight="15"/>
  <sheetData>
    <row r="1" spans="1:6">
      <c r="B1" s="63" t="s">
        <v>52</v>
      </c>
      <c r="C1" s="63"/>
    </row>
    <row r="3" spans="1:6">
      <c r="A3" s="20" t="s">
        <v>53</v>
      </c>
      <c r="B3" s="20" t="s">
        <v>54</v>
      </c>
      <c r="C3" s="20" t="s">
        <v>55</v>
      </c>
      <c r="D3" s="20" t="s">
        <v>56</v>
      </c>
      <c r="E3" s="20" t="s">
        <v>57</v>
      </c>
      <c r="F3" s="20" t="s">
        <v>58</v>
      </c>
    </row>
    <row r="4" spans="1:6">
      <c r="A4" s="21" t="s">
        <v>174</v>
      </c>
      <c r="B4" s="21" t="s">
        <v>59</v>
      </c>
      <c r="C4" s="30">
        <v>6.7763600000000004E-3</v>
      </c>
      <c r="D4" s="30">
        <v>4.79161E-3</v>
      </c>
      <c r="E4" s="30"/>
      <c r="F4" s="30">
        <v>0.53066391000000002</v>
      </c>
    </row>
    <row r="5" spans="1:6">
      <c r="A5" s="22"/>
      <c r="B5" s="22" t="s">
        <v>60</v>
      </c>
      <c r="C5" s="30">
        <v>9.1121599999999994E-3</v>
      </c>
      <c r="D5" s="30">
        <v>7.3744700000000002E-3</v>
      </c>
      <c r="E5" s="30"/>
      <c r="F5" s="30">
        <v>0.52176038999999996</v>
      </c>
    </row>
    <row r="6" spans="1:6">
      <c r="A6" s="22"/>
      <c r="B6" s="22" t="s">
        <v>61</v>
      </c>
      <c r="C6" s="30">
        <v>2.2556E-2</v>
      </c>
      <c r="D6" s="30">
        <v>1.6096119999999998E-2</v>
      </c>
      <c r="E6" s="30"/>
      <c r="F6" s="30">
        <v>0.66538927000000003</v>
      </c>
    </row>
    <row r="7" spans="1:6">
      <c r="A7" s="11"/>
      <c r="B7" s="22" t="s">
        <v>62</v>
      </c>
      <c r="C7" s="30">
        <v>2.5016529999999999E-2</v>
      </c>
      <c r="D7" s="30">
        <v>1.9492160000000001E-2</v>
      </c>
      <c r="E7" s="30"/>
      <c r="F7" s="30">
        <v>0.75174752</v>
      </c>
    </row>
    <row r="8" spans="1:6">
      <c r="B8" s="23" t="s">
        <v>63</v>
      </c>
      <c r="C8" s="30">
        <v>2.6220899999999998E-2</v>
      </c>
      <c r="D8" s="30">
        <v>2.1503580000000001E-2</v>
      </c>
      <c r="E8" s="30"/>
      <c r="F8" s="30">
        <v>0.79274900999999998</v>
      </c>
    </row>
    <row r="9" spans="1:6">
      <c r="B9" s="23" t="s">
        <v>64</v>
      </c>
      <c r="C9" s="30">
        <v>2.6829019999999999E-2</v>
      </c>
      <c r="D9" s="30">
        <v>2.274905E-2</v>
      </c>
      <c r="E9" s="30">
        <v>0.38800000000000001</v>
      </c>
      <c r="F9" s="30">
        <v>0.79690139999999998</v>
      </c>
    </row>
    <row r="10" spans="1:6">
      <c r="A10" s="11"/>
      <c r="B10" s="23" t="s">
        <v>65</v>
      </c>
      <c r="C10" s="30"/>
      <c r="D10" s="30"/>
      <c r="E10" s="30"/>
      <c r="F10" s="30"/>
    </row>
    <row r="11" spans="1:6">
      <c r="A11" s="21" t="s">
        <v>112</v>
      </c>
      <c r="B11" s="21" t="s">
        <v>59</v>
      </c>
      <c r="C11" s="30">
        <v>1.188254E-2</v>
      </c>
      <c r="D11" s="30">
        <v>8.4022200000000002E-3</v>
      </c>
      <c r="E11" s="30"/>
      <c r="F11" s="30">
        <v>0.93053390000000002</v>
      </c>
    </row>
    <row r="12" spans="1:6">
      <c r="A12" s="11"/>
      <c r="B12" s="22" t="s">
        <v>60</v>
      </c>
      <c r="C12" s="30">
        <v>1.0230940000000001E-2</v>
      </c>
      <c r="D12" s="30">
        <v>7.4760800000000004E-3</v>
      </c>
      <c r="E12" s="30"/>
      <c r="F12" s="30">
        <v>0.88824457000000001</v>
      </c>
    </row>
    <row r="13" spans="1:6">
      <c r="A13" s="22"/>
      <c r="B13" s="22" t="s">
        <v>61</v>
      </c>
      <c r="C13" s="30">
        <v>9.56305E-3</v>
      </c>
      <c r="D13" s="30">
        <v>7.4062099999999999E-3</v>
      </c>
      <c r="E13" s="30"/>
      <c r="F13" s="30">
        <v>0.86022776000000001</v>
      </c>
    </row>
    <row r="14" spans="1:6">
      <c r="B14" s="22" t="s">
        <v>62</v>
      </c>
      <c r="C14" s="30">
        <v>1.3512649999999999E-2</v>
      </c>
      <c r="D14" s="30">
        <v>1.060322E-2</v>
      </c>
      <c r="E14" s="30"/>
      <c r="F14" s="30">
        <v>0.85891128000000005</v>
      </c>
    </row>
    <row r="15" spans="1:6">
      <c r="B15" s="23" t="s">
        <v>63</v>
      </c>
      <c r="C15" s="30">
        <v>2.0088229999999999E-2</v>
      </c>
      <c r="D15" s="30">
        <v>1.5308749999999999E-2</v>
      </c>
      <c r="E15" s="30"/>
      <c r="F15" s="30">
        <v>0.91384922000000002</v>
      </c>
    </row>
    <row r="16" spans="1:6">
      <c r="B16" s="23" t="s">
        <v>64</v>
      </c>
      <c r="C16" s="30">
        <v>1.8679029999999999E-2</v>
      </c>
      <c r="D16" s="30">
        <v>1.377832E-2</v>
      </c>
      <c r="E16" s="30">
        <v>8.5099999999999995E-2</v>
      </c>
      <c r="F16" s="30">
        <v>0.90481226000000003</v>
      </c>
    </row>
    <row r="17" spans="1:6">
      <c r="A17" s="11"/>
      <c r="B17" s="23" t="s">
        <v>65</v>
      </c>
      <c r="C17" s="30"/>
      <c r="D17" s="30"/>
      <c r="E17" s="30"/>
      <c r="F17" s="30"/>
    </row>
    <row r="18" spans="1:6">
      <c r="A18" s="21" t="s">
        <v>175</v>
      </c>
      <c r="B18" s="21" t="s">
        <v>59</v>
      </c>
      <c r="C18" s="30">
        <v>6.7763600000000004E-3</v>
      </c>
      <c r="D18" s="30">
        <v>4.79161E-3</v>
      </c>
      <c r="E18" s="30"/>
      <c r="F18" s="30">
        <v>0.53066391000000002</v>
      </c>
    </row>
    <row r="19" spans="1:6">
      <c r="A19" s="11"/>
      <c r="B19" s="22" t="s">
        <v>60</v>
      </c>
      <c r="C19" s="30">
        <v>9.1121599999999994E-3</v>
      </c>
      <c r="D19" s="30">
        <v>7.3744700000000002E-3</v>
      </c>
      <c r="E19" s="30"/>
      <c r="F19" s="30">
        <v>0.52176038999999996</v>
      </c>
    </row>
    <row r="20" spans="1:6">
      <c r="A20" s="22"/>
      <c r="B20" s="22" t="s">
        <v>61</v>
      </c>
      <c r="C20" s="30">
        <v>2.2556E-2</v>
      </c>
      <c r="D20" s="30">
        <v>1.6096119999999998E-2</v>
      </c>
      <c r="E20" s="30"/>
      <c r="F20" s="30">
        <v>0.66538927000000003</v>
      </c>
    </row>
    <row r="21" spans="1:6">
      <c r="B21" s="22" t="s">
        <v>62</v>
      </c>
      <c r="C21" s="30">
        <v>2.5016529999999999E-2</v>
      </c>
      <c r="D21" s="30">
        <v>1.9492160000000001E-2</v>
      </c>
      <c r="E21" s="30"/>
      <c r="F21" s="30">
        <v>0.75174752</v>
      </c>
    </row>
    <row r="22" spans="1:6">
      <c r="B22" s="23" t="s">
        <v>63</v>
      </c>
      <c r="C22" s="30">
        <v>2.6220899999999998E-2</v>
      </c>
      <c r="D22" s="30">
        <v>2.1503580000000001E-2</v>
      </c>
      <c r="E22" s="30"/>
      <c r="F22" s="30">
        <v>0.79274900999999998</v>
      </c>
    </row>
    <row r="23" spans="1:6">
      <c r="B23" s="23" t="s">
        <v>64</v>
      </c>
      <c r="C23" s="30">
        <v>2.6829019999999999E-2</v>
      </c>
      <c r="D23" s="30">
        <v>2.274905E-2</v>
      </c>
      <c r="E23" s="30">
        <v>0.38800000000000001</v>
      </c>
      <c r="F23" s="30">
        <v>0.79690139999999998</v>
      </c>
    </row>
    <row r="24" spans="1:6">
      <c r="A24" s="11"/>
      <c r="B24" s="23" t="s">
        <v>65</v>
      </c>
      <c r="C24" s="30"/>
      <c r="D24" s="30"/>
      <c r="E24" s="30"/>
      <c r="F24" s="30"/>
    </row>
    <row r="25" spans="1:6">
      <c r="A25" s="21" t="s">
        <v>176</v>
      </c>
      <c r="B25" s="21" t="s">
        <v>59</v>
      </c>
      <c r="C25" s="30">
        <v>5.0735599999999999E-2</v>
      </c>
      <c r="D25" s="30">
        <v>3.5875480000000001E-2</v>
      </c>
      <c r="E25" s="30"/>
      <c r="F25" s="30">
        <v>3.9731581</v>
      </c>
    </row>
    <row r="26" spans="1:6">
      <c r="A26" s="11"/>
      <c r="B26" s="22" t="s">
        <v>60</v>
      </c>
      <c r="C26" s="30">
        <v>4.8908889999999997E-2</v>
      </c>
      <c r="D26" s="30">
        <v>3.8928240000000003E-2</v>
      </c>
      <c r="E26" s="30"/>
      <c r="F26" s="30">
        <v>3.8129062999999999</v>
      </c>
    </row>
    <row r="27" spans="1:6">
      <c r="A27" s="22"/>
      <c r="B27" s="22" t="s">
        <v>61</v>
      </c>
      <c r="C27" s="30">
        <v>4.4623429999999999E-2</v>
      </c>
      <c r="D27" s="30">
        <v>3.6217399999999997E-2</v>
      </c>
      <c r="E27" s="30"/>
      <c r="F27" s="30">
        <v>3.6902634000000001</v>
      </c>
    </row>
    <row r="28" spans="1:6">
      <c r="A28" s="11"/>
      <c r="B28" s="22" t="s">
        <v>62</v>
      </c>
      <c r="C28" s="30">
        <v>8.0903589999999997E-2</v>
      </c>
      <c r="D28" s="30">
        <v>6.0445779999999998E-2</v>
      </c>
      <c r="E28" s="30"/>
      <c r="F28" s="30">
        <v>3.9934557000000002</v>
      </c>
    </row>
    <row r="29" spans="1:6">
      <c r="B29" s="23" t="s">
        <v>63</v>
      </c>
      <c r="C29" s="30">
        <v>0.1216182</v>
      </c>
      <c r="D29" s="30">
        <v>8.9818700000000001E-2</v>
      </c>
      <c r="E29" s="30"/>
      <c r="F29" s="30">
        <v>4.4396844</v>
      </c>
    </row>
    <row r="30" spans="1:6">
      <c r="B30" s="23" t="s">
        <v>64</v>
      </c>
      <c r="C30" s="30">
        <v>0.11357444</v>
      </c>
      <c r="D30" s="30">
        <v>8.2608399999999998E-2</v>
      </c>
      <c r="E30" s="30">
        <v>-0.84750000000000003</v>
      </c>
      <c r="F30" s="30">
        <v>4.3983036000000002</v>
      </c>
    </row>
    <row r="31" spans="1:6">
      <c r="A31" s="11"/>
      <c r="B31" s="22" t="s">
        <v>65</v>
      </c>
      <c r="C31" s="30"/>
      <c r="D31" s="30"/>
      <c r="E31" s="30"/>
      <c r="F31" s="30"/>
    </row>
    <row r="32" spans="1:6">
      <c r="A32" s="21" t="s">
        <v>177</v>
      </c>
      <c r="B32" s="21" t="s">
        <v>59</v>
      </c>
      <c r="C32" s="30">
        <v>1.9314100000000001E-2</v>
      </c>
      <c r="D32" s="30">
        <v>1.365713E-2</v>
      </c>
      <c r="E32" s="30"/>
      <c r="F32" s="30">
        <v>1.5125074000000001</v>
      </c>
    </row>
    <row r="33" spans="1:6">
      <c r="A33" s="22"/>
      <c r="B33" s="22" t="s">
        <v>60</v>
      </c>
      <c r="C33" s="30">
        <v>4.4425550000000001E-2</v>
      </c>
      <c r="D33" s="30">
        <v>3.308349E-2</v>
      </c>
      <c r="E33" s="30"/>
      <c r="F33" s="30">
        <v>1.6206155</v>
      </c>
    </row>
    <row r="34" spans="1:6">
      <c r="A34" s="22"/>
      <c r="B34" s="22" t="s">
        <v>61</v>
      </c>
      <c r="C34" s="30">
        <v>4.6473269999999997E-2</v>
      </c>
      <c r="D34" s="30">
        <v>3.7846640000000001E-2</v>
      </c>
      <c r="E34" s="30"/>
      <c r="F34" s="30">
        <v>1.6532278</v>
      </c>
    </row>
    <row r="35" spans="1:6">
      <c r="A35" s="11"/>
      <c r="B35" s="22" t="s">
        <v>62</v>
      </c>
      <c r="C35" s="30">
        <v>4.237366E-2</v>
      </c>
      <c r="D35" s="30">
        <v>3.3957399999999999E-2</v>
      </c>
      <c r="E35" s="30"/>
      <c r="F35" s="30">
        <v>1.5662976</v>
      </c>
    </row>
    <row r="36" spans="1:6">
      <c r="B36" s="23" t="s">
        <v>63</v>
      </c>
      <c r="C36" s="30">
        <v>5.0598780000000003E-2</v>
      </c>
      <c r="D36" s="30">
        <v>4.1614270000000002E-2</v>
      </c>
      <c r="E36" s="30"/>
      <c r="F36" s="30">
        <v>1.6952948000000001</v>
      </c>
    </row>
    <row r="37" spans="1:6">
      <c r="B37" s="23" t="s">
        <v>64</v>
      </c>
      <c r="C37" s="30">
        <v>6.3546790000000006E-2</v>
      </c>
      <c r="D37" s="30">
        <v>5.1898560000000003E-2</v>
      </c>
      <c r="E37" s="30">
        <v>0.83120000000000005</v>
      </c>
      <c r="F37" s="30">
        <v>1.7574714</v>
      </c>
    </row>
    <row r="38" spans="1:6">
      <c r="A38" s="11"/>
      <c r="B38" s="23" t="s">
        <v>65</v>
      </c>
      <c r="C38" s="30"/>
      <c r="D38" s="30"/>
      <c r="E38" s="30"/>
      <c r="F38" s="30"/>
    </row>
    <row r="39" spans="1:6">
      <c r="A39" s="21" t="s">
        <v>178</v>
      </c>
      <c r="B39" s="21" t="s">
        <v>59</v>
      </c>
      <c r="C39" s="30">
        <v>2.470659E-2</v>
      </c>
      <c r="D39" s="30">
        <v>2.470659E-2</v>
      </c>
      <c r="E39" s="30"/>
      <c r="F39" s="30">
        <v>1.9347989000000001</v>
      </c>
    </row>
    <row r="40" spans="1:6">
      <c r="A40" s="11"/>
      <c r="B40" s="22" t="s">
        <v>60</v>
      </c>
      <c r="C40" s="30">
        <v>2.287689E-2</v>
      </c>
      <c r="D40" s="30">
        <v>1.787598E-2</v>
      </c>
      <c r="E40" s="30"/>
      <c r="F40" s="30">
        <v>1.8529827999999999</v>
      </c>
    </row>
    <row r="41" spans="1:6">
      <c r="A41" s="22"/>
      <c r="B41" s="22" t="s">
        <v>61</v>
      </c>
      <c r="C41" s="30">
        <v>2.1062419999999998E-2</v>
      </c>
      <c r="D41" s="30">
        <v>1.6981610000000001E-2</v>
      </c>
      <c r="E41" s="30"/>
      <c r="F41" s="30">
        <v>1.7939178</v>
      </c>
    </row>
    <row r="42" spans="1:6">
      <c r="B42" s="22" t="s">
        <v>62</v>
      </c>
      <c r="C42" s="30">
        <v>2.3808849999999999E-2</v>
      </c>
      <c r="D42" s="30">
        <v>2.009621E-2</v>
      </c>
      <c r="E42" s="30"/>
      <c r="F42" s="30">
        <v>1.7306964</v>
      </c>
    </row>
    <row r="43" spans="1:6">
      <c r="B43" s="23" t="s">
        <v>63</v>
      </c>
      <c r="C43" s="30">
        <v>2.4910350000000001E-2</v>
      </c>
      <c r="D43" s="30">
        <v>2.1715769999999999E-2</v>
      </c>
      <c r="E43" s="30"/>
      <c r="F43" s="30">
        <v>1.7378426</v>
      </c>
    </row>
    <row r="44" spans="1:6">
      <c r="B44" s="23" t="s">
        <v>64</v>
      </c>
      <c r="C44" s="30">
        <v>2.3764919999999998E-2</v>
      </c>
      <c r="D44" s="30">
        <v>2.0781210000000001E-2</v>
      </c>
      <c r="E44" s="30">
        <v>-0.48180000000000001</v>
      </c>
      <c r="F44" s="30">
        <v>1.7216020000000001</v>
      </c>
    </row>
    <row r="45" spans="1:6">
      <c r="A45" s="11"/>
      <c r="B45" s="23" t="s">
        <v>65</v>
      </c>
      <c r="C45" s="30"/>
      <c r="D45" s="30"/>
      <c r="E45" s="30"/>
      <c r="F45" s="30"/>
    </row>
    <row r="46" spans="1:6">
      <c r="A46" s="21" t="s">
        <v>179</v>
      </c>
      <c r="B46" s="21" t="s">
        <v>59</v>
      </c>
      <c r="C46" s="30">
        <v>1.1344199999999999E-3</v>
      </c>
      <c r="D46" s="30">
        <v>8.0210000000000004E-4</v>
      </c>
      <c r="E46" s="30"/>
      <c r="F46" s="30">
        <v>8.8837780000000005E-2</v>
      </c>
    </row>
    <row r="47" spans="1:6">
      <c r="A47" s="11"/>
      <c r="B47" s="22" t="s">
        <v>60</v>
      </c>
      <c r="C47" s="30">
        <v>1.03064E-3</v>
      </c>
      <c r="D47" s="30">
        <v>7.9571999999999998E-4</v>
      </c>
      <c r="E47" s="30"/>
      <c r="F47" s="30">
        <v>8.5003880000000004E-2</v>
      </c>
    </row>
    <row r="48" spans="1:6">
      <c r="A48" s="22"/>
      <c r="B48" s="22" t="s">
        <v>61</v>
      </c>
      <c r="C48" s="30">
        <v>9.1518299999999997E-3</v>
      </c>
      <c r="D48" s="30">
        <v>5.15089E-3</v>
      </c>
      <c r="E48" s="30"/>
      <c r="F48" s="30">
        <v>0.20469407000000001</v>
      </c>
    </row>
    <row r="49" spans="1:6">
      <c r="B49" s="22" t="s">
        <v>62</v>
      </c>
      <c r="C49" s="30">
        <v>2.0041119999999999E-2</v>
      </c>
      <c r="D49" s="30">
        <v>1.2301680000000001E-2</v>
      </c>
      <c r="E49" s="30"/>
      <c r="F49" s="30">
        <v>0.55390804000000005</v>
      </c>
    </row>
    <row r="50" spans="1:6">
      <c r="B50" s="23" t="s">
        <v>63</v>
      </c>
      <c r="C50" s="30">
        <v>1.8294999999999999E-2</v>
      </c>
      <c r="D50" s="30">
        <v>1.026755E-2</v>
      </c>
      <c r="E50" s="30"/>
      <c r="F50" s="30">
        <v>0.55037040000000004</v>
      </c>
    </row>
    <row r="51" spans="1:6">
      <c r="B51" s="23" t="s">
        <v>64</v>
      </c>
      <c r="C51" s="30">
        <v>1.7683520000000001E-2</v>
      </c>
      <c r="D51" s="30">
        <v>1.072115E-2</v>
      </c>
      <c r="E51" s="30">
        <v>0.71279999999999999</v>
      </c>
      <c r="F51" s="30">
        <v>0.54827349999999997</v>
      </c>
    </row>
    <row r="52" spans="1:6">
      <c r="A52" s="11"/>
      <c r="B52" s="23" t="s">
        <v>65</v>
      </c>
      <c r="C52" s="25"/>
      <c r="D52" s="25"/>
      <c r="E52" s="25"/>
      <c r="F52" s="25"/>
    </row>
    <row r="53" spans="1:6">
      <c r="A53" s="30"/>
      <c r="B53" s="30"/>
      <c r="C53" s="30"/>
      <c r="D53" s="30"/>
      <c r="E53" s="30"/>
      <c r="F53" s="30"/>
    </row>
    <row r="54" spans="1:6">
      <c r="A54" s="30"/>
      <c r="B54" s="30"/>
      <c r="C54" s="30"/>
      <c r="D54" s="30"/>
      <c r="E54" s="30"/>
      <c r="F54" s="30"/>
    </row>
    <row r="55" spans="1:6">
      <c r="A55" s="30"/>
      <c r="B55" s="30"/>
      <c r="C55" s="30"/>
      <c r="D55" s="30"/>
      <c r="E55" s="30"/>
      <c r="F55" s="30"/>
    </row>
    <row r="56" spans="1:6">
      <c r="A56" s="30"/>
      <c r="B56" s="30"/>
      <c r="C56" s="30"/>
      <c r="D56" s="30"/>
      <c r="E56" s="30"/>
      <c r="F56" s="30"/>
    </row>
    <row r="57" spans="1:6">
      <c r="A57" s="30"/>
      <c r="B57" s="30"/>
      <c r="C57" s="30"/>
      <c r="D57" s="30"/>
      <c r="E57" s="30"/>
      <c r="F57" s="30"/>
    </row>
    <row r="58" spans="1:6">
      <c r="A58" s="30"/>
      <c r="B58" s="30"/>
      <c r="C58" s="30"/>
      <c r="D58" s="30"/>
      <c r="E58" s="30"/>
      <c r="F58" s="30"/>
    </row>
    <row r="59" spans="1:6">
      <c r="A59" s="30"/>
      <c r="B59" s="30"/>
      <c r="C59" s="30"/>
      <c r="D59" s="30"/>
      <c r="E59" s="30"/>
      <c r="F59" s="30"/>
    </row>
    <row r="60" spans="1:6">
      <c r="A60" s="30"/>
      <c r="B60" s="30"/>
      <c r="C60" s="30"/>
      <c r="D60" s="30"/>
      <c r="E60" s="30"/>
      <c r="F60" s="30"/>
    </row>
    <row r="61" spans="1:6">
      <c r="A61" s="30"/>
      <c r="B61" s="30"/>
      <c r="C61" s="30"/>
      <c r="D61" s="30"/>
      <c r="E61" s="30"/>
      <c r="F61" s="30"/>
    </row>
    <row r="62" spans="1:6">
      <c r="A62" s="24"/>
      <c r="B62" s="65" t="s">
        <v>66</v>
      </c>
      <c r="C62" s="65"/>
      <c r="D62" s="24"/>
      <c r="E62" s="24"/>
      <c r="F62" s="24"/>
    </row>
    <row r="63" spans="1:6">
      <c r="A63" s="24"/>
      <c r="B63" s="24"/>
      <c r="C63" s="24"/>
      <c r="D63" s="24"/>
      <c r="E63" s="24"/>
      <c r="F63" s="24"/>
    </row>
    <row r="64" spans="1:6">
      <c r="A64" s="31" t="s">
        <v>53</v>
      </c>
      <c r="B64" s="31" t="s">
        <v>54</v>
      </c>
      <c r="C64" s="31" t="s">
        <v>55</v>
      </c>
      <c r="D64" s="31" t="s">
        <v>56</v>
      </c>
      <c r="E64" s="27" t="s">
        <v>57</v>
      </c>
      <c r="F64" s="31" t="s">
        <v>58</v>
      </c>
    </row>
    <row r="65" spans="1:6">
      <c r="A65" s="21" t="s">
        <v>174</v>
      </c>
      <c r="B65" s="32" t="s">
        <v>59</v>
      </c>
      <c r="C65" s="24">
        <v>9.0556500000000002E-3</v>
      </c>
      <c r="D65" s="24">
        <v>6.4033099999999997E-3</v>
      </c>
      <c r="E65" s="24"/>
      <c r="F65" s="24">
        <v>0.33450796999999999</v>
      </c>
    </row>
    <row r="66" spans="1:6">
      <c r="A66" s="22"/>
      <c r="B66" s="32" t="s">
        <v>60</v>
      </c>
      <c r="C66" s="25">
        <v>9.8231499999999992E-3</v>
      </c>
      <c r="D66" s="25">
        <v>8.0026999999999997E-3</v>
      </c>
      <c r="E66" s="25"/>
      <c r="F66" s="25">
        <v>0.37044729999999998</v>
      </c>
    </row>
    <row r="67" spans="1:6">
      <c r="A67" s="22"/>
      <c r="B67" s="32" t="s">
        <v>61</v>
      </c>
      <c r="C67" s="25">
        <v>1.5684770000000001E-2</v>
      </c>
      <c r="D67" s="25">
        <v>1.259068E-2</v>
      </c>
      <c r="E67" s="25"/>
      <c r="F67" s="25">
        <v>0.56043339000000003</v>
      </c>
    </row>
    <row r="68" spans="1:6">
      <c r="A68" s="11"/>
      <c r="B68" s="32" t="s">
        <v>62</v>
      </c>
      <c r="C68" s="25">
        <v>1.4088659999999999E-2</v>
      </c>
      <c r="D68" s="25">
        <v>1.065234E-2</v>
      </c>
      <c r="E68" s="25"/>
      <c r="F68" s="25">
        <v>0.54062557</v>
      </c>
    </row>
    <row r="69" spans="1:6">
      <c r="B69" s="32" t="s">
        <v>63</v>
      </c>
      <c r="C69" s="24">
        <v>1.6048E-2</v>
      </c>
      <c r="D69" s="24">
        <v>1.279548E-2</v>
      </c>
      <c r="E69" s="24"/>
      <c r="F69" s="24">
        <v>4.7638524000000002</v>
      </c>
    </row>
    <row r="70" spans="1:6">
      <c r="B70" s="32" t="s">
        <v>64</v>
      </c>
      <c r="C70" s="24">
        <v>1.496167E-2</v>
      </c>
      <c r="D70" s="24">
        <v>1.163353E-2</v>
      </c>
      <c r="E70" s="24">
        <v>0.49740000000000001</v>
      </c>
      <c r="F70" s="24">
        <v>4.1124877</v>
      </c>
    </row>
    <row r="71" spans="1:6">
      <c r="A71" s="11"/>
      <c r="B71" s="33" t="s">
        <v>65</v>
      </c>
      <c r="C71" s="25"/>
      <c r="D71" s="25"/>
      <c r="E71" s="25"/>
      <c r="F71" s="25"/>
    </row>
    <row r="72" spans="1:6">
      <c r="A72" s="21" t="s">
        <v>112</v>
      </c>
      <c r="B72" s="32" t="s">
        <v>59</v>
      </c>
      <c r="C72" s="26">
        <v>5.0282800000000004E-3</v>
      </c>
      <c r="D72" s="26">
        <v>3.5555299999999999E-3</v>
      </c>
      <c r="E72" s="26"/>
      <c r="F72" s="26">
        <v>0.18574044000000001</v>
      </c>
    </row>
    <row r="73" spans="1:6">
      <c r="A73" s="11"/>
      <c r="B73" s="32" t="s">
        <v>60</v>
      </c>
      <c r="C73" s="25">
        <v>1.9602890000000001E-2</v>
      </c>
      <c r="D73" s="25">
        <v>1.3437080000000001E-2</v>
      </c>
      <c r="E73" s="25"/>
      <c r="F73" s="25">
        <v>0.84007779999999999</v>
      </c>
    </row>
    <row r="74" spans="1:6">
      <c r="A74" s="22"/>
      <c r="B74" s="32" t="s">
        <v>61</v>
      </c>
      <c r="C74" s="25">
        <v>2.490875E-2</v>
      </c>
      <c r="D74" s="25">
        <v>1.9191550000000002E-2</v>
      </c>
      <c r="E74" s="25"/>
      <c r="F74" s="25">
        <v>1.0114719999999999</v>
      </c>
    </row>
    <row r="75" spans="1:6">
      <c r="B75" s="32" t="s">
        <v>62</v>
      </c>
      <c r="C75" s="24">
        <v>2.5874520000000002E-2</v>
      </c>
      <c r="D75" s="24">
        <v>2.1237700000000002E-2</v>
      </c>
      <c r="E75" s="24"/>
      <c r="F75" s="24">
        <v>1.0072981999999999</v>
      </c>
    </row>
    <row r="76" spans="1:6">
      <c r="B76" s="32" t="s">
        <v>63</v>
      </c>
      <c r="C76" s="24">
        <v>2.402638E-2</v>
      </c>
      <c r="D76" s="24">
        <v>1.9494290000000001E-2</v>
      </c>
      <c r="E76" s="24"/>
      <c r="F76" s="24">
        <v>2.3104149999999999</v>
      </c>
    </row>
    <row r="77" spans="1:6">
      <c r="B77" s="32" t="s">
        <v>64</v>
      </c>
      <c r="C77" s="24">
        <v>2.2297899999999999E-2</v>
      </c>
      <c r="D77" s="24">
        <v>1.7294440000000001E-2</v>
      </c>
      <c r="E77" s="24">
        <v>0.27460000000000001</v>
      </c>
      <c r="F77" s="24">
        <v>2.0130693000000002</v>
      </c>
    </row>
    <row r="78" spans="1:6">
      <c r="A78" s="11"/>
      <c r="B78" s="33" t="s">
        <v>65</v>
      </c>
      <c r="C78" s="25"/>
      <c r="D78" s="25"/>
      <c r="E78" s="25"/>
      <c r="F78" s="25"/>
    </row>
    <row r="79" spans="1:6">
      <c r="A79" s="21" t="s">
        <v>175</v>
      </c>
      <c r="B79" s="35" t="s">
        <v>59</v>
      </c>
      <c r="C79" s="26">
        <v>7.1478899999999996E-3</v>
      </c>
      <c r="D79" s="26">
        <v>5.0543200000000002E-3</v>
      </c>
      <c r="E79" s="26"/>
      <c r="F79" s="26">
        <v>0.26403700000000002</v>
      </c>
    </row>
    <row r="80" spans="1:6">
      <c r="A80" s="11"/>
      <c r="B80" s="32" t="s">
        <v>60</v>
      </c>
      <c r="C80" s="25">
        <v>7.74794E-3</v>
      </c>
      <c r="D80" s="25">
        <v>6.3117099999999999E-3</v>
      </c>
      <c r="E80" s="25"/>
      <c r="F80" s="25">
        <v>0.29211888000000003</v>
      </c>
    </row>
    <row r="81" spans="1:11">
      <c r="A81" s="22"/>
      <c r="B81" s="32" t="s">
        <v>61</v>
      </c>
      <c r="C81" s="25">
        <v>1.091608E-2</v>
      </c>
      <c r="D81" s="25">
        <v>9.0389500000000005E-3</v>
      </c>
      <c r="E81" s="25"/>
      <c r="F81" s="25">
        <v>0.39946636000000002</v>
      </c>
    </row>
    <row r="82" spans="1:11">
      <c r="B82" s="32" t="s">
        <v>62</v>
      </c>
      <c r="C82" s="24">
        <v>9.9089199999999999E-3</v>
      </c>
      <c r="D82" s="24">
        <v>7.9871999999999999E-3</v>
      </c>
      <c r="E82" s="24"/>
      <c r="F82" s="24">
        <v>0.38631760999999998</v>
      </c>
    </row>
    <row r="83" spans="1:11">
      <c r="B83" s="36" t="s">
        <v>63</v>
      </c>
      <c r="C83" s="24">
        <v>1.265556E-2</v>
      </c>
      <c r="D83" s="24">
        <v>1.026942E-2</v>
      </c>
      <c r="E83" s="24"/>
      <c r="F83" s="24">
        <v>4.3861613999999998</v>
      </c>
    </row>
    <row r="84" spans="1:11">
      <c r="B84" s="36" t="s">
        <v>64</v>
      </c>
      <c r="C84" s="24">
        <v>1.172101E-2</v>
      </c>
      <c r="D84" s="24">
        <v>8.9214900000000007E-3</v>
      </c>
      <c r="E84" s="24">
        <v>0.64329999999999998</v>
      </c>
      <c r="F84" s="24">
        <v>3.7714767999999999</v>
      </c>
    </row>
    <row r="85" spans="1:11">
      <c r="A85" s="11"/>
      <c r="B85" s="36" t="s">
        <v>65</v>
      </c>
      <c r="C85" s="25"/>
      <c r="D85" s="25"/>
      <c r="E85" s="25"/>
      <c r="F85" s="25"/>
    </row>
    <row r="86" spans="1:11">
      <c r="A86" s="21" t="s">
        <v>176</v>
      </c>
      <c r="B86" s="35" t="s">
        <v>59</v>
      </c>
      <c r="C86" s="26">
        <v>1.7692960000000001E-2</v>
      </c>
      <c r="D86" s="26">
        <v>1.2510810000000001E-2</v>
      </c>
      <c r="E86" s="26"/>
      <c r="F86" s="26">
        <v>0.65356285999999997</v>
      </c>
    </row>
    <row r="87" spans="1:11">
      <c r="A87" s="11"/>
      <c r="B87" s="32" t="s">
        <v>60</v>
      </c>
      <c r="C87" s="25">
        <v>3.4371060000000002E-2</v>
      </c>
      <c r="D87" s="25">
        <v>2.63468E-2</v>
      </c>
      <c r="E87" s="25"/>
      <c r="F87" s="25">
        <v>1.4301273000000001</v>
      </c>
    </row>
    <row r="88" spans="1:11">
      <c r="A88" s="22"/>
      <c r="B88" s="32" t="s">
        <v>61</v>
      </c>
      <c r="C88" s="25">
        <v>4.7263550000000001E-2</v>
      </c>
      <c r="D88" s="25">
        <v>3.8116400000000002E-2</v>
      </c>
      <c r="E88" s="25"/>
      <c r="F88" s="25">
        <v>1.8361592</v>
      </c>
    </row>
    <row r="89" spans="1:11">
      <c r="A89" s="11"/>
      <c r="B89" s="32" t="s">
        <v>62</v>
      </c>
      <c r="C89" s="25">
        <v>4.2814520000000002E-2</v>
      </c>
      <c r="D89" s="25">
        <v>3.3526569999999999E-2</v>
      </c>
      <c r="E89" s="25"/>
      <c r="F89" s="25">
        <v>1.7742083</v>
      </c>
    </row>
    <row r="90" spans="1:11">
      <c r="B90" s="36" t="s">
        <v>63</v>
      </c>
      <c r="C90" s="24">
        <v>3.9202769999999998E-2</v>
      </c>
      <c r="D90" s="24">
        <v>2.9182949999999999E-2</v>
      </c>
      <c r="E90" s="24"/>
      <c r="F90" s="24">
        <v>2.0373638999999999</v>
      </c>
    </row>
    <row r="91" spans="1:11">
      <c r="B91" s="36" t="s">
        <v>64</v>
      </c>
      <c r="C91" s="24">
        <v>4.2610189999999999E-2</v>
      </c>
      <c r="D91" s="24">
        <v>3.3451309999999998E-2</v>
      </c>
      <c r="E91" s="24">
        <v>-0.69540000000000002</v>
      </c>
      <c r="F91" s="24">
        <v>5.0317704000000001</v>
      </c>
    </row>
    <row r="92" spans="1:11">
      <c r="A92" s="11"/>
      <c r="B92" s="32" t="s">
        <v>65</v>
      </c>
      <c r="C92" s="25"/>
      <c r="D92" s="25"/>
      <c r="E92" s="25"/>
      <c r="F92" s="25"/>
    </row>
    <row r="93" spans="1:11">
      <c r="A93" s="21" t="s">
        <v>177</v>
      </c>
      <c r="B93" s="35" t="s">
        <v>59</v>
      </c>
      <c r="C93" s="26">
        <v>2.794955E-2</v>
      </c>
      <c r="D93" s="26">
        <v>1.9763320000000001E-2</v>
      </c>
      <c r="E93" s="26"/>
      <c r="F93" s="26">
        <v>1.0324325999999999</v>
      </c>
      <c r="J93">
        <v>2000</v>
      </c>
    </row>
    <row r="94" spans="1:11">
      <c r="A94" s="22"/>
      <c r="B94" s="32" t="s">
        <v>60</v>
      </c>
      <c r="C94" s="25">
        <v>2.6498190000000001E-2</v>
      </c>
      <c r="D94" s="25">
        <v>2.095091E-2</v>
      </c>
      <c r="E94" s="25"/>
      <c r="F94" s="25">
        <v>0.94926109999999997</v>
      </c>
      <c r="J94">
        <v>0.15</v>
      </c>
      <c r="K94">
        <v>2.5</v>
      </c>
    </row>
    <row r="95" spans="1:11">
      <c r="A95" s="22"/>
      <c r="B95" s="32" t="s">
        <v>61</v>
      </c>
      <c r="C95" s="25">
        <v>2.2958929999999999E-2</v>
      </c>
      <c r="D95" s="25">
        <v>1.6065659999999999E-2</v>
      </c>
      <c r="E95" s="25"/>
      <c r="F95" s="25">
        <v>0.92673161999999998</v>
      </c>
      <c r="J95">
        <f>J93/J94</f>
        <v>13333.333333333334</v>
      </c>
      <c r="K95">
        <f>J95*K94</f>
        <v>33333.333333333336</v>
      </c>
    </row>
    <row r="96" spans="1:11">
      <c r="A96" s="11"/>
      <c r="B96" s="32" t="s">
        <v>62</v>
      </c>
      <c r="C96" s="25">
        <v>3.4852180000000003E-2</v>
      </c>
      <c r="D96" s="25">
        <v>2.5446050000000001E-2</v>
      </c>
      <c r="E96" s="25"/>
      <c r="F96" s="25">
        <v>1.045768</v>
      </c>
      <c r="J96">
        <v>313</v>
      </c>
    </row>
    <row r="97" spans="1:11">
      <c r="B97" s="36" t="s">
        <v>63</v>
      </c>
      <c r="C97" s="24">
        <v>3.2057080000000002E-2</v>
      </c>
      <c r="D97" s="24">
        <v>2.2808539999999999E-2</v>
      </c>
      <c r="E97" s="24"/>
      <c r="F97" s="24">
        <v>2.1034112999999999</v>
      </c>
      <c r="J97">
        <f>J95+J96</f>
        <v>13646.333333333334</v>
      </c>
      <c r="K97">
        <f>J97*K94</f>
        <v>34115.833333333336</v>
      </c>
    </row>
    <row r="98" spans="1:11">
      <c r="B98" s="36" t="s">
        <v>64</v>
      </c>
      <c r="C98" s="24">
        <v>3.3657909999999999E-2</v>
      </c>
      <c r="D98" s="24">
        <v>2.5550260000000002E-2</v>
      </c>
      <c r="E98" s="24">
        <v>-0.39750000000000002</v>
      </c>
      <c r="F98" s="24">
        <v>3.8108493000000001</v>
      </c>
    </row>
    <row r="99" spans="1:11">
      <c r="A99" s="11"/>
      <c r="B99" s="36" t="s">
        <v>65</v>
      </c>
      <c r="C99" s="25"/>
      <c r="D99" s="25"/>
      <c r="E99" s="25"/>
      <c r="F99" s="25"/>
    </row>
    <row r="100" spans="1:11">
      <c r="A100" s="21" t="s">
        <v>178</v>
      </c>
      <c r="B100" s="35" t="s">
        <v>59</v>
      </c>
      <c r="C100" s="26">
        <v>4.3289799999999996E-3</v>
      </c>
      <c r="D100" s="26">
        <v>3.0610500000000001E-3</v>
      </c>
      <c r="E100" s="26"/>
      <c r="F100" s="26">
        <v>0.15990889999999999</v>
      </c>
    </row>
    <row r="101" spans="1:11">
      <c r="A101" s="11"/>
      <c r="B101" s="32" t="s">
        <v>60</v>
      </c>
      <c r="C101" s="25">
        <v>1.6289620000000001E-2</v>
      </c>
      <c r="D101" s="25">
        <v>1.1221449999999999E-2</v>
      </c>
      <c r="E101" s="25"/>
      <c r="F101" s="25">
        <v>0.69760312999999996</v>
      </c>
    </row>
    <row r="102" spans="1:11">
      <c r="A102" s="22"/>
      <c r="B102" s="32" t="s">
        <v>61</v>
      </c>
      <c r="C102" s="25">
        <v>1.641952E-2</v>
      </c>
      <c r="D102" s="25">
        <v>1.261688E-2</v>
      </c>
      <c r="E102" s="25"/>
      <c r="F102" s="25">
        <v>0.73354132000000005</v>
      </c>
    </row>
    <row r="103" spans="1:11">
      <c r="B103" s="32" t="s">
        <v>62</v>
      </c>
      <c r="C103" s="24">
        <v>1.6737350000000002E-2</v>
      </c>
      <c r="D103" s="24">
        <v>1.368401E-2</v>
      </c>
      <c r="E103" s="24"/>
      <c r="F103" s="24">
        <v>0.72368284999999999</v>
      </c>
    </row>
    <row r="104" spans="1:11">
      <c r="B104" s="36" t="s">
        <v>63</v>
      </c>
      <c r="C104" s="24">
        <v>1.693766E-2</v>
      </c>
      <c r="D104" s="24">
        <v>1.438761E-2</v>
      </c>
      <c r="E104" s="24"/>
      <c r="F104" s="24">
        <v>3.6570901999999998</v>
      </c>
    </row>
    <row r="105" spans="1:11">
      <c r="B105" s="36" t="s">
        <v>64</v>
      </c>
      <c r="C105" s="24">
        <v>1.90308E-2</v>
      </c>
      <c r="D105" s="24">
        <v>1.640778E-2</v>
      </c>
      <c r="E105" s="24">
        <v>0.24110000000000001</v>
      </c>
      <c r="F105" s="24">
        <v>3.8829007999999998</v>
      </c>
    </row>
    <row r="106" spans="1:11">
      <c r="A106" s="11"/>
      <c r="B106" s="36" t="s">
        <v>65</v>
      </c>
      <c r="C106" s="25"/>
      <c r="D106" s="25"/>
      <c r="E106" s="25"/>
      <c r="F106" s="25"/>
    </row>
    <row r="107" spans="1:11">
      <c r="A107" s="21" t="s">
        <v>179</v>
      </c>
      <c r="B107" s="35" t="s">
        <v>59</v>
      </c>
      <c r="C107" s="26">
        <v>4.1673200000000004E-3</v>
      </c>
      <c r="D107" s="26">
        <v>2.9467400000000002E-3</v>
      </c>
      <c r="E107" s="26"/>
      <c r="F107" s="26">
        <v>0.15393715999999999</v>
      </c>
    </row>
    <row r="108" spans="1:11">
      <c r="A108" s="22"/>
      <c r="B108" s="32" t="s">
        <v>60</v>
      </c>
      <c r="C108" s="25">
        <v>1.674703E-2</v>
      </c>
      <c r="D108" s="25">
        <v>1.1431729999999999E-2</v>
      </c>
      <c r="E108" s="25"/>
      <c r="F108" s="25">
        <v>0.71809082000000002</v>
      </c>
    </row>
    <row r="109" spans="1:11">
      <c r="B109" s="32" t="s">
        <v>61</v>
      </c>
      <c r="C109" s="25">
        <v>1.484768E-2</v>
      </c>
      <c r="D109" s="25">
        <v>1.01633E-2</v>
      </c>
      <c r="E109" s="25"/>
      <c r="F109" s="25">
        <v>0.7084068</v>
      </c>
    </row>
    <row r="110" spans="1:11">
      <c r="B110" s="32" t="s">
        <v>62</v>
      </c>
      <c r="C110" s="24">
        <v>1.689046E-2</v>
      </c>
      <c r="D110" s="24">
        <v>1.279808E-2</v>
      </c>
      <c r="E110" s="24"/>
      <c r="F110" s="24">
        <v>0.71180745000000001</v>
      </c>
    </row>
    <row r="111" spans="1:11">
      <c r="B111" s="36" t="s">
        <v>63</v>
      </c>
      <c r="C111" s="24">
        <v>1.5998579999999998E-2</v>
      </c>
      <c r="D111" s="24">
        <v>1.2407430000000001E-2</v>
      </c>
      <c r="E111" s="24"/>
      <c r="F111" s="24">
        <v>2.1806163999999999</v>
      </c>
    </row>
    <row r="112" spans="1:11">
      <c r="A112" s="11"/>
      <c r="B112" s="36" t="s">
        <v>64</v>
      </c>
      <c r="C112" s="24">
        <v>1.6911570000000001E-2</v>
      </c>
      <c r="D112" s="24">
        <v>1.3719729999999999E-2</v>
      </c>
      <c r="E112" s="24">
        <v>0.47889999999999999</v>
      </c>
      <c r="F112" s="24">
        <v>2.5473314999999999</v>
      </c>
    </row>
    <row r="113" spans="1:6">
      <c r="A113" s="29"/>
      <c r="B113" s="36" t="s">
        <v>65</v>
      </c>
      <c r="C113" s="25"/>
      <c r="D113" s="25"/>
      <c r="E113" s="25"/>
      <c r="F113" s="25"/>
    </row>
    <row r="114" spans="1:6">
      <c r="A114" s="30"/>
      <c r="B114" s="30"/>
      <c r="C114" s="30"/>
      <c r="D114" s="30"/>
      <c r="E114" s="30"/>
      <c r="F114" s="30"/>
    </row>
    <row r="115" spans="1:6">
      <c r="A115" s="30"/>
      <c r="B115" s="30"/>
      <c r="C115" s="30"/>
      <c r="D115" s="30"/>
      <c r="E115" s="30"/>
      <c r="F115" s="30"/>
    </row>
    <row r="116" spans="1:6">
      <c r="A116" s="30"/>
      <c r="B116" s="30"/>
      <c r="C116" s="30"/>
      <c r="D116" s="30"/>
      <c r="E116" s="30"/>
      <c r="F116" s="30"/>
    </row>
    <row r="117" spans="1:6">
      <c r="A117" s="30"/>
      <c r="B117" s="30"/>
      <c r="C117" s="30"/>
      <c r="D117" s="30"/>
      <c r="E117" s="30"/>
      <c r="F117" s="30"/>
    </row>
    <row r="118" spans="1:6">
      <c r="A118" s="30"/>
      <c r="B118" s="30"/>
      <c r="C118" s="30"/>
      <c r="D118" s="30"/>
      <c r="E118" s="30"/>
      <c r="F118" s="30"/>
    </row>
    <row r="119" spans="1:6">
      <c r="A119" s="30"/>
      <c r="B119" s="30"/>
      <c r="C119" s="30"/>
      <c r="D119" s="30"/>
      <c r="E119" s="30"/>
      <c r="F119" s="30"/>
    </row>
    <row r="120" spans="1:6">
      <c r="A120" s="30"/>
      <c r="B120" s="30"/>
      <c r="C120" s="30"/>
      <c r="D120" s="30"/>
      <c r="E120" s="30"/>
      <c r="F120" s="30"/>
    </row>
    <row r="121" spans="1:6">
      <c r="A121" s="30"/>
      <c r="B121" s="30"/>
      <c r="C121" s="30"/>
      <c r="D121" s="30"/>
      <c r="E121" s="30"/>
      <c r="F121" s="30"/>
    </row>
    <row r="122" spans="1:6">
      <c r="A122" s="30"/>
      <c r="B122" s="30"/>
      <c r="C122" s="30"/>
      <c r="D122" s="30"/>
      <c r="E122" s="30"/>
      <c r="F122" s="30"/>
    </row>
    <row r="123" spans="1:6">
      <c r="A123" s="30"/>
      <c r="B123" s="30"/>
      <c r="C123" s="30"/>
      <c r="D123" s="30"/>
      <c r="E123" s="30"/>
      <c r="F123" s="30"/>
    </row>
    <row r="124" spans="1:6">
      <c r="A124" s="24"/>
      <c r="B124" s="65" t="s">
        <v>67</v>
      </c>
      <c r="C124" s="65"/>
      <c r="D124" s="24"/>
      <c r="E124" s="24"/>
      <c r="F124" s="24"/>
    </row>
    <row r="125" spans="1:6">
      <c r="A125" s="24"/>
      <c r="B125" s="24"/>
      <c r="C125" s="24"/>
      <c r="D125" s="24"/>
      <c r="E125" s="24"/>
      <c r="F125" s="24"/>
    </row>
    <row r="126" spans="1:6">
      <c r="A126" s="31" t="s">
        <v>53</v>
      </c>
      <c r="B126" s="31" t="s">
        <v>54</v>
      </c>
      <c r="C126" s="31" t="s">
        <v>55</v>
      </c>
      <c r="D126" s="31" t="s">
        <v>56</v>
      </c>
      <c r="E126" s="31" t="s">
        <v>57</v>
      </c>
      <c r="F126" s="31" t="s">
        <v>58</v>
      </c>
    </row>
    <row r="127" spans="1:6">
      <c r="A127" s="21" t="s">
        <v>174</v>
      </c>
      <c r="B127" s="35" t="s">
        <v>59</v>
      </c>
      <c r="C127" s="26">
        <v>2.9078200000000002E-3</v>
      </c>
      <c r="D127" s="26">
        <v>2.0561400000000001E-3</v>
      </c>
      <c r="E127" s="26"/>
      <c r="F127" s="26">
        <v>1.2439469999999999</v>
      </c>
    </row>
    <row r="128" spans="1:6">
      <c r="A128" s="22"/>
      <c r="B128" s="32" t="s">
        <v>60</v>
      </c>
      <c r="C128" s="25">
        <v>2.3402429999999998E-2</v>
      </c>
      <c r="D128" s="25">
        <v>1.481245E-2</v>
      </c>
      <c r="E128" s="25"/>
      <c r="F128" s="25">
        <v>4.2948044000000003</v>
      </c>
    </row>
    <row r="129" spans="1:6">
      <c r="A129" s="22"/>
      <c r="B129" s="32" t="s">
        <v>61</v>
      </c>
      <c r="C129" s="25">
        <v>2.4088680000000001E-2</v>
      </c>
      <c r="D129" s="25">
        <v>1.7619119999999999E-2</v>
      </c>
      <c r="E129" s="25"/>
      <c r="F129" s="25">
        <v>4.1564167999999997</v>
      </c>
    </row>
    <row r="130" spans="1:6">
      <c r="A130" s="11"/>
      <c r="B130" s="36" t="s">
        <v>62</v>
      </c>
      <c r="C130" s="24">
        <v>2.1803329999999999E-2</v>
      </c>
      <c r="D130" s="24">
        <v>1.559018E-2</v>
      </c>
      <c r="E130" s="24"/>
      <c r="F130" s="24">
        <v>4.0566760000000004</v>
      </c>
    </row>
    <row r="131" spans="1:6">
      <c r="B131" s="36" t="s">
        <v>63</v>
      </c>
      <c r="C131" s="24">
        <v>2.75421E-2</v>
      </c>
      <c r="D131" s="24">
        <v>2.0763730000000001E-2</v>
      </c>
      <c r="E131" s="24"/>
      <c r="F131" s="24">
        <v>2.9129676999999998</v>
      </c>
    </row>
    <row r="132" spans="1:6">
      <c r="B132" s="36" t="s">
        <v>64</v>
      </c>
      <c r="C132" s="24">
        <v>2.9475600000000001E-2</v>
      </c>
      <c r="D132" s="24">
        <v>2.3385840000000001E-2</v>
      </c>
      <c r="E132" s="24">
        <v>0.16450000000000001</v>
      </c>
      <c r="F132" s="24">
        <v>2.9099862999999999</v>
      </c>
    </row>
    <row r="133" spans="1:6">
      <c r="A133" s="11"/>
      <c r="B133" s="32" t="s">
        <v>65</v>
      </c>
      <c r="C133" s="24"/>
      <c r="D133" s="24"/>
      <c r="E133" s="24"/>
      <c r="F133" s="24"/>
    </row>
    <row r="134" spans="1:6">
      <c r="A134" s="21" t="s">
        <v>112</v>
      </c>
      <c r="B134" s="35" t="s">
        <v>59</v>
      </c>
      <c r="C134" s="26">
        <v>5.5124700000000002E-3</v>
      </c>
      <c r="D134" s="26">
        <v>3.8979000000000001E-3</v>
      </c>
      <c r="E134" s="26"/>
      <c r="F134" s="26">
        <v>2.3582000999999999</v>
      </c>
    </row>
    <row r="135" spans="1:6">
      <c r="A135" s="11"/>
      <c r="B135" s="32" t="s">
        <v>60</v>
      </c>
      <c r="C135" s="25">
        <v>7.1093299999999996E-3</v>
      </c>
      <c r="D135" s="25">
        <v>5.77583E-3</v>
      </c>
      <c r="E135" s="25"/>
      <c r="F135" s="25">
        <v>2.020972</v>
      </c>
    </row>
    <row r="136" spans="1:6">
      <c r="A136" s="22"/>
      <c r="B136" s="32" t="s">
        <v>61</v>
      </c>
      <c r="C136" s="25">
        <v>7.7702400000000003E-3</v>
      </c>
      <c r="D136" s="25">
        <v>6.7019899999999997E-3</v>
      </c>
      <c r="E136" s="25"/>
      <c r="F136" s="25">
        <v>1.9190723999999999</v>
      </c>
    </row>
    <row r="137" spans="1:6">
      <c r="B137" s="36" t="s">
        <v>62</v>
      </c>
      <c r="C137" s="24">
        <v>7.0071200000000004E-3</v>
      </c>
      <c r="D137" s="24">
        <v>5.7612000000000002E-3</v>
      </c>
      <c r="E137" s="24"/>
      <c r="F137" s="24">
        <v>1.8724468000000001</v>
      </c>
    </row>
    <row r="138" spans="1:6">
      <c r="B138" s="36" t="s">
        <v>63</v>
      </c>
      <c r="C138" s="24">
        <v>8.5823099999999992E-3</v>
      </c>
      <c r="D138" s="24">
        <v>7.1369299999999997E-3</v>
      </c>
      <c r="E138" s="24"/>
      <c r="F138" s="24">
        <v>0.98219557999999996</v>
      </c>
    </row>
    <row r="139" spans="1:6">
      <c r="B139" s="36" t="s">
        <v>64</v>
      </c>
      <c r="C139" s="25">
        <v>8.1949999999999992E-3</v>
      </c>
      <c r="D139" s="25">
        <v>6.8755800000000001E-3</v>
      </c>
      <c r="E139" s="25">
        <v>0.61450000000000005</v>
      </c>
      <c r="F139" s="25">
        <v>0.98000816999999996</v>
      </c>
    </row>
    <row r="140" spans="1:6">
      <c r="A140" s="11"/>
      <c r="B140" s="32" t="s">
        <v>65</v>
      </c>
      <c r="C140" s="25"/>
      <c r="D140" s="25"/>
      <c r="E140" s="25"/>
      <c r="F140" s="25"/>
    </row>
    <row r="141" spans="1:6">
      <c r="A141" s="21" t="s">
        <v>175</v>
      </c>
      <c r="B141" s="35" t="s">
        <v>59</v>
      </c>
      <c r="C141" s="26">
        <v>1.6384070000000001E-2</v>
      </c>
      <c r="D141" s="26">
        <v>1.158528E-2</v>
      </c>
      <c r="E141" s="26"/>
      <c r="F141" s="26">
        <v>7.0090025000000002</v>
      </c>
    </row>
    <row r="142" spans="1:6">
      <c r="A142" s="11"/>
      <c r="B142" s="32" t="s">
        <v>60</v>
      </c>
      <c r="C142" s="25">
        <v>3.0081670000000001E-2</v>
      </c>
      <c r="D142" s="25">
        <v>2.3279319999999999E-2</v>
      </c>
      <c r="E142" s="25"/>
      <c r="F142" s="25">
        <v>7.1379498999999997</v>
      </c>
    </row>
    <row r="143" spans="1:6">
      <c r="A143" s="22"/>
      <c r="B143" s="32" t="s">
        <v>61</v>
      </c>
      <c r="C143" s="25">
        <v>5.3491160000000003E-2</v>
      </c>
      <c r="D143" s="25">
        <v>4.0818769999999997E-2</v>
      </c>
      <c r="E143" s="25"/>
      <c r="F143" s="25">
        <v>7.9961848</v>
      </c>
    </row>
    <row r="144" spans="1:6">
      <c r="B144" s="32" t="s">
        <v>62</v>
      </c>
      <c r="C144" s="24">
        <v>7.4088580000000001E-2</v>
      </c>
      <c r="D144" s="24">
        <v>5.7953530000000003E-2</v>
      </c>
      <c r="E144" s="24"/>
      <c r="F144" s="24">
        <v>8.0743559999999999</v>
      </c>
    </row>
    <row r="145" spans="1:6">
      <c r="B145" s="36" t="s">
        <v>63</v>
      </c>
      <c r="C145" s="24">
        <v>8.9089000000000002E-2</v>
      </c>
      <c r="D145" s="24">
        <v>7.1968030000000002E-2</v>
      </c>
      <c r="E145" s="24"/>
      <c r="F145" s="24">
        <v>8.3752007000000006</v>
      </c>
    </row>
    <row r="146" spans="1:6">
      <c r="B146" s="36" t="s">
        <v>64</v>
      </c>
      <c r="C146" s="24">
        <v>9.4783080000000006E-2</v>
      </c>
      <c r="D146" s="24">
        <v>7.9337530000000003E-2</v>
      </c>
      <c r="E146" s="24">
        <v>0.51160000000000005</v>
      </c>
      <c r="F146" s="24">
        <v>8.3691142999999997</v>
      </c>
    </row>
    <row r="147" spans="1:6">
      <c r="A147" s="11"/>
      <c r="B147" s="36" t="s">
        <v>65</v>
      </c>
      <c r="C147" s="25"/>
      <c r="D147" s="25"/>
      <c r="E147" s="25"/>
      <c r="F147" s="25"/>
    </row>
    <row r="148" spans="1:6">
      <c r="A148" s="21" t="s">
        <v>176</v>
      </c>
      <c r="B148" s="35" t="s">
        <v>59</v>
      </c>
      <c r="C148" s="26">
        <v>1.0713739999999999E-2</v>
      </c>
      <c r="D148" s="26">
        <v>7.57576E-3</v>
      </c>
      <c r="E148" s="26"/>
      <c r="F148" s="26">
        <v>4.5832715000000004</v>
      </c>
    </row>
    <row r="149" spans="1:6">
      <c r="A149" s="11"/>
      <c r="B149" s="32" t="s">
        <v>60</v>
      </c>
      <c r="C149" s="25">
        <v>1.5208569999999999E-2</v>
      </c>
      <c r="D149" s="25">
        <v>1.2233300000000001E-2</v>
      </c>
      <c r="E149" s="25"/>
      <c r="F149" s="25">
        <v>4.0912002999999997</v>
      </c>
    </row>
    <row r="150" spans="1:6">
      <c r="A150" s="22"/>
      <c r="B150" s="32" t="s">
        <v>61</v>
      </c>
      <c r="C150" s="25">
        <v>1.774295E-2</v>
      </c>
      <c r="D150" s="25">
        <v>1.5119240000000001E-2</v>
      </c>
      <c r="E150" s="25"/>
      <c r="F150" s="25">
        <v>3.9444335000000001</v>
      </c>
    </row>
    <row r="151" spans="1:6">
      <c r="A151" s="11"/>
      <c r="B151" s="32" t="s">
        <v>62</v>
      </c>
      <c r="C151" s="24">
        <v>1.6246790000000001E-2</v>
      </c>
      <c r="D151" s="24">
        <v>1.365156E-2</v>
      </c>
      <c r="E151" s="24"/>
      <c r="F151" s="24">
        <v>3.8501403000000001</v>
      </c>
    </row>
    <row r="152" spans="1:6">
      <c r="B152" s="36" t="s">
        <v>63</v>
      </c>
      <c r="C152" s="24">
        <v>1.6612129999999999E-2</v>
      </c>
      <c r="D152" s="24">
        <v>1.4431289999999999E-2</v>
      </c>
      <c r="E152" s="24"/>
      <c r="F152" s="24">
        <v>1.5862544000000001</v>
      </c>
    </row>
    <row r="153" spans="1:6">
      <c r="B153" s="36" t="s">
        <v>64</v>
      </c>
      <c r="C153" s="24">
        <v>1.6618109999999998E-2</v>
      </c>
      <c r="D153" s="24">
        <v>1.4748809999999999E-2</v>
      </c>
      <c r="E153" s="24">
        <v>0.50470000000000004</v>
      </c>
      <c r="F153" s="24">
        <v>1.5837455</v>
      </c>
    </row>
    <row r="154" spans="1:6" ht="15.75" thickBot="1">
      <c r="A154" s="11"/>
      <c r="B154" s="32" t="s">
        <v>65</v>
      </c>
      <c r="C154" s="37"/>
      <c r="D154" s="37"/>
      <c r="E154" s="37"/>
      <c r="F154" s="37"/>
    </row>
    <row r="155" spans="1:6" ht="15.75" thickTop="1">
      <c r="A155" s="21" t="s">
        <v>177</v>
      </c>
      <c r="B155" s="35" t="s">
        <v>59</v>
      </c>
      <c r="C155" s="25">
        <v>1.596233E-2</v>
      </c>
      <c r="D155" s="25">
        <v>1.128707E-2</v>
      </c>
      <c r="E155" s="25"/>
      <c r="F155" s="25">
        <v>6.8285852</v>
      </c>
    </row>
    <row r="156" spans="1:6">
      <c r="A156" s="22"/>
      <c r="B156" s="32" t="s">
        <v>60</v>
      </c>
      <c r="C156" s="25">
        <v>1.9248879999999999E-2</v>
      </c>
      <c r="D156" s="25">
        <v>1.570305E-2</v>
      </c>
      <c r="E156" s="25"/>
      <c r="F156" s="25">
        <v>5.7025154000000002</v>
      </c>
    </row>
    <row r="157" spans="1:6">
      <c r="A157" s="22"/>
      <c r="B157" s="32" t="s">
        <v>61</v>
      </c>
      <c r="C157" s="25">
        <v>1.931107E-2</v>
      </c>
      <c r="D157" s="25">
        <v>1.6651389999999999E-2</v>
      </c>
      <c r="E157" s="25"/>
      <c r="F157" s="25">
        <v>5.3412189999999997</v>
      </c>
    </row>
    <row r="158" spans="1:6">
      <c r="A158" s="11"/>
      <c r="B158" s="32" t="s">
        <v>62</v>
      </c>
      <c r="C158" s="25">
        <v>1.7357020000000001E-2</v>
      </c>
      <c r="D158" s="25">
        <v>1.4086909999999999E-2</v>
      </c>
      <c r="E158" s="25"/>
      <c r="F158" s="25">
        <v>5.2110257000000004</v>
      </c>
    </row>
    <row r="159" spans="1:6">
      <c r="B159" s="36" t="s">
        <v>63</v>
      </c>
      <c r="C159" s="24">
        <v>1.5979130000000001E-2</v>
      </c>
      <c r="D159" s="24">
        <v>1.2583449999999999E-2</v>
      </c>
      <c r="E159" s="24"/>
      <c r="F159" s="24">
        <v>1.6570346</v>
      </c>
    </row>
    <row r="160" spans="1:6">
      <c r="B160" s="36" t="s">
        <v>64</v>
      </c>
      <c r="C160" s="24">
        <v>1.6024489999999999E-2</v>
      </c>
      <c r="D160" s="24">
        <v>1.311353E-2</v>
      </c>
      <c r="E160" s="24">
        <v>0.78149999999999997</v>
      </c>
      <c r="F160" s="24">
        <v>1.6542352</v>
      </c>
    </row>
    <row r="161" spans="1:6">
      <c r="A161" s="11"/>
      <c r="B161" s="36" t="s">
        <v>65</v>
      </c>
      <c r="C161" s="25"/>
      <c r="D161" s="25"/>
      <c r="E161" s="25"/>
      <c r="F161" s="25"/>
    </row>
    <row r="162" spans="1:6">
      <c r="A162" s="21" t="s">
        <v>178</v>
      </c>
      <c r="B162" s="35" t="s">
        <v>59</v>
      </c>
      <c r="C162" s="26">
        <v>9.1954099999999993E-3</v>
      </c>
      <c r="D162" s="26">
        <v>6.5021300000000001E-3</v>
      </c>
      <c r="E162" s="26"/>
      <c r="F162" s="26">
        <v>3.933738</v>
      </c>
    </row>
    <row r="163" spans="1:6">
      <c r="A163" s="11"/>
      <c r="B163" s="32" t="s">
        <v>60</v>
      </c>
      <c r="C163" s="25">
        <v>1.3515559999999999E-2</v>
      </c>
      <c r="D163" s="25">
        <v>1.082321E-2</v>
      </c>
      <c r="E163" s="25"/>
      <c r="F163" s="25">
        <v>3.5676863999999999</v>
      </c>
    </row>
    <row r="164" spans="1:6">
      <c r="A164" s="22"/>
      <c r="B164" s="32" t="s">
        <v>61</v>
      </c>
      <c r="C164" s="25">
        <v>1.271224E-2</v>
      </c>
      <c r="D164" s="25">
        <v>1.0597240000000001E-2</v>
      </c>
      <c r="E164" s="25"/>
      <c r="F164" s="25">
        <v>3.3237675000000002</v>
      </c>
    </row>
    <row r="165" spans="1:6">
      <c r="B165" s="32" t="s">
        <v>62</v>
      </c>
      <c r="C165" s="24">
        <v>1.198079E-2</v>
      </c>
      <c r="D165" s="24">
        <v>1.016649E-2</v>
      </c>
      <c r="E165" s="24"/>
      <c r="F165" s="24">
        <v>3.2454957000000002</v>
      </c>
    </row>
    <row r="166" spans="1:6">
      <c r="B166" s="36" t="s">
        <v>63</v>
      </c>
      <c r="C166" s="24">
        <v>1.124442E-2</v>
      </c>
      <c r="D166" s="24">
        <v>9.5382899999999996E-3</v>
      </c>
      <c r="E166" s="24"/>
      <c r="F166" s="24">
        <v>1.0783883999999999</v>
      </c>
    </row>
    <row r="167" spans="1:6">
      <c r="B167" s="36" t="s">
        <v>64</v>
      </c>
      <c r="C167" s="24">
        <v>1.0941269999999999E-2</v>
      </c>
      <c r="D167" s="24">
        <v>9.4482799999999999E-3</v>
      </c>
      <c r="E167" s="24">
        <v>0.63729999999999998</v>
      </c>
      <c r="F167" s="24">
        <v>1.0763221000000001</v>
      </c>
    </row>
    <row r="168" spans="1:6">
      <c r="A168" s="11"/>
      <c r="B168" s="36" t="s">
        <v>65</v>
      </c>
      <c r="C168" s="25"/>
      <c r="D168" s="25"/>
      <c r="E168" s="25"/>
      <c r="F168" s="25"/>
    </row>
    <row r="169" spans="1:6">
      <c r="A169" s="21" t="s">
        <v>179</v>
      </c>
      <c r="B169" s="35" t="s">
        <v>59</v>
      </c>
      <c r="C169" s="26">
        <v>2.9871400000000001E-3</v>
      </c>
      <c r="D169" s="26">
        <v>2.1122300000000001E-3</v>
      </c>
      <c r="E169" s="26"/>
      <c r="F169" s="26">
        <v>1.2778795000000001</v>
      </c>
    </row>
    <row r="170" spans="1:6">
      <c r="A170" s="29"/>
      <c r="B170" s="32" t="s">
        <v>60</v>
      </c>
      <c r="C170" s="25">
        <v>1.1833669999999999E-2</v>
      </c>
      <c r="D170" s="25">
        <v>8.0936399999999992E-3</v>
      </c>
      <c r="E170" s="25"/>
      <c r="F170" s="25">
        <v>2.2935336</v>
      </c>
    </row>
    <row r="171" spans="1:6">
      <c r="A171" s="28"/>
      <c r="B171" s="32" t="s">
        <v>61</v>
      </c>
      <c r="C171" s="25">
        <v>1.314011E-2</v>
      </c>
      <c r="D171" s="25">
        <v>1.018227E-2</v>
      </c>
      <c r="E171" s="25"/>
      <c r="F171" s="25">
        <v>2.2603761000000002</v>
      </c>
    </row>
    <row r="172" spans="1:6">
      <c r="A172" s="30"/>
      <c r="B172" s="32" t="s">
        <v>62</v>
      </c>
      <c r="C172" s="24">
        <v>1.5023119999999999E-2</v>
      </c>
      <c r="D172" s="24">
        <v>1.2330600000000001E-2</v>
      </c>
      <c r="E172" s="24"/>
      <c r="F172" s="24">
        <v>2.2319081999999999</v>
      </c>
    </row>
    <row r="173" spans="1:6">
      <c r="A173" s="30"/>
      <c r="B173" s="36" t="s">
        <v>63</v>
      </c>
      <c r="C173" s="24">
        <v>1.7368060000000001E-2</v>
      </c>
      <c r="D173" s="24">
        <v>1.462623E-2</v>
      </c>
      <c r="E173" s="24"/>
      <c r="F173" s="24">
        <v>1.6253770000000001</v>
      </c>
    </row>
    <row r="174" spans="1:6">
      <c r="A174" s="30"/>
      <c r="B174" s="36" t="s">
        <v>64</v>
      </c>
      <c r="C174" s="24">
        <v>1.7346629999999998E-2</v>
      </c>
      <c r="D174" s="24">
        <v>1.499641E-2</v>
      </c>
      <c r="E174" s="24">
        <v>0.20219999999999999</v>
      </c>
      <c r="F174" s="24">
        <v>1.6228319</v>
      </c>
    </row>
    <row r="175" spans="1:6">
      <c r="A175" s="29"/>
      <c r="B175" s="36" t="s">
        <v>65</v>
      </c>
      <c r="C175" s="25"/>
      <c r="D175" s="25"/>
      <c r="E175" s="25"/>
      <c r="F175" s="25"/>
    </row>
    <row r="176" spans="1:6">
      <c r="A176" s="30"/>
      <c r="B176" s="30"/>
      <c r="C176" s="30"/>
      <c r="D176" s="30"/>
      <c r="E176" s="30"/>
      <c r="F176" s="30"/>
    </row>
    <row r="177" spans="1:6">
      <c r="A177" s="30"/>
      <c r="B177" s="30"/>
      <c r="C177" s="30"/>
      <c r="D177" s="30"/>
      <c r="E177" s="30"/>
      <c r="F177" s="30"/>
    </row>
    <row r="178" spans="1:6">
      <c r="A178" s="30"/>
      <c r="B178" s="30"/>
      <c r="C178" s="30"/>
      <c r="D178" s="30"/>
      <c r="E178" s="30"/>
      <c r="F178" s="30"/>
    </row>
    <row r="179" spans="1:6">
      <c r="A179" s="30"/>
      <c r="B179" s="30"/>
      <c r="C179" s="30"/>
      <c r="D179" s="30"/>
      <c r="E179" s="30"/>
      <c r="F179" s="30"/>
    </row>
    <row r="180" spans="1:6">
      <c r="A180" s="30"/>
      <c r="B180" s="30"/>
      <c r="C180" s="30"/>
      <c r="D180" s="30"/>
      <c r="E180" s="30"/>
      <c r="F180" s="30"/>
    </row>
    <row r="181" spans="1:6">
      <c r="A181" s="30"/>
      <c r="B181" s="30"/>
      <c r="C181" s="30"/>
      <c r="D181" s="30"/>
      <c r="E181" s="30"/>
      <c r="F181" s="30"/>
    </row>
    <row r="182" spans="1:6">
      <c r="A182" s="30"/>
      <c r="B182" s="30"/>
      <c r="C182" s="30"/>
      <c r="D182" s="30"/>
      <c r="E182" s="30"/>
      <c r="F182" s="30"/>
    </row>
    <row r="183" spans="1:6">
      <c r="A183" s="30"/>
      <c r="B183" s="30"/>
      <c r="C183" s="30"/>
      <c r="D183" s="30"/>
      <c r="E183" s="30"/>
      <c r="F183" s="30"/>
    </row>
    <row r="184" spans="1:6">
      <c r="A184" s="30"/>
      <c r="B184" s="30"/>
      <c r="C184" s="30"/>
      <c r="D184" s="30"/>
      <c r="E184" s="30"/>
      <c r="F184" s="30"/>
    </row>
    <row r="185" spans="1:6">
      <c r="A185" s="30"/>
      <c r="B185" s="30"/>
      <c r="C185" s="30"/>
      <c r="D185" s="30"/>
      <c r="E185" s="30"/>
      <c r="F185" s="30"/>
    </row>
    <row r="186" spans="1:6">
      <c r="A186" s="30"/>
      <c r="B186" s="30"/>
      <c r="C186" s="30"/>
      <c r="D186" s="30"/>
      <c r="E186" s="30"/>
      <c r="F186" s="30"/>
    </row>
    <row r="187" spans="1:6">
      <c r="A187" s="30"/>
      <c r="B187" s="30"/>
      <c r="C187" s="30"/>
      <c r="D187" s="30"/>
      <c r="E187" s="30"/>
      <c r="F187" s="30"/>
    </row>
    <row r="188" spans="1:6">
      <c r="A188" s="24"/>
      <c r="B188" s="65" t="s">
        <v>75</v>
      </c>
      <c r="C188" s="65"/>
      <c r="D188" s="24"/>
      <c r="E188" s="24"/>
      <c r="F188" s="24"/>
    </row>
    <row r="189" spans="1:6">
      <c r="A189" s="24"/>
      <c r="B189" s="24"/>
      <c r="C189" s="24"/>
      <c r="D189" s="24"/>
      <c r="E189" s="24"/>
      <c r="F189" s="24"/>
    </row>
    <row r="190" spans="1:6">
      <c r="A190" s="31" t="s">
        <v>53</v>
      </c>
      <c r="B190" s="31" t="s">
        <v>54</v>
      </c>
      <c r="C190" s="31" t="s">
        <v>55</v>
      </c>
      <c r="D190" s="31" t="s">
        <v>56</v>
      </c>
      <c r="E190" s="31" t="s">
        <v>57</v>
      </c>
      <c r="F190" s="31" t="s">
        <v>58</v>
      </c>
    </row>
    <row r="191" spans="1:6">
      <c r="A191" s="21" t="s">
        <v>174</v>
      </c>
      <c r="B191" s="35" t="s">
        <v>59</v>
      </c>
      <c r="C191" s="24">
        <v>2.2476989999999999E-2</v>
      </c>
      <c r="D191" s="24">
        <v>1.5893629999999999E-2</v>
      </c>
      <c r="E191" s="24"/>
      <c r="F191" s="24">
        <v>1.8765426999999999</v>
      </c>
    </row>
    <row r="192" spans="1:6">
      <c r="A192" s="22"/>
      <c r="B192" s="32" t="s">
        <v>60</v>
      </c>
      <c r="C192" s="25">
        <v>1.8377839999999999E-2</v>
      </c>
      <c r="D192" s="25">
        <v>1.115406E-2</v>
      </c>
      <c r="E192" s="25"/>
      <c r="F192" s="25">
        <v>1.8714664999999999</v>
      </c>
    </row>
    <row r="193" spans="1:6">
      <c r="A193" s="22"/>
      <c r="B193" s="32" t="s">
        <v>61</v>
      </c>
      <c r="C193" s="25">
        <v>1.6467780000000001E-2</v>
      </c>
      <c r="D193" s="25">
        <v>1.047972E-2</v>
      </c>
      <c r="E193" s="25"/>
      <c r="F193" s="25">
        <v>1.8831008</v>
      </c>
    </row>
    <row r="194" spans="1:6">
      <c r="A194" s="11"/>
      <c r="B194" s="36" t="s">
        <v>62</v>
      </c>
      <c r="C194" s="25">
        <v>1.480983E-2</v>
      </c>
      <c r="D194" s="25">
        <v>9.0738099999999999E-3</v>
      </c>
      <c r="E194" s="25"/>
      <c r="F194" s="25">
        <v>1.8704963999999999</v>
      </c>
    </row>
    <row r="195" spans="1:6">
      <c r="B195" s="36" t="s">
        <v>63</v>
      </c>
      <c r="C195" s="24">
        <v>1.9000719999999999E-2</v>
      </c>
      <c r="D195" s="24">
        <v>1.3012070000000001E-2</v>
      </c>
      <c r="E195" s="24"/>
      <c r="F195" s="24">
        <v>1.8677855999999999</v>
      </c>
    </row>
    <row r="196" spans="1:6">
      <c r="B196" s="36" t="s">
        <v>64</v>
      </c>
      <c r="C196" s="24">
        <v>1.781922E-2</v>
      </c>
      <c r="D196" s="24">
        <v>1.2227089999999999E-2</v>
      </c>
      <c r="E196" s="24">
        <v>-0.71899999999999997</v>
      </c>
      <c r="F196" s="24">
        <v>1.8675017</v>
      </c>
    </row>
    <row r="197" spans="1:6">
      <c r="A197" s="11"/>
      <c r="B197" s="32" t="s">
        <v>65</v>
      </c>
      <c r="C197" s="25"/>
      <c r="D197" s="25"/>
      <c r="E197" s="25"/>
      <c r="F197" s="25"/>
    </row>
    <row r="198" spans="1:6">
      <c r="A198" s="21" t="s">
        <v>112</v>
      </c>
      <c r="B198" s="35" t="s">
        <v>59</v>
      </c>
      <c r="C198" s="26">
        <v>1.6540059999999999E-2</v>
      </c>
      <c r="D198" s="26">
        <v>1.169559E-2</v>
      </c>
      <c r="E198" s="26"/>
      <c r="F198" s="26">
        <v>1.3808848</v>
      </c>
    </row>
    <row r="199" spans="1:6">
      <c r="A199" s="11"/>
      <c r="B199" s="32" t="s">
        <v>60</v>
      </c>
      <c r="C199" s="25">
        <v>1.350515E-2</v>
      </c>
      <c r="D199" s="25">
        <v>7.8439200000000008E-3</v>
      </c>
      <c r="E199" s="25"/>
      <c r="F199" s="25">
        <v>1.3771397999999999</v>
      </c>
    </row>
    <row r="200" spans="1:6">
      <c r="A200" s="22"/>
      <c r="B200" s="32" t="s">
        <v>61</v>
      </c>
      <c r="C200" s="25">
        <v>1.182909E-2</v>
      </c>
      <c r="D200" s="25">
        <v>6.7683099999999996E-3</v>
      </c>
      <c r="E200" s="25"/>
      <c r="F200" s="25">
        <v>1.3731861999999999</v>
      </c>
    </row>
    <row r="201" spans="1:6">
      <c r="B201" s="36" t="s">
        <v>62</v>
      </c>
      <c r="C201" s="24">
        <v>1.0744170000000001E-2</v>
      </c>
      <c r="D201" s="24">
        <v>6.2507500000000002E-3</v>
      </c>
      <c r="E201" s="24"/>
      <c r="F201" s="24">
        <v>1.3646563</v>
      </c>
    </row>
    <row r="202" spans="1:6">
      <c r="B202" s="36" t="s">
        <v>63</v>
      </c>
      <c r="C202" s="24">
        <v>1.3316130000000001E-2</v>
      </c>
      <c r="D202" s="24">
        <v>8.8859500000000001E-3</v>
      </c>
      <c r="E202" s="24"/>
      <c r="F202" s="24">
        <v>1.3557303000000001</v>
      </c>
    </row>
    <row r="203" spans="1:6">
      <c r="B203" s="36" t="s">
        <v>64</v>
      </c>
      <c r="C203" s="24">
        <v>1.2417330000000001E-2</v>
      </c>
      <c r="D203" s="24">
        <v>8.1774099999999995E-3</v>
      </c>
      <c r="E203" s="24">
        <v>-0.62770000000000004</v>
      </c>
      <c r="F203" s="24">
        <v>1.3554134</v>
      </c>
    </row>
    <row r="204" spans="1:6">
      <c r="A204" s="11"/>
      <c r="B204" s="32" t="s">
        <v>65</v>
      </c>
      <c r="C204" s="25"/>
      <c r="D204" s="25"/>
      <c r="E204" s="25"/>
      <c r="F204" s="25"/>
    </row>
    <row r="205" spans="1:6">
      <c r="A205" s="21" t="s">
        <v>175</v>
      </c>
      <c r="B205" s="35" t="s">
        <v>59</v>
      </c>
      <c r="C205" s="26">
        <v>1.7945320000000001E-2</v>
      </c>
      <c r="D205" s="26">
        <v>1.2689260000000001E-2</v>
      </c>
      <c r="E205" s="26"/>
      <c r="F205" s="26">
        <v>1.4982061</v>
      </c>
    </row>
    <row r="206" spans="1:6">
      <c r="A206" s="11"/>
      <c r="B206" s="32" t="s">
        <v>60</v>
      </c>
      <c r="C206" s="25">
        <v>1.479318E-2</v>
      </c>
      <c r="D206" s="25">
        <v>9.6354300000000004E-3</v>
      </c>
      <c r="E206" s="25"/>
      <c r="F206" s="25">
        <v>1.4942150000000001</v>
      </c>
    </row>
    <row r="207" spans="1:6">
      <c r="A207" s="22"/>
      <c r="B207" s="32" t="s">
        <v>61</v>
      </c>
      <c r="C207" s="25">
        <v>1.281813E-2</v>
      </c>
      <c r="D207" s="25">
        <v>7.4363399999999996E-3</v>
      </c>
      <c r="E207" s="25"/>
      <c r="F207" s="25">
        <v>1.4836905</v>
      </c>
    </row>
    <row r="208" spans="1:6">
      <c r="B208" s="32" t="s">
        <v>62</v>
      </c>
      <c r="C208" s="24">
        <v>1.169862E-2</v>
      </c>
      <c r="D208" s="24">
        <v>6.98965E-3</v>
      </c>
      <c r="E208" s="24"/>
      <c r="F208" s="24">
        <v>1.4748403000000001</v>
      </c>
    </row>
    <row r="209" spans="1:6">
      <c r="B209" s="36" t="s">
        <v>63</v>
      </c>
      <c r="C209" s="24">
        <v>1.4985170000000001E-2</v>
      </c>
      <c r="D209" s="24">
        <v>1.011631E-2</v>
      </c>
      <c r="E209" s="24"/>
      <c r="F209" s="24">
        <v>1.4725581999999999</v>
      </c>
    </row>
    <row r="210" spans="1:6">
      <c r="B210" s="36" t="s">
        <v>64</v>
      </c>
      <c r="C210" s="24">
        <v>1.441517E-2</v>
      </c>
      <c r="D210" s="24">
        <v>1.0150559999999999E-2</v>
      </c>
      <c r="E210" s="24">
        <v>-0.80230000000000001</v>
      </c>
      <c r="F210" s="24">
        <v>1.4728469</v>
      </c>
    </row>
    <row r="211" spans="1:6">
      <c r="A211" s="11"/>
      <c r="B211" s="36" t="s">
        <v>65</v>
      </c>
      <c r="C211" s="25"/>
      <c r="D211" s="25"/>
      <c r="E211" s="25"/>
      <c r="F211" s="25"/>
    </row>
    <row r="212" spans="1:6">
      <c r="A212" s="21" t="s">
        <v>176</v>
      </c>
      <c r="B212" s="35" t="s">
        <v>59</v>
      </c>
      <c r="C212" s="26">
        <v>1.403653E-2</v>
      </c>
      <c r="D212" s="26">
        <v>9.9253199999999996E-3</v>
      </c>
      <c r="E212" s="26"/>
      <c r="F212" s="26">
        <v>1.1718716</v>
      </c>
    </row>
    <row r="213" spans="1:6">
      <c r="A213" s="11"/>
      <c r="B213" s="32" t="s">
        <v>60</v>
      </c>
      <c r="C213" s="25">
        <v>1.1461000000000001E-2</v>
      </c>
      <c r="D213" s="25">
        <v>6.6582100000000003E-3</v>
      </c>
      <c r="E213" s="25"/>
      <c r="F213" s="25">
        <v>1.168693</v>
      </c>
    </row>
    <row r="214" spans="1:6">
      <c r="A214" s="22"/>
      <c r="B214" s="32" t="s">
        <v>61</v>
      </c>
      <c r="C214" s="25">
        <v>1.06724E-2</v>
      </c>
      <c r="D214" s="25">
        <v>6.9547899999999998E-3</v>
      </c>
      <c r="E214" s="25"/>
      <c r="F214" s="25">
        <v>1.1946755</v>
      </c>
    </row>
    <row r="215" spans="1:6">
      <c r="A215" s="11"/>
      <c r="B215" s="32" t="s">
        <v>62</v>
      </c>
      <c r="C215" s="25">
        <v>9.6890599999999993E-3</v>
      </c>
      <c r="D215" s="25">
        <v>6.3064899999999997E-3</v>
      </c>
      <c r="E215" s="25"/>
      <c r="F215" s="25">
        <v>1.1872928</v>
      </c>
    </row>
    <row r="216" spans="1:6">
      <c r="B216" s="36" t="s">
        <v>63</v>
      </c>
      <c r="C216" s="24">
        <v>1.4066469999999999E-2</v>
      </c>
      <c r="D216" s="24">
        <v>9.7207300000000003E-3</v>
      </c>
      <c r="E216" s="24"/>
      <c r="F216" s="24">
        <v>1.2129449999999999</v>
      </c>
    </row>
    <row r="217" spans="1:6">
      <c r="B217" s="36" t="s">
        <v>64</v>
      </c>
      <c r="C217" s="24">
        <v>1.308576E-2</v>
      </c>
      <c r="D217" s="24">
        <v>8.8157600000000006E-3</v>
      </c>
      <c r="E217" s="24">
        <v>-0.41880000000000001</v>
      </c>
      <c r="F217" s="24">
        <v>1.2126539000000001</v>
      </c>
    </row>
    <row r="218" spans="1:6">
      <c r="A218" s="11"/>
      <c r="B218" s="32" t="s">
        <v>65</v>
      </c>
      <c r="C218" s="25"/>
      <c r="D218" s="25"/>
      <c r="E218" s="25"/>
      <c r="F218" s="25"/>
    </row>
    <row r="219" spans="1:6">
      <c r="A219" s="21" t="s">
        <v>177</v>
      </c>
      <c r="B219" s="35" t="s">
        <v>59</v>
      </c>
      <c r="C219" s="26">
        <v>1.0045480000000001E-2</v>
      </c>
      <c r="D219" s="26">
        <v>7.1032300000000003E-3</v>
      </c>
      <c r="E219" s="26"/>
      <c r="F219" s="26">
        <v>0.83866985000000005</v>
      </c>
    </row>
    <row r="220" spans="1:6">
      <c r="A220" s="22"/>
      <c r="B220" s="32" t="s">
        <v>60</v>
      </c>
      <c r="C220" s="25">
        <v>8.5044700000000001E-3</v>
      </c>
      <c r="D220" s="25">
        <v>6.0331200000000003E-3</v>
      </c>
      <c r="E220" s="25"/>
      <c r="F220" s="25">
        <v>0.83655407999999998</v>
      </c>
    </row>
    <row r="221" spans="1:6">
      <c r="A221" s="22"/>
      <c r="B221" s="32" t="s">
        <v>61</v>
      </c>
      <c r="C221" s="25">
        <v>7.4043900000000003E-3</v>
      </c>
      <c r="D221" s="25">
        <v>4.9057700000000003E-3</v>
      </c>
      <c r="E221" s="25"/>
      <c r="F221" s="25">
        <v>0.83232740999999999</v>
      </c>
    </row>
    <row r="222" spans="1:6">
      <c r="A222" s="11"/>
      <c r="B222" s="32" t="s">
        <v>62</v>
      </c>
      <c r="C222" s="25">
        <v>8.4620300000000006E-3</v>
      </c>
      <c r="D222" s="25">
        <v>6.28029E-3</v>
      </c>
      <c r="E222" s="25"/>
      <c r="F222" s="25">
        <v>0.84000834000000002</v>
      </c>
    </row>
    <row r="223" spans="1:6">
      <c r="B223" s="36" t="s">
        <v>63</v>
      </c>
      <c r="C223" s="24">
        <v>9.2579199999999993E-3</v>
      </c>
      <c r="D223" s="24">
        <v>7.3167400000000004E-3</v>
      </c>
      <c r="E223" s="24"/>
      <c r="F223" s="24">
        <v>0.83063907000000003</v>
      </c>
    </row>
    <row r="224" spans="1:6">
      <c r="B224" s="36" t="s">
        <v>64</v>
      </c>
      <c r="C224" s="24">
        <v>9.0424100000000007E-3</v>
      </c>
      <c r="D224" s="24">
        <v>7.3604100000000004E-3</v>
      </c>
      <c r="E224" s="24">
        <v>0.26779999999999998</v>
      </c>
      <c r="F224" s="24">
        <v>0.83110388999999996</v>
      </c>
    </row>
    <row r="225" spans="1:6">
      <c r="A225" s="11"/>
      <c r="B225" s="36" t="s">
        <v>65</v>
      </c>
      <c r="C225" s="25"/>
      <c r="D225" s="25"/>
      <c r="E225" s="25"/>
      <c r="F225" s="25"/>
    </row>
    <row r="226" spans="1:6">
      <c r="A226" s="21" t="s">
        <v>178</v>
      </c>
      <c r="B226" s="35" t="s">
        <v>59</v>
      </c>
      <c r="C226" s="26">
        <v>1.024337E-2</v>
      </c>
      <c r="D226" s="26">
        <v>7.2431500000000003E-3</v>
      </c>
      <c r="E226" s="26"/>
      <c r="F226" s="26">
        <v>0.85519076000000005</v>
      </c>
    </row>
    <row r="227" spans="1:6">
      <c r="A227" s="11"/>
      <c r="B227" s="32" t="s">
        <v>60</v>
      </c>
      <c r="C227" s="25">
        <v>9.7680800000000002E-3</v>
      </c>
      <c r="D227" s="25">
        <v>7.7422000000000003E-3</v>
      </c>
      <c r="E227" s="25"/>
      <c r="F227" s="25">
        <v>0.85365612000000002</v>
      </c>
    </row>
    <row r="228" spans="1:6">
      <c r="A228" s="22"/>
      <c r="B228" s="32" t="s">
        <v>61</v>
      </c>
      <c r="C228" s="25">
        <v>8.78373E-3</v>
      </c>
      <c r="D228" s="25">
        <v>6.98907E-3</v>
      </c>
      <c r="E228" s="25"/>
      <c r="F228" s="25">
        <v>0.86469297000000001</v>
      </c>
    </row>
    <row r="229" spans="1:6">
      <c r="B229" s="32" t="s">
        <v>62</v>
      </c>
      <c r="C229" s="24">
        <v>8.3731499999999993E-3</v>
      </c>
      <c r="D229" s="24">
        <v>6.8863600000000002E-3</v>
      </c>
      <c r="E229" s="24"/>
      <c r="F229" s="24">
        <v>0.86261343000000001</v>
      </c>
    </row>
    <row r="230" spans="1:6">
      <c r="B230" s="36" t="s">
        <v>63</v>
      </c>
      <c r="C230" s="24">
        <v>9.2035299999999997E-3</v>
      </c>
      <c r="D230" s="24">
        <v>7.83149E-3</v>
      </c>
      <c r="E230" s="24"/>
      <c r="F230" s="24">
        <v>0.85204382999999995</v>
      </c>
    </row>
    <row r="231" spans="1:6">
      <c r="B231" s="36" t="s">
        <v>64</v>
      </c>
      <c r="C231" s="24">
        <v>9.9078699999999992E-3</v>
      </c>
      <c r="D231" s="24">
        <v>8.6236400000000001E-3</v>
      </c>
      <c r="E231" s="24">
        <v>0.36609999999999998</v>
      </c>
      <c r="F231" s="24">
        <v>0.85396541000000004</v>
      </c>
    </row>
    <row r="232" spans="1:6">
      <c r="A232" s="11"/>
      <c r="B232" s="36" t="s">
        <v>65</v>
      </c>
      <c r="C232" s="25"/>
      <c r="D232" s="25"/>
      <c r="E232" s="25"/>
      <c r="F232" s="25"/>
    </row>
    <row r="233" spans="1:6">
      <c r="A233" s="21" t="s">
        <v>179</v>
      </c>
      <c r="B233" s="35" t="s">
        <v>59</v>
      </c>
      <c r="C233" s="26">
        <v>1.407302E-2</v>
      </c>
      <c r="D233" s="26">
        <v>9.9511300000000007E-3</v>
      </c>
      <c r="E233" s="26"/>
      <c r="F233" s="26">
        <v>1.1749183000000001</v>
      </c>
    </row>
    <row r="234" spans="1:6">
      <c r="A234" s="29"/>
      <c r="B234" s="32" t="s">
        <v>60</v>
      </c>
      <c r="C234" s="25">
        <v>1.1612559999999999E-2</v>
      </c>
      <c r="D234" s="25">
        <v>7.6033200000000002E-3</v>
      </c>
      <c r="E234" s="25"/>
      <c r="F234" s="25">
        <v>1.1717949999999999</v>
      </c>
    </row>
    <row r="235" spans="1:6">
      <c r="A235" s="28"/>
      <c r="B235" s="32" t="s">
        <v>61</v>
      </c>
      <c r="C235" s="25">
        <v>1.0576459999999999E-2</v>
      </c>
      <c r="D235" s="25">
        <v>7.3397799999999997E-3</v>
      </c>
      <c r="E235" s="25"/>
      <c r="F235" s="25">
        <v>1.1873568999999999</v>
      </c>
    </row>
    <row r="236" spans="1:6">
      <c r="A236" s="30"/>
      <c r="B236" s="32" t="s">
        <v>62</v>
      </c>
      <c r="C236" s="24">
        <v>1.0576840000000001E-2</v>
      </c>
      <c r="D236" s="24">
        <v>7.9874999999999998E-3</v>
      </c>
      <c r="E236" s="24"/>
      <c r="F236" s="24">
        <v>1.1867437000000001</v>
      </c>
    </row>
    <row r="237" spans="1:6">
      <c r="A237" s="30"/>
      <c r="B237" s="36" t="s">
        <v>63</v>
      </c>
      <c r="C237" s="24">
        <v>1.1635080000000001E-2</v>
      </c>
      <c r="D237" s="24">
        <v>9.3067299999999992E-3</v>
      </c>
      <c r="E237" s="24"/>
      <c r="F237" s="24">
        <v>1.1677485999999999</v>
      </c>
    </row>
    <row r="238" spans="1:6">
      <c r="A238" s="30"/>
      <c r="B238" s="36" t="s">
        <v>64</v>
      </c>
      <c r="C238" s="24">
        <v>1.1517609999999999E-2</v>
      </c>
      <c r="D238" s="24">
        <v>9.5180500000000001E-3</v>
      </c>
      <c r="E238" s="24">
        <v>-0.26019999999999999</v>
      </c>
      <c r="F238" s="24">
        <v>1.1684155000000001</v>
      </c>
    </row>
    <row r="239" spans="1:6">
      <c r="A239" s="29"/>
      <c r="B239" s="36" t="s">
        <v>65</v>
      </c>
      <c r="C239" s="38"/>
      <c r="D239" s="25"/>
      <c r="E239" s="25"/>
      <c r="F239" s="39"/>
    </row>
    <row r="240" spans="1:6">
      <c r="A240" s="30"/>
      <c r="B240" s="30"/>
      <c r="C240" s="30"/>
      <c r="D240" s="30"/>
      <c r="E240" s="30"/>
      <c r="F240" s="30"/>
    </row>
    <row r="241" spans="1:6">
      <c r="A241" s="30"/>
      <c r="B241" s="30"/>
      <c r="C241" s="30"/>
      <c r="D241" s="30"/>
      <c r="E241" s="30"/>
      <c r="F241" s="30"/>
    </row>
    <row r="242" spans="1:6">
      <c r="A242" s="24"/>
      <c r="B242" s="65" t="s">
        <v>76</v>
      </c>
      <c r="C242" s="65"/>
      <c r="D242" s="24"/>
      <c r="E242" s="24"/>
      <c r="F242" s="24"/>
    </row>
    <row r="243" spans="1:6">
      <c r="A243" s="24"/>
      <c r="B243" s="24"/>
      <c r="C243" s="24"/>
      <c r="D243" s="24"/>
      <c r="E243" s="24"/>
      <c r="F243" s="24"/>
    </row>
    <row r="244" spans="1:6">
      <c r="A244" s="31" t="s">
        <v>53</v>
      </c>
      <c r="B244" s="31" t="s">
        <v>54</v>
      </c>
      <c r="C244" s="31" t="s">
        <v>55</v>
      </c>
      <c r="D244" s="31" t="s">
        <v>56</v>
      </c>
      <c r="E244" s="31" t="s">
        <v>57</v>
      </c>
      <c r="F244" s="31" t="s">
        <v>58</v>
      </c>
    </row>
    <row r="245" spans="1:6">
      <c r="A245" s="21" t="s">
        <v>174</v>
      </c>
      <c r="B245" s="35" t="s">
        <v>59</v>
      </c>
      <c r="C245" s="25">
        <f>AVERAGE(C4,C65,C127,C191)</f>
        <v>1.0304205E-2</v>
      </c>
      <c r="D245" s="25">
        <f>AVERAGE(D4,D65,D127,D191)</f>
        <v>7.2861725000000002E-3</v>
      </c>
      <c r="E245" s="25"/>
      <c r="F245" s="25">
        <f>AVERAGE(F4,F65,F127,F191)</f>
        <v>0.99641539499999998</v>
      </c>
    </row>
    <row r="246" spans="1:6">
      <c r="A246" s="22"/>
      <c r="B246" s="32" t="s">
        <v>60</v>
      </c>
      <c r="C246" s="25">
        <f t="shared" ref="C246:D250" si="0">AVERAGE(C5,C66,C128,C192)</f>
        <v>1.5178895E-2</v>
      </c>
      <c r="D246" s="25">
        <f t="shared" si="0"/>
        <v>1.033592E-2</v>
      </c>
      <c r="E246" s="25"/>
      <c r="F246" s="25">
        <f t="shared" ref="F246:F292" si="1">AVERAGE(F5,F66,F128,F192)</f>
        <v>1.7646196475</v>
      </c>
    </row>
    <row r="247" spans="1:6">
      <c r="A247" s="22"/>
      <c r="B247" s="32" t="s">
        <v>61</v>
      </c>
      <c r="C247" s="25">
        <f t="shared" si="0"/>
        <v>1.9699307499999999E-2</v>
      </c>
      <c r="D247" s="25">
        <f t="shared" si="0"/>
        <v>1.419641E-2</v>
      </c>
      <c r="E247" s="25"/>
      <c r="F247" s="25">
        <f t="shared" si="1"/>
        <v>1.8163350649999999</v>
      </c>
    </row>
    <row r="248" spans="1:6">
      <c r="A248" s="11"/>
      <c r="B248" s="36" t="s">
        <v>62</v>
      </c>
      <c r="C248" s="25">
        <f t="shared" si="0"/>
        <v>1.8929587499999997E-2</v>
      </c>
      <c r="D248" s="25">
        <f t="shared" si="0"/>
        <v>1.37021225E-2</v>
      </c>
      <c r="E248" s="25"/>
      <c r="F248" s="25">
        <f t="shared" si="1"/>
        <v>1.8048863724999999</v>
      </c>
    </row>
    <row r="249" spans="1:6">
      <c r="B249" s="36" t="s">
        <v>63</v>
      </c>
      <c r="C249" s="25">
        <f t="shared" si="0"/>
        <v>2.2202929999999999E-2</v>
      </c>
      <c r="D249" s="25">
        <f t="shared" si="0"/>
        <v>1.7018715E-2</v>
      </c>
      <c r="E249" s="25"/>
      <c r="F249" s="25">
        <f t="shared" si="1"/>
        <v>2.5843386774999999</v>
      </c>
    </row>
    <row r="250" spans="1:6">
      <c r="B250" s="36" t="s">
        <v>64</v>
      </c>
      <c r="C250" s="25">
        <f t="shared" si="0"/>
        <v>2.2271377499999998E-2</v>
      </c>
      <c r="D250" s="25">
        <f t="shared" si="0"/>
        <v>1.7498877499999999E-2</v>
      </c>
      <c r="E250" s="25">
        <f>AVERAGE(E9,E70,E132,E196)</f>
        <v>8.2725000000000021E-2</v>
      </c>
      <c r="F250" s="25">
        <f t="shared" si="1"/>
        <v>2.4217192750000001</v>
      </c>
    </row>
    <row r="251" spans="1:6">
      <c r="A251" s="11"/>
      <c r="B251" s="32" t="s">
        <v>65</v>
      </c>
      <c r="C251" s="25"/>
      <c r="D251" s="25"/>
      <c r="E251" s="25"/>
      <c r="F251" s="25"/>
    </row>
    <row r="252" spans="1:6">
      <c r="A252" s="21" t="s">
        <v>112</v>
      </c>
      <c r="B252" s="35" t="s">
        <v>59</v>
      </c>
      <c r="C252" s="25">
        <f t="shared" ref="C252:D257" si="2">AVERAGE(C11,C72,C134,C198)</f>
        <v>9.7408374999999985E-3</v>
      </c>
      <c r="D252" s="25">
        <f t="shared" si="2"/>
        <v>6.8878099999999994E-3</v>
      </c>
      <c r="E252" s="25"/>
      <c r="F252" s="25">
        <f t="shared" si="1"/>
        <v>1.2138398100000001</v>
      </c>
    </row>
    <row r="253" spans="1:6">
      <c r="A253" s="11"/>
      <c r="B253" s="32" t="s">
        <v>60</v>
      </c>
      <c r="C253" s="25">
        <f t="shared" si="2"/>
        <v>1.2612077500000001E-2</v>
      </c>
      <c r="D253" s="25">
        <f t="shared" si="2"/>
        <v>8.6332275E-3</v>
      </c>
      <c r="E253" s="25"/>
      <c r="F253" s="25">
        <f t="shared" si="1"/>
        <v>1.2816085424999999</v>
      </c>
    </row>
    <row r="254" spans="1:6">
      <c r="A254" s="22"/>
      <c r="B254" s="32" t="s">
        <v>61</v>
      </c>
      <c r="C254" s="25">
        <f t="shared" si="2"/>
        <v>1.3517782499999999E-2</v>
      </c>
      <c r="D254" s="25">
        <f t="shared" si="2"/>
        <v>1.0017015000000001E-2</v>
      </c>
      <c r="E254" s="25"/>
      <c r="F254" s="25">
        <f t="shared" si="1"/>
        <v>1.2909895899999999</v>
      </c>
    </row>
    <row r="255" spans="1:6">
      <c r="B255" s="36" t="s">
        <v>62</v>
      </c>
      <c r="C255" s="25">
        <f t="shared" si="2"/>
        <v>1.4284615000000001E-2</v>
      </c>
      <c r="D255" s="25">
        <f t="shared" si="2"/>
        <v>1.0963217500000001E-2</v>
      </c>
      <c r="E255" s="25"/>
      <c r="F255" s="25">
        <f t="shared" si="1"/>
        <v>1.275828145</v>
      </c>
    </row>
    <row r="256" spans="1:6">
      <c r="B256" s="36" t="s">
        <v>63</v>
      </c>
      <c r="C256" s="25">
        <f t="shared" si="2"/>
        <v>1.6503262499999997E-2</v>
      </c>
      <c r="D256" s="25">
        <f t="shared" si="2"/>
        <v>1.2706479999999999E-2</v>
      </c>
      <c r="E256" s="25"/>
      <c r="F256" s="25">
        <f t="shared" si="1"/>
        <v>1.3905475249999999</v>
      </c>
    </row>
    <row r="257" spans="1:6">
      <c r="B257" s="36" t="s">
        <v>64</v>
      </c>
      <c r="C257" s="25">
        <f t="shared" si="2"/>
        <v>1.5397314999999998E-2</v>
      </c>
      <c r="D257" s="25">
        <f t="shared" si="2"/>
        <v>1.1531437500000002E-2</v>
      </c>
      <c r="E257" s="25">
        <f>AVERAGE(E16,E77,E139,E203)</f>
        <v>8.6625000000000008E-2</v>
      </c>
      <c r="F257" s="25">
        <f t="shared" si="1"/>
        <v>1.3133257825</v>
      </c>
    </row>
    <row r="258" spans="1:6">
      <c r="A258" s="11"/>
      <c r="B258" s="32" t="s">
        <v>65</v>
      </c>
      <c r="C258" s="25"/>
      <c r="D258" s="25"/>
      <c r="E258" s="25"/>
      <c r="F258" s="25"/>
    </row>
    <row r="259" spans="1:6">
      <c r="A259" s="21" t="s">
        <v>175</v>
      </c>
      <c r="B259" s="35" t="s">
        <v>59</v>
      </c>
      <c r="C259" s="25">
        <f t="shared" ref="C259:D264" si="3">AVERAGE(C18,C79,C141,C205)</f>
        <v>1.206341E-2</v>
      </c>
      <c r="D259" s="25">
        <f t="shared" si="3"/>
        <v>8.5301175E-3</v>
      </c>
      <c r="E259" s="25"/>
      <c r="F259" s="25">
        <f t="shared" si="1"/>
        <v>2.3254773775000004</v>
      </c>
    </row>
    <row r="260" spans="1:6">
      <c r="A260" s="11"/>
      <c r="B260" s="32" t="s">
        <v>60</v>
      </c>
      <c r="C260" s="25">
        <f t="shared" si="3"/>
        <v>1.5433737499999999E-2</v>
      </c>
      <c r="D260" s="25">
        <f t="shared" si="3"/>
        <v>1.16502325E-2</v>
      </c>
      <c r="E260" s="25"/>
      <c r="F260" s="25">
        <f t="shared" si="1"/>
        <v>2.3615110425000001</v>
      </c>
    </row>
    <row r="261" spans="1:6">
      <c r="A261" s="22"/>
      <c r="B261" s="32" t="s">
        <v>61</v>
      </c>
      <c r="C261" s="25">
        <f t="shared" si="3"/>
        <v>2.4945342499999999E-2</v>
      </c>
      <c r="D261" s="25">
        <f t="shared" si="3"/>
        <v>1.8347545E-2</v>
      </c>
      <c r="E261" s="25"/>
      <c r="F261" s="25">
        <f t="shared" si="1"/>
        <v>2.6361827325</v>
      </c>
    </row>
    <row r="262" spans="1:6">
      <c r="B262" s="32" t="s">
        <v>62</v>
      </c>
      <c r="C262" s="25">
        <f t="shared" si="3"/>
        <v>3.0178162500000001E-2</v>
      </c>
      <c r="D262" s="25">
        <f t="shared" si="3"/>
        <v>2.3105635000000003E-2</v>
      </c>
      <c r="E262" s="25"/>
      <c r="F262" s="25">
        <f t="shared" si="1"/>
        <v>2.6718153574999999</v>
      </c>
    </row>
    <row r="263" spans="1:6">
      <c r="B263" s="36" t="s">
        <v>63</v>
      </c>
      <c r="C263" s="25">
        <f t="shared" si="3"/>
        <v>3.5737657499999999E-2</v>
      </c>
      <c r="D263" s="25">
        <f t="shared" si="3"/>
        <v>2.8464335000000004E-2</v>
      </c>
      <c r="E263" s="25"/>
      <c r="F263" s="25">
        <f t="shared" si="1"/>
        <v>3.7566673275000002</v>
      </c>
    </row>
    <row r="264" spans="1:6">
      <c r="B264" s="36" t="s">
        <v>64</v>
      </c>
      <c r="C264" s="25">
        <f t="shared" si="3"/>
        <v>3.6937070000000002E-2</v>
      </c>
      <c r="D264" s="25">
        <f t="shared" si="3"/>
        <v>3.0289657500000001E-2</v>
      </c>
      <c r="E264" s="25">
        <f>AVERAGE(E23,E84,E146,E210)</f>
        <v>0.18514999999999998</v>
      </c>
      <c r="F264" s="25">
        <f t="shared" si="1"/>
        <v>3.6025848499999999</v>
      </c>
    </row>
    <row r="265" spans="1:6">
      <c r="A265" s="11"/>
      <c r="B265" s="36" t="s">
        <v>65</v>
      </c>
      <c r="C265" s="25"/>
      <c r="D265" s="25"/>
      <c r="E265" s="25"/>
      <c r="F265" s="25"/>
    </row>
    <row r="266" spans="1:6">
      <c r="A266" s="21" t="s">
        <v>176</v>
      </c>
      <c r="B266" s="35" t="s">
        <v>59</v>
      </c>
      <c r="C266" s="25">
        <f t="shared" ref="C266:D271" si="4">AVERAGE(C25,C86,C148,C212)</f>
        <v>2.3294707500000001E-2</v>
      </c>
      <c r="D266" s="25">
        <f t="shared" si="4"/>
        <v>1.64718425E-2</v>
      </c>
      <c r="E266" s="25"/>
      <c r="F266" s="25">
        <f t="shared" si="1"/>
        <v>2.595466015</v>
      </c>
    </row>
    <row r="267" spans="1:6">
      <c r="A267" s="11"/>
      <c r="B267" s="32" t="s">
        <v>60</v>
      </c>
      <c r="C267" s="25">
        <f t="shared" si="4"/>
        <v>2.7487379999999999E-2</v>
      </c>
      <c r="D267" s="25">
        <f t="shared" si="4"/>
        <v>2.1041637500000002E-2</v>
      </c>
      <c r="E267" s="25"/>
      <c r="F267" s="25">
        <f t="shared" si="1"/>
        <v>2.6257317250000001</v>
      </c>
    </row>
    <row r="268" spans="1:6">
      <c r="A268" s="22"/>
      <c r="B268" s="32" t="s">
        <v>61</v>
      </c>
      <c r="C268" s="25">
        <f t="shared" si="4"/>
        <v>3.0075582500000003E-2</v>
      </c>
      <c r="D268" s="25">
        <f t="shared" si="4"/>
        <v>2.4101957500000003E-2</v>
      </c>
      <c r="E268" s="25"/>
      <c r="F268" s="25">
        <f t="shared" si="1"/>
        <v>2.6663829000000003</v>
      </c>
    </row>
    <row r="269" spans="1:6">
      <c r="A269" s="11"/>
      <c r="B269" s="32" t="s">
        <v>62</v>
      </c>
      <c r="C269" s="25">
        <f t="shared" si="4"/>
        <v>3.7413490000000001E-2</v>
      </c>
      <c r="D269" s="25">
        <f t="shared" si="4"/>
        <v>2.8482599999999997E-2</v>
      </c>
      <c r="E269" s="25"/>
      <c r="F269" s="25">
        <f t="shared" si="1"/>
        <v>2.7012742749999998</v>
      </c>
    </row>
    <row r="270" spans="1:6">
      <c r="B270" s="36" t="s">
        <v>63</v>
      </c>
      <c r="C270" s="25">
        <f t="shared" si="4"/>
        <v>4.7874892500000002E-2</v>
      </c>
      <c r="D270" s="25">
        <f t="shared" si="4"/>
        <v>3.5788417500000003E-2</v>
      </c>
      <c r="E270" s="25"/>
      <c r="F270" s="25">
        <f t="shared" si="1"/>
        <v>2.3190619249999997</v>
      </c>
    </row>
    <row r="271" spans="1:6">
      <c r="B271" s="36" t="s">
        <v>64</v>
      </c>
      <c r="C271" s="25">
        <f t="shared" si="4"/>
        <v>4.6472124999999996E-2</v>
      </c>
      <c r="D271" s="25">
        <f t="shared" si="4"/>
        <v>3.4906069999999997E-2</v>
      </c>
      <c r="E271" s="25">
        <f>AVERAGE(E30,E91,E153,E217)</f>
        <v>-0.36424999999999996</v>
      </c>
      <c r="F271" s="25">
        <f t="shared" si="1"/>
        <v>3.0566183499999999</v>
      </c>
    </row>
    <row r="272" spans="1:6">
      <c r="A272" s="11"/>
      <c r="B272" s="32" t="s">
        <v>65</v>
      </c>
      <c r="C272" s="25"/>
      <c r="D272" s="25"/>
      <c r="E272" s="25"/>
      <c r="F272" s="25"/>
    </row>
    <row r="273" spans="1:6">
      <c r="A273" s="21" t="s">
        <v>177</v>
      </c>
      <c r="B273" s="35" t="s">
        <v>59</v>
      </c>
      <c r="C273" s="25">
        <f t="shared" ref="C273:D278" si="5">AVERAGE(C32,C93,C155,C219)</f>
        <v>1.8317864999999999E-2</v>
      </c>
      <c r="D273" s="25">
        <f t="shared" si="5"/>
        <v>1.2952687500000001E-2</v>
      </c>
      <c r="E273" s="25"/>
      <c r="F273" s="25">
        <f t="shared" si="1"/>
        <v>2.5530487625</v>
      </c>
    </row>
    <row r="274" spans="1:6">
      <c r="A274" s="22"/>
      <c r="B274" s="32" t="s">
        <v>60</v>
      </c>
      <c r="C274" s="25">
        <f t="shared" si="5"/>
        <v>2.4669272499999999E-2</v>
      </c>
      <c r="D274" s="25">
        <f t="shared" si="5"/>
        <v>1.8942642499999999E-2</v>
      </c>
      <c r="E274" s="25"/>
      <c r="F274" s="25">
        <f t="shared" si="1"/>
        <v>2.2772365199999998</v>
      </c>
    </row>
    <row r="275" spans="1:6">
      <c r="A275" s="22"/>
      <c r="B275" s="32" t="s">
        <v>61</v>
      </c>
      <c r="C275" s="25">
        <f t="shared" si="5"/>
        <v>2.4036914999999999E-2</v>
      </c>
      <c r="D275" s="25">
        <f t="shared" si="5"/>
        <v>1.8867365000000001E-2</v>
      </c>
      <c r="E275" s="25"/>
      <c r="F275" s="25">
        <f t="shared" si="1"/>
        <v>2.1883764575</v>
      </c>
    </row>
    <row r="276" spans="1:6">
      <c r="A276" s="11"/>
      <c r="B276" s="32" t="s">
        <v>62</v>
      </c>
      <c r="C276" s="25">
        <f t="shared" si="5"/>
        <v>2.57612225E-2</v>
      </c>
      <c r="D276" s="25">
        <f t="shared" si="5"/>
        <v>1.9942662499999996E-2</v>
      </c>
      <c r="E276" s="25"/>
      <c r="F276" s="25">
        <f t="shared" si="1"/>
        <v>2.1657749100000001</v>
      </c>
    </row>
    <row r="277" spans="1:6">
      <c r="B277" s="36" t="s">
        <v>63</v>
      </c>
      <c r="C277" s="25">
        <f t="shared" si="5"/>
        <v>2.6973227500000002E-2</v>
      </c>
      <c r="D277" s="25">
        <f t="shared" si="5"/>
        <v>2.1080749999999999E-2</v>
      </c>
      <c r="E277" s="25"/>
      <c r="F277" s="25">
        <f t="shared" si="1"/>
        <v>1.5715949425</v>
      </c>
    </row>
    <row r="278" spans="1:6">
      <c r="B278" s="36" t="s">
        <v>64</v>
      </c>
      <c r="C278" s="25">
        <f t="shared" si="5"/>
        <v>3.0567900000000002E-2</v>
      </c>
      <c r="D278" s="25">
        <f t="shared" si="5"/>
        <v>2.4480689999999999E-2</v>
      </c>
      <c r="E278" s="25">
        <f>AVERAGE(E37,E98,E160,E224)</f>
        <v>0.37075000000000002</v>
      </c>
      <c r="F278" s="25">
        <f t="shared" si="1"/>
        <v>2.0134149474999998</v>
      </c>
    </row>
    <row r="279" spans="1:6">
      <c r="A279" s="11"/>
      <c r="B279" s="36" t="s">
        <v>65</v>
      </c>
      <c r="C279" s="25"/>
      <c r="D279" s="25"/>
      <c r="E279" s="25"/>
      <c r="F279" s="25"/>
    </row>
    <row r="280" spans="1:6">
      <c r="A280" s="21" t="s">
        <v>178</v>
      </c>
      <c r="B280" s="35" t="s">
        <v>59</v>
      </c>
      <c r="C280" s="25">
        <f t="shared" ref="C280:D285" si="6">AVERAGE(C39,C100,C162,C226)</f>
        <v>1.21185875E-2</v>
      </c>
      <c r="D280" s="25">
        <f t="shared" si="6"/>
        <v>1.0378229999999999E-2</v>
      </c>
      <c r="E280" s="25"/>
      <c r="F280" s="25">
        <f t="shared" si="1"/>
        <v>1.7209091400000001</v>
      </c>
    </row>
    <row r="281" spans="1:6">
      <c r="A281" s="11"/>
      <c r="B281" s="32" t="s">
        <v>60</v>
      </c>
      <c r="C281" s="25">
        <f t="shared" si="6"/>
        <v>1.5612537499999999E-2</v>
      </c>
      <c r="D281" s="25">
        <f t="shared" si="6"/>
        <v>1.1915709999999999E-2</v>
      </c>
      <c r="E281" s="25"/>
      <c r="F281" s="25">
        <f t="shared" si="1"/>
        <v>1.7429821125</v>
      </c>
    </row>
    <row r="282" spans="1:6">
      <c r="A282" s="22"/>
      <c r="B282" s="32" t="s">
        <v>61</v>
      </c>
      <c r="C282" s="25">
        <f t="shared" si="6"/>
        <v>1.4744477499999999E-2</v>
      </c>
      <c r="D282" s="25">
        <f t="shared" si="6"/>
        <v>1.17962E-2</v>
      </c>
      <c r="E282" s="25"/>
      <c r="F282" s="25">
        <f t="shared" si="1"/>
        <v>1.6789798975000001</v>
      </c>
    </row>
    <row r="283" spans="1:6">
      <c r="B283" s="32" t="s">
        <v>62</v>
      </c>
      <c r="C283" s="25">
        <f t="shared" si="6"/>
        <v>1.5225035000000001E-2</v>
      </c>
      <c r="D283" s="25">
        <f t="shared" si="6"/>
        <v>1.27082675E-2</v>
      </c>
      <c r="E283" s="25"/>
      <c r="F283" s="25">
        <f t="shared" si="1"/>
        <v>1.6406220949999999</v>
      </c>
    </row>
    <row r="284" spans="1:6">
      <c r="B284" s="36" t="s">
        <v>63</v>
      </c>
      <c r="C284" s="25">
        <f t="shared" si="6"/>
        <v>1.5573990000000001E-2</v>
      </c>
      <c r="D284" s="25">
        <f t="shared" si="6"/>
        <v>1.3368289999999998E-2</v>
      </c>
      <c r="E284" s="25"/>
      <c r="F284" s="25">
        <f t="shared" si="1"/>
        <v>1.8313412574999997</v>
      </c>
    </row>
    <row r="285" spans="1:6">
      <c r="B285" s="36" t="s">
        <v>64</v>
      </c>
      <c r="C285" s="25">
        <f t="shared" si="6"/>
        <v>1.5911214999999999E-2</v>
      </c>
      <c r="D285" s="25">
        <f t="shared" si="6"/>
        <v>1.3815227500000003E-2</v>
      </c>
      <c r="E285" s="25">
        <f>AVERAGE(E44,E105,E167,E231)</f>
        <v>0.19067499999999998</v>
      </c>
      <c r="F285" s="25">
        <f t="shared" si="1"/>
        <v>1.8836975774999998</v>
      </c>
    </row>
    <row r="286" spans="1:6">
      <c r="A286" s="11"/>
      <c r="B286" s="36" t="s">
        <v>65</v>
      </c>
      <c r="C286" s="25"/>
      <c r="D286" s="25"/>
      <c r="E286" s="25"/>
      <c r="F286" s="25"/>
    </row>
    <row r="287" spans="1:6">
      <c r="A287" s="21" t="s">
        <v>179</v>
      </c>
      <c r="B287" s="35" t="s">
        <v>59</v>
      </c>
      <c r="C287" s="25">
        <f t="shared" ref="C287:D292" si="7">AVERAGE(C46,C107,C169,C233)</f>
        <v>5.5904750000000001E-3</v>
      </c>
      <c r="D287" s="25">
        <f t="shared" si="7"/>
        <v>3.9530500000000005E-3</v>
      </c>
      <c r="E287" s="25"/>
      <c r="F287" s="25">
        <f t="shared" si="1"/>
        <v>0.67389318500000006</v>
      </c>
    </row>
    <row r="288" spans="1:6">
      <c r="A288" s="29"/>
      <c r="B288" s="32" t="s">
        <v>60</v>
      </c>
      <c r="C288" s="25">
        <f t="shared" si="7"/>
        <v>1.0305975E-2</v>
      </c>
      <c r="D288" s="25">
        <f t="shared" si="7"/>
        <v>6.9811025000000001E-3</v>
      </c>
      <c r="E288" s="25"/>
      <c r="F288" s="25">
        <f t="shared" si="1"/>
        <v>1.0671058250000001</v>
      </c>
    </row>
    <row r="289" spans="1:6">
      <c r="A289" s="28"/>
      <c r="B289" s="32" t="s">
        <v>61</v>
      </c>
      <c r="C289" s="25">
        <f t="shared" si="7"/>
        <v>1.1929019999999999E-2</v>
      </c>
      <c r="D289" s="25">
        <f t="shared" si="7"/>
        <v>8.2090599999999989E-3</v>
      </c>
      <c r="E289" s="25"/>
      <c r="F289" s="25">
        <f t="shared" si="1"/>
        <v>1.0902084675000001</v>
      </c>
    </row>
    <row r="290" spans="1:6">
      <c r="A290" s="30"/>
      <c r="B290" s="32" t="s">
        <v>62</v>
      </c>
      <c r="C290" s="25">
        <f t="shared" si="7"/>
        <v>1.5632884999999999E-2</v>
      </c>
      <c r="D290" s="25">
        <f t="shared" si="7"/>
        <v>1.1354464999999999E-2</v>
      </c>
      <c r="E290" s="25"/>
      <c r="F290" s="25">
        <f t="shared" si="1"/>
        <v>1.1710918475000001</v>
      </c>
    </row>
    <row r="291" spans="1:6">
      <c r="A291" s="30"/>
      <c r="B291" s="36" t="s">
        <v>63</v>
      </c>
      <c r="C291" s="25">
        <f t="shared" si="7"/>
        <v>1.582418E-2</v>
      </c>
      <c r="D291" s="25">
        <f t="shared" si="7"/>
        <v>1.1651985E-2</v>
      </c>
      <c r="E291" s="25"/>
      <c r="F291" s="25">
        <f t="shared" si="1"/>
        <v>1.3810281</v>
      </c>
    </row>
    <row r="292" spans="1:6">
      <c r="A292" s="30"/>
      <c r="B292" s="36" t="s">
        <v>64</v>
      </c>
      <c r="C292" s="25">
        <f t="shared" si="7"/>
        <v>1.5864832499999999E-2</v>
      </c>
      <c r="D292" s="25">
        <f t="shared" si="7"/>
        <v>1.2238835E-2</v>
      </c>
      <c r="E292" s="25">
        <f>AVERAGE(E51,E112,E174,E238)</f>
        <v>0.28342499999999998</v>
      </c>
      <c r="F292" s="25">
        <f t="shared" si="1"/>
        <v>1.4717131000000001</v>
      </c>
    </row>
    <row r="293" spans="1:6">
      <c r="A293" s="29"/>
      <c r="B293" s="36" t="s">
        <v>65</v>
      </c>
      <c r="C293" s="38"/>
      <c r="D293" s="25"/>
      <c r="E293" s="25"/>
      <c r="F293" s="39"/>
    </row>
  </sheetData>
  <mergeCells count="5">
    <mergeCell ref="B1:C1"/>
    <mergeCell ref="B62:C62"/>
    <mergeCell ref="B124:C124"/>
    <mergeCell ref="B188:C188"/>
    <mergeCell ref="B242:C24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293"/>
  <sheetViews>
    <sheetView topLeftCell="A244" zoomScaleNormal="100" workbookViewId="0">
      <selection activeCell="F272" sqref="A266:F272"/>
    </sheetView>
  </sheetViews>
  <sheetFormatPr defaultRowHeight="15"/>
  <cols>
    <col min="6" max="6" width="13.5703125" customWidth="1"/>
  </cols>
  <sheetData>
    <row r="1" spans="1:6">
      <c r="B1" s="63" t="s">
        <v>52</v>
      </c>
      <c r="C1" s="63"/>
    </row>
    <row r="3" spans="1:6">
      <c r="A3" s="20" t="s">
        <v>53</v>
      </c>
      <c r="B3" s="20" t="s">
        <v>54</v>
      </c>
      <c r="C3" s="20" t="s">
        <v>55</v>
      </c>
      <c r="D3" s="20" t="s">
        <v>56</v>
      </c>
      <c r="E3" s="20" t="s">
        <v>57</v>
      </c>
      <c r="F3" s="20" t="s">
        <v>58</v>
      </c>
    </row>
    <row r="4" spans="1:6">
      <c r="A4" s="21" t="s">
        <v>182</v>
      </c>
      <c r="B4" s="21" t="s">
        <v>59</v>
      </c>
      <c r="C4" s="30">
        <v>2.3911200000000001E-3</v>
      </c>
      <c r="D4" s="30">
        <v>1.69078E-3</v>
      </c>
      <c r="E4" s="30"/>
      <c r="F4" s="30">
        <v>0.18725095</v>
      </c>
    </row>
    <row r="5" spans="1:6">
      <c r="A5" s="22"/>
      <c r="B5" s="22" t="s">
        <v>60</v>
      </c>
      <c r="C5" s="30">
        <v>4.3059500000000002E-3</v>
      </c>
      <c r="D5" s="30">
        <v>3.3430000000000001E-3</v>
      </c>
      <c r="E5" s="30"/>
      <c r="F5" s="30">
        <v>0.19109052000000001</v>
      </c>
    </row>
    <row r="6" spans="1:6">
      <c r="A6" s="22"/>
      <c r="B6" s="22" t="s">
        <v>61</v>
      </c>
      <c r="C6" s="30">
        <v>1.0166400000000001E-2</v>
      </c>
      <c r="D6" s="30">
        <v>7.2361500000000002E-3</v>
      </c>
      <c r="E6" s="30"/>
      <c r="F6" s="30">
        <v>0.26817713999999998</v>
      </c>
    </row>
    <row r="7" spans="1:6">
      <c r="A7" s="11"/>
      <c r="B7" s="22" t="s">
        <v>62</v>
      </c>
      <c r="C7" s="30">
        <v>1.380645E-2</v>
      </c>
      <c r="D7" s="30">
        <v>1.0435069999999999E-2</v>
      </c>
      <c r="E7" s="30"/>
      <c r="F7" s="30">
        <v>0.38757554</v>
      </c>
    </row>
    <row r="8" spans="1:6">
      <c r="B8" s="23" t="s">
        <v>63</v>
      </c>
      <c r="C8" s="30">
        <v>1.270542E-2</v>
      </c>
      <c r="D8" s="30">
        <v>9.3515400000000002E-3</v>
      </c>
      <c r="E8" s="30"/>
      <c r="F8" s="30">
        <v>0.38651980000000002</v>
      </c>
    </row>
    <row r="9" spans="1:6">
      <c r="B9" s="23" t="s">
        <v>64</v>
      </c>
      <c r="C9" s="30">
        <v>1.348303E-2</v>
      </c>
      <c r="D9" s="30">
        <v>1.050632E-2</v>
      </c>
      <c r="E9" s="30">
        <v>0.85240000000000005</v>
      </c>
      <c r="F9" s="30">
        <v>0.39089947000000003</v>
      </c>
    </row>
    <row r="10" spans="1:6">
      <c r="A10" s="11"/>
      <c r="B10" s="23" t="s">
        <v>65</v>
      </c>
      <c r="C10" s="30"/>
      <c r="D10" s="30"/>
      <c r="E10" s="30"/>
      <c r="F10" s="30"/>
    </row>
    <row r="11" spans="1:6">
      <c r="A11" s="21" t="s">
        <v>183</v>
      </c>
      <c r="B11" s="21" t="s">
        <v>59</v>
      </c>
      <c r="C11" s="30">
        <v>9.7628000000000005E-4</v>
      </c>
      <c r="D11" s="30">
        <v>6.9032999999999996E-4</v>
      </c>
      <c r="E11" s="30"/>
      <c r="F11" s="30">
        <v>7.6453579999999993E-2</v>
      </c>
    </row>
    <row r="12" spans="1:6">
      <c r="A12" s="11"/>
      <c r="B12" s="22" t="s">
        <v>60</v>
      </c>
      <c r="C12" s="30">
        <v>2.09421E-3</v>
      </c>
      <c r="D12" s="30">
        <v>1.5782999999999999E-3</v>
      </c>
      <c r="E12" s="30"/>
      <c r="F12" s="30">
        <v>8.0627400000000002E-2</v>
      </c>
    </row>
    <row r="13" spans="1:6">
      <c r="A13" s="22"/>
      <c r="B13" s="22" t="s">
        <v>61</v>
      </c>
      <c r="C13" s="30">
        <v>4.5513200000000002E-3</v>
      </c>
      <c r="D13" s="30">
        <v>3.2709000000000002E-3</v>
      </c>
      <c r="E13" s="30"/>
      <c r="F13" s="30">
        <v>0.11593036</v>
      </c>
    </row>
    <row r="14" spans="1:6">
      <c r="B14" s="22" t="s">
        <v>62</v>
      </c>
      <c r="C14" s="30">
        <v>7.1363299999999998E-3</v>
      </c>
      <c r="D14" s="30">
        <v>5.2379999999999996E-3</v>
      </c>
      <c r="E14" s="30"/>
      <c r="F14" s="30">
        <v>0.19879256000000001</v>
      </c>
    </row>
    <row r="15" spans="1:6">
      <c r="B15" s="23" t="s">
        <v>63</v>
      </c>
      <c r="C15" s="30">
        <v>1.118942E-2</v>
      </c>
      <c r="D15" s="30">
        <v>8.0790299999999992E-3</v>
      </c>
      <c r="E15" s="30"/>
      <c r="F15" s="30">
        <v>0.27234868000000001</v>
      </c>
    </row>
    <row r="16" spans="1:6">
      <c r="B16" s="23" t="s">
        <v>64</v>
      </c>
      <c r="C16" s="30">
        <v>1.1659330000000001E-2</v>
      </c>
      <c r="D16" s="30">
        <v>8.94701E-3</v>
      </c>
      <c r="E16" s="30">
        <v>0.80500000000000005</v>
      </c>
      <c r="F16" s="30">
        <v>0.27732510999999999</v>
      </c>
    </row>
    <row r="17" spans="1:6">
      <c r="A17" s="11"/>
      <c r="B17" s="23" t="s">
        <v>65</v>
      </c>
      <c r="C17" s="30"/>
      <c r="D17" s="30"/>
      <c r="E17" s="30"/>
      <c r="F17" s="30"/>
    </row>
    <row r="18" spans="1:6">
      <c r="A18" s="21" t="s">
        <v>184</v>
      </c>
      <c r="B18" s="21" t="s">
        <v>59</v>
      </c>
      <c r="C18" s="30">
        <v>2.5522000000000001E-4</v>
      </c>
      <c r="D18" s="30">
        <v>1.8047000000000001E-4</v>
      </c>
      <c r="E18" s="30"/>
      <c r="F18" s="30">
        <v>1.9986919999999998E-2</v>
      </c>
    </row>
    <row r="19" spans="1:6">
      <c r="A19" s="11"/>
      <c r="B19" s="22" t="s">
        <v>60</v>
      </c>
      <c r="C19" s="30">
        <v>2.2205699999999998E-3</v>
      </c>
      <c r="D19" s="30">
        <v>1.3967000000000001E-3</v>
      </c>
      <c r="E19" s="30"/>
      <c r="F19" s="30">
        <v>4.3853679999999999E-2</v>
      </c>
    </row>
    <row r="20" spans="1:6">
      <c r="A20" s="22"/>
      <c r="B20" s="22" t="s">
        <v>61</v>
      </c>
      <c r="C20" s="30">
        <v>9.3655400000000003E-3</v>
      </c>
      <c r="D20" s="30">
        <v>5.63051E-3</v>
      </c>
      <c r="E20" s="30"/>
      <c r="F20" s="30">
        <v>0.19341883000000001</v>
      </c>
    </row>
    <row r="21" spans="1:6">
      <c r="B21" s="22" t="s">
        <v>62</v>
      </c>
      <c r="C21" s="30">
        <v>1.0507030000000001E-2</v>
      </c>
      <c r="D21" s="30">
        <v>7.3408600000000003E-3</v>
      </c>
      <c r="E21" s="30"/>
      <c r="F21" s="30">
        <v>0.25552640999999998</v>
      </c>
    </row>
    <row r="22" spans="1:6">
      <c r="B22" s="23" t="s">
        <v>63</v>
      </c>
      <c r="C22" s="30">
        <v>1.2757249999999999E-2</v>
      </c>
      <c r="D22" s="30">
        <v>9.5512600000000007E-3</v>
      </c>
      <c r="E22" s="30"/>
      <c r="F22" s="30">
        <v>0.30743615000000002</v>
      </c>
    </row>
    <row r="23" spans="1:6">
      <c r="B23" s="23" t="s">
        <v>64</v>
      </c>
      <c r="C23" s="30">
        <v>1.231107E-2</v>
      </c>
      <c r="D23" s="30">
        <v>9.4996200000000003E-3</v>
      </c>
      <c r="E23" s="30">
        <v>0.81299999999999994</v>
      </c>
      <c r="F23" s="30">
        <v>0.30723173999999998</v>
      </c>
    </row>
    <row r="24" spans="1:6">
      <c r="A24" s="11"/>
      <c r="B24" s="23" t="s">
        <v>65</v>
      </c>
      <c r="C24" s="30"/>
      <c r="D24" s="30"/>
      <c r="E24" s="30"/>
      <c r="F24" s="30"/>
    </row>
    <row r="25" spans="1:6">
      <c r="A25" s="21" t="s">
        <v>185</v>
      </c>
      <c r="B25" s="21" t="s">
        <v>59</v>
      </c>
      <c r="C25" s="30">
        <v>3.5512299999999998E-3</v>
      </c>
      <c r="D25" s="30">
        <v>2.5111000000000001E-3</v>
      </c>
      <c r="E25" s="30"/>
      <c r="F25" s="30">
        <v>0.27810041000000002</v>
      </c>
    </row>
    <row r="26" spans="1:6">
      <c r="A26" s="11"/>
      <c r="B26" s="22" t="s">
        <v>60</v>
      </c>
      <c r="C26" s="30">
        <v>2.8996099999999999E-3</v>
      </c>
      <c r="D26" s="30">
        <v>1.68293E-3</v>
      </c>
      <c r="E26" s="30"/>
      <c r="F26" s="30">
        <v>0.26489496000000001</v>
      </c>
    </row>
    <row r="27" spans="1:6">
      <c r="A27" s="22"/>
      <c r="B27" s="22" t="s">
        <v>61</v>
      </c>
      <c r="C27" s="30">
        <v>3.8860600000000002E-3</v>
      </c>
      <c r="D27" s="30">
        <v>2.74508E-3</v>
      </c>
      <c r="E27" s="30"/>
      <c r="F27" s="30">
        <v>0.26278045999999999</v>
      </c>
    </row>
    <row r="28" spans="1:6">
      <c r="A28" s="11"/>
      <c r="B28" s="22" t="s">
        <v>62</v>
      </c>
      <c r="C28" s="30">
        <v>1.103934E-2</v>
      </c>
      <c r="D28" s="30">
        <v>6.8819099999999998E-3</v>
      </c>
      <c r="E28" s="30"/>
      <c r="F28" s="30">
        <v>0.38625745</v>
      </c>
    </row>
    <row r="29" spans="1:6">
      <c r="B29" s="23" t="s">
        <v>63</v>
      </c>
      <c r="C29" s="30">
        <v>1.042763E-2</v>
      </c>
      <c r="D29" s="30">
        <v>6.8288200000000002E-3</v>
      </c>
      <c r="E29" s="30"/>
      <c r="F29" s="30">
        <v>0.38774321</v>
      </c>
    </row>
    <row r="30" spans="1:6">
      <c r="B30" s="23" t="s">
        <v>64</v>
      </c>
      <c r="C30" s="30">
        <v>1.3106939999999999E-2</v>
      </c>
      <c r="D30" s="30">
        <v>9.2039700000000006E-3</v>
      </c>
      <c r="E30" s="30">
        <v>0.76470000000000005</v>
      </c>
      <c r="F30" s="30">
        <v>0.39866420000000002</v>
      </c>
    </row>
    <row r="31" spans="1:6">
      <c r="A31" s="11"/>
      <c r="B31" s="22" t="s">
        <v>65</v>
      </c>
      <c r="C31" s="30"/>
      <c r="D31" s="30"/>
      <c r="E31" s="30"/>
      <c r="F31" s="30"/>
    </row>
    <row r="32" spans="1:6">
      <c r="A32" s="21" t="s">
        <v>186</v>
      </c>
      <c r="B32" s="21" t="s">
        <v>59</v>
      </c>
      <c r="C32" s="30">
        <v>9.5327299999999997E-3</v>
      </c>
      <c r="D32" s="30">
        <v>6.7406599999999999E-3</v>
      </c>
      <c r="E32" s="30"/>
      <c r="F32" s="30">
        <v>0.74651794999999999</v>
      </c>
    </row>
    <row r="33" spans="1:6">
      <c r="A33" s="22"/>
      <c r="B33" s="22" t="s">
        <v>60</v>
      </c>
      <c r="C33" s="30">
        <v>1.118632E-2</v>
      </c>
      <c r="D33" s="30">
        <v>9.1324500000000003E-3</v>
      </c>
      <c r="E33" s="30"/>
      <c r="F33" s="30">
        <v>0.72541922999999997</v>
      </c>
    </row>
    <row r="34" spans="1:6">
      <c r="A34" s="22"/>
      <c r="B34" s="22" t="s">
        <v>61</v>
      </c>
      <c r="C34" s="30">
        <v>9.7437400000000007E-3</v>
      </c>
      <c r="D34" s="30">
        <v>7.3713800000000003E-3</v>
      </c>
      <c r="E34" s="30"/>
      <c r="F34" s="30">
        <v>0.70025760000000004</v>
      </c>
    </row>
    <row r="35" spans="1:6">
      <c r="A35" s="11"/>
      <c r="B35" s="22" t="s">
        <v>62</v>
      </c>
      <c r="C35" s="30">
        <v>2.3725260000000001E-2</v>
      </c>
      <c r="D35" s="30">
        <v>1.5765589999999999E-2</v>
      </c>
      <c r="E35" s="30"/>
      <c r="F35" s="30">
        <v>0.90734908999999997</v>
      </c>
    </row>
    <row r="36" spans="1:6">
      <c r="B36" s="23" t="s">
        <v>63</v>
      </c>
      <c r="C36" s="30">
        <v>2.5931820000000001E-2</v>
      </c>
      <c r="D36" s="30">
        <v>1.896016E-2</v>
      </c>
      <c r="E36" s="30"/>
      <c r="F36" s="30">
        <v>0.94826029999999994</v>
      </c>
    </row>
    <row r="37" spans="1:6">
      <c r="B37" s="23" t="s">
        <v>64</v>
      </c>
      <c r="C37" s="30">
        <v>2.4038609999999998E-2</v>
      </c>
      <c r="D37" s="30">
        <v>1.670847E-2</v>
      </c>
      <c r="E37" s="30">
        <v>-0.1898</v>
      </c>
      <c r="F37" s="30">
        <v>0.93874221000000002</v>
      </c>
    </row>
    <row r="38" spans="1:6">
      <c r="A38" s="11"/>
      <c r="B38" s="23" t="s">
        <v>65</v>
      </c>
      <c r="C38" s="30"/>
      <c r="D38" s="30"/>
      <c r="E38" s="30"/>
      <c r="F38" s="30"/>
    </row>
    <row r="39" spans="1:6">
      <c r="A39" s="21" t="s">
        <v>187</v>
      </c>
      <c r="B39" s="21" t="s">
        <v>59</v>
      </c>
      <c r="C39" s="30">
        <v>1.9412450000000001E-2</v>
      </c>
      <c r="D39" s="30">
        <v>1.372668E-2</v>
      </c>
      <c r="E39" s="30"/>
      <c r="F39" s="30">
        <v>1.5202097000000001</v>
      </c>
    </row>
    <row r="40" spans="1:6">
      <c r="A40" s="11"/>
      <c r="B40" s="22" t="s">
        <v>60</v>
      </c>
      <c r="C40" s="30">
        <v>1.7462080000000001E-2</v>
      </c>
      <c r="D40" s="30">
        <v>1.3381779999999999E-2</v>
      </c>
      <c r="E40" s="30"/>
      <c r="F40" s="30">
        <v>1.4539310999999999</v>
      </c>
    </row>
    <row r="41" spans="1:6">
      <c r="A41" s="22"/>
      <c r="B41" s="22" t="s">
        <v>61</v>
      </c>
      <c r="C41" s="30">
        <v>1.512349E-2</v>
      </c>
      <c r="D41" s="30">
        <v>1.0118200000000001E-2</v>
      </c>
      <c r="E41" s="30"/>
      <c r="F41" s="30">
        <v>1.4028430999999999</v>
      </c>
    </row>
    <row r="42" spans="1:6">
      <c r="B42" s="22" t="s">
        <v>62</v>
      </c>
      <c r="C42" s="30">
        <v>2.917227E-2</v>
      </c>
      <c r="D42" s="30">
        <v>1.9653500000000001E-2</v>
      </c>
      <c r="E42" s="30"/>
      <c r="F42" s="30">
        <v>1.5053875000000001</v>
      </c>
    </row>
    <row r="43" spans="1:6">
      <c r="B43" s="23" t="s">
        <v>63</v>
      </c>
      <c r="C43" s="30">
        <v>3.2178739999999997E-2</v>
      </c>
      <c r="D43" s="30">
        <v>2.3752269999999999E-2</v>
      </c>
      <c r="E43" s="30"/>
      <c r="F43" s="30">
        <v>1.5414086</v>
      </c>
    </row>
    <row r="44" spans="1:6">
      <c r="B44" s="23" t="s">
        <v>64</v>
      </c>
      <c r="C44" s="30">
        <v>3.2959450000000001E-2</v>
      </c>
      <c r="D44" s="30">
        <v>2.5687970000000001E-2</v>
      </c>
      <c r="E44" s="30">
        <v>-0.32490000000000002</v>
      </c>
      <c r="F44" s="30">
        <v>1.5353570999999999</v>
      </c>
    </row>
    <row r="45" spans="1:6">
      <c r="A45" s="11"/>
      <c r="B45" s="23" t="s">
        <v>65</v>
      </c>
      <c r="C45" s="30"/>
      <c r="D45" s="30"/>
      <c r="E45" s="30"/>
      <c r="F45" s="30"/>
    </row>
    <row r="46" spans="1:6">
      <c r="A46" s="21" t="s">
        <v>188</v>
      </c>
      <c r="B46" s="21" t="s">
        <v>59</v>
      </c>
      <c r="C46" s="30">
        <v>1.523415E-2</v>
      </c>
      <c r="D46" s="30">
        <v>1.0772169999999999E-2</v>
      </c>
      <c r="E46" s="30"/>
      <c r="F46" s="30">
        <v>1.1930022</v>
      </c>
    </row>
    <row r="47" spans="1:6">
      <c r="A47" s="11"/>
      <c r="B47" s="22" t="s">
        <v>60</v>
      </c>
      <c r="C47" s="30">
        <v>3.0082270000000001E-2</v>
      </c>
      <c r="D47" s="30">
        <v>2.2995100000000001E-2</v>
      </c>
      <c r="E47" s="30"/>
      <c r="F47" s="30">
        <v>1.2372803999999999</v>
      </c>
    </row>
    <row r="48" spans="1:6">
      <c r="A48" s="22"/>
      <c r="B48" s="22" t="s">
        <v>61</v>
      </c>
      <c r="C48" s="30">
        <v>5.1253369999999999E-2</v>
      </c>
      <c r="D48" s="30">
        <v>3.9315599999999999E-2</v>
      </c>
      <c r="E48" s="30"/>
      <c r="F48" s="30">
        <v>1.5003850000000001</v>
      </c>
    </row>
    <row r="49" spans="1:6">
      <c r="B49" s="22" t="s">
        <v>62</v>
      </c>
      <c r="C49" s="30">
        <v>5.0149399999999997E-2</v>
      </c>
      <c r="D49" s="30">
        <v>4.0545730000000002E-2</v>
      </c>
      <c r="E49" s="30"/>
      <c r="F49" s="30">
        <v>1.5196243</v>
      </c>
    </row>
    <row r="50" spans="1:6">
      <c r="B50" s="23" t="s">
        <v>63</v>
      </c>
      <c r="C50" s="30">
        <v>4.8299500000000002E-2</v>
      </c>
      <c r="D50" s="30">
        <v>4.0073549999999999E-2</v>
      </c>
      <c r="E50" s="30"/>
      <c r="F50" s="30">
        <v>1.5429018999999999</v>
      </c>
    </row>
    <row r="51" spans="1:6">
      <c r="B51" s="23" t="s">
        <v>64</v>
      </c>
      <c r="C51" s="30">
        <v>4.6561810000000002E-2</v>
      </c>
      <c r="D51" s="30">
        <v>3.9253900000000001E-2</v>
      </c>
      <c r="E51" s="30">
        <v>0.66069999999999995</v>
      </c>
      <c r="F51" s="30">
        <v>1.5353642000000001</v>
      </c>
    </row>
    <row r="52" spans="1:6">
      <c r="A52" s="11"/>
      <c r="B52" s="23" t="s">
        <v>65</v>
      </c>
      <c r="C52" s="25"/>
      <c r="D52" s="25"/>
      <c r="E52" s="25"/>
      <c r="F52" s="25"/>
    </row>
    <row r="53" spans="1:6">
      <c r="A53" s="30"/>
      <c r="B53" s="30"/>
      <c r="C53" s="30"/>
      <c r="D53" s="30"/>
      <c r="E53" s="30"/>
      <c r="F53" s="30"/>
    </row>
    <row r="54" spans="1:6">
      <c r="A54" s="30"/>
      <c r="B54" s="30"/>
      <c r="C54" s="30"/>
      <c r="D54" s="30"/>
      <c r="E54" s="30"/>
      <c r="F54" s="30"/>
    </row>
    <row r="55" spans="1:6">
      <c r="A55" s="30"/>
      <c r="B55" s="30"/>
      <c r="C55" s="30"/>
      <c r="D55" s="30"/>
      <c r="E55" s="30"/>
      <c r="F55" s="30"/>
    </row>
    <row r="56" spans="1:6">
      <c r="A56" s="30"/>
      <c r="B56" s="30"/>
      <c r="C56" s="30"/>
      <c r="D56" s="30"/>
      <c r="E56" s="30"/>
      <c r="F56" s="30"/>
    </row>
    <row r="57" spans="1:6">
      <c r="A57" s="30"/>
      <c r="B57" s="30"/>
      <c r="C57" s="30"/>
      <c r="D57" s="30"/>
      <c r="E57" s="30"/>
      <c r="F57" s="30"/>
    </row>
    <row r="58" spans="1:6">
      <c r="A58" s="30"/>
      <c r="B58" s="30"/>
      <c r="C58" s="30"/>
      <c r="D58" s="30"/>
      <c r="E58" s="30"/>
      <c r="F58" s="30"/>
    </row>
    <row r="59" spans="1:6">
      <c r="A59" s="30"/>
      <c r="B59" s="30"/>
      <c r="C59" s="30"/>
      <c r="D59" s="30"/>
      <c r="E59" s="30"/>
      <c r="F59" s="30"/>
    </row>
    <row r="60" spans="1:6">
      <c r="A60" s="30"/>
      <c r="B60" s="30"/>
      <c r="C60" s="30"/>
      <c r="D60" s="30"/>
      <c r="E60" s="30"/>
      <c r="F60" s="30"/>
    </row>
    <row r="61" spans="1:6">
      <c r="A61" s="30"/>
      <c r="B61" s="30"/>
      <c r="C61" s="30"/>
      <c r="D61" s="30"/>
      <c r="E61" s="30"/>
      <c r="F61" s="30"/>
    </row>
    <row r="62" spans="1:6">
      <c r="A62" s="24"/>
      <c r="B62" s="65" t="s">
        <v>66</v>
      </c>
      <c r="C62" s="65"/>
      <c r="D62" s="24"/>
      <c r="E62" s="24"/>
      <c r="F62" s="24"/>
    </row>
    <row r="63" spans="1:6">
      <c r="A63" s="24"/>
      <c r="B63" s="24"/>
      <c r="C63" s="24"/>
      <c r="D63" s="24"/>
      <c r="E63" s="24"/>
      <c r="F63" s="24"/>
    </row>
    <row r="64" spans="1:6">
      <c r="A64" s="31" t="s">
        <v>53</v>
      </c>
      <c r="B64" s="31" t="s">
        <v>54</v>
      </c>
      <c r="C64" s="31" t="s">
        <v>55</v>
      </c>
      <c r="D64" s="31" t="s">
        <v>56</v>
      </c>
      <c r="E64" s="27" t="s">
        <v>57</v>
      </c>
      <c r="F64" s="31" t="s">
        <v>58</v>
      </c>
    </row>
    <row r="65" spans="1:6">
      <c r="A65" s="21" t="s">
        <v>182</v>
      </c>
      <c r="B65" s="32" t="s">
        <v>59</v>
      </c>
      <c r="C65" s="24">
        <v>6.4267840000000007E-2</v>
      </c>
      <c r="D65" s="24">
        <v>4.5444230000000002E-2</v>
      </c>
      <c r="E65" s="24"/>
      <c r="F65" s="24">
        <v>2.373999</v>
      </c>
    </row>
    <row r="66" spans="1:6">
      <c r="A66" s="22"/>
      <c r="B66" s="32" t="s">
        <v>60</v>
      </c>
      <c r="C66" s="25">
        <v>0.34963986000000002</v>
      </c>
      <c r="D66" s="25">
        <v>0.22987442</v>
      </c>
      <c r="E66" s="25"/>
      <c r="F66" s="25">
        <v>15.052595999999999</v>
      </c>
    </row>
    <row r="67" spans="1:6">
      <c r="A67" s="22"/>
      <c r="B67" s="32" t="s">
        <v>61</v>
      </c>
      <c r="C67" s="25">
        <v>2.5392866000000001</v>
      </c>
      <c r="D67" s="25">
        <v>1.43299</v>
      </c>
      <c r="E67" s="25"/>
      <c r="F67" s="25">
        <v>83.236288000000002</v>
      </c>
    </row>
    <row r="68" spans="1:6">
      <c r="A68" s="11"/>
      <c r="B68" s="32" t="s">
        <v>62</v>
      </c>
      <c r="C68" s="25">
        <v>19.610866000000001</v>
      </c>
      <c r="D68" s="25">
        <v>9.8576227000000003</v>
      </c>
      <c r="E68" s="25"/>
      <c r="F68" s="25">
        <v>384.88443999999998</v>
      </c>
    </row>
    <row r="69" spans="1:6">
      <c r="B69" s="32" t="s">
        <v>63</v>
      </c>
      <c r="C69" s="24">
        <v>154.86501999999999</v>
      </c>
      <c r="D69" s="24">
        <v>71.014214999999993</v>
      </c>
      <c r="E69" s="24"/>
      <c r="F69" s="24">
        <v>76053.073999999993</v>
      </c>
    </row>
    <row r="70" spans="1:6">
      <c r="B70" s="32" t="s">
        <v>64</v>
      </c>
      <c r="C70" s="24">
        <v>1240.9450999999999</v>
      </c>
      <c r="D70" s="24">
        <v>526.76135999999997</v>
      </c>
      <c r="E70" s="24">
        <v>0.36349999999999999</v>
      </c>
      <c r="F70" s="24">
        <v>268547.45</v>
      </c>
    </row>
    <row r="71" spans="1:6">
      <c r="A71" s="11"/>
      <c r="B71" s="33" t="s">
        <v>65</v>
      </c>
      <c r="C71" s="25"/>
      <c r="D71" s="25"/>
      <c r="E71" s="25"/>
      <c r="F71" s="25"/>
    </row>
    <row r="72" spans="1:6">
      <c r="A72" s="21" t="s">
        <v>183</v>
      </c>
      <c r="B72" s="32" t="s">
        <v>59</v>
      </c>
      <c r="C72" s="26">
        <v>1.147403E-2</v>
      </c>
      <c r="D72" s="26">
        <v>8.11336E-3</v>
      </c>
      <c r="E72" s="26"/>
      <c r="F72" s="26">
        <v>0.42384085999999999</v>
      </c>
    </row>
    <row r="73" spans="1:6">
      <c r="A73" s="11"/>
      <c r="B73" s="32" t="s">
        <v>60</v>
      </c>
      <c r="C73" s="25">
        <v>1.8240280000000001E-2</v>
      </c>
      <c r="D73" s="25">
        <v>1.4444739999999999E-2</v>
      </c>
      <c r="E73" s="25"/>
      <c r="F73" s="25">
        <v>0.74365320999999995</v>
      </c>
    </row>
    <row r="74" spans="1:6">
      <c r="A74" s="22"/>
      <c r="B74" s="32" t="s">
        <v>61</v>
      </c>
      <c r="C74" s="25">
        <v>1.7110509999999999E-2</v>
      </c>
      <c r="D74" s="25">
        <v>1.4121359999999999E-2</v>
      </c>
      <c r="E74" s="25"/>
      <c r="F74" s="25">
        <v>0.75658475999999997</v>
      </c>
    </row>
    <row r="75" spans="1:6">
      <c r="B75" s="32" t="s">
        <v>62</v>
      </c>
      <c r="C75" s="24">
        <v>1.613912E-2</v>
      </c>
      <c r="D75" s="24">
        <v>1.3588619999999999E-2</v>
      </c>
      <c r="E75" s="24"/>
      <c r="F75" s="24">
        <v>0.73575407000000004</v>
      </c>
    </row>
    <row r="76" spans="1:6">
      <c r="B76" s="32" t="s">
        <v>63</v>
      </c>
      <c r="C76" s="24">
        <v>1.6162679999999999E-2</v>
      </c>
      <c r="D76" s="24">
        <v>1.403718E-2</v>
      </c>
      <c r="E76" s="24"/>
      <c r="F76" s="24">
        <v>3.3347889999999998</v>
      </c>
    </row>
    <row r="77" spans="1:6">
      <c r="B77" s="32" t="s">
        <v>64</v>
      </c>
      <c r="C77" s="24">
        <v>1.5627970000000001E-2</v>
      </c>
      <c r="D77" s="24">
        <v>1.373565E-2</v>
      </c>
      <c r="E77" s="24">
        <v>0.34160000000000001</v>
      </c>
      <c r="F77" s="24">
        <v>3.0210922999999998</v>
      </c>
    </row>
    <row r="78" spans="1:6">
      <c r="A78" s="11"/>
      <c r="B78" s="33" t="s">
        <v>65</v>
      </c>
      <c r="C78" s="25"/>
      <c r="D78" s="25"/>
      <c r="E78" s="25"/>
      <c r="F78" s="25"/>
    </row>
    <row r="79" spans="1:6">
      <c r="A79" s="21" t="s">
        <v>184</v>
      </c>
      <c r="B79" s="35" t="s">
        <v>59</v>
      </c>
      <c r="C79" s="26">
        <v>1.0277700000000001E-2</v>
      </c>
      <c r="D79" s="26">
        <v>7.2674300000000001E-3</v>
      </c>
      <c r="E79" s="26"/>
      <c r="F79" s="26">
        <v>0.37964952000000002</v>
      </c>
    </row>
    <row r="80" spans="1:6">
      <c r="A80" s="11"/>
      <c r="B80" s="32" t="s">
        <v>60</v>
      </c>
      <c r="C80" s="25">
        <v>8.5530299999999997E-3</v>
      </c>
      <c r="D80" s="25">
        <v>5.7995299999999998E-3</v>
      </c>
      <c r="E80" s="25"/>
      <c r="F80" s="25">
        <v>0.28472564</v>
      </c>
    </row>
    <row r="81" spans="1:6">
      <c r="A81" s="22"/>
      <c r="B81" s="32" t="s">
        <v>61</v>
      </c>
      <c r="C81" s="25">
        <v>1.7461589999999999E-2</v>
      </c>
      <c r="D81" s="25">
        <v>1.225599E-2</v>
      </c>
      <c r="E81" s="25"/>
      <c r="F81" s="25">
        <v>0.58418409999999998</v>
      </c>
    </row>
    <row r="82" spans="1:6">
      <c r="B82" s="32" t="s">
        <v>62</v>
      </c>
      <c r="C82" s="24">
        <v>1.625853E-2</v>
      </c>
      <c r="D82" s="24">
        <v>1.18254E-2</v>
      </c>
      <c r="E82" s="24"/>
      <c r="F82" s="24">
        <v>0.56966287000000004</v>
      </c>
    </row>
    <row r="83" spans="1:6">
      <c r="B83" s="36" t="s">
        <v>63</v>
      </c>
      <c r="C83" s="24">
        <v>1.4894630000000001E-2</v>
      </c>
      <c r="D83" s="24">
        <v>1.03655E-2</v>
      </c>
      <c r="E83" s="24"/>
      <c r="F83" s="24">
        <v>0.75950318000000006</v>
      </c>
    </row>
    <row r="84" spans="1:6">
      <c r="B84" s="36" t="s">
        <v>64</v>
      </c>
      <c r="C84" s="24">
        <v>1.490346E-2</v>
      </c>
      <c r="D84" s="24">
        <v>1.1021329999999999E-2</v>
      </c>
      <c r="E84" s="24">
        <v>0.37609999999999999</v>
      </c>
      <c r="F84" s="24">
        <v>1.3613336</v>
      </c>
    </row>
    <row r="85" spans="1:6">
      <c r="A85" s="11"/>
      <c r="B85" s="36" t="s">
        <v>65</v>
      </c>
      <c r="C85" s="25"/>
      <c r="D85" s="25"/>
      <c r="E85" s="25"/>
      <c r="F85" s="25"/>
    </row>
    <row r="86" spans="1:6">
      <c r="A86" s="21" t="s">
        <v>185</v>
      </c>
      <c r="B86" s="35" t="s">
        <v>59</v>
      </c>
      <c r="C86" s="26">
        <v>3.3586E-4</v>
      </c>
      <c r="D86" s="26">
        <v>2.3749E-4</v>
      </c>
      <c r="E86" s="26"/>
      <c r="F86" s="26">
        <v>1.240632E-2</v>
      </c>
    </row>
    <row r="87" spans="1:6">
      <c r="A87" s="11"/>
      <c r="B87" s="32" t="s">
        <v>60</v>
      </c>
      <c r="C87" s="25">
        <v>8.9002700000000001E-3</v>
      </c>
      <c r="D87" s="25">
        <v>5.29446E-3</v>
      </c>
      <c r="E87" s="25"/>
      <c r="F87" s="25">
        <v>0.38493599000000001</v>
      </c>
    </row>
    <row r="88" spans="1:6">
      <c r="A88" s="22"/>
      <c r="B88" s="32" t="s">
        <v>61</v>
      </c>
      <c r="C88" s="25">
        <v>1.518974E-2</v>
      </c>
      <c r="D88" s="25">
        <v>1.051525E-2</v>
      </c>
      <c r="E88" s="25"/>
      <c r="F88" s="25">
        <v>0.56749970000000005</v>
      </c>
    </row>
    <row r="89" spans="1:6">
      <c r="A89" s="11"/>
      <c r="B89" s="32" t="s">
        <v>62</v>
      </c>
      <c r="C89" s="25">
        <v>1.7324800000000001E-2</v>
      </c>
      <c r="D89" s="25">
        <v>1.321982E-2</v>
      </c>
      <c r="E89" s="25"/>
      <c r="F89" s="25">
        <v>0.58498634000000005</v>
      </c>
    </row>
    <row r="90" spans="1:6">
      <c r="B90" s="36" t="s">
        <v>63</v>
      </c>
      <c r="C90" s="24">
        <v>1.5855149999999998E-2</v>
      </c>
      <c r="D90" s="24">
        <v>1.147516E-2</v>
      </c>
      <c r="E90" s="24"/>
      <c r="F90" s="24">
        <v>0.71621535000000003</v>
      </c>
    </row>
    <row r="91" spans="1:6">
      <c r="B91" s="36" t="s">
        <v>64</v>
      </c>
      <c r="C91" s="24">
        <v>1.49806E-2</v>
      </c>
      <c r="D91" s="24">
        <v>1.096627E-2</v>
      </c>
      <c r="E91" s="24">
        <v>0.4819</v>
      </c>
      <c r="F91" s="24">
        <v>0.88235178000000003</v>
      </c>
    </row>
    <row r="92" spans="1:6">
      <c r="A92" s="11"/>
      <c r="B92" s="32" t="s">
        <v>65</v>
      </c>
      <c r="C92" s="25"/>
      <c r="D92" s="25"/>
      <c r="E92" s="25"/>
      <c r="F92" s="25"/>
    </row>
    <row r="93" spans="1:6">
      <c r="A93" s="21" t="s">
        <v>186</v>
      </c>
      <c r="B93" s="35" t="s">
        <v>59</v>
      </c>
      <c r="C93" s="26">
        <v>2.133444E-2</v>
      </c>
      <c r="D93" s="26">
        <v>1.508573E-2</v>
      </c>
      <c r="E93" s="26"/>
      <c r="F93" s="26">
        <v>0.78807587999999995</v>
      </c>
    </row>
    <row r="94" spans="1:6">
      <c r="A94" s="22"/>
      <c r="B94" s="32" t="s">
        <v>60</v>
      </c>
      <c r="C94" s="25">
        <v>2.2386659999999999E-2</v>
      </c>
      <c r="D94" s="25">
        <v>1.8175520000000001E-2</v>
      </c>
      <c r="E94" s="25"/>
      <c r="F94" s="25">
        <v>0.83503278000000003</v>
      </c>
    </row>
    <row r="95" spans="1:6">
      <c r="A95" s="22"/>
      <c r="B95" s="32" t="s">
        <v>61</v>
      </c>
      <c r="C95" s="25">
        <v>5.0917629999999998E-2</v>
      </c>
      <c r="D95" s="25">
        <v>3.7172740000000003E-2</v>
      </c>
      <c r="E95" s="25"/>
      <c r="F95" s="25">
        <v>1.7335263000000001</v>
      </c>
    </row>
    <row r="96" spans="1:6">
      <c r="A96" s="11"/>
      <c r="B96" s="32" t="s">
        <v>62</v>
      </c>
      <c r="C96" s="25">
        <v>6.5038059999999995E-2</v>
      </c>
      <c r="D96" s="25">
        <v>5.0502900000000003E-2</v>
      </c>
      <c r="E96" s="25"/>
      <c r="F96" s="25">
        <v>1.8962005</v>
      </c>
    </row>
    <row r="97" spans="1:6">
      <c r="B97" s="36" t="s">
        <v>63</v>
      </c>
      <c r="C97" s="24">
        <v>7.5269290000000003E-2</v>
      </c>
      <c r="D97" s="24">
        <v>6.0973609999999998E-2</v>
      </c>
      <c r="E97" s="24"/>
      <c r="F97" s="24">
        <v>22.920788000000002</v>
      </c>
    </row>
    <row r="98" spans="1:6">
      <c r="B98" s="36" t="s">
        <v>64</v>
      </c>
      <c r="C98" s="24">
        <v>9.2241420000000005E-2</v>
      </c>
      <c r="D98" s="24">
        <v>7.5105309999999995E-2</v>
      </c>
      <c r="E98" s="24">
        <v>-0.27779999999999999</v>
      </c>
      <c r="F98" s="24">
        <v>23.481729999999999</v>
      </c>
    </row>
    <row r="99" spans="1:6">
      <c r="A99" s="11"/>
      <c r="B99" s="36" t="s">
        <v>65</v>
      </c>
      <c r="C99" s="25"/>
      <c r="D99" s="25"/>
      <c r="E99" s="25"/>
      <c r="F99" s="25"/>
    </row>
    <row r="100" spans="1:6">
      <c r="A100" s="21" t="s">
        <v>187</v>
      </c>
      <c r="B100" s="35" t="s">
        <v>59</v>
      </c>
      <c r="C100" s="26">
        <v>6.6051739999999998E-2</v>
      </c>
      <c r="D100" s="26">
        <v>4.6705629999999998E-2</v>
      </c>
      <c r="E100" s="26"/>
      <c r="F100" s="26">
        <v>2.4398947999999998</v>
      </c>
    </row>
    <row r="101" spans="1:6">
      <c r="A101" s="11"/>
      <c r="B101" s="32" t="s">
        <v>60</v>
      </c>
      <c r="C101" s="25">
        <v>0.15037162000000001</v>
      </c>
      <c r="D101" s="25">
        <v>0.11217837999999999</v>
      </c>
      <c r="E101" s="25"/>
      <c r="F101" s="25">
        <v>6.3251517000000002</v>
      </c>
    </row>
    <row r="102" spans="1:6">
      <c r="A102" s="22"/>
      <c r="B102" s="32" t="s">
        <v>61</v>
      </c>
      <c r="C102" s="25">
        <v>0.44568392000000001</v>
      </c>
      <c r="D102" s="25">
        <v>0.29725078999999999</v>
      </c>
      <c r="E102" s="25"/>
      <c r="F102" s="25">
        <v>15.164536</v>
      </c>
    </row>
    <row r="103" spans="1:6">
      <c r="B103" s="32" t="s">
        <v>62</v>
      </c>
      <c r="C103" s="24">
        <v>1.1881442</v>
      </c>
      <c r="D103" s="24">
        <v>0.73835616999999998</v>
      </c>
      <c r="E103" s="24"/>
      <c r="F103" s="24">
        <v>26.103708000000001</v>
      </c>
    </row>
    <row r="104" spans="1:6">
      <c r="B104" s="36" t="s">
        <v>63</v>
      </c>
      <c r="C104" s="24">
        <v>3.2161482000000001</v>
      </c>
      <c r="D104" s="24">
        <v>1.8513660999999999</v>
      </c>
      <c r="E104" s="24"/>
      <c r="F104" s="24">
        <v>1497.0604000000001</v>
      </c>
    </row>
    <row r="105" spans="1:6">
      <c r="B105" s="36" t="s">
        <v>64</v>
      </c>
      <c r="C105" s="24">
        <v>8.9291745000000002</v>
      </c>
      <c r="D105" s="24">
        <v>4.7686235000000003</v>
      </c>
      <c r="E105" s="24">
        <v>-0.30780000000000002</v>
      </c>
      <c r="F105" s="24">
        <v>2195.6084999999998</v>
      </c>
    </row>
    <row r="106" spans="1:6">
      <c r="A106" s="11"/>
      <c r="B106" s="36" t="s">
        <v>65</v>
      </c>
      <c r="C106" s="25"/>
      <c r="D106" s="25"/>
      <c r="E106" s="25"/>
      <c r="F106" s="25"/>
    </row>
    <row r="107" spans="1:6">
      <c r="A107" s="21" t="s">
        <v>188</v>
      </c>
      <c r="B107" s="35" t="s">
        <v>59</v>
      </c>
      <c r="C107" s="26">
        <v>2.8669010000000002E-2</v>
      </c>
      <c r="D107" s="26">
        <v>2.027205E-2</v>
      </c>
      <c r="E107" s="26"/>
      <c r="F107" s="26">
        <v>1.0590089</v>
      </c>
    </row>
    <row r="108" spans="1:6">
      <c r="A108" s="22"/>
      <c r="B108" s="32" t="s">
        <v>60</v>
      </c>
      <c r="C108" s="25">
        <v>2.6131229999999998E-2</v>
      </c>
      <c r="D108" s="25">
        <v>2.0220410000000001E-2</v>
      </c>
      <c r="E108" s="25"/>
      <c r="F108" s="25">
        <v>0.91838326000000003</v>
      </c>
    </row>
    <row r="109" spans="1:6">
      <c r="B109" s="32" t="s">
        <v>61</v>
      </c>
      <c r="C109" s="25">
        <v>2.5337060000000002E-2</v>
      </c>
      <c r="D109" s="25">
        <v>2.086259E-2</v>
      </c>
      <c r="E109" s="25"/>
      <c r="F109" s="25">
        <v>0.96978745</v>
      </c>
    </row>
    <row r="110" spans="1:6">
      <c r="B110" s="32" t="s">
        <v>62</v>
      </c>
      <c r="C110" s="24">
        <v>2.3216710000000002E-2</v>
      </c>
      <c r="D110" s="24">
        <v>1.8945819999999999E-2</v>
      </c>
      <c r="E110" s="24"/>
      <c r="F110" s="24">
        <v>0.93957641999999997</v>
      </c>
    </row>
    <row r="111" spans="1:6">
      <c r="B111" s="36" t="s">
        <v>63</v>
      </c>
      <c r="C111" s="24">
        <v>3.4594140000000002E-2</v>
      </c>
      <c r="D111" s="24">
        <v>2.6950430000000001E-2</v>
      </c>
      <c r="E111" s="24"/>
      <c r="F111" s="24">
        <v>13.537381999999999</v>
      </c>
    </row>
    <row r="112" spans="1:6">
      <c r="A112" s="11"/>
      <c r="B112" s="36" t="s">
        <v>64</v>
      </c>
      <c r="C112" s="24">
        <v>4.23802E-2</v>
      </c>
      <c r="D112" s="24">
        <v>3.3590450000000001E-2</v>
      </c>
      <c r="E112" s="24">
        <v>4.8599999999999997E-2</v>
      </c>
      <c r="F112" s="24">
        <v>13.032541999999999</v>
      </c>
    </row>
    <row r="113" spans="1:6">
      <c r="A113" s="29"/>
      <c r="B113" s="36" t="s">
        <v>65</v>
      </c>
      <c r="C113" s="25"/>
      <c r="D113" s="25"/>
      <c r="E113" s="25"/>
      <c r="F113" s="25"/>
    </row>
    <row r="114" spans="1:6">
      <c r="A114" s="30"/>
      <c r="B114" s="30"/>
      <c r="C114" s="30"/>
      <c r="D114" s="30"/>
      <c r="E114" s="30"/>
      <c r="F114" s="30"/>
    </row>
    <row r="115" spans="1:6">
      <c r="A115" s="30"/>
      <c r="B115" s="30"/>
      <c r="C115" s="30"/>
      <c r="D115" s="30"/>
      <c r="E115" s="30"/>
      <c r="F115" s="30"/>
    </row>
    <row r="116" spans="1:6">
      <c r="A116" s="30"/>
      <c r="B116" s="30"/>
      <c r="C116" s="30"/>
      <c r="D116" s="30"/>
      <c r="E116" s="30"/>
      <c r="F116" s="30"/>
    </row>
    <row r="117" spans="1:6">
      <c r="A117" s="30"/>
      <c r="B117" s="30"/>
      <c r="C117" s="30"/>
      <c r="D117" s="30"/>
      <c r="E117" s="30"/>
      <c r="F117" s="30"/>
    </row>
    <row r="118" spans="1:6">
      <c r="A118" s="30"/>
      <c r="B118" s="30"/>
      <c r="C118" s="30"/>
      <c r="D118" s="30"/>
      <c r="E118" s="30"/>
      <c r="F118" s="30"/>
    </row>
    <row r="119" spans="1:6">
      <c r="A119" s="30"/>
      <c r="B119" s="30"/>
      <c r="C119" s="30"/>
      <c r="D119" s="30"/>
      <c r="E119" s="30"/>
      <c r="F119" s="30"/>
    </row>
    <row r="120" spans="1:6">
      <c r="A120" s="30"/>
      <c r="B120" s="30"/>
      <c r="C120" s="30"/>
      <c r="D120" s="30"/>
      <c r="E120" s="30"/>
      <c r="F120" s="30"/>
    </row>
    <row r="121" spans="1:6">
      <c r="A121" s="30"/>
      <c r="B121" s="30"/>
      <c r="C121" s="30"/>
      <c r="D121" s="30"/>
      <c r="E121" s="30"/>
      <c r="F121" s="30"/>
    </row>
    <row r="122" spans="1:6">
      <c r="A122" s="30"/>
      <c r="B122" s="30"/>
      <c r="C122" s="30"/>
      <c r="D122" s="30"/>
      <c r="E122" s="30"/>
      <c r="F122" s="30"/>
    </row>
    <row r="123" spans="1:6">
      <c r="A123" s="30"/>
      <c r="B123" s="30"/>
      <c r="C123" s="30"/>
      <c r="D123" s="30"/>
      <c r="E123" s="30"/>
      <c r="F123" s="30"/>
    </row>
    <row r="124" spans="1:6">
      <c r="A124" s="24"/>
      <c r="B124" s="65" t="s">
        <v>67</v>
      </c>
      <c r="C124" s="65"/>
      <c r="D124" s="24"/>
      <c r="E124" s="24"/>
      <c r="F124" s="24"/>
    </row>
    <row r="125" spans="1:6">
      <c r="A125" s="24"/>
      <c r="B125" s="24"/>
      <c r="C125" s="24"/>
      <c r="D125" s="24"/>
      <c r="E125" s="24"/>
      <c r="F125" s="24"/>
    </row>
    <row r="126" spans="1:6">
      <c r="A126" s="31" t="s">
        <v>53</v>
      </c>
      <c r="B126" s="31" t="s">
        <v>54</v>
      </c>
      <c r="C126" s="31" t="s">
        <v>55</v>
      </c>
      <c r="D126" s="31" t="s">
        <v>56</v>
      </c>
      <c r="E126" s="31" t="s">
        <v>57</v>
      </c>
      <c r="F126" s="31" t="s">
        <v>58</v>
      </c>
    </row>
    <row r="127" spans="1:6">
      <c r="A127" s="21" t="s">
        <v>182</v>
      </c>
      <c r="B127" s="35" t="s">
        <v>59</v>
      </c>
      <c r="C127" s="26">
        <v>1.412237E-2</v>
      </c>
      <c r="D127" s="26">
        <v>9.98602E-3</v>
      </c>
      <c r="E127" s="26"/>
      <c r="F127" s="26">
        <v>6.0414620000000001</v>
      </c>
    </row>
    <row r="128" spans="1:6">
      <c r="A128" s="22"/>
      <c r="B128" s="32" t="s">
        <v>60</v>
      </c>
      <c r="C128" s="25">
        <v>2.0269410000000002E-2</v>
      </c>
      <c r="D128" s="25">
        <v>1.6281759999999999E-2</v>
      </c>
      <c r="E128" s="25"/>
      <c r="F128" s="25">
        <v>5.4197059999999997</v>
      </c>
    </row>
    <row r="129" spans="1:11">
      <c r="A129" s="22"/>
      <c r="B129" s="32" t="s">
        <v>61</v>
      </c>
      <c r="C129" s="25">
        <v>2.0333460000000001E-2</v>
      </c>
      <c r="D129" s="25">
        <v>1.7342429999999999E-2</v>
      </c>
      <c r="E129" s="25"/>
      <c r="F129" s="25">
        <v>5.0944447000000004</v>
      </c>
    </row>
    <row r="130" spans="1:11">
      <c r="A130" s="11"/>
      <c r="B130" s="36" t="s">
        <v>62</v>
      </c>
      <c r="C130" s="24">
        <v>2.020504E-2</v>
      </c>
      <c r="D130" s="24">
        <v>1.781054E-2</v>
      </c>
      <c r="E130" s="24"/>
      <c r="F130" s="24">
        <v>4.9804735000000004</v>
      </c>
    </row>
    <row r="131" spans="1:11">
      <c r="B131" s="36" t="s">
        <v>63</v>
      </c>
      <c r="C131" s="24">
        <v>2.606909E-2</v>
      </c>
      <c r="D131" s="24">
        <v>2.2363129999999998E-2</v>
      </c>
      <c r="E131" s="24"/>
      <c r="F131" s="24">
        <v>2.9779501000000002</v>
      </c>
    </row>
    <row r="132" spans="1:11">
      <c r="B132" s="36" t="s">
        <v>64</v>
      </c>
      <c r="C132" s="24">
        <v>2.447771E-2</v>
      </c>
      <c r="D132" s="24">
        <v>2.0710490000000002E-2</v>
      </c>
      <c r="E132" s="24">
        <v>-1.8E-3</v>
      </c>
      <c r="F132" s="24">
        <v>2.9709368999999999</v>
      </c>
    </row>
    <row r="133" spans="1:11">
      <c r="A133" s="11"/>
      <c r="B133" s="32" t="s">
        <v>65</v>
      </c>
      <c r="C133" s="24"/>
      <c r="D133" s="24"/>
      <c r="E133" s="24"/>
      <c r="F133" s="24"/>
    </row>
    <row r="134" spans="1:11">
      <c r="A134" s="21" t="s">
        <v>183</v>
      </c>
      <c r="B134" s="35" t="s">
        <v>59</v>
      </c>
      <c r="C134" s="26">
        <v>1.8653840000000001E-2</v>
      </c>
      <c r="D134" s="26">
        <v>1.3190260000000001E-2</v>
      </c>
      <c r="E134" s="26"/>
      <c r="F134" s="26">
        <v>7.9799971999999997</v>
      </c>
      <c r="H134" s="26"/>
      <c r="I134" s="26"/>
      <c r="J134" s="26"/>
      <c r="K134" s="26"/>
    </row>
    <row r="135" spans="1:11">
      <c r="A135" s="11"/>
      <c r="B135" s="32" t="s">
        <v>60</v>
      </c>
      <c r="C135" s="25">
        <v>2.6743759999999998E-2</v>
      </c>
      <c r="D135" s="25">
        <v>2.1485379999999998E-2</v>
      </c>
      <c r="E135" s="25"/>
      <c r="F135" s="25">
        <v>7.1551548</v>
      </c>
    </row>
    <row r="136" spans="1:11">
      <c r="A136" s="22"/>
      <c r="B136" s="32" t="s">
        <v>61</v>
      </c>
      <c r="C136" s="25">
        <v>2.4168970000000001E-2</v>
      </c>
      <c r="D136" s="25">
        <v>1.9567939999999999E-2</v>
      </c>
      <c r="E136" s="25"/>
      <c r="F136" s="25">
        <v>6.6295166999999999</v>
      </c>
    </row>
    <row r="137" spans="1:11">
      <c r="B137" s="36" t="s">
        <v>62</v>
      </c>
      <c r="C137" s="24">
        <v>2.6550710000000002E-2</v>
      </c>
      <c r="D137" s="24">
        <v>2.2548240000000001E-2</v>
      </c>
      <c r="E137" s="24"/>
      <c r="F137" s="24">
        <v>6.4923384999999998</v>
      </c>
    </row>
    <row r="138" spans="1:11">
      <c r="B138" s="36" t="s">
        <v>63</v>
      </c>
      <c r="C138" s="24">
        <v>2.7682200000000001E-2</v>
      </c>
      <c r="D138" s="24">
        <v>2.4249969999999999E-2</v>
      </c>
      <c r="E138" s="24"/>
      <c r="F138" s="24">
        <v>2.7435046999999999</v>
      </c>
    </row>
    <row r="139" spans="1:11">
      <c r="B139" s="36" t="s">
        <v>64</v>
      </c>
      <c r="C139" s="25">
        <v>2.5943850000000001E-2</v>
      </c>
      <c r="D139" s="25">
        <v>2.2309300000000001E-2</v>
      </c>
      <c r="E139" s="25">
        <v>-0.20200000000000001</v>
      </c>
      <c r="F139" s="25">
        <v>2.7370868000000002</v>
      </c>
    </row>
    <row r="140" spans="1:11">
      <c r="A140" s="11"/>
      <c r="B140" s="32" t="s">
        <v>65</v>
      </c>
      <c r="C140" s="25"/>
      <c r="D140" s="25"/>
      <c r="E140" s="25"/>
      <c r="F140" s="25"/>
    </row>
    <row r="141" spans="1:11">
      <c r="A141" s="21" t="s">
        <v>184</v>
      </c>
      <c r="B141" s="35" t="s">
        <v>59</v>
      </c>
      <c r="C141" s="26">
        <v>2.08518E-2</v>
      </c>
      <c r="D141" s="26">
        <v>1.4744449999999999E-2</v>
      </c>
      <c r="E141" s="26"/>
      <c r="F141" s="26">
        <v>8.9202694000000005</v>
      </c>
    </row>
    <row r="142" spans="1:11">
      <c r="A142" s="11"/>
      <c r="B142" s="32" t="s">
        <v>60</v>
      </c>
      <c r="C142" s="25">
        <v>3.7479980000000003E-2</v>
      </c>
      <c r="D142" s="25">
        <v>2.9107279999999999E-2</v>
      </c>
      <c r="E142" s="25"/>
      <c r="F142" s="25">
        <v>8.9748865999999996</v>
      </c>
    </row>
    <row r="143" spans="1:11">
      <c r="A143" s="22"/>
      <c r="B143" s="32" t="s">
        <v>61</v>
      </c>
      <c r="C143" s="25">
        <v>3.7932800000000003E-2</v>
      </c>
      <c r="D143" s="25">
        <v>3.1645449999999999E-2</v>
      </c>
      <c r="E143" s="25"/>
      <c r="F143" s="25">
        <v>8.4902218999999999</v>
      </c>
    </row>
    <row r="144" spans="1:11">
      <c r="B144" s="32" t="s">
        <v>62</v>
      </c>
      <c r="C144" s="24">
        <v>3.8263949999999998E-2</v>
      </c>
      <c r="D144" s="24">
        <v>3.3228529999999999E-2</v>
      </c>
      <c r="E144" s="24"/>
      <c r="F144" s="24">
        <v>8.3082758999999999</v>
      </c>
    </row>
    <row r="145" spans="1:11">
      <c r="B145" s="36" t="s">
        <v>63</v>
      </c>
      <c r="C145" s="24">
        <v>3.6071150000000003E-2</v>
      </c>
      <c r="D145" s="24">
        <v>3.1365110000000002E-2</v>
      </c>
      <c r="E145" s="24"/>
      <c r="F145" s="24">
        <v>2.8826227000000002</v>
      </c>
    </row>
    <row r="146" spans="1:11">
      <c r="B146" s="36" t="s">
        <v>64</v>
      </c>
      <c r="C146" s="24">
        <v>4.028611E-2</v>
      </c>
      <c r="D146" s="24">
        <v>3.5400899999999999E-2</v>
      </c>
      <c r="E146" s="24">
        <v>3.8600000000000002E-2</v>
      </c>
      <c r="F146" s="24">
        <v>2.8853417000000001</v>
      </c>
    </row>
    <row r="147" spans="1:11">
      <c r="A147" s="11"/>
      <c r="B147" s="36" t="s">
        <v>65</v>
      </c>
      <c r="C147" s="25"/>
      <c r="D147" s="25"/>
      <c r="E147" s="25"/>
      <c r="F147" s="25"/>
    </row>
    <row r="148" spans="1:11">
      <c r="A148" s="21" t="s">
        <v>185</v>
      </c>
      <c r="B148" s="35" t="s">
        <v>59</v>
      </c>
      <c r="C148" s="25">
        <v>7.44328E-3</v>
      </c>
      <c r="D148" s="25">
        <v>5.2631900000000001E-3</v>
      </c>
      <c r="E148" s="25"/>
      <c r="F148" s="25">
        <v>3.1841891000000002</v>
      </c>
      <c r="H148" s="25"/>
      <c r="I148" s="25"/>
      <c r="J148" s="25"/>
      <c r="K148" s="25"/>
    </row>
    <row r="149" spans="1:11">
      <c r="A149" s="11"/>
      <c r="B149" s="32" t="s">
        <v>60</v>
      </c>
      <c r="C149" s="25">
        <v>9.6280800000000007E-3</v>
      </c>
      <c r="D149" s="25">
        <v>7.8202199999999993E-3</v>
      </c>
      <c r="E149" s="25"/>
      <c r="F149" s="25">
        <v>2.7321111999999999</v>
      </c>
    </row>
    <row r="150" spans="1:11">
      <c r="A150" s="22"/>
      <c r="B150" s="32" t="s">
        <v>61</v>
      </c>
      <c r="C150" s="25">
        <v>1.064405E-2</v>
      </c>
      <c r="D150" s="25">
        <v>9.1731299999999998E-3</v>
      </c>
      <c r="E150" s="25"/>
      <c r="F150" s="25">
        <v>2.5992834999999999</v>
      </c>
    </row>
    <row r="151" spans="1:11">
      <c r="A151" s="11"/>
      <c r="B151" s="32" t="s">
        <v>62</v>
      </c>
      <c r="C151" s="24">
        <v>9.5749200000000007E-3</v>
      </c>
      <c r="D151" s="24">
        <v>7.7951100000000001E-3</v>
      </c>
      <c r="E151" s="24"/>
      <c r="F151" s="24">
        <v>2.5360185999999998</v>
      </c>
    </row>
    <row r="152" spans="1:11">
      <c r="B152" s="36" t="s">
        <v>63</v>
      </c>
      <c r="C152" s="24">
        <v>1.0808089999999999E-2</v>
      </c>
      <c r="D152" s="24">
        <v>9.0913000000000001E-3</v>
      </c>
      <c r="E152" s="24"/>
      <c r="F152" s="24">
        <v>1.1820695999999999</v>
      </c>
    </row>
    <row r="153" spans="1:11">
      <c r="B153" s="36" t="s">
        <v>64</v>
      </c>
      <c r="C153" s="24">
        <v>1.0706159999999999E-2</v>
      </c>
      <c r="D153" s="24">
        <v>9.2315299999999999E-3</v>
      </c>
      <c r="E153" s="24">
        <v>1.6500000000000001E-2</v>
      </c>
      <c r="F153" s="24">
        <v>1.1798458999999999</v>
      </c>
    </row>
    <row r="154" spans="1:11" ht="15.75" thickBot="1">
      <c r="A154" s="11"/>
      <c r="B154" s="32" t="s">
        <v>65</v>
      </c>
      <c r="C154" s="37"/>
      <c r="D154" s="37"/>
      <c r="E154" s="37"/>
      <c r="F154" s="37"/>
    </row>
    <row r="155" spans="1:11" ht="15.75" thickTop="1">
      <c r="A155" s="21" t="s">
        <v>186</v>
      </c>
      <c r="B155" s="35" t="s">
        <v>59</v>
      </c>
      <c r="C155" s="26">
        <v>5.867526E-2</v>
      </c>
      <c r="D155" s="26">
        <v>4.1489680000000001E-2</v>
      </c>
      <c r="E155" s="26"/>
      <c r="F155" s="26">
        <v>25.100916000000002</v>
      </c>
      <c r="H155" s="26"/>
      <c r="I155" s="26"/>
      <c r="J155" s="26"/>
      <c r="K155" s="26"/>
    </row>
    <row r="156" spans="1:11">
      <c r="A156" s="22"/>
      <c r="B156" s="32" t="s">
        <v>60</v>
      </c>
      <c r="C156" s="25">
        <v>0.1407032</v>
      </c>
      <c r="D156" s="25">
        <v>0.10404085</v>
      </c>
      <c r="E156" s="25"/>
      <c r="F156" s="25">
        <v>30.317796000000001</v>
      </c>
    </row>
    <row r="157" spans="1:11">
      <c r="A157" s="22"/>
      <c r="B157" s="32" t="s">
        <v>61</v>
      </c>
      <c r="C157" s="25">
        <v>0.60012551000000003</v>
      </c>
      <c r="D157" s="25">
        <v>0.37184289999999998</v>
      </c>
      <c r="E157" s="25"/>
      <c r="F157" s="25">
        <v>63.621786999999998</v>
      </c>
    </row>
    <row r="158" spans="1:11">
      <c r="A158" s="11"/>
      <c r="B158" s="32" t="s">
        <v>62</v>
      </c>
      <c r="C158" s="25">
        <v>1.8682406</v>
      </c>
      <c r="D158" s="25">
        <v>1.0977496</v>
      </c>
      <c r="E158" s="25"/>
      <c r="F158" s="25">
        <v>90.550364000000002</v>
      </c>
    </row>
    <row r="159" spans="1:11">
      <c r="B159" s="36" t="s">
        <v>63</v>
      </c>
      <c r="C159" s="24">
        <v>5.9609176000000001</v>
      </c>
      <c r="D159" s="24">
        <v>3.2465980000000001</v>
      </c>
      <c r="E159" s="24"/>
      <c r="F159" s="24">
        <v>786.94030999999995</v>
      </c>
    </row>
    <row r="160" spans="1:11">
      <c r="B160" s="36" t="s">
        <v>64</v>
      </c>
      <c r="C160" s="24">
        <v>19.525694999999999</v>
      </c>
      <c r="D160" s="24">
        <v>9.8619055000000007</v>
      </c>
      <c r="E160" s="24">
        <v>0.1724</v>
      </c>
      <c r="F160" s="24">
        <v>809.49228000000005</v>
      </c>
    </row>
    <row r="161" spans="1:6">
      <c r="A161" s="11"/>
      <c r="B161" s="36" t="s">
        <v>65</v>
      </c>
      <c r="C161" s="25"/>
      <c r="D161" s="25"/>
      <c r="E161" s="25"/>
      <c r="F161" s="25"/>
    </row>
    <row r="162" spans="1:6">
      <c r="A162" s="21" t="s">
        <v>187</v>
      </c>
      <c r="B162" s="35" t="s">
        <v>59</v>
      </c>
      <c r="C162" s="26">
        <v>1.0562419999999999E-2</v>
      </c>
      <c r="D162" s="26">
        <v>7.4687599999999996E-3</v>
      </c>
      <c r="E162" s="26"/>
      <c r="F162" s="26">
        <v>4.5185377999999998</v>
      </c>
    </row>
    <row r="163" spans="1:6">
      <c r="A163" s="11"/>
      <c r="B163" s="32" t="s">
        <v>60</v>
      </c>
      <c r="C163" s="25">
        <v>1.3342720000000001E-2</v>
      </c>
      <c r="D163" s="25">
        <v>1.0857149999999999E-2</v>
      </c>
      <c r="E163" s="25"/>
      <c r="F163" s="25">
        <v>3.8406872999999999</v>
      </c>
    </row>
    <row r="164" spans="1:6">
      <c r="A164" s="22"/>
      <c r="B164" s="32" t="s">
        <v>61</v>
      </c>
      <c r="C164" s="25">
        <v>1.389048E-2</v>
      </c>
      <c r="D164" s="25">
        <v>1.1997219999999999E-2</v>
      </c>
      <c r="E164" s="25"/>
      <c r="F164" s="25">
        <v>3.6187456999999998</v>
      </c>
    </row>
    <row r="165" spans="1:6">
      <c r="B165" s="32" t="s">
        <v>62</v>
      </c>
      <c r="C165" s="24">
        <v>1.4131950000000001E-2</v>
      </c>
      <c r="D165" s="24">
        <v>1.26096E-2</v>
      </c>
      <c r="E165" s="24"/>
      <c r="F165" s="24">
        <v>3.5389891000000002</v>
      </c>
    </row>
    <row r="166" spans="1:6">
      <c r="B166" s="36" t="s">
        <v>63</v>
      </c>
      <c r="C166" s="24">
        <v>1.4955990000000001E-2</v>
      </c>
      <c r="D166" s="24">
        <v>1.3597089999999999E-2</v>
      </c>
      <c r="E166" s="24"/>
      <c r="F166" s="24">
        <v>1.521323</v>
      </c>
    </row>
    <row r="167" spans="1:6">
      <c r="B167" s="36" t="s">
        <v>64</v>
      </c>
      <c r="C167" s="24">
        <v>1.388052E-2</v>
      </c>
      <c r="D167" s="24">
        <v>1.2021469999999999E-2</v>
      </c>
      <c r="E167" s="24">
        <v>-0.1077</v>
      </c>
      <c r="F167" s="24">
        <v>1.5176153999999999</v>
      </c>
    </row>
    <row r="168" spans="1:6">
      <c r="A168" s="11"/>
      <c r="B168" s="36" t="s">
        <v>65</v>
      </c>
      <c r="C168" s="25"/>
      <c r="D168" s="25"/>
      <c r="E168" s="25"/>
      <c r="F168" s="25"/>
    </row>
    <row r="169" spans="1:6">
      <c r="A169" s="21" t="s">
        <v>188</v>
      </c>
      <c r="B169" s="35" t="s">
        <v>59</v>
      </c>
      <c r="C169" s="26">
        <v>4.42896E-3</v>
      </c>
      <c r="D169" s="26">
        <v>3.13175E-3</v>
      </c>
      <c r="E169" s="26"/>
      <c r="F169" s="26">
        <v>1.8946829000000001</v>
      </c>
    </row>
    <row r="170" spans="1:6">
      <c r="A170" s="29"/>
      <c r="B170" s="32" t="s">
        <v>60</v>
      </c>
      <c r="C170" s="25">
        <v>2.359176E-2</v>
      </c>
      <c r="D170" s="25">
        <v>1.554757E-2</v>
      </c>
      <c r="E170" s="25"/>
      <c r="F170" s="25">
        <v>4.4307860999999997</v>
      </c>
    </row>
    <row r="171" spans="1:6">
      <c r="A171" s="28"/>
      <c r="B171" s="32" t="s">
        <v>61</v>
      </c>
      <c r="C171" s="25">
        <v>2.0576919999999999E-2</v>
      </c>
      <c r="D171" s="25">
        <v>1.2883500000000001E-2</v>
      </c>
      <c r="E171" s="25"/>
      <c r="F171" s="25">
        <v>4.0910710000000003</v>
      </c>
    </row>
    <row r="172" spans="1:6">
      <c r="A172" s="30"/>
      <c r="B172" s="32" t="s">
        <v>62</v>
      </c>
      <c r="C172" s="24">
        <v>1.874193E-2</v>
      </c>
      <c r="D172" s="24">
        <v>1.189E-2</v>
      </c>
      <c r="E172" s="24"/>
      <c r="F172" s="24">
        <v>3.9931890000000001</v>
      </c>
    </row>
    <row r="173" spans="1:6">
      <c r="A173" s="30"/>
      <c r="B173" s="36" t="s">
        <v>63</v>
      </c>
      <c r="C173" s="24">
        <v>2.7849760000000001E-2</v>
      </c>
      <c r="D173" s="24">
        <v>1.8879E-2</v>
      </c>
      <c r="E173" s="24"/>
      <c r="F173" s="24">
        <v>3.2740160999999999</v>
      </c>
    </row>
    <row r="174" spans="1:6">
      <c r="A174" s="30"/>
      <c r="B174" s="36" t="s">
        <v>64</v>
      </c>
      <c r="C174" s="24">
        <v>2.8660189999999999E-2</v>
      </c>
      <c r="D174" s="24">
        <v>2.0912259999999998E-2</v>
      </c>
      <c r="E174" s="24">
        <v>-0.12540000000000001</v>
      </c>
      <c r="F174" s="24">
        <v>3.2686302</v>
      </c>
    </row>
    <row r="175" spans="1:6">
      <c r="A175" s="29"/>
      <c r="B175" s="36" t="s">
        <v>65</v>
      </c>
      <c r="C175" s="25"/>
      <c r="D175" s="25"/>
      <c r="E175" s="25"/>
      <c r="F175" s="25"/>
    </row>
    <row r="176" spans="1:6">
      <c r="A176" s="30"/>
      <c r="B176" s="30"/>
      <c r="C176" s="30"/>
      <c r="D176" s="30"/>
      <c r="E176" s="30"/>
      <c r="F176" s="30"/>
    </row>
    <row r="177" spans="1:6">
      <c r="A177" s="30"/>
      <c r="B177" s="30"/>
      <c r="C177" s="30"/>
      <c r="D177" s="30"/>
      <c r="E177" s="30"/>
      <c r="F177" s="30"/>
    </row>
    <row r="178" spans="1:6">
      <c r="A178" s="30"/>
      <c r="B178" s="30"/>
      <c r="C178" s="30"/>
      <c r="D178" s="30"/>
      <c r="E178" s="30"/>
      <c r="F178" s="30"/>
    </row>
    <row r="179" spans="1:6">
      <c r="A179" s="30"/>
      <c r="B179" s="30"/>
      <c r="C179" s="30"/>
      <c r="D179" s="30"/>
      <c r="E179" s="30"/>
      <c r="F179" s="30"/>
    </row>
    <row r="180" spans="1:6">
      <c r="A180" s="30"/>
      <c r="B180" s="30"/>
      <c r="C180" s="30"/>
      <c r="D180" s="30"/>
      <c r="E180" s="30"/>
      <c r="F180" s="30"/>
    </row>
    <row r="181" spans="1:6">
      <c r="A181" s="30"/>
      <c r="B181" s="30"/>
      <c r="C181" s="30"/>
      <c r="D181" s="30"/>
      <c r="E181" s="30"/>
      <c r="F181" s="30"/>
    </row>
    <row r="182" spans="1:6">
      <c r="A182" s="30"/>
      <c r="B182" s="30"/>
      <c r="C182" s="30"/>
      <c r="D182" s="30"/>
      <c r="E182" s="30"/>
      <c r="F182" s="30"/>
    </row>
    <row r="183" spans="1:6">
      <c r="A183" s="30"/>
      <c r="B183" s="30"/>
      <c r="C183" s="30"/>
      <c r="D183" s="30"/>
      <c r="E183" s="30"/>
      <c r="F183" s="30"/>
    </row>
    <row r="184" spans="1:6">
      <c r="A184" s="30"/>
      <c r="B184" s="30"/>
      <c r="C184" s="30"/>
      <c r="D184" s="30"/>
      <c r="E184" s="30"/>
      <c r="F184" s="30"/>
    </row>
    <row r="185" spans="1:6">
      <c r="A185" s="30"/>
      <c r="B185" s="30"/>
      <c r="C185" s="30"/>
      <c r="D185" s="30"/>
      <c r="E185" s="30"/>
      <c r="F185" s="30"/>
    </row>
    <row r="186" spans="1:6">
      <c r="A186" s="30"/>
      <c r="B186" s="30"/>
      <c r="C186" s="30"/>
      <c r="D186" s="30"/>
      <c r="E186" s="30"/>
      <c r="F186" s="30"/>
    </row>
    <row r="187" spans="1:6">
      <c r="A187" s="30"/>
      <c r="B187" s="30"/>
      <c r="C187" s="30"/>
      <c r="D187" s="30"/>
      <c r="E187" s="30"/>
      <c r="F187" s="30"/>
    </row>
    <row r="188" spans="1:6">
      <c r="A188" s="24"/>
      <c r="B188" s="65" t="s">
        <v>75</v>
      </c>
      <c r="C188" s="65"/>
      <c r="D188" s="24"/>
      <c r="E188" s="24"/>
      <c r="F188" s="24"/>
    </row>
    <row r="189" spans="1:6">
      <c r="A189" s="24"/>
      <c r="B189" s="24"/>
      <c r="C189" s="24"/>
      <c r="D189" s="24"/>
      <c r="E189" s="24"/>
      <c r="F189" s="24"/>
    </row>
    <row r="190" spans="1:6">
      <c r="A190" s="31" t="s">
        <v>53</v>
      </c>
      <c r="B190" s="31" t="s">
        <v>54</v>
      </c>
      <c r="C190" s="31" t="s">
        <v>55</v>
      </c>
      <c r="D190" s="31" t="s">
        <v>56</v>
      </c>
      <c r="E190" s="31" t="s">
        <v>57</v>
      </c>
      <c r="F190" s="31" t="s">
        <v>58</v>
      </c>
    </row>
    <row r="191" spans="1:6">
      <c r="A191" s="21" t="s">
        <v>182</v>
      </c>
      <c r="B191" s="35" t="s">
        <v>59</v>
      </c>
      <c r="C191" s="24">
        <v>1.6522559999999999E-2</v>
      </c>
      <c r="D191" s="24">
        <v>1.1683209999999999E-2</v>
      </c>
      <c r="E191" s="24"/>
      <c r="F191" s="24">
        <v>1.3794233</v>
      </c>
    </row>
    <row r="192" spans="1:6">
      <c r="A192" s="22"/>
      <c r="B192" s="32" t="s">
        <v>60</v>
      </c>
      <c r="C192" s="25">
        <v>1.3999889999999999E-2</v>
      </c>
      <c r="D192" s="25">
        <v>9.9490900000000007E-3</v>
      </c>
      <c r="E192" s="25"/>
      <c r="F192" s="25">
        <v>1.3759490000000001</v>
      </c>
    </row>
    <row r="193" spans="1:6">
      <c r="A193" s="22"/>
      <c r="B193" s="32" t="s">
        <v>61</v>
      </c>
      <c r="C193" s="25">
        <v>1.2499629999999999E-2</v>
      </c>
      <c r="D193" s="25">
        <v>8.9819300000000008E-3</v>
      </c>
      <c r="E193" s="25"/>
      <c r="F193" s="25">
        <v>1.3837002</v>
      </c>
    </row>
    <row r="194" spans="1:6">
      <c r="A194" s="11"/>
      <c r="B194" s="36" t="s">
        <v>62</v>
      </c>
      <c r="C194" s="25">
        <v>1.176556E-2</v>
      </c>
      <c r="D194" s="25">
        <v>8.8248000000000007E-3</v>
      </c>
      <c r="E194" s="25"/>
      <c r="F194" s="25">
        <v>1.3780125999999999</v>
      </c>
    </row>
    <row r="195" spans="1:6">
      <c r="B195" s="36" t="s">
        <v>63</v>
      </c>
      <c r="C195" s="24">
        <v>1.2878179999999999E-2</v>
      </c>
      <c r="D195" s="24">
        <v>1.0254879999999999E-2</v>
      </c>
      <c r="E195" s="24"/>
      <c r="F195" s="24">
        <v>1.3527415</v>
      </c>
    </row>
    <row r="196" spans="1:6">
      <c r="B196" s="36" t="s">
        <v>64</v>
      </c>
      <c r="C196" s="24">
        <v>1.330809E-2</v>
      </c>
      <c r="D196" s="24">
        <v>1.102437E-2</v>
      </c>
      <c r="E196" s="24">
        <v>-0.77110000000000001</v>
      </c>
      <c r="F196" s="24">
        <v>1.3541985000000001</v>
      </c>
    </row>
    <row r="197" spans="1:6">
      <c r="A197" s="11"/>
      <c r="B197" s="32" t="s">
        <v>65</v>
      </c>
      <c r="C197" s="25"/>
      <c r="D197" s="25"/>
      <c r="E197" s="25"/>
      <c r="F197" s="25"/>
    </row>
    <row r="198" spans="1:6">
      <c r="A198" s="21" t="s">
        <v>183</v>
      </c>
      <c r="B198" s="35" t="s">
        <v>59</v>
      </c>
      <c r="C198" s="26">
        <v>1.10426E-2</v>
      </c>
      <c r="D198" s="26">
        <v>7.8082899999999998E-3</v>
      </c>
      <c r="E198" s="26"/>
      <c r="F198" s="26">
        <v>0.92191632999999995</v>
      </c>
    </row>
    <row r="199" spans="1:6">
      <c r="A199" s="11"/>
      <c r="B199" s="32" t="s">
        <v>60</v>
      </c>
      <c r="C199" s="25">
        <v>1.0728E-2</v>
      </c>
      <c r="D199" s="25">
        <v>8.5624499999999992E-3</v>
      </c>
      <c r="E199" s="25"/>
      <c r="F199" s="25">
        <v>0.92038233000000003</v>
      </c>
    </row>
    <row r="200" spans="1:6">
      <c r="A200" s="22"/>
      <c r="B200" s="32" t="s">
        <v>61</v>
      </c>
      <c r="C200" s="25">
        <v>9.2935899999999991E-3</v>
      </c>
      <c r="D200" s="25">
        <v>6.5294200000000002E-3</v>
      </c>
      <c r="E200" s="25"/>
      <c r="F200" s="25">
        <v>0.91383998</v>
      </c>
    </row>
    <row r="201" spans="1:6">
      <c r="B201" s="36" t="s">
        <v>62</v>
      </c>
      <c r="C201" s="24">
        <v>8.4267200000000004E-3</v>
      </c>
      <c r="D201" s="24">
        <v>5.8420700000000004E-3</v>
      </c>
      <c r="E201" s="24"/>
      <c r="F201" s="24">
        <v>0.90832612999999995</v>
      </c>
    </row>
    <row r="202" spans="1:6">
      <c r="B202" s="36" t="s">
        <v>63</v>
      </c>
      <c r="C202" s="24">
        <v>9.0121699999999999E-3</v>
      </c>
      <c r="D202" s="24">
        <v>6.78518E-3</v>
      </c>
      <c r="E202" s="24"/>
      <c r="F202" s="24">
        <v>0.89175084000000004</v>
      </c>
    </row>
    <row r="203" spans="1:6">
      <c r="B203" s="36" t="s">
        <v>64</v>
      </c>
      <c r="C203" s="24">
        <v>9.9673399999999999E-3</v>
      </c>
      <c r="D203" s="24">
        <v>7.8767799999999999E-3</v>
      </c>
      <c r="E203" s="24">
        <v>0.33460000000000001</v>
      </c>
      <c r="F203" s="24">
        <v>0.89390391000000002</v>
      </c>
    </row>
    <row r="204" spans="1:6">
      <c r="A204" s="11"/>
      <c r="B204" s="32" t="s">
        <v>65</v>
      </c>
      <c r="C204" s="25"/>
      <c r="D204" s="25"/>
      <c r="E204" s="25"/>
      <c r="F204" s="25"/>
    </row>
    <row r="205" spans="1:6">
      <c r="A205" s="21" t="s">
        <v>184</v>
      </c>
      <c r="B205" s="35" t="s">
        <v>59</v>
      </c>
      <c r="C205" s="26">
        <v>1.4547600000000001E-2</v>
      </c>
      <c r="D205" s="26">
        <v>1.0286750000000001E-2</v>
      </c>
      <c r="E205" s="26"/>
      <c r="F205" s="26">
        <v>1.2145447</v>
      </c>
    </row>
    <row r="206" spans="1:6">
      <c r="A206" s="11"/>
      <c r="B206" s="32" t="s">
        <v>60</v>
      </c>
      <c r="C206" s="25">
        <v>1.2492390000000001E-2</v>
      </c>
      <c r="D206" s="25">
        <v>9.0916799999999996E-3</v>
      </c>
      <c r="E206" s="25"/>
      <c r="F206" s="25">
        <v>1.2115757</v>
      </c>
    </row>
    <row r="207" spans="1:6">
      <c r="A207" s="22"/>
      <c r="B207" s="32" t="s">
        <v>61</v>
      </c>
      <c r="C207" s="25">
        <v>1.090286E-2</v>
      </c>
      <c r="D207" s="25">
        <v>7.4946700000000002E-3</v>
      </c>
      <c r="E207" s="25"/>
      <c r="F207" s="25">
        <v>1.2067878999999999</v>
      </c>
    </row>
    <row r="208" spans="1:6">
      <c r="B208" s="32" t="s">
        <v>62</v>
      </c>
      <c r="C208" s="24">
        <v>9.8242099999999999E-3</v>
      </c>
      <c r="D208" s="24">
        <v>6.52814E-3</v>
      </c>
      <c r="E208" s="24"/>
      <c r="F208" s="24">
        <v>1.1988588</v>
      </c>
    </row>
    <row r="209" spans="1:6">
      <c r="B209" s="36" t="s">
        <v>63</v>
      </c>
      <c r="C209" s="24">
        <v>1.110743E-2</v>
      </c>
      <c r="D209" s="24">
        <v>8.1154899999999995E-3</v>
      </c>
      <c r="E209" s="24"/>
      <c r="F209" s="24">
        <v>1.179629</v>
      </c>
    </row>
    <row r="210" spans="1:6">
      <c r="B210" s="36" t="s">
        <v>64</v>
      </c>
      <c r="C210" s="24">
        <v>1.1742219999999999E-2</v>
      </c>
      <c r="D210" s="24">
        <v>9.0985500000000004E-3</v>
      </c>
      <c r="E210" s="24">
        <v>-0.3856</v>
      </c>
      <c r="F210" s="24">
        <v>1.1812442000000001</v>
      </c>
    </row>
    <row r="211" spans="1:6">
      <c r="A211" s="11"/>
      <c r="B211" s="36" t="s">
        <v>65</v>
      </c>
      <c r="C211" s="25"/>
      <c r="D211" s="25"/>
      <c r="E211" s="25"/>
      <c r="F211" s="25"/>
    </row>
    <row r="212" spans="1:6">
      <c r="A212" s="21" t="s">
        <v>185</v>
      </c>
      <c r="B212" s="35" t="s">
        <v>59</v>
      </c>
      <c r="C212" s="26">
        <v>1.5964409999999998E-2</v>
      </c>
      <c r="D212" s="26">
        <v>1.128854E-2</v>
      </c>
      <c r="E212" s="26"/>
      <c r="F212" s="26">
        <v>1.3328249000000001</v>
      </c>
    </row>
    <row r="213" spans="1:6">
      <c r="A213" s="11"/>
      <c r="B213" s="32" t="s">
        <v>60</v>
      </c>
      <c r="C213" s="25">
        <v>1.316576E-2</v>
      </c>
      <c r="D213" s="25">
        <v>8.5948099999999996E-3</v>
      </c>
      <c r="E213" s="25"/>
      <c r="F213" s="25">
        <v>1.329278</v>
      </c>
    </row>
    <row r="214" spans="1:6">
      <c r="A214" s="22"/>
      <c r="B214" s="32" t="s">
        <v>61</v>
      </c>
      <c r="C214" s="25">
        <v>1.145149E-2</v>
      </c>
      <c r="D214" s="25">
        <v>6.9784900000000004E-3</v>
      </c>
      <c r="E214" s="25"/>
      <c r="F214" s="25">
        <v>1.3219000000000001</v>
      </c>
    </row>
    <row r="215" spans="1:6">
      <c r="A215" s="11"/>
      <c r="B215" s="32" t="s">
        <v>62</v>
      </c>
      <c r="C215" s="25">
        <v>1.0516030000000001E-2</v>
      </c>
      <c r="D215" s="25">
        <v>6.6483899999999997E-3</v>
      </c>
      <c r="E215" s="25"/>
      <c r="F215" s="25">
        <v>1.3144399</v>
      </c>
    </row>
    <row r="216" spans="1:6">
      <c r="B216" s="36" t="s">
        <v>63</v>
      </c>
      <c r="C216" s="24">
        <v>1.129663E-2</v>
      </c>
      <c r="D216" s="24">
        <v>7.9713200000000005E-3</v>
      </c>
      <c r="E216" s="24"/>
      <c r="F216" s="24">
        <v>1.2847459999999999</v>
      </c>
    </row>
    <row r="217" spans="1:6">
      <c r="B217" s="36" t="s">
        <v>64</v>
      </c>
      <c r="C217" s="24">
        <v>1.129515E-2</v>
      </c>
      <c r="D217" s="24">
        <v>8.4448700000000002E-3</v>
      </c>
      <c r="E217" s="24">
        <v>-0.74629999999999996</v>
      </c>
      <c r="F217" s="24">
        <v>1.2853703000000001</v>
      </c>
    </row>
    <row r="218" spans="1:6">
      <c r="A218" s="11"/>
      <c r="B218" s="32" t="s">
        <v>65</v>
      </c>
      <c r="C218" s="25"/>
      <c r="D218" s="25"/>
      <c r="E218" s="25"/>
      <c r="F218" s="25"/>
    </row>
    <row r="219" spans="1:6">
      <c r="A219" s="21" t="s">
        <v>186</v>
      </c>
      <c r="B219" s="35" t="s">
        <v>59</v>
      </c>
      <c r="C219" s="26">
        <v>2.8353200000000001E-3</v>
      </c>
      <c r="D219" s="26">
        <v>2.0048800000000001E-3</v>
      </c>
      <c r="E219" s="26"/>
      <c r="F219" s="26">
        <v>0.23671329999999999</v>
      </c>
    </row>
    <row r="220" spans="1:6">
      <c r="A220" s="22"/>
      <c r="B220" s="32" t="s">
        <v>60</v>
      </c>
      <c r="C220" s="25">
        <v>2.31672E-3</v>
      </c>
      <c r="D220" s="25">
        <v>1.3877200000000001E-3</v>
      </c>
      <c r="E220" s="25"/>
      <c r="F220" s="25">
        <v>0.23607217999999999</v>
      </c>
    </row>
    <row r="221" spans="1:6">
      <c r="A221" s="22"/>
      <c r="B221" s="32" t="s">
        <v>61</v>
      </c>
      <c r="C221" s="25">
        <v>1.3572580000000001E-2</v>
      </c>
      <c r="D221" s="25">
        <v>7.7525299999999997E-3</v>
      </c>
      <c r="E221" s="25"/>
      <c r="F221" s="25">
        <v>1.002683</v>
      </c>
    </row>
    <row r="222" spans="1:6">
      <c r="A222" s="11"/>
      <c r="B222" s="32" t="s">
        <v>62</v>
      </c>
      <c r="C222" s="25">
        <v>1.2315710000000001E-2</v>
      </c>
      <c r="D222" s="25">
        <v>7.1298899999999998E-3</v>
      </c>
      <c r="E222" s="25"/>
      <c r="F222" s="25">
        <v>0.99744644000000005</v>
      </c>
    </row>
    <row r="223" spans="1:6">
      <c r="B223" s="36" t="s">
        <v>63</v>
      </c>
      <c r="C223" s="24">
        <v>1.1321350000000001E-2</v>
      </c>
      <c r="D223" s="24">
        <v>6.4856000000000002E-3</v>
      </c>
      <c r="E223" s="24"/>
      <c r="F223" s="24">
        <v>0.96169610000000005</v>
      </c>
    </row>
    <row r="224" spans="1:6">
      <c r="B224" s="36" t="s">
        <v>64</v>
      </c>
      <c r="C224" s="24">
        <v>1.054284E-2</v>
      </c>
      <c r="D224" s="24">
        <v>5.98819E-3</v>
      </c>
      <c r="E224" s="24">
        <v>0.55289999999999995</v>
      </c>
      <c r="F224" s="24">
        <v>0.96148506</v>
      </c>
    </row>
    <row r="225" spans="1:6">
      <c r="A225" s="11"/>
      <c r="B225" s="36" t="s">
        <v>65</v>
      </c>
      <c r="C225" s="25"/>
      <c r="D225" s="25"/>
      <c r="E225" s="25"/>
      <c r="F225" s="25"/>
    </row>
    <row r="226" spans="1:6">
      <c r="A226" s="21" t="s">
        <v>187</v>
      </c>
      <c r="B226" s="35" t="s">
        <v>59</v>
      </c>
      <c r="C226" s="26">
        <v>1.0873910000000001E-2</v>
      </c>
      <c r="D226" s="26">
        <v>7.6890099999999996E-3</v>
      </c>
      <c r="E226" s="26"/>
      <c r="F226" s="26">
        <v>0.90783316000000003</v>
      </c>
    </row>
    <row r="227" spans="1:6">
      <c r="A227" s="11"/>
      <c r="B227" s="32" t="s">
        <v>60</v>
      </c>
      <c r="C227" s="25">
        <v>9.5243600000000008E-3</v>
      </c>
      <c r="D227" s="25">
        <v>7.1164399999999999E-3</v>
      </c>
      <c r="E227" s="25"/>
      <c r="F227" s="25">
        <v>0.90571614</v>
      </c>
    </row>
    <row r="228" spans="1:6">
      <c r="A228" s="22"/>
      <c r="B228" s="32" t="s">
        <v>61</v>
      </c>
      <c r="C228" s="25">
        <v>1.116062E-2</v>
      </c>
      <c r="D228" s="25">
        <v>9.0964700000000006E-3</v>
      </c>
      <c r="E228" s="25"/>
      <c r="F228" s="25">
        <v>1.0519578000000001</v>
      </c>
    </row>
    <row r="229" spans="1:6">
      <c r="B229" s="32" t="s">
        <v>62</v>
      </c>
      <c r="C229" s="24">
        <v>1.0427560000000001E-2</v>
      </c>
      <c r="D229" s="24">
        <v>8.6252399999999993E-3</v>
      </c>
      <c r="E229" s="24"/>
      <c r="F229" s="24">
        <v>1.048144</v>
      </c>
    </row>
    <row r="230" spans="1:6">
      <c r="B230" s="36" t="s">
        <v>63</v>
      </c>
      <c r="C230" s="24">
        <v>1.1158E-2</v>
      </c>
      <c r="D230" s="24">
        <v>9.5644000000000007E-3</v>
      </c>
      <c r="E230" s="24"/>
      <c r="F230" s="24">
        <v>1.032041</v>
      </c>
    </row>
    <row r="231" spans="1:6">
      <c r="B231" s="36" t="s">
        <v>64</v>
      </c>
      <c r="C231" s="24">
        <v>1.0425469999999999E-2</v>
      </c>
      <c r="D231" s="24">
        <v>8.7289499999999992E-3</v>
      </c>
      <c r="E231" s="24">
        <v>3.4700000000000002E-2</v>
      </c>
      <c r="F231" s="24">
        <v>1.0318491999999999</v>
      </c>
    </row>
    <row r="232" spans="1:6">
      <c r="A232" s="11"/>
      <c r="B232" s="36" t="s">
        <v>65</v>
      </c>
      <c r="C232" s="25"/>
      <c r="D232" s="25"/>
      <c r="E232" s="25"/>
      <c r="F232" s="25"/>
    </row>
    <row r="233" spans="1:6">
      <c r="A233" s="21" t="s">
        <v>188</v>
      </c>
      <c r="B233" s="35" t="s">
        <v>59</v>
      </c>
      <c r="C233" s="26">
        <v>1.6301800000000002E-2</v>
      </c>
      <c r="D233" s="26">
        <v>1.152717E-2</v>
      </c>
      <c r="E233" s="26"/>
      <c r="F233" s="26">
        <v>1.3609996</v>
      </c>
    </row>
    <row r="234" spans="1:6">
      <c r="A234" s="29"/>
      <c r="B234" s="32" t="s">
        <v>60</v>
      </c>
      <c r="C234" s="25">
        <v>1.3594739999999999E-2</v>
      </c>
      <c r="D234" s="25">
        <v>9.2815999999999992E-3</v>
      </c>
      <c r="E234" s="25"/>
      <c r="F234" s="25">
        <v>1.3574565999999999</v>
      </c>
    </row>
    <row r="235" spans="1:6">
      <c r="A235" s="28"/>
      <c r="B235" s="32" t="s">
        <v>61</v>
      </c>
      <c r="C235" s="25">
        <v>1.1963339999999999E-2</v>
      </c>
      <c r="D235" s="25">
        <v>8.0228999999999995E-3</v>
      </c>
      <c r="E235" s="25"/>
      <c r="F235" s="25">
        <v>1.3564057</v>
      </c>
    </row>
    <row r="236" spans="1:6">
      <c r="A236" s="30"/>
      <c r="B236" s="32" t="s">
        <v>62</v>
      </c>
      <c r="C236" s="24">
        <v>1.088711E-2</v>
      </c>
      <c r="D236" s="24">
        <v>7.3163000000000004E-3</v>
      </c>
      <c r="E236" s="24"/>
      <c r="F236" s="24">
        <v>1.3481666999999999</v>
      </c>
    </row>
    <row r="237" spans="1:6">
      <c r="A237" s="30"/>
      <c r="B237" s="36" t="s">
        <v>63</v>
      </c>
      <c r="C237" s="24">
        <v>1.251786E-2</v>
      </c>
      <c r="D237" s="24">
        <v>9.2039600000000006E-3</v>
      </c>
      <c r="E237" s="24"/>
      <c r="F237" s="24">
        <v>1.3284111000000001</v>
      </c>
    </row>
    <row r="238" spans="1:6">
      <c r="A238" s="30"/>
      <c r="B238" s="36" t="s">
        <v>64</v>
      </c>
      <c r="C238" s="24">
        <v>1.253253E-2</v>
      </c>
      <c r="D238" s="24">
        <v>9.6919999999999992E-3</v>
      </c>
      <c r="E238" s="24">
        <v>-0.48699999999999999</v>
      </c>
      <c r="F238" s="24">
        <v>1.3292385</v>
      </c>
    </row>
    <row r="239" spans="1:6">
      <c r="A239" s="29"/>
      <c r="B239" s="36" t="s">
        <v>65</v>
      </c>
      <c r="C239" s="38"/>
      <c r="D239" s="25"/>
      <c r="E239" s="25"/>
      <c r="F239" s="39"/>
    </row>
    <row r="240" spans="1:6">
      <c r="A240" s="30"/>
      <c r="B240" s="30"/>
      <c r="C240" s="30"/>
      <c r="D240" s="30"/>
      <c r="E240" s="30"/>
      <c r="F240" s="30"/>
    </row>
    <row r="241" spans="1:6">
      <c r="A241" s="30"/>
      <c r="B241" s="30"/>
      <c r="C241" s="30"/>
      <c r="D241" s="30"/>
      <c r="E241" s="30"/>
      <c r="F241" s="30"/>
    </row>
    <row r="242" spans="1:6">
      <c r="A242" s="24"/>
      <c r="B242" s="65" t="s">
        <v>76</v>
      </c>
      <c r="C242" s="65"/>
      <c r="D242" s="24"/>
      <c r="E242" s="24"/>
      <c r="F242" s="24"/>
    </row>
    <row r="243" spans="1:6">
      <c r="A243" s="24"/>
      <c r="B243" s="24"/>
      <c r="C243" s="24"/>
      <c r="D243" s="24"/>
      <c r="E243" s="24"/>
      <c r="F243" s="24"/>
    </row>
    <row r="244" spans="1:6">
      <c r="A244" s="31" t="s">
        <v>53</v>
      </c>
      <c r="B244" s="31" t="s">
        <v>54</v>
      </c>
      <c r="C244" s="31" t="s">
        <v>55</v>
      </c>
      <c r="D244" s="31" t="s">
        <v>56</v>
      </c>
      <c r="E244" s="31" t="s">
        <v>57</v>
      </c>
      <c r="F244" s="31" t="s">
        <v>58</v>
      </c>
    </row>
    <row r="245" spans="1:6">
      <c r="A245" s="21" t="s">
        <v>182</v>
      </c>
      <c r="B245" s="35" t="s">
        <v>59</v>
      </c>
      <c r="C245" s="25">
        <f>AVERAGE(C4,C65,C127,C191)</f>
        <v>2.4325972500000001E-2</v>
      </c>
      <c r="D245" s="25">
        <f>AVERAGE(D4,D65,D127,D191)</f>
        <v>1.7201060000000001E-2</v>
      </c>
      <c r="E245" s="25"/>
      <c r="F245" s="25">
        <f>AVERAGE(F4,F65,F127,F191)</f>
        <v>2.4955338124999997</v>
      </c>
    </row>
    <row r="246" spans="1:6">
      <c r="A246" s="22"/>
      <c r="B246" s="32" t="s">
        <v>60</v>
      </c>
      <c r="C246" s="25">
        <f t="shared" ref="C246:D250" si="0">AVERAGE(C5,C66,C128,C192)</f>
        <v>9.7053777500000007E-2</v>
      </c>
      <c r="D246" s="25">
        <f t="shared" si="0"/>
        <v>6.4862067500000009E-2</v>
      </c>
      <c r="E246" s="25"/>
      <c r="F246" s="25">
        <f t="shared" ref="F246:F292" si="1">AVERAGE(F5,F66,F128,F192)</f>
        <v>5.5098353799999993</v>
      </c>
    </row>
    <row r="247" spans="1:6">
      <c r="A247" s="22"/>
      <c r="B247" s="32" t="s">
        <v>61</v>
      </c>
      <c r="C247" s="25">
        <f t="shared" si="0"/>
        <v>0.64557152250000005</v>
      </c>
      <c r="D247" s="25">
        <f t="shared" si="0"/>
        <v>0.36663762750000001</v>
      </c>
      <c r="E247" s="25"/>
      <c r="F247" s="25">
        <f t="shared" si="1"/>
        <v>22.495652510000003</v>
      </c>
    </row>
    <row r="248" spans="1:6">
      <c r="A248" s="11"/>
      <c r="B248" s="36" t="s">
        <v>62</v>
      </c>
      <c r="C248" s="25">
        <f t="shared" si="0"/>
        <v>4.9141607625000008</v>
      </c>
      <c r="D248" s="25">
        <f t="shared" si="0"/>
        <v>2.4736732774999997</v>
      </c>
      <c r="E248" s="25"/>
      <c r="F248" s="25">
        <f t="shared" si="1"/>
        <v>97.907625409999994</v>
      </c>
    </row>
    <row r="249" spans="1:6">
      <c r="B249" s="36" t="s">
        <v>63</v>
      </c>
      <c r="C249" s="25">
        <f t="shared" si="0"/>
        <v>38.729168172499996</v>
      </c>
      <c r="D249" s="25">
        <f t="shared" si="0"/>
        <v>17.764046137499999</v>
      </c>
      <c r="E249" s="25"/>
      <c r="F249" s="25">
        <f t="shared" si="1"/>
        <v>19014.447802849998</v>
      </c>
    </row>
    <row r="250" spans="1:6">
      <c r="B250" s="36" t="s">
        <v>64</v>
      </c>
      <c r="C250" s="25">
        <f t="shared" si="0"/>
        <v>310.24909220749998</v>
      </c>
      <c r="D250" s="25">
        <f t="shared" si="0"/>
        <v>131.700900295</v>
      </c>
      <c r="E250" s="25">
        <f>AVERAGE(E9,E70,E132,E196)</f>
        <v>0.11074999999999999</v>
      </c>
      <c r="F250" s="25">
        <f t="shared" si="1"/>
        <v>67138.041508717506</v>
      </c>
    </row>
    <row r="251" spans="1:6">
      <c r="A251" s="11"/>
      <c r="B251" s="32" t="s">
        <v>65</v>
      </c>
      <c r="C251" s="25"/>
      <c r="D251" s="25"/>
      <c r="E251" s="25"/>
      <c r="F251" s="25"/>
    </row>
    <row r="252" spans="1:6">
      <c r="A252" s="21" t="s">
        <v>183</v>
      </c>
      <c r="B252" s="35" t="s">
        <v>59</v>
      </c>
      <c r="C252" s="25">
        <f t="shared" ref="C252:D257" si="2">AVERAGE(C11,C72,C134,C198)</f>
        <v>1.0536687499999999E-2</v>
      </c>
      <c r="D252" s="25">
        <f t="shared" si="2"/>
        <v>7.4505599999999993E-3</v>
      </c>
      <c r="E252" s="25"/>
      <c r="F252" s="25">
        <f t="shared" si="1"/>
        <v>2.3505519924999998</v>
      </c>
    </row>
    <row r="253" spans="1:6">
      <c r="A253" s="11"/>
      <c r="B253" s="32" t="s">
        <v>60</v>
      </c>
      <c r="C253" s="25">
        <f t="shared" si="2"/>
        <v>1.4451562500000001E-2</v>
      </c>
      <c r="D253" s="25">
        <f t="shared" si="2"/>
        <v>1.15177175E-2</v>
      </c>
      <c r="E253" s="25"/>
      <c r="F253" s="25">
        <f t="shared" si="1"/>
        <v>2.2249544349999999</v>
      </c>
    </row>
    <row r="254" spans="1:6">
      <c r="A254" s="22"/>
      <c r="B254" s="32" t="s">
        <v>61</v>
      </c>
      <c r="C254" s="25">
        <f t="shared" si="2"/>
        <v>1.3781097500000001E-2</v>
      </c>
      <c r="D254" s="25">
        <f t="shared" si="2"/>
        <v>1.0872405E-2</v>
      </c>
      <c r="E254" s="25"/>
      <c r="F254" s="25">
        <f t="shared" si="1"/>
        <v>2.1039679499999999</v>
      </c>
    </row>
    <row r="255" spans="1:6">
      <c r="B255" s="36" t="s">
        <v>62</v>
      </c>
      <c r="C255" s="25">
        <f t="shared" si="2"/>
        <v>1.456322E-2</v>
      </c>
      <c r="D255" s="25">
        <f t="shared" si="2"/>
        <v>1.1804232499999999E-2</v>
      </c>
      <c r="E255" s="25"/>
      <c r="F255" s="25">
        <f t="shared" si="1"/>
        <v>2.0838028149999999</v>
      </c>
    </row>
    <row r="256" spans="1:6">
      <c r="B256" s="36" t="s">
        <v>63</v>
      </c>
      <c r="C256" s="25">
        <f t="shared" si="2"/>
        <v>1.6011617499999999E-2</v>
      </c>
      <c r="D256" s="25">
        <f t="shared" si="2"/>
        <v>1.3287839999999999E-2</v>
      </c>
      <c r="E256" s="25"/>
      <c r="F256" s="25">
        <f t="shared" si="1"/>
        <v>1.8105983050000001</v>
      </c>
    </row>
    <row r="257" spans="1:6">
      <c r="B257" s="36" t="s">
        <v>64</v>
      </c>
      <c r="C257" s="25">
        <f t="shared" si="2"/>
        <v>1.5799622500000002E-2</v>
      </c>
      <c r="D257" s="25">
        <f t="shared" si="2"/>
        <v>1.3217184999999999E-2</v>
      </c>
      <c r="E257" s="25">
        <f>AVERAGE(E16,E77,E139,E203)</f>
        <v>0.31980000000000003</v>
      </c>
      <c r="F257" s="25">
        <f t="shared" si="1"/>
        <v>1.7323520299999999</v>
      </c>
    </row>
    <row r="258" spans="1:6">
      <c r="A258" s="11"/>
      <c r="B258" s="32" t="s">
        <v>65</v>
      </c>
      <c r="C258" s="25"/>
      <c r="D258" s="25"/>
      <c r="E258" s="25"/>
      <c r="F258" s="25"/>
    </row>
    <row r="259" spans="1:6">
      <c r="A259" s="21" t="s">
        <v>184</v>
      </c>
      <c r="B259" s="35" t="s">
        <v>59</v>
      </c>
      <c r="C259" s="25">
        <f t="shared" ref="C259:D264" si="3">AVERAGE(C18,C79,C141,C205)</f>
        <v>1.1483080000000001E-2</v>
      </c>
      <c r="D259" s="25">
        <f t="shared" si="3"/>
        <v>8.1197749999999992E-3</v>
      </c>
      <c r="E259" s="25"/>
      <c r="F259" s="25">
        <f t="shared" si="1"/>
        <v>2.633612635</v>
      </c>
    </row>
    <row r="260" spans="1:6">
      <c r="A260" s="11"/>
      <c r="B260" s="32" t="s">
        <v>60</v>
      </c>
      <c r="C260" s="25">
        <f t="shared" si="3"/>
        <v>1.5186492500000001E-2</v>
      </c>
      <c r="D260" s="25">
        <f t="shared" si="3"/>
        <v>1.1348797499999999E-2</v>
      </c>
      <c r="E260" s="25"/>
      <c r="F260" s="25">
        <f t="shared" si="1"/>
        <v>2.6287604049999995</v>
      </c>
    </row>
    <row r="261" spans="1:6">
      <c r="A261" s="22"/>
      <c r="B261" s="32" t="s">
        <v>61</v>
      </c>
      <c r="C261" s="25">
        <f t="shared" si="3"/>
        <v>1.8915697499999998E-2</v>
      </c>
      <c r="D261" s="25">
        <f t="shared" si="3"/>
        <v>1.4256655E-2</v>
      </c>
      <c r="E261" s="25"/>
      <c r="F261" s="25">
        <f t="shared" si="1"/>
        <v>2.6186531825000001</v>
      </c>
    </row>
    <row r="262" spans="1:6">
      <c r="B262" s="32" t="s">
        <v>62</v>
      </c>
      <c r="C262" s="25">
        <f t="shared" si="3"/>
        <v>1.871343E-2</v>
      </c>
      <c r="D262" s="25">
        <f t="shared" si="3"/>
        <v>1.47307325E-2</v>
      </c>
      <c r="E262" s="25"/>
      <c r="F262" s="25">
        <f t="shared" si="1"/>
        <v>2.583080995</v>
      </c>
    </row>
    <row r="263" spans="1:6">
      <c r="B263" s="36" t="s">
        <v>63</v>
      </c>
      <c r="C263" s="25">
        <f t="shared" si="3"/>
        <v>1.8707615E-2</v>
      </c>
      <c r="D263" s="25">
        <f t="shared" si="3"/>
        <v>1.4849339999999999E-2</v>
      </c>
      <c r="E263" s="25"/>
      <c r="F263" s="25">
        <f t="shared" si="1"/>
        <v>1.2822977575000001</v>
      </c>
    </row>
    <row r="264" spans="1:6">
      <c r="B264" s="36" t="s">
        <v>64</v>
      </c>
      <c r="C264" s="25">
        <f t="shared" si="3"/>
        <v>1.9810715E-2</v>
      </c>
      <c r="D264" s="25">
        <f t="shared" si="3"/>
        <v>1.6255099999999998E-2</v>
      </c>
      <c r="E264" s="25">
        <f>AVERAGE(E23,E84,E146,E210)</f>
        <v>0.21052499999999996</v>
      </c>
      <c r="F264" s="25">
        <f t="shared" si="1"/>
        <v>1.4337878100000001</v>
      </c>
    </row>
    <row r="265" spans="1:6">
      <c r="A265" s="11"/>
      <c r="B265" s="36" t="s">
        <v>65</v>
      </c>
      <c r="C265" s="25"/>
      <c r="D265" s="25"/>
      <c r="E265" s="25"/>
      <c r="F265" s="25"/>
    </row>
    <row r="266" spans="1:6">
      <c r="A266" s="21" t="s">
        <v>185</v>
      </c>
      <c r="B266" s="35" t="s">
        <v>59</v>
      </c>
      <c r="C266" s="25">
        <f t="shared" ref="C266:D271" si="4">AVERAGE(C25,C86,C148,C212)</f>
        <v>6.8236949999999994E-3</v>
      </c>
      <c r="D266" s="25">
        <f t="shared" si="4"/>
        <v>4.8250799999999998E-3</v>
      </c>
      <c r="E266" s="25"/>
      <c r="F266" s="25">
        <f t="shared" si="1"/>
        <v>1.2018801825000001</v>
      </c>
    </row>
    <row r="267" spans="1:6">
      <c r="A267" s="11"/>
      <c r="B267" s="32" t="s">
        <v>60</v>
      </c>
      <c r="C267" s="25">
        <f t="shared" si="4"/>
        <v>8.6484300000000004E-3</v>
      </c>
      <c r="D267" s="25">
        <f t="shared" si="4"/>
        <v>5.8481049999999993E-3</v>
      </c>
      <c r="E267" s="25"/>
      <c r="F267" s="25">
        <f t="shared" si="1"/>
        <v>1.1778050375</v>
      </c>
    </row>
    <row r="268" spans="1:6">
      <c r="A268" s="22"/>
      <c r="B268" s="32" t="s">
        <v>61</v>
      </c>
      <c r="C268" s="25">
        <f t="shared" si="4"/>
        <v>1.0292835E-2</v>
      </c>
      <c r="D268" s="25">
        <f t="shared" si="4"/>
        <v>7.3529875000000007E-3</v>
      </c>
      <c r="E268" s="25"/>
      <c r="F268" s="25">
        <f t="shared" si="1"/>
        <v>1.1878659149999999</v>
      </c>
    </row>
    <row r="269" spans="1:6">
      <c r="A269" s="11"/>
      <c r="B269" s="32" t="s">
        <v>62</v>
      </c>
      <c r="C269" s="25">
        <f t="shared" si="4"/>
        <v>1.2113772500000002E-2</v>
      </c>
      <c r="D269" s="25">
        <f t="shared" si="4"/>
        <v>8.6363074999999991E-3</v>
      </c>
      <c r="E269" s="25"/>
      <c r="F269" s="25">
        <f t="shared" si="1"/>
        <v>1.2054255724999998</v>
      </c>
    </row>
    <row r="270" spans="1:6">
      <c r="B270" s="36" t="s">
        <v>63</v>
      </c>
      <c r="C270" s="25">
        <f t="shared" si="4"/>
        <v>1.2096875E-2</v>
      </c>
      <c r="D270" s="25">
        <f t="shared" si="4"/>
        <v>8.8416499999999995E-3</v>
      </c>
      <c r="E270" s="25"/>
      <c r="F270" s="25">
        <f t="shared" si="1"/>
        <v>0.89269354000000001</v>
      </c>
    </row>
    <row r="271" spans="1:6">
      <c r="B271" s="36" t="s">
        <v>64</v>
      </c>
      <c r="C271" s="25">
        <f t="shared" si="4"/>
        <v>1.2522212500000001E-2</v>
      </c>
      <c r="D271" s="25">
        <f t="shared" si="4"/>
        <v>9.4616600000000002E-3</v>
      </c>
      <c r="E271" s="25">
        <f>AVERAGE(E30,E91,E153,E217)</f>
        <v>0.12919999999999998</v>
      </c>
      <c r="F271" s="25">
        <f t="shared" si="1"/>
        <v>0.93655804499999995</v>
      </c>
    </row>
    <row r="272" spans="1:6">
      <c r="A272" s="11"/>
      <c r="B272" s="32" t="s">
        <v>65</v>
      </c>
      <c r="C272" s="25"/>
      <c r="D272" s="25"/>
      <c r="E272" s="25"/>
      <c r="F272" s="25"/>
    </row>
    <row r="273" spans="1:6">
      <c r="A273" s="21" t="s">
        <v>186</v>
      </c>
      <c r="B273" s="35" t="s">
        <v>59</v>
      </c>
      <c r="C273" s="25">
        <f t="shared" ref="C273:D278" si="5">AVERAGE(C32,C93,C155,C219)</f>
        <v>2.3094437500000002E-2</v>
      </c>
      <c r="D273" s="25">
        <f t="shared" si="5"/>
        <v>1.6330237500000001E-2</v>
      </c>
      <c r="E273" s="25"/>
      <c r="F273" s="25">
        <f t="shared" si="1"/>
        <v>6.7180557825000005</v>
      </c>
    </row>
    <row r="274" spans="1:6">
      <c r="A274" s="22"/>
      <c r="B274" s="32" t="s">
        <v>60</v>
      </c>
      <c r="C274" s="25">
        <f t="shared" si="5"/>
        <v>4.4148224999999999E-2</v>
      </c>
      <c r="D274" s="25">
        <f t="shared" si="5"/>
        <v>3.3184135000000003E-2</v>
      </c>
      <c r="E274" s="25"/>
      <c r="F274" s="25">
        <f t="shared" si="1"/>
        <v>8.0285800475000002</v>
      </c>
    </row>
    <row r="275" spans="1:6">
      <c r="A275" s="22"/>
      <c r="B275" s="32" t="s">
        <v>61</v>
      </c>
      <c r="C275" s="25">
        <f t="shared" si="5"/>
        <v>0.16858986500000001</v>
      </c>
      <c r="D275" s="25">
        <f t="shared" si="5"/>
        <v>0.10603488749999999</v>
      </c>
      <c r="E275" s="25"/>
      <c r="F275" s="25">
        <f t="shared" si="1"/>
        <v>16.764563474999999</v>
      </c>
    </row>
    <row r="276" spans="1:6">
      <c r="A276" s="11"/>
      <c r="B276" s="32" t="s">
        <v>62</v>
      </c>
      <c r="C276" s="25">
        <f t="shared" si="5"/>
        <v>0.4923299075</v>
      </c>
      <c r="D276" s="25">
        <f t="shared" si="5"/>
        <v>0.29278699499999999</v>
      </c>
      <c r="E276" s="25"/>
      <c r="F276" s="25">
        <f t="shared" si="1"/>
        <v>23.587840007500002</v>
      </c>
    </row>
    <row r="277" spans="1:6">
      <c r="B277" s="36" t="s">
        <v>63</v>
      </c>
      <c r="C277" s="25">
        <f t="shared" si="5"/>
        <v>1.5183600150000001</v>
      </c>
      <c r="D277" s="25">
        <f t="shared" si="5"/>
        <v>0.83325434249999997</v>
      </c>
      <c r="E277" s="25"/>
      <c r="F277" s="25">
        <f t="shared" si="1"/>
        <v>202.94276360000001</v>
      </c>
    </row>
    <row r="278" spans="1:6">
      <c r="B278" s="36" t="s">
        <v>64</v>
      </c>
      <c r="C278" s="25">
        <f t="shared" si="5"/>
        <v>4.9131294674999992</v>
      </c>
      <c r="D278" s="25">
        <f t="shared" si="5"/>
        <v>2.4899268675000004</v>
      </c>
      <c r="E278" s="25">
        <f>AVERAGE(E37,E98,E160,E224)</f>
        <v>6.4424999999999982E-2</v>
      </c>
      <c r="F278" s="25">
        <f t="shared" si="1"/>
        <v>208.7185593175</v>
      </c>
    </row>
    <row r="279" spans="1:6">
      <c r="A279" s="11"/>
      <c r="B279" s="36" t="s">
        <v>65</v>
      </c>
      <c r="C279" s="25"/>
      <c r="D279" s="25"/>
      <c r="E279" s="25"/>
      <c r="F279" s="25"/>
    </row>
    <row r="280" spans="1:6">
      <c r="A280" s="21" t="s">
        <v>187</v>
      </c>
      <c r="B280" s="35" t="s">
        <v>59</v>
      </c>
      <c r="C280" s="25">
        <f t="shared" ref="C280:D285" si="6">AVERAGE(C39,C100,C162,C226)</f>
        <v>2.672513E-2</v>
      </c>
      <c r="D280" s="25">
        <f t="shared" si="6"/>
        <v>1.8897519999999998E-2</v>
      </c>
      <c r="E280" s="25"/>
      <c r="F280" s="25">
        <f t="shared" si="1"/>
        <v>2.3466188649999999</v>
      </c>
    </row>
    <row r="281" spans="1:6">
      <c r="A281" s="11"/>
      <c r="B281" s="32" t="s">
        <v>60</v>
      </c>
      <c r="C281" s="25">
        <f t="shared" si="6"/>
        <v>4.7675195000000004E-2</v>
      </c>
      <c r="D281" s="25">
        <f t="shared" si="6"/>
        <v>3.5883437500000004E-2</v>
      </c>
      <c r="E281" s="25"/>
      <c r="F281" s="25">
        <f t="shared" si="1"/>
        <v>3.1313715599999998</v>
      </c>
    </row>
    <row r="282" spans="1:6">
      <c r="A282" s="22"/>
      <c r="B282" s="32" t="s">
        <v>61</v>
      </c>
      <c r="C282" s="25">
        <f t="shared" si="6"/>
        <v>0.12146462750000001</v>
      </c>
      <c r="D282" s="25">
        <f t="shared" si="6"/>
        <v>8.2115670000000002E-2</v>
      </c>
      <c r="E282" s="25"/>
      <c r="F282" s="25">
        <f t="shared" si="1"/>
        <v>5.3095206500000005</v>
      </c>
    </row>
    <row r="283" spans="1:6">
      <c r="B283" s="32" t="s">
        <v>62</v>
      </c>
      <c r="C283" s="25">
        <f t="shared" si="6"/>
        <v>0.31046899499999997</v>
      </c>
      <c r="D283" s="25">
        <f t="shared" si="6"/>
        <v>0.19481112749999999</v>
      </c>
      <c r="E283" s="25"/>
      <c r="F283" s="25">
        <f t="shared" si="1"/>
        <v>8.0490571500000012</v>
      </c>
    </row>
    <row r="284" spans="1:6">
      <c r="B284" s="36" t="s">
        <v>63</v>
      </c>
      <c r="C284" s="25">
        <f t="shared" si="6"/>
        <v>0.81861023249999998</v>
      </c>
      <c r="D284" s="25">
        <f t="shared" si="6"/>
        <v>0.47456996499999993</v>
      </c>
      <c r="E284" s="25"/>
      <c r="F284" s="25">
        <f t="shared" si="1"/>
        <v>375.28879315</v>
      </c>
    </row>
    <row r="285" spans="1:6">
      <c r="B285" s="36" t="s">
        <v>64</v>
      </c>
      <c r="C285" s="25">
        <f t="shared" si="6"/>
        <v>2.2466099850000001</v>
      </c>
      <c r="D285" s="25">
        <f t="shared" si="6"/>
        <v>1.2037654725</v>
      </c>
      <c r="E285" s="25">
        <f>AVERAGE(E44,E105,E167,E231)</f>
        <v>-0.17642500000000003</v>
      </c>
      <c r="F285" s="25">
        <f t="shared" si="1"/>
        <v>549.92333042500002</v>
      </c>
    </row>
    <row r="286" spans="1:6">
      <c r="A286" s="11"/>
      <c r="B286" s="36" t="s">
        <v>65</v>
      </c>
      <c r="C286" s="25"/>
      <c r="D286" s="25"/>
      <c r="E286" s="25"/>
      <c r="F286" s="25"/>
    </row>
    <row r="287" spans="1:6">
      <c r="A287" s="21" t="s">
        <v>188</v>
      </c>
      <c r="B287" s="35" t="s">
        <v>59</v>
      </c>
      <c r="C287" s="25">
        <f t="shared" ref="C287:D292" si="7">AVERAGE(C46,C107,C169,C233)</f>
        <v>1.6158480000000003E-2</v>
      </c>
      <c r="D287" s="25">
        <f t="shared" si="7"/>
        <v>1.1425785000000001E-2</v>
      </c>
      <c r="E287" s="25"/>
      <c r="F287" s="25">
        <f t="shared" si="1"/>
        <v>1.3769233999999999</v>
      </c>
    </row>
    <row r="288" spans="1:6">
      <c r="A288" s="29"/>
      <c r="B288" s="32" t="s">
        <v>60</v>
      </c>
      <c r="C288" s="25">
        <f t="shared" si="7"/>
        <v>2.3349999999999999E-2</v>
      </c>
      <c r="D288" s="25">
        <f t="shared" si="7"/>
        <v>1.7011169999999999E-2</v>
      </c>
      <c r="E288" s="25"/>
      <c r="F288" s="25">
        <f t="shared" si="1"/>
        <v>1.9859765899999999</v>
      </c>
    </row>
    <row r="289" spans="1:6">
      <c r="A289" s="28"/>
      <c r="B289" s="32" t="s">
        <v>61</v>
      </c>
      <c r="C289" s="25">
        <f t="shared" si="7"/>
        <v>2.7282672500000001E-2</v>
      </c>
      <c r="D289" s="25">
        <f t="shared" si="7"/>
        <v>2.02711475E-2</v>
      </c>
      <c r="E289" s="25"/>
      <c r="F289" s="25">
        <f t="shared" si="1"/>
        <v>1.9794122875000002</v>
      </c>
    </row>
    <row r="290" spans="1:6">
      <c r="A290" s="30"/>
      <c r="B290" s="32" t="s">
        <v>62</v>
      </c>
      <c r="C290" s="25">
        <f t="shared" si="7"/>
        <v>2.5748787500000002E-2</v>
      </c>
      <c r="D290" s="25">
        <f t="shared" si="7"/>
        <v>1.96744625E-2</v>
      </c>
      <c r="E290" s="25"/>
      <c r="F290" s="25">
        <f t="shared" si="1"/>
        <v>1.9501391050000001</v>
      </c>
    </row>
    <row r="291" spans="1:6">
      <c r="A291" s="30"/>
      <c r="B291" s="36" t="s">
        <v>63</v>
      </c>
      <c r="C291" s="25">
        <f t="shared" si="7"/>
        <v>3.0815315000000003E-2</v>
      </c>
      <c r="D291" s="25">
        <f t="shared" si="7"/>
        <v>2.3776734999999997E-2</v>
      </c>
      <c r="E291" s="25"/>
      <c r="F291" s="25">
        <f t="shared" si="1"/>
        <v>4.9206777749999997</v>
      </c>
    </row>
    <row r="292" spans="1:6">
      <c r="A292" s="30"/>
      <c r="B292" s="36" t="s">
        <v>64</v>
      </c>
      <c r="C292" s="25">
        <f t="shared" si="7"/>
        <v>3.2533682500000001E-2</v>
      </c>
      <c r="D292" s="25">
        <f t="shared" si="7"/>
        <v>2.5862152499999999E-2</v>
      </c>
      <c r="E292" s="25">
        <f>AVERAGE(E51,E112,E174,E238)</f>
        <v>2.4224999999999969E-2</v>
      </c>
      <c r="F292" s="25">
        <f t="shared" si="1"/>
        <v>4.7914437249999997</v>
      </c>
    </row>
    <row r="293" spans="1:6">
      <c r="A293" s="29"/>
      <c r="B293" s="36" t="s">
        <v>65</v>
      </c>
      <c r="C293" s="38"/>
      <c r="D293" s="25"/>
      <c r="E293" s="25"/>
      <c r="F293" s="39"/>
    </row>
  </sheetData>
  <mergeCells count="5">
    <mergeCell ref="B1:C1"/>
    <mergeCell ref="B62:C62"/>
    <mergeCell ref="B124:C124"/>
    <mergeCell ref="B188:C188"/>
    <mergeCell ref="B242:C242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F293"/>
  <sheetViews>
    <sheetView workbookViewId="0">
      <selection activeCell="H245" sqref="H245"/>
    </sheetView>
  </sheetViews>
  <sheetFormatPr defaultRowHeight="15"/>
  <sheetData>
    <row r="1" spans="1:6">
      <c r="B1" s="63" t="s">
        <v>52</v>
      </c>
      <c r="C1" s="63"/>
    </row>
    <row r="3" spans="1:6">
      <c r="A3" s="20" t="s">
        <v>53</v>
      </c>
      <c r="B3" s="20" t="s">
        <v>54</v>
      </c>
      <c r="C3" s="20" t="s">
        <v>55</v>
      </c>
      <c r="D3" s="20" t="s">
        <v>56</v>
      </c>
      <c r="E3" s="20" t="s">
        <v>57</v>
      </c>
      <c r="F3" s="20" t="s">
        <v>58</v>
      </c>
    </row>
    <row r="4" spans="1:6">
      <c r="A4" s="21" t="s">
        <v>190</v>
      </c>
      <c r="B4" s="21" t="s">
        <v>59</v>
      </c>
      <c r="C4" s="30">
        <v>1.029647E-2</v>
      </c>
      <c r="D4" s="30">
        <v>7.2807000000000002E-3</v>
      </c>
      <c r="E4" s="30"/>
      <c r="F4" s="30">
        <v>0.80632731000000002</v>
      </c>
    </row>
    <row r="5" spans="1:6">
      <c r="A5" s="22"/>
      <c r="B5" s="22" t="s">
        <v>60</v>
      </c>
      <c r="C5" s="30">
        <v>8.4396599999999999E-3</v>
      </c>
      <c r="D5" s="30">
        <v>5.2818500000000003E-3</v>
      </c>
      <c r="E5" s="30"/>
      <c r="F5" s="30">
        <v>0.76815316</v>
      </c>
    </row>
    <row r="6" spans="1:6">
      <c r="A6" s="22"/>
      <c r="B6" s="22" t="s">
        <v>61</v>
      </c>
      <c r="C6" s="30">
        <v>7.9686600000000007E-3</v>
      </c>
      <c r="D6" s="30">
        <v>5.54873E-3</v>
      </c>
      <c r="E6" s="30"/>
      <c r="F6" s="30">
        <v>0.74403686000000002</v>
      </c>
    </row>
    <row r="7" spans="1:6">
      <c r="A7" s="11"/>
      <c r="B7" s="22" t="s">
        <v>62</v>
      </c>
      <c r="C7" s="30">
        <v>1.9659490000000002E-2</v>
      </c>
      <c r="D7" s="30">
        <v>1.2632829999999999E-2</v>
      </c>
      <c r="E7" s="30"/>
      <c r="F7" s="30">
        <v>0.86990181</v>
      </c>
    </row>
    <row r="8" spans="1:6">
      <c r="B8" s="23" t="s">
        <v>63</v>
      </c>
      <c r="C8" s="30">
        <v>3.0799119999999999E-2</v>
      </c>
      <c r="D8" s="30">
        <v>2.0745860000000001E-2</v>
      </c>
      <c r="E8" s="30"/>
      <c r="F8" s="30">
        <v>1.0065961999999999</v>
      </c>
    </row>
    <row r="9" spans="1:6">
      <c r="B9" s="23" t="s">
        <v>64</v>
      </c>
      <c r="C9" s="30">
        <v>3.5650880000000003E-2</v>
      </c>
      <c r="D9" s="30">
        <v>2.587018E-2</v>
      </c>
      <c r="E9" s="30">
        <v>-0.1085</v>
      </c>
      <c r="F9" s="30">
        <v>1.0298069999999999</v>
      </c>
    </row>
    <row r="10" spans="1:6">
      <c r="A10" s="11"/>
      <c r="B10" s="23" t="s">
        <v>65</v>
      </c>
      <c r="C10" s="30"/>
      <c r="D10" s="30"/>
      <c r="E10" s="30"/>
      <c r="F10" s="30"/>
    </row>
    <row r="11" spans="1:6">
      <c r="A11" s="21" t="s">
        <v>111</v>
      </c>
      <c r="B11" s="21" t="s">
        <v>59</v>
      </c>
      <c r="C11" s="30">
        <v>3.66819E-3</v>
      </c>
      <c r="D11" s="30">
        <v>2.5937999999999998E-3</v>
      </c>
      <c r="E11" s="30"/>
      <c r="F11" s="30">
        <v>0.28725954999999997</v>
      </c>
    </row>
    <row r="12" spans="1:6">
      <c r="A12" s="11"/>
      <c r="B12" s="22" t="s">
        <v>60</v>
      </c>
      <c r="C12" s="30">
        <v>2.1227969999999999E-2</v>
      </c>
      <c r="D12" s="30">
        <v>1.3862569999999999E-2</v>
      </c>
      <c r="E12" s="30"/>
      <c r="F12" s="30">
        <v>0.46465010000000001</v>
      </c>
    </row>
    <row r="13" spans="1:6">
      <c r="A13" s="22"/>
      <c r="B13" s="22" t="s">
        <v>61</v>
      </c>
      <c r="C13" s="30">
        <v>3.5132829999999997E-2</v>
      </c>
      <c r="D13" s="30">
        <v>2.5366449999999999E-2</v>
      </c>
      <c r="E13" s="30"/>
      <c r="F13" s="30">
        <v>0.76224868000000001</v>
      </c>
    </row>
    <row r="14" spans="1:6">
      <c r="B14" s="22" t="s">
        <v>62</v>
      </c>
      <c r="C14" s="30">
        <v>3.942151E-2</v>
      </c>
      <c r="D14" s="30">
        <v>3.093837E-2</v>
      </c>
      <c r="E14" s="30"/>
      <c r="F14" s="30">
        <v>0.98343086000000002</v>
      </c>
    </row>
    <row r="15" spans="1:6">
      <c r="B15" s="23" t="s">
        <v>63</v>
      </c>
      <c r="C15" s="30">
        <v>3.6355119999999998E-2</v>
      </c>
      <c r="D15" s="30">
        <v>2.7889460000000001E-2</v>
      </c>
      <c r="E15" s="30"/>
      <c r="F15" s="30">
        <v>0.98292455000000001</v>
      </c>
    </row>
    <row r="16" spans="1:6">
      <c r="B16" s="23" t="s">
        <v>64</v>
      </c>
      <c r="C16" s="30">
        <v>6.9959549999999995E-2</v>
      </c>
      <c r="D16" s="30">
        <v>4.7086089999999997E-2</v>
      </c>
      <c r="E16" s="30">
        <v>0.13450000000000001</v>
      </c>
      <c r="F16" s="30">
        <v>1.2260188999999999</v>
      </c>
    </row>
    <row r="17" spans="1:6">
      <c r="A17" s="11"/>
      <c r="B17" s="23" t="s">
        <v>65</v>
      </c>
      <c r="C17" s="30"/>
      <c r="D17" s="30"/>
      <c r="E17" s="30"/>
      <c r="F17" s="30"/>
    </row>
    <row r="18" spans="1:6">
      <c r="A18" s="21" t="s">
        <v>191</v>
      </c>
      <c r="B18" s="21" t="s">
        <v>59</v>
      </c>
      <c r="C18" s="30">
        <v>2.0417029999999999E-2</v>
      </c>
      <c r="D18" s="30">
        <v>1.4437E-2</v>
      </c>
      <c r="E18" s="30"/>
      <c r="F18" s="30">
        <v>1.5988789999999999</v>
      </c>
    </row>
    <row r="19" spans="1:6">
      <c r="A19" s="11"/>
      <c r="B19" s="22" t="s">
        <v>60</v>
      </c>
      <c r="C19" s="30">
        <v>2.0295339999999999E-2</v>
      </c>
      <c r="D19" s="30">
        <v>1.6307930000000002E-2</v>
      </c>
      <c r="E19" s="30"/>
      <c r="F19" s="30">
        <v>1.5369401</v>
      </c>
    </row>
    <row r="20" spans="1:6">
      <c r="A20" s="22"/>
      <c r="B20" s="22" t="s">
        <v>61</v>
      </c>
      <c r="C20" s="30">
        <v>2.593927E-2</v>
      </c>
      <c r="D20" s="30">
        <v>2.176929E-2</v>
      </c>
      <c r="E20" s="30"/>
      <c r="F20" s="30">
        <v>1.5340723999999999</v>
      </c>
    </row>
    <row r="21" spans="1:6">
      <c r="B21" s="22" t="s">
        <v>62</v>
      </c>
      <c r="C21" s="30">
        <v>2.500732E-2</v>
      </c>
      <c r="D21" s="30">
        <v>2.1588909999999999E-2</v>
      </c>
      <c r="E21" s="30"/>
      <c r="F21" s="30">
        <v>1.4613765000000001</v>
      </c>
    </row>
    <row r="22" spans="1:6">
      <c r="B22" s="23" t="s">
        <v>63</v>
      </c>
      <c r="C22" s="30">
        <v>2.3909960000000001E-2</v>
      </c>
      <c r="D22" s="30">
        <v>2.089328E-2</v>
      </c>
      <c r="E22" s="30"/>
      <c r="F22" s="30">
        <v>1.4594168000000001</v>
      </c>
    </row>
    <row r="23" spans="1:6">
      <c r="B23" s="23" t="s">
        <v>64</v>
      </c>
      <c r="C23" s="30">
        <v>3.4193250000000001E-2</v>
      </c>
      <c r="D23" s="30">
        <v>2.775855E-2</v>
      </c>
      <c r="E23" s="30">
        <v>0.55910000000000004</v>
      </c>
      <c r="F23" s="30">
        <v>1.4789608999999999</v>
      </c>
    </row>
    <row r="24" spans="1:6">
      <c r="A24" s="11"/>
      <c r="B24" s="23" t="s">
        <v>65</v>
      </c>
      <c r="C24" s="30"/>
      <c r="D24" s="30"/>
      <c r="E24" s="30"/>
      <c r="F24" s="30"/>
    </row>
    <row r="25" spans="1:6">
      <c r="A25" s="21" t="s">
        <v>192</v>
      </c>
      <c r="B25" s="21" t="s">
        <v>59</v>
      </c>
      <c r="C25" s="30">
        <v>2.1058000000000001E-4</v>
      </c>
      <c r="D25" s="30">
        <v>1.4889999999999999E-4</v>
      </c>
      <c r="E25" s="30"/>
      <c r="F25" s="30">
        <v>1.649049E-2</v>
      </c>
    </row>
    <row r="26" spans="1:6">
      <c r="A26" s="11"/>
      <c r="B26" s="22" t="s">
        <v>60</v>
      </c>
      <c r="C26" s="30">
        <v>1.15E-2</v>
      </c>
      <c r="D26" s="30">
        <v>6.7380499999999998E-3</v>
      </c>
      <c r="E26" s="30"/>
      <c r="F26" s="30">
        <v>0.20607809999999999</v>
      </c>
    </row>
    <row r="27" spans="1:6">
      <c r="A27" s="22"/>
      <c r="B27" s="22" t="s">
        <v>61</v>
      </c>
      <c r="C27" s="30">
        <v>2.433621E-2</v>
      </c>
      <c r="D27" s="30">
        <v>1.615606E-2</v>
      </c>
      <c r="E27" s="30"/>
      <c r="F27" s="30">
        <v>0.49858175999999998</v>
      </c>
    </row>
    <row r="28" spans="1:6">
      <c r="A28" s="11"/>
      <c r="B28" s="22" t="s">
        <v>62</v>
      </c>
      <c r="C28" s="30">
        <v>3.1579790000000003E-2</v>
      </c>
      <c r="D28" s="30">
        <v>2.3156980000000001E-2</v>
      </c>
      <c r="E28" s="30"/>
      <c r="F28" s="30">
        <v>0.80036794</v>
      </c>
    </row>
    <row r="29" spans="1:6">
      <c r="B29" s="23" t="s">
        <v>63</v>
      </c>
      <c r="C29" s="30">
        <v>4.0087539999999998E-2</v>
      </c>
      <c r="D29" s="30">
        <v>3.066953E-2</v>
      </c>
      <c r="E29" s="30"/>
      <c r="F29" s="30">
        <v>0.98084431000000005</v>
      </c>
    </row>
    <row r="30" spans="1:6">
      <c r="B30" s="23" t="s">
        <v>64</v>
      </c>
      <c r="C30" s="30">
        <v>3.7947799999999997E-2</v>
      </c>
      <c r="D30" s="30">
        <v>2.9278579999999998E-2</v>
      </c>
      <c r="E30" s="30">
        <v>-2.7300000000000001E-2</v>
      </c>
      <c r="F30" s="30">
        <v>0.97563798999999995</v>
      </c>
    </row>
    <row r="31" spans="1:6">
      <c r="A31" s="11"/>
      <c r="B31" s="22" t="s">
        <v>65</v>
      </c>
      <c r="C31" s="30"/>
      <c r="D31" s="30"/>
      <c r="E31" s="30"/>
      <c r="F31" s="30"/>
    </row>
    <row r="32" spans="1:6">
      <c r="A32" s="21" t="s">
        <v>193</v>
      </c>
      <c r="B32" s="21" t="s">
        <v>59</v>
      </c>
      <c r="C32" s="30">
        <v>2.739461E-2</v>
      </c>
      <c r="D32" s="30">
        <v>1.2909594</v>
      </c>
      <c r="E32" s="30"/>
      <c r="F32" s="30">
        <v>2.1453006999999999</v>
      </c>
    </row>
    <row r="33" spans="1:6">
      <c r="A33" s="22"/>
      <c r="B33" s="22" t="s">
        <v>60</v>
      </c>
      <c r="C33" s="30">
        <v>2.9616030000000002E-2</v>
      </c>
      <c r="D33" s="30">
        <v>2.4121070000000001E-2</v>
      </c>
      <c r="E33" s="30"/>
      <c r="F33" s="30">
        <v>2.0726632999999999</v>
      </c>
    </row>
    <row r="34" spans="1:6">
      <c r="A34" s="22"/>
      <c r="B34" s="22" t="s">
        <v>61</v>
      </c>
      <c r="C34" s="30">
        <v>2.9735480000000002E-2</v>
      </c>
      <c r="D34" s="30">
        <v>2.5613549999999999E-2</v>
      </c>
      <c r="E34" s="30"/>
      <c r="F34" s="30">
        <v>2.0236819000000001</v>
      </c>
    </row>
    <row r="35" spans="1:6">
      <c r="A35" s="11"/>
      <c r="B35" s="22" t="s">
        <v>62</v>
      </c>
      <c r="C35" s="30">
        <v>3.2009700000000002E-2</v>
      </c>
      <c r="D35" s="30">
        <v>2.8456539999999999E-2</v>
      </c>
      <c r="E35" s="30"/>
      <c r="F35" s="30">
        <v>1.962161</v>
      </c>
    </row>
    <row r="36" spans="1:6">
      <c r="B36" s="23" t="s">
        <v>63</v>
      </c>
      <c r="C36" s="30">
        <v>3.5436200000000001E-2</v>
      </c>
      <c r="D36" s="30">
        <v>3.1897849999999998E-2</v>
      </c>
      <c r="E36" s="30"/>
      <c r="F36" s="30">
        <v>1.9929285000000001</v>
      </c>
    </row>
    <row r="37" spans="1:6">
      <c r="B37" s="23" t="s">
        <v>64</v>
      </c>
      <c r="C37" s="30">
        <v>3.3022570000000001E-2</v>
      </c>
      <c r="D37" s="30">
        <v>2.876304E-2</v>
      </c>
      <c r="E37" s="30">
        <v>-0.36730000000000002</v>
      </c>
      <c r="F37" s="30">
        <v>1.9732133000000001</v>
      </c>
    </row>
    <row r="38" spans="1:6">
      <c r="A38" s="11"/>
      <c r="B38" s="23" t="s">
        <v>65</v>
      </c>
      <c r="C38" s="30"/>
      <c r="D38" s="30"/>
      <c r="E38" s="30"/>
      <c r="F38" s="30"/>
    </row>
    <row r="39" spans="1:6">
      <c r="A39" s="21" t="s">
        <v>194</v>
      </c>
      <c r="B39" s="21" t="s">
        <v>59</v>
      </c>
      <c r="C39" s="30">
        <v>8.2274040000000007E-2</v>
      </c>
      <c r="D39" s="30">
        <v>5.8176529999999997E-2</v>
      </c>
      <c r="E39" s="30"/>
      <c r="F39" s="30">
        <v>6.4429667000000004</v>
      </c>
    </row>
    <row r="40" spans="1:6">
      <c r="A40" s="11"/>
      <c r="B40" s="22" t="s">
        <v>60</v>
      </c>
      <c r="C40" s="30">
        <v>0.17672874</v>
      </c>
      <c r="D40" s="30">
        <v>0.13316015</v>
      </c>
      <c r="E40" s="30"/>
      <c r="F40" s="30">
        <v>6.7967314999999999</v>
      </c>
    </row>
    <row r="41" spans="1:6">
      <c r="A41" s="22"/>
      <c r="B41" s="22" t="s">
        <v>61</v>
      </c>
      <c r="C41" s="30">
        <v>0.38290842000000003</v>
      </c>
      <c r="D41" s="30">
        <v>0.27536516999999999</v>
      </c>
      <c r="E41" s="30"/>
      <c r="F41" s="30">
        <v>9.7589658000000004</v>
      </c>
    </row>
    <row r="42" spans="1:6">
      <c r="B42" s="22" t="s">
        <v>62</v>
      </c>
      <c r="C42" s="30">
        <v>0.83281395000000003</v>
      </c>
      <c r="D42" s="30">
        <v>0.55978706</v>
      </c>
      <c r="E42" s="30"/>
      <c r="F42" s="30">
        <v>23.422633999999999</v>
      </c>
    </row>
    <row r="43" spans="1:6">
      <c r="B43" s="23" t="s">
        <v>63</v>
      </c>
      <c r="C43" s="30">
        <v>1.6700431</v>
      </c>
      <c r="D43" s="30">
        <v>1.0735395999999999</v>
      </c>
      <c r="E43" s="30"/>
      <c r="F43" s="30">
        <v>38.482532999999997</v>
      </c>
    </row>
    <row r="44" spans="1:6">
      <c r="B44" s="23" t="s">
        <v>64</v>
      </c>
      <c r="C44" s="30">
        <v>3.5225290999999999</v>
      </c>
      <c r="D44" s="30">
        <v>2.1164569000000002</v>
      </c>
      <c r="E44" s="30">
        <v>0.3044</v>
      </c>
      <c r="F44" s="30">
        <v>54.157961</v>
      </c>
    </row>
    <row r="45" spans="1:6">
      <c r="A45" s="11"/>
      <c r="B45" s="23" t="s">
        <v>65</v>
      </c>
      <c r="C45" s="30"/>
      <c r="D45" s="30"/>
      <c r="E45" s="30"/>
      <c r="F45" s="30"/>
    </row>
    <row r="46" spans="1:6">
      <c r="A46" s="21" t="s">
        <v>195</v>
      </c>
      <c r="B46" s="21" t="s">
        <v>59</v>
      </c>
      <c r="C46" s="30">
        <v>2.1856900000000001E-3</v>
      </c>
      <c r="D46" s="30">
        <v>1.5455200000000001E-3</v>
      </c>
      <c r="E46" s="30"/>
      <c r="F46" s="30">
        <v>0.17116397999999999</v>
      </c>
    </row>
    <row r="47" spans="1:6">
      <c r="A47" s="11"/>
      <c r="B47" s="22" t="s">
        <v>60</v>
      </c>
      <c r="C47" s="30">
        <v>8.9307799999999993E-3</v>
      </c>
      <c r="D47" s="30">
        <v>6.08254E-3</v>
      </c>
      <c r="E47" s="30"/>
      <c r="F47" s="30">
        <v>0.22590457</v>
      </c>
    </row>
    <row r="48" spans="1:6">
      <c r="A48" s="22"/>
      <c r="B48" s="22" t="s">
        <v>61</v>
      </c>
      <c r="C48" s="30">
        <v>2.1702519999999999E-2</v>
      </c>
      <c r="D48" s="30">
        <v>1.4700690000000001E-2</v>
      </c>
      <c r="E48" s="30"/>
      <c r="F48" s="30">
        <v>0.47099931</v>
      </c>
    </row>
    <row r="49" spans="1:6">
      <c r="B49" s="22" t="s">
        <v>62</v>
      </c>
      <c r="C49" s="30">
        <v>1.9816090000000001E-2</v>
      </c>
      <c r="D49" s="30">
        <v>1.354257E-2</v>
      </c>
      <c r="E49" s="30"/>
      <c r="F49" s="30">
        <v>0.45552346999999999</v>
      </c>
    </row>
    <row r="50" spans="1:6">
      <c r="B50" s="23" t="s">
        <v>63</v>
      </c>
      <c r="C50" s="30">
        <v>1.8748839999999999E-2</v>
      </c>
      <c r="D50" s="30">
        <v>1.3297430000000001E-2</v>
      </c>
      <c r="E50" s="30"/>
      <c r="F50" s="30">
        <v>0.46387155000000002</v>
      </c>
    </row>
    <row r="51" spans="1:6">
      <c r="B51" s="23" t="s">
        <v>64</v>
      </c>
      <c r="C51" s="30">
        <v>2.1044469999999999E-2</v>
      </c>
      <c r="D51" s="30">
        <v>1.5894910000000002E-2</v>
      </c>
      <c r="E51" s="30">
        <v>0.80420000000000003</v>
      </c>
      <c r="F51" s="30">
        <v>0.48142728000000001</v>
      </c>
    </row>
    <row r="52" spans="1:6">
      <c r="A52" s="11"/>
      <c r="B52" s="23" t="s">
        <v>65</v>
      </c>
      <c r="C52" s="25"/>
      <c r="D52" s="25"/>
      <c r="E52" s="25"/>
      <c r="F52" s="25"/>
    </row>
    <row r="53" spans="1:6">
      <c r="A53" s="30"/>
      <c r="B53" s="30"/>
      <c r="C53" s="30"/>
      <c r="D53" s="30"/>
      <c r="E53" s="30"/>
      <c r="F53" s="30"/>
    </row>
    <row r="54" spans="1:6">
      <c r="A54" s="30"/>
      <c r="B54" s="30"/>
      <c r="C54" s="30"/>
      <c r="D54" s="30"/>
      <c r="E54" s="30"/>
      <c r="F54" s="30"/>
    </row>
    <row r="55" spans="1:6">
      <c r="A55" s="30"/>
      <c r="B55" s="30"/>
      <c r="C55" s="30"/>
      <c r="D55" s="30"/>
      <c r="E55" s="30"/>
      <c r="F55" s="30"/>
    </row>
    <row r="56" spans="1:6">
      <c r="A56" s="30"/>
      <c r="B56" s="30"/>
      <c r="C56" s="30"/>
      <c r="D56" s="30"/>
      <c r="E56" s="30"/>
      <c r="F56" s="30"/>
    </row>
    <row r="57" spans="1:6">
      <c r="A57" s="30"/>
      <c r="B57" s="30"/>
      <c r="C57" s="30"/>
      <c r="D57" s="30"/>
      <c r="E57" s="30"/>
      <c r="F57" s="30"/>
    </row>
    <row r="58" spans="1:6">
      <c r="A58" s="30"/>
      <c r="B58" s="30"/>
      <c r="C58" s="30"/>
      <c r="D58" s="30"/>
      <c r="E58" s="30"/>
      <c r="F58" s="30"/>
    </row>
    <row r="59" spans="1:6">
      <c r="A59" s="30"/>
      <c r="B59" s="30"/>
      <c r="C59" s="30"/>
      <c r="D59" s="30"/>
      <c r="E59" s="30"/>
      <c r="F59" s="30"/>
    </row>
    <row r="60" spans="1:6">
      <c r="A60" s="30"/>
      <c r="B60" s="30"/>
      <c r="C60" s="30"/>
      <c r="D60" s="30"/>
      <c r="E60" s="30"/>
      <c r="F60" s="30"/>
    </row>
    <row r="61" spans="1:6">
      <c r="A61" s="30"/>
      <c r="B61" s="30"/>
      <c r="C61" s="30"/>
      <c r="D61" s="30"/>
      <c r="E61" s="30"/>
      <c r="F61" s="30"/>
    </row>
    <row r="62" spans="1:6">
      <c r="A62" s="24"/>
      <c r="B62" s="65" t="s">
        <v>66</v>
      </c>
      <c r="C62" s="65"/>
      <c r="D62" s="24"/>
      <c r="E62" s="24"/>
      <c r="F62" s="24"/>
    </row>
    <row r="63" spans="1:6">
      <c r="A63" s="24"/>
      <c r="B63" s="24"/>
      <c r="C63" s="24"/>
      <c r="D63" s="24"/>
      <c r="E63" s="24"/>
      <c r="F63" s="24"/>
    </row>
    <row r="64" spans="1:6">
      <c r="A64" s="31" t="s">
        <v>53</v>
      </c>
      <c r="B64" s="31" t="s">
        <v>54</v>
      </c>
      <c r="C64" s="31" t="s">
        <v>55</v>
      </c>
      <c r="D64" s="31" t="s">
        <v>56</v>
      </c>
      <c r="E64" s="27" t="s">
        <v>57</v>
      </c>
      <c r="F64" s="31" t="s">
        <v>58</v>
      </c>
    </row>
    <row r="65" spans="1:6">
      <c r="A65" s="21" t="s">
        <v>190</v>
      </c>
      <c r="B65" s="32" t="s">
        <v>59</v>
      </c>
      <c r="C65" s="24">
        <v>2.5227329999999999E-2</v>
      </c>
      <c r="D65" s="24">
        <v>1.7838409999999999E-2</v>
      </c>
      <c r="E65" s="24"/>
      <c r="F65" s="24">
        <v>0.93187587000000005</v>
      </c>
    </row>
    <row r="66" spans="1:6">
      <c r="A66" s="22"/>
      <c r="B66" s="32" t="s">
        <v>60</v>
      </c>
      <c r="C66" s="25">
        <v>2.1488009999999998E-2</v>
      </c>
      <c r="D66" s="25">
        <v>1.542572E-2</v>
      </c>
      <c r="E66" s="25"/>
      <c r="F66" s="25">
        <v>0.72643139000000001</v>
      </c>
    </row>
    <row r="67" spans="1:6">
      <c r="A67" s="22"/>
      <c r="B67" s="32" t="s">
        <v>61</v>
      </c>
      <c r="C67" s="25">
        <v>3.6608040000000001E-2</v>
      </c>
      <c r="D67" s="25">
        <v>2.7331970000000001E-2</v>
      </c>
      <c r="E67" s="25"/>
      <c r="F67" s="25">
        <v>1.2458654</v>
      </c>
    </row>
    <row r="68" spans="1:6">
      <c r="A68" s="11"/>
      <c r="B68" s="32" t="s">
        <v>62</v>
      </c>
      <c r="C68" s="25">
        <v>3.6222659999999997E-2</v>
      </c>
      <c r="D68" s="25">
        <v>2.879323E-2</v>
      </c>
      <c r="E68" s="25"/>
      <c r="F68" s="25">
        <v>1.2373014</v>
      </c>
    </row>
    <row r="69" spans="1:6">
      <c r="B69" s="32" t="s">
        <v>63</v>
      </c>
      <c r="C69" s="24">
        <v>3.309554E-2</v>
      </c>
      <c r="D69" s="24">
        <v>2.4559149999999998E-2</v>
      </c>
      <c r="E69" s="24"/>
      <c r="F69" s="24">
        <v>1.1757975000000001</v>
      </c>
    </row>
    <row r="70" spans="1:6">
      <c r="B70" s="32" t="s">
        <v>64</v>
      </c>
      <c r="C70" s="24">
        <v>3.5461380000000001E-2</v>
      </c>
      <c r="D70" s="24">
        <v>2.7797849999999999E-2</v>
      </c>
      <c r="E70" s="24">
        <v>-0.18779999999999999</v>
      </c>
      <c r="F70" s="24">
        <v>3.9052248999999999</v>
      </c>
    </row>
    <row r="71" spans="1:6">
      <c r="A71" s="11"/>
      <c r="B71" s="33" t="s">
        <v>65</v>
      </c>
      <c r="C71" s="25"/>
      <c r="D71" s="25"/>
      <c r="E71" s="25"/>
      <c r="F71" s="25"/>
    </row>
    <row r="72" spans="1:6">
      <c r="A72" s="21" t="s">
        <v>111</v>
      </c>
      <c r="B72" s="32" t="s">
        <v>59</v>
      </c>
      <c r="C72" s="26">
        <v>4.4561100000000001E-3</v>
      </c>
      <c r="D72" s="26">
        <v>3.15095E-3</v>
      </c>
      <c r="E72" s="26"/>
      <c r="F72" s="26">
        <v>0.16460496999999999</v>
      </c>
    </row>
    <row r="73" spans="1:6">
      <c r="A73" s="11"/>
      <c r="B73" s="32" t="s">
        <v>60</v>
      </c>
      <c r="C73" s="25">
        <v>2.0483189999999998E-2</v>
      </c>
      <c r="D73" s="25">
        <v>1.373854E-2</v>
      </c>
      <c r="E73" s="25"/>
      <c r="F73" s="25">
        <v>0.88013231000000003</v>
      </c>
    </row>
    <row r="74" spans="1:6">
      <c r="A74" s="22"/>
      <c r="B74" s="32" t="s">
        <v>61</v>
      </c>
      <c r="C74" s="25">
        <v>1.8457560000000001E-2</v>
      </c>
      <c r="D74" s="25">
        <v>1.2853949999999999E-2</v>
      </c>
      <c r="E74" s="25"/>
      <c r="F74" s="25">
        <v>0.87482377</v>
      </c>
    </row>
    <row r="75" spans="1:6">
      <c r="B75" s="32" t="s">
        <v>62</v>
      </c>
      <c r="C75" s="24">
        <v>3.9832319999999997E-2</v>
      </c>
      <c r="D75" s="24">
        <v>2.6494690000000001E-2</v>
      </c>
      <c r="E75" s="24"/>
      <c r="F75" s="24">
        <v>1.096085</v>
      </c>
    </row>
    <row r="76" spans="1:6">
      <c r="B76" s="32" t="s">
        <v>63</v>
      </c>
      <c r="C76" s="24">
        <v>4.4822710000000002E-2</v>
      </c>
      <c r="D76" s="24">
        <v>3.2778580000000002E-2</v>
      </c>
      <c r="E76" s="24"/>
      <c r="F76" s="24">
        <v>12.985353999999999</v>
      </c>
    </row>
    <row r="77" spans="1:6">
      <c r="B77" s="32" t="s">
        <v>64</v>
      </c>
      <c r="C77" s="24">
        <v>5.4228350000000002E-2</v>
      </c>
      <c r="D77" s="24">
        <v>4.1290340000000002E-2</v>
      </c>
      <c r="E77" s="24">
        <v>0.42499999999999999</v>
      </c>
      <c r="F77" s="24">
        <v>13.380775</v>
      </c>
    </row>
    <row r="78" spans="1:6">
      <c r="A78" s="11"/>
      <c r="B78" s="33" t="s">
        <v>65</v>
      </c>
      <c r="C78" s="25"/>
      <c r="D78" s="25"/>
      <c r="E78" s="25"/>
      <c r="F78" s="25"/>
    </row>
    <row r="79" spans="1:6">
      <c r="A79" s="21" t="s">
        <v>191</v>
      </c>
      <c r="B79" s="35" t="s">
        <v>59</v>
      </c>
      <c r="C79" s="26">
        <v>2.2994509999999999E-2</v>
      </c>
      <c r="D79" s="26">
        <v>1.6259579999999999E-2</v>
      </c>
      <c r="E79" s="26"/>
      <c r="F79" s="26">
        <v>0.84939765</v>
      </c>
    </row>
    <row r="80" spans="1:6">
      <c r="A80" s="11"/>
      <c r="B80" s="32" t="s">
        <v>60</v>
      </c>
      <c r="C80" s="25">
        <v>5.0352569999999999E-2</v>
      </c>
      <c r="D80" s="25">
        <v>3.781429E-2</v>
      </c>
      <c r="E80" s="25"/>
      <c r="F80" s="25">
        <v>2.1130627</v>
      </c>
    </row>
    <row r="81" spans="1:6">
      <c r="A81" s="22"/>
      <c r="B81" s="32" t="s">
        <v>61</v>
      </c>
      <c r="C81" s="25">
        <v>0.19015510999999999</v>
      </c>
      <c r="D81" s="25">
        <v>0.12090453</v>
      </c>
      <c r="E81" s="25"/>
      <c r="F81" s="25">
        <v>6.35846</v>
      </c>
    </row>
    <row r="82" spans="1:6">
      <c r="B82" s="32" t="s">
        <v>62</v>
      </c>
      <c r="C82" s="24">
        <v>0.67455039000000006</v>
      </c>
      <c r="D82" s="24">
        <v>0.38864521000000002</v>
      </c>
      <c r="E82" s="24"/>
      <c r="F82" s="24">
        <v>14.023965</v>
      </c>
    </row>
    <row r="83" spans="1:6">
      <c r="B83" s="36" t="s">
        <v>63</v>
      </c>
      <c r="C83" s="24">
        <v>2.4858273</v>
      </c>
      <c r="D83" s="24">
        <v>1.3070763000000001</v>
      </c>
      <c r="E83" s="24"/>
      <c r="F83" s="24">
        <v>1190.7463</v>
      </c>
    </row>
    <row r="84" spans="1:6">
      <c r="B84" s="36" t="s">
        <v>64</v>
      </c>
      <c r="C84" s="24">
        <v>9.4220208000000003</v>
      </c>
      <c r="D84" s="24">
        <v>4.5736704000000001</v>
      </c>
      <c r="E84" s="24">
        <v>-0.30759999999999998</v>
      </c>
      <c r="F84" s="24">
        <v>2185.2649000000001</v>
      </c>
    </row>
    <row r="85" spans="1:6">
      <c r="A85" s="11"/>
      <c r="B85" s="36" t="s">
        <v>65</v>
      </c>
      <c r="C85" s="25"/>
      <c r="D85" s="25"/>
      <c r="E85" s="25"/>
      <c r="F85" s="25"/>
    </row>
    <row r="86" spans="1:6">
      <c r="A86" s="21" t="s">
        <v>192</v>
      </c>
      <c r="B86" s="35" t="s">
        <v>59</v>
      </c>
      <c r="C86" s="26">
        <v>9.3802099999999999E-3</v>
      </c>
      <c r="D86" s="26">
        <v>6.6328100000000003E-3</v>
      </c>
      <c r="E86" s="26"/>
      <c r="F86" s="26">
        <v>0.34649693999999998</v>
      </c>
    </row>
    <row r="87" spans="1:6">
      <c r="A87" s="11"/>
      <c r="B87" s="32" t="s">
        <v>60</v>
      </c>
      <c r="C87" s="25">
        <v>2.201436E-2</v>
      </c>
      <c r="D87" s="25">
        <v>1.6337870000000001E-2</v>
      </c>
      <c r="E87" s="25"/>
      <c r="F87" s="25">
        <v>0.92757394999999998</v>
      </c>
    </row>
    <row r="88" spans="1:6">
      <c r="A88" s="22"/>
      <c r="B88" s="32" t="s">
        <v>61</v>
      </c>
      <c r="C88" s="25">
        <v>2.7159280000000001E-2</v>
      </c>
      <c r="D88" s="25">
        <v>2.1924909999999999E-2</v>
      </c>
      <c r="E88" s="25"/>
      <c r="F88" s="25">
        <v>1.1021133999999999</v>
      </c>
    </row>
    <row r="89" spans="1:6">
      <c r="A89" s="11"/>
      <c r="B89" s="32" t="s">
        <v>62</v>
      </c>
      <c r="C89" s="25">
        <v>8.154024E-2</v>
      </c>
      <c r="D89" s="25">
        <v>5.2350010000000002E-2</v>
      </c>
      <c r="E89" s="25"/>
      <c r="F89" s="25">
        <v>1.8413565999999999</v>
      </c>
    </row>
    <row r="90" spans="1:6">
      <c r="B90" s="36" t="s">
        <v>63</v>
      </c>
      <c r="C90" s="24">
        <v>0.11906585</v>
      </c>
      <c r="D90" s="24">
        <v>8.1563559999999993E-2</v>
      </c>
      <c r="E90" s="24"/>
      <c r="F90" s="24">
        <v>45.966990000000003</v>
      </c>
    </row>
    <row r="91" spans="1:6">
      <c r="B91" s="36" t="s">
        <v>64</v>
      </c>
      <c r="C91" s="24">
        <v>0.46557938999999998</v>
      </c>
      <c r="D91" s="24">
        <v>0.2408806</v>
      </c>
      <c r="E91" s="24">
        <v>-0.27100000000000002</v>
      </c>
      <c r="F91" s="24">
        <v>103.43095</v>
      </c>
    </row>
    <row r="92" spans="1:6">
      <c r="A92" s="11"/>
      <c r="B92" s="32" t="s">
        <v>65</v>
      </c>
      <c r="C92" s="25"/>
      <c r="D92" s="25"/>
      <c r="E92" s="25"/>
      <c r="F92" s="25"/>
    </row>
    <row r="93" spans="1:6">
      <c r="A93" s="21" t="s">
        <v>193</v>
      </c>
      <c r="B93" s="35" t="s">
        <v>59</v>
      </c>
      <c r="C93" s="26">
        <v>3.65898E-3</v>
      </c>
      <c r="D93" s="26">
        <v>2.5872899999999999E-3</v>
      </c>
      <c r="E93" s="26"/>
      <c r="F93" s="26">
        <v>0.13515969</v>
      </c>
    </row>
    <row r="94" spans="1:6">
      <c r="A94" s="22"/>
      <c r="B94" s="32" t="s">
        <v>60</v>
      </c>
      <c r="C94" s="25">
        <v>5.0122500000000002E-3</v>
      </c>
      <c r="D94" s="25">
        <v>4.0484500000000003E-3</v>
      </c>
      <c r="E94" s="25"/>
      <c r="F94" s="25">
        <v>0.19984125</v>
      </c>
    </row>
    <row r="95" spans="1:6">
      <c r="A95" s="22"/>
      <c r="B95" s="32" t="s">
        <v>61</v>
      </c>
      <c r="C95" s="25">
        <v>5.2016400000000004E-3</v>
      </c>
      <c r="D95" s="25">
        <v>4.4694399999999999E-3</v>
      </c>
      <c r="E95" s="25"/>
      <c r="F95" s="25">
        <v>0.21613782000000001</v>
      </c>
    </row>
    <row r="96" spans="1:6">
      <c r="A96" s="11"/>
      <c r="B96" s="32" t="s">
        <v>62</v>
      </c>
      <c r="C96" s="25">
        <v>1.600861E-2</v>
      </c>
      <c r="D96" s="25">
        <v>1.0425810000000001E-2</v>
      </c>
      <c r="E96" s="25"/>
      <c r="F96" s="25">
        <v>0.36194514</v>
      </c>
    </row>
    <row r="97" spans="1:6">
      <c r="B97" s="36" t="s">
        <v>63</v>
      </c>
      <c r="C97" s="24">
        <v>1.4616509999999999E-2</v>
      </c>
      <c r="D97" s="24">
        <v>8.8031900000000007E-3</v>
      </c>
      <c r="E97" s="24"/>
      <c r="F97" s="24">
        <v>0.31252650999999998</v>
      </c>
    </row>
    <row r="98" spans="1:6">
      <c r="B98" s="36" t="s">
        <v>64</v>
      </c>
      <c r="C98" s="24">
        <v>1.362419E-2</v>
      </c>
      <c r="D98" s="24">
        <v>8.1427600000000006E-3</v>
      </c>
      <c r="E98" s="24">
        <v>0.51149999999999995</v>
      </c>
      <c r="F98" s="24">
        <v>0.42854938999999997</v>
      </c>
    </row>
    <row r="99" spans="1:6">
      <c r="A99" s="11"/>
      <c r="B99" s="36" t="s">
        <v>65</v>
      </c>
      <c r="C99" s="25"/>
      <c r="D99" s="25"/>
      <c r="E99" s="25"/>
      <c r="F99" s="25"/>
    </row>
    <row r="100" spans="1:6">
      <c r="A100" s="21" t="s">
        <v>194</v>
      </c>
      <c r="B100" s="35" t="s">
        <v>59</v>
      </c>
      <c r="C100" s="26">
        <v>3.8890019999999997E-2</v>
      </c>
      <c r="D100" s="26">
        <v>2.74994E-2</v>
      </c>
      <c r="E100" s="26"/>
      <c r="F100" s="26">
        <v>1.436564</v>
      </c>
    </row>
    <row r="101" spans="1:6">
      <c r="A101" s="11"/>
      <c r="B101" s="32" t="s">
        <v>60</v>
      </c>
      <c r="C101" s="25">
        <v>0.12943751000000001</v>
      </c>
      <c r="D101" s="25">
        <v>9.0780100000000002E-2</v>
      </c>
      <c r="E101" s="25"/>
      <c r="F101" s="25">
        <v>5.5274481</v>
      </c>
    </row>
    <row r="102" spans="1:6">
      <c r="A102" s="22"/>
      <c r="B102" s="32" t="s">
        <v>61</v>
      </c>
      <c r="C102" s="25">
        <v>0.18645790000000001</v>
      </c>
      <c r="D102" s="25">
        <v>0.14258507000000001</v>
      </c>
      <c r="E102" s="25"/>
      <c r="F102" s="25">
        <v>7.2489204000000003</v>
      </c>
    </row>
    <row r="103" spans="1:6">
      <c r="B103" s="32" t="s">
        <v>62</v>
      </c>
      <c r="C103" s="24">
        <v>0.25096512999999998</v>
      </c>
      <c r="D103" s="24">
        <v>0.19793731000000001</v>
      </c>
      <c r="E103" s="24"/>
      <c r="F103" s="24">
        <v>7.8694281000000004</v>
      </c>
    </row>
    <row r="104" spans="1:6">
      <c r="B104" s="36" t="s">
        <v>63</v>
      </c>
      <c r="C104" s="24">
        <v>0.24708278</v>
      </c>
      <c r="D104" s="24">
        <v>0.20272705999999999</v>
      </c>
      <c r="E104" s="24"/>
      <c r="F104" s="24">
        <v>46.154663999999997</v>
      </c>
    </row>
    <row r="105" spans="1:6">
      <c r="B105" s="36" t="s">
        <v>64</v>
      </c>
      <c r="C105" s="24">
        <v>0.26115371999999998</v>
      </c>
      <c r="D105" s="24">
        <v>0.22138474999999999</v>
      </c>
      <c r="E105" s="24">
        <v>0.14940000000000001</v>
      </c>
      <c r="F105" s="24">
        <v>47.783512999999999</v>
      </c>
    </row>
    <row r="106" spans="1:6">
      <c r="A106" s="11"/>
      <c r="B106" s="36" t="s">
        <v>65</v>
      </c>
      <c r="C106" s="25"/>
      <c r="D106" s="25"/>
      <c r="E106" s="25"/>
      <c r="F106" s="25"/>
    </row>
    <row r="107" spans="1:6">
      <c r="A107" s="21" t="s">
        <v>195</v>
      </c>
      <c r="B107" s="35" t="s">
        <v>59</v>
      </c>
      <c r="C107" s="26">
        <v>3.6169050000000001E-2</v>
      </c>
      <c r="D107" s="26">
        <v>2.5575380000000002E-2</v>
      </c>
      <c r="E107" s="26"/>
      <c r="F107" s="26">
        <v>1.3360538</v>
      </c>
    </row>
    <row r="108" spans="1:6">
      <c r="A108" s="22"/>
      <c r="B108" s="32" t="s">
        <v>60</v>
      </c>
      <c r="C108" s="25">
        <v>3.1553230000000002E-2</v>
      </c>
      <c r="D108" s="25">
        <v>2.3465670000000001E-2</v>
      </c>
      <c r="E108" s="25"/>
      <c r="F108" s="25">
        <v>1.0824539</v>
      </c>
    </row>
    <row r="109" spans="1:6">
      <c r="B109" s="32" t="s">
        <v>61</v>
      </c>
      <c r="C109" s="25">
        <v>2.9377440000000001E-2</v>
      </c>
      <c r="D109" s="25">
        <v>2.299205E-2</v>
      </c>
      <c r="E109" s="25"/>
      <c r="F109" s="25">
        <v>1.113065</v>
      </c>
    </row>
    <row r="110" spans="1:6">
      <c r="B110" s="32" t="s">
        <v>62</v>
      </c>
      <c r="C110" s="24">
        <v>2.7214809999999999E-2</v>
      </c>
      <c r="D110" s="24">
        <v>2.1562830000000002E-2</v>
      </c>
      <c r="E110" s="24"/>
      <c r="F110" s="24">
        <v>1.0812790999999999</v>
      </c>
    </row>
    <row r="111" spans="1:6">
      <c r="B111" s="36" t="s">
        <v>63</v>
      </c>
      <c r="C111" s="24">
        <v>3.299647E-2</v>
      </c>
      <c r="D111" s="24">
        <v>2.683433E-2</v>
      </c>
      <c r="E111" s="24"/>
      <c r="F111" s="24">
        <v>10.768694999999999</v>
      </c>
    </row>
    <row r="112" spans="1:6">
      <c r="A112" s="11"/>
      <c r="B112" s="36" t="s">
        <v>64</v>
      </c>
      <c r="C112" s="24">
        <v>3.0548800000000001E-2</v>
      </c>
      <c r="D112" s="24">
        <v>2.3002419999999999E-2</v>
      </c>
      <c r="E112" s="24">
        <v>0.2576</v>
      </c>
      <c r="F112" s="24">
        <v>9.2581065000000002</v>
      </c>
    </row>
    <row r="113" spans="1:6">
      <c r="A113" s="29"/>
      <c r="B113" s="36" t="s">
        <v>65</v>
      </c>
      <c r="C113" s="25"/>
      <c r="D113" s="25"/>
      <c r="E113" s="25"/>
      <c r="F113" s="25"/>
    </row>
    <row r="114" spans="1:6">
      <c r="A114" s="30"/>
      <c r="B114" s="30"/>
      <c r="C114" s="30"/>
      <c r="D114" s="30"/>
      <c r="E114" s="30"/>
      <c r="F114" s="30"/>
    </row>
    <row r="115" spans="1:6">
      <c r="A115" s="30"/>
      <c r="B115" s="30"/>
      <c r="C115" s="30"/>
      <c r="D115" s="30"/>
      <c r="E115" s="30"/>
      <c r="F115" s="30"/>
    </row>
    <row r="116" spans="1:6">
      <c r="A116" s="30"/>
      <c r="B116" s="30"/>
      <c r="C116" s="30"/>
      <c r="D116" s="30"/>
      <c r="E116" s="30"/>
      <c r="F116" s="30"/>
    </row>
    <row r="117" spans="1:6">
      <c r="A117" s="30"/>
      <c r="B117" s="30"/>
      <c r="C117" s="30"/>
      <c r="D117" s="30"/>
      <c r="E117" s="30"/>
      <c r="F117" s="30"/>
    </row>
    <row r="118" spans="1:6">
      <c r="A118" s="30"/>
      <c r="B118" s="30"/>
      <c r="C118" s="30"/>
      <c r="D118" s="30"/>
      <c r="E118" s="30"/>
      <c r="F118" s="30"/>
    </row>
    <row r="119" spans="1:6">
      <c r="A119" s="30"/>
      <c r="B119" s="30"/>
      <c r="C119" s="30"/>
      <c r="D119" s="30"/>
      <c r="E119" s="30"/>
      <c r="F119" s="30"/>
    </row>
    <row r="120" spans="1:6">
      <c r="A120" s="30"/>
      <c r="B120" s="30"/>
      <c r="C120" s="30"/>
      <c r="D120" s="30"/>
      <c r="E120" s="30"/>
      <c r="F120" s="30"/>
    </row>
    <row r="121" spans="1:6">
      <c r="A121" s="30"/>
      <c r="B121" s="30"/>
      <c r="C121" s="30"/>
      <c r="D121" s="30"/>
      <c r="E121" s="30"/>
      <c r="F121" s="30"/>
    </row>
    <row r="122" spans="1:6">
      <c r="A122" s="30"/>
      <c r="B122" s="30"/>
      <c r="C122" s="30"/>
      <c r="D122" s="30"/>
      <c r="E122" s="30"/>
      <c r="F122" s="30"/>
    </row>
    <row r="123" spans="1:6">
      <c r="A123" s="30"/>
      <c r="B123" s="30"/>
      <c r="C123" s="30"/>
      <c r="D123" s="30"/>
      <c r="E123" s="30"/>
      <c r="F123" s="30"/>
    </row>
    <row r="124" spans="1:6">
      <c r="A124" s="24"/>
      <c r="B124" s="65" t="s">
        <v>67</v>
      </c>
      <c r="C124" s="65"/>
      <c r="D124" s="24"/>
      <c r="E124" s="24"/>
      <c r="F124" s="24"/>
    </row>
    <row r="125" spans="1:6">
      <c r="A125" s="24"/>
      <c r="B125" s="24"/>
      <c r="C125" s="24"/>
      <c r="D125" s="24"/>
      <c r="E125" s="24"/>
      <c r="F125" s="24"/>
    </row>
    <row r="126" spans="1:6">
      <c r="A126" s="31" t="s">
        <v>53</v>
      </c>
      <c r="B126" s="31" t="s">
        <v>54</v>
      </c>
      <c r="C126" s="31" t="s">
        <v>55</v>
      </c>
      <c r="D126" s="31" t="s">
        <v>56</v>
      </c>
      <c r="E126" s="31" t="s">
        <v>57</v>
      </c>
      <c r="F126" s="31" t="s">
        <v>58</v>
      </c>
    </row>
    <row r="127" spans="1:6">
      <c r="A127" s="21" t="s">
        <v>190</v>
      </c>
      <c r="B127" s="35" t="s">
        <v>59</v>
      </c>
      <c r="C127" s="26">
        <v>2.382256E-2</v>
      </c>
      <c r="D127" s="26">
        <v>1.6845099999999998E-2</v>
      </c>
      <c r="E127" s="26"/>
      <c r="F127" s="26">
        <v>10.191145000000001</v>
      </c>
    </row>
    <row r="128" spans="1:6">
      <c r="A128" s="22"/>
      <c r="B128" s="32" t="s">
        <v>60</v>
      </c>
      <c r="C128" s="25">
        <v>3.8466590000000002E-2</v>
      </c>
      <c r="D128" s="25">
        <v>3.0390230000000001E-2</v>
      </c>
      <c r="E128" s="25"/>
      <c r="F128" s="25">
        <v>9.6776595000000007</v>
      </c>
    </row>
    <row r="129" spans="1:6">
      <c r="A129" s="22"/>
      <c r="B129" s="32" t="s">
        <v>61</v>
      </c>
      <c r="C129" s="25">
        <v>4.4243669999999999E-2</v>
      </c>
      <c r="D129" s="25">
        <v>3.7350689999999999E-2</v>
      </c>
      <c r="E129" s="25"/>
      <c r="F129" s="25">
        <v>9.3592837000000006</v>
      </c>
    </row>
    <row r="130" spans="1:6">
      <c r="A130" s="11"/>
      <c r="B130" s="36" t="s">
        <v>62</v>
      </c>
      <c r="C130" s="24">
        <v>3.9666949999999999E-2</v>
      </c>
      <c r="D130" s="24">
        <v>3.110243E-2</v>
      </c>
      <c r="E130" s="24"/>
      <c r="F130" s="24">
        <v>9.1310350000000007</v>
      </c>
    </row>
    <row r="131" spans="1:6">
      <c r="B131" s="36" t="s">
        <v>63</v>
      </c>
      <c r="C131" s="24">
        <v>3.6211140000000003E-2</v>
      </c>
      <c r="D131" s="24">
        <v>2.5982229999999999E-2</v>
      </c>
      <c r="E131" s="24"/>
      <c r="F131" s="24">
        <v>2.8604251000000001</v>
      </c>
    </row>
    <row r="132" spans="1:6">
      <c r="B132" s="36" t="s">
        <v>64</v>
      </c>
      <c r="C132" s="24">
        <v>4.836961E-2</v>
      </c>
      <c r="D132" s="24">
        <v>3.5448889999999997E-2</v>
      </c>
      <c r="E132" s="24">
        <v>-1.9E-3</v>
      </c>
      <c r="F132" s="24">
        <v>2.8770023999999998</v>
      </c>
    </row>
    <row r="133" spans="1:6">
      <c r="A133" s="11"/>
      <c r="B133" s="32" t="s">
        <v>65</v>
      </c>
      <c r="C133" s="24"/>
      <c r="D133" s="24"/>
      <c r="E133" s="24"/>
      <c r="F133" s="24"/>
    </row>
    <row r="134" spans="1:6">
      <c r="A134" s="21" t="s">
        <v>111</v>
      </c>
      <c r="B134" s="35" t="s">
        <v>59</v>
      </c>
      <c r="C134" s="26">
        <v>2.5626260000000001E-2</v>
      </c>
      <c r="D134" s="26">
        <v>1.8120500000000001E-2</v>
      </c>
      <c r="E134" s="26"/>
      <c r="F134" s="26">
        <v>10.962755</v>
      </c>
    </row>
    <row r="135" spans="1:6">
      <c r="A135" s="11"/>
      <c r="B135" s="32" t="s">
        <v>60</v>
      </c>
      <c r="C135" s="25">
        <v>2.574419E-2</v>
      </c>
      <c r="D135" s="25">
        <v>2.0739810000000001E-2</v>
      </c>
      <c r="E135" s="25"/>
      <c r="F135" s="25">
        <v>8.6217495</v>
      </c>
    </row>
    <row r="136" spans="1:6">
      <c r="A136" s="22"/>
      <c r="B136" s="32" t="s">
        <v>61</v>
      </c>
      <c r="C136" s="25">
        <v>3.108414E-2</v>
      </c>
      <c r="D136" s="25">
        <v>2.6384810000000002E-2</v>
      </c>
      <c r="E136" s="25"/>
      <c r="F136" s="25">
        <v>8.2217421000000002</v>
      </c>
    </row>
    <row r="137" spans="1:6">
      <c r="B137" s="36" t="s">
        <v>62</v>
      </c>
      <c r="C137" s="24">
        <v>3.7681859999999998E-2</v>
      </c>
      <c r="D137" s="24">
        <v>3.2482759999999999E-2</v>
      </c>
      <c r="E137" s="24"/>
      <c r="F137" s="24">
        <v>8.0753108000000005</v>
      </c>
    </row>
    <row r="138" spans="1:6">
      <c r="B138" s="36" t="s">
        <v>63</v>
      </c>
      <c r="C138" s="24">
        <v>4.9266160000000003E-2</v>
      </c>
      <c r="D138" s="24">
        <v>4.1467379999999998E-2</v>
      </c>
      <c r="E138" s="24"/>
      <c r="F138" s="24">
        <v>5.4754085000000003</v>
      </c>
    </row>
    <row r="139" spans="1:6">
      <c r="B139" s="36" t="s">
        <v>64</v>
      </c>
      <c r="C139" s="25">
        <v>4.9330220000000001E-2</v>
      </c>
      <c r="D139" s="25">
        <v>4.2645309999999999E-2</v>
      </c>
      <c r="E139" s="25">
        <v>7.6E-3</v>
      </c>
      <c r="F139" s="25">
        <v>5.4655364000000004</v>
      </c>
    </row>
    <row r="140" spans="1:6">
      <c r="A140" s="11"/>
      <c r="B140" s="32" t="s">
        <v>65</v>
      </c>
      <c r="C140" s="25"/>
      <c r="D140" s="25"/>
      <c r="E140" s="25"/>
      <c r="F140" s="25"/>
    </row>
    <row r="141" spans="1:6">
      <c r="A141" s="21" t="s">
        <v>191</v>
      </c>
      <c r="B141" s="35" t="s">
        <v>59</v>
      </c>
      <c r="C141" s="26">
        <v>3.8617239999999997E-2</v>
      </c>
      <c r="D141" s="26">
        <v>2.7306509999999999E-2</v>
      </c>
      <c r="E141" s="26"/>
      <c r="F141" s="26">
        <v>16.520216000000001</v>
      </c>
    </row>
    <row r="142" spans="1:6">
      <c r="A142" s="11"/>
      <c r="B142" s="32" t="s">
        <v>60</v>
      </c>
      <c r="C142" s="25">
        <v>3.5631549999999998E-2</v>
      </c>
      <c r="D142" s="25">
        <v>2.7785799999999999E-2</v>
      </c>
      <c r="E142" s="25"/>
      <c r="F142" s="25">
        <v>12.695155</v>
      </c>
    </row>
    <row r="143" spans="1:6">
      <c r="A143" s="22"/>
      <c r="B143" s="32" t="s">
        <v>61</v>
      </c>
      <c r="C143" s="25">
        <v>4.1122359999999997E-2</v>
      </c>
      <c r="D143" s="25">
        <v>3.4430179999999998E-2</v>
      </c>
      <c r="E143" s="25"/>
      <c r="F143" s="25">
        <v>11.996912999999999</v>
      </c>
    </row>
    <row r="144" spans="1:6">
      <c r="B144" s="32" t="s">
        <v>62</v>
      </c>
      <c r="C144" s="24">
        <v>7.2080119999999998E-2</v>
      </c>
      <c r="D144" s="24">
        <v>5.5266719999999998E-2</v>
      </c>
      <c r="E144" s="24"/>
      <c r="F144" s="24">
        <v>11.924409000000001</v>
      </c>
    </row>
    <row r="145" spans="1:6">
      <c r="B145" s="36" t="s">
        <v>63</v>
      </c>
      <c r="C145" s="24">
        <v>0.12659071999999999</v>
      </c>
      <c r="D145" s="24">
        <v>9.0206079999999994E-2</v>
      </c>
      <c r="E145" s="24"/>
      <c r="F145" s="24">
        <v>15.351647</v>
      </c>
    </row>
    <row r="146" spans="1:6">
      <c r="B146" s="36" t="s">
        <v>64</v>
      </c>
      <c r="C146" s="24">
        <v>0.1888851</v>
      </c>
      <c r="D146" s="24">
        <v>0.13330634</v>
      </c>
      <c r="E146" s="24">
        <v>1.29E-2</v>
      </c>
      <c r="F146" s="24">
        <v>15.393418</v>
      </c>
    </row>
    <row r="147" spans="1:6">
      <c r="A147" s="11"/>
      <c r="B147" s="36" t="s">
        <v>65</v>
      </c>
      <c r="C147" s="25"/>
      <c r="D147" s="25"/>
      <c r="E147" s="25"/>
      <c r="F147" s="25"/>
    </row>
    <row r="148" spans="1:6">
      <c r="A148" s="21" t="s">
        <v>192</v>
      </c>
      <c r="B148" s="35" t="s">
        <v>59</v>
      </c>
      <c r="C148" s="26">
        <v>1.5068109999999999E-2</v>
      </c>
      <c r="D148" s="26">
        <v>1.0654759999999999E-2</v>
      </c>
      <c r="E148" s="26"/>
      <c r="F148" s="26">
        <v>6.4460440999999999</v>
      </c>
    </row>
    <row r="149" spans="1:6">
      <c r="A149" s="11"/>
      <c r="B149" s="32" t="s">
        <v>60</v>
      </c>
      <c r="C149" s="25">
        <v>1.2313569999999999E-2</v>
      </c>
      <c r="D149" s="25">
        <v>7.3969099999999996E-3</v>
      </c>
      <c r="E149" s="25"/>
      <c r="F149" s="25">
        <v>4.8151636</v>
      </c>
    </row>
    <row r="150" spans="1:6">
      <c r="A150" s="22"/>
      <c r="B150" s="32" t="s">
        <v>61</v>
      </c>
      <c r="C150" s="25">
        <v>1.318254E-2</v>
      </c>
      <c r="D150" s="25">
        <v>9.4226399999999995E-3</v>
      </c>
      <c r="E150" s="25"/>
      <c r="F150" s="25">
        <v>4.5020112000000001</v>
      </c>
    </row>
    <row r="151" spans="1:6">
      <c r="A151" s="11"/>
      <c r="B151" s="32" t="s">
        <v>62</v>
      </c>
      <c r="C151" s="24">
        <v>1.257661E-2</v>
      </c>
      <c r="D151" s="24">
        <v>9.4950399999999997E-3</v>
      </c>
      <c r="E151" s="24"/>
      <c r="F151" s="24">
        <v>4.3949100999999997</v>
      </c>
    </row>
    <row r="152" spans="1:6">
      <c r="B152" s="36" t="s">
        <v>63</v>
      </c>
      <c r="C152" s="24">
        <v>1.1547979999999999E-2</v>
      </c>
      <c r="D152" s="24">
        <v>8.4202300000000008E-3</v>
      </c>
      <c r="E152" s="24"/>
      <c r="F152" s="24">
        <v>1.3873361</v>
      </c>
    </row>
    <row r="153" spans="1:6">
      <c r="B153" s="36" t="s">
        <v>64</v>
      </c>
      <c r="C153" s="24">
        <v>1.0924059999999999E-2</v>
      </c>
      <c r="D153" s="24">
        <v>8.0650400000000007E-3</v>
      </c>
      <c r="E153" s="24">
        <v>0.7782</v>
      </c>
      <c r="F153" s="24">
        <v>1.3841258000000001</v>
      </c>
    </row>
    <row r="154" spans="1:6" ht="15.75" thickBot="1">
      <c r="A154" s="11"/>
      <c r="B154" s="32" t="s">
        <v>65</v>
      </c>
      <c r="C154" s="37"/>
      <c r="D154" s="37"/>
      <c r="E154" s="37"/>
      <c r="F154" s="37"/>
    </row>
    <row r="155" spans="1:6" ht="15.75" thickTop="1">
      <c r="A155" s="21" t="s">
        <v>193</v>
      </c>
      <c r="B155" s="35" t="s">
        <v>59</v>
      </c>
      <c r="C155" s="25">
        <v>3.18388E-2</v>
      </c>
      <c r="D155" s="25">
        <v>2.2513430000000001E-2</v>
      </c>
      <c r="E155" s="25"/>
      <c r="F155" s="25">
        <v>13.620443</v>
      </c>
    </row>
    <row r="156" spans="1:6">
      <c r="A156" s="22"/>
      <c r="B156" s="32" t="s">
        <v>60</v>
      </c>
      <c r="C156" s="25">
        <v>4.6097480000000003E-2</v>
      </c>
      <c r="D156" s="25">
        <v>3.6987520000000003E-2</v>
      </c>
      <c r="E156" s="25"/>
      <c r="F156" s="25">
        <v>12.267364000000001</v>
      </c>
    </row>
    <row r="157" spans="1:6">
      <c r="A157" s="22"/>
      <c r="B157" s="32" t="s">
        <v>61</v>
      </c>
      <c r="C157" s="25">
        <v>9.2436320000000002E-2</v>
      </c>
      <c r="D157" s="25">
        <v>6.9426189999999999E-2</v>
      </c>
      <c r="E157" s="25"/>
      <c r="F157" s="25">
        <v>13.914766999999999</v>
      </c>
    </row>
    <row r="158" spans="1:6">
      <c r="A158" s="11"/>
      <c r="B158" s="32" t="s">
        <v>62</v>
      </c>
      <c r="C158" s="25">
        <v>8.9258669999999998E-2</v>
      </c>
      <c r="D158" s="25">
        <v>7.0584430000000004E-2</v>
      </c>
      <c r="E158" s="25"/>
      <c r="F158" s="25">
        <v>13.631059</v>
      </c>
    </row>
    <row r="159" spans="1:6">
      <c r="B159" s="36" t="s">
        <v>63</v>
      </c>
      <c r="C159" s="24">
        <v>0.25698033999999997</v>
      </c>
      <c r="D159" s="24">
        <v>0.15831880000000001</v>
      </c>
      <c r="E159" s="24"/>
      <c r="F159" s="24">
        <v>33.827584999999999</v>
      </c>
    </row>
    <row r="160" spans="1:6">
      <c r="B160" s="36" t="s">
        <v>64</v>
      </c>
      <c r="C160" s="24">
        <v>0.47895613999999997</v>
      </c>
      <c r="D160" s="24">
        <v>0.29281607999999998</v>
      </c>
      <c r="E160" s="24">
        <v>-0.57220000000000004</v>
      </c>
      <c r="F160" s="24">
        <v>34.028162999999999</v>
      </c>
    </row>
    <row r="161" spans="1:6">
      <c r="A161" s="11"/>
      <c r="B161" s="36" t="s">
        <v>65</v>
      </c>
      <c r="C161" s="25"/>
      <c r="D161" s="25"/>
      <c r="E161" s="25"/>
      <c r="F161" s="25"/>
    </row>
    <row r="162" spans="1:6">
      <c r="A162" s="21" t="s">
        <v>194</v>
      </c>
      <c r="B162" s="35" t="s">
        <v>59</v>
      </c>
      <c r="C162" s="26">
        <v>8.7853199999999992E-3</v>
      </c>
      <c r="D162" s="26">
        <v>6.2121600000000004E-3</v>
      </c>
      <c r="E162" s="26"/>
      <c r="F162" s="26">
        <v>3.7583072</v>
      </c>
    </row>
    <row r="163" spans="1:6">
      <c r="A163" s="11"/>
      <c r="B163" s="32" t="s">
        <v>60</v>
      </c>
      <c r="C163" s="25">
        <v>1.8604389999999998E-2</v>
      </c>
      <c r="D163" s="25">
        <v>1.4052190000000001E-2</v>
      </c>
      <c r="E163" s="25"/>
      <c r="F163" s="25">
        <v>4.1757748000000001</v>
      </c>
    </row>
    <row r="164" spans="1:6">
      <c r="A164" s="22"/>
      <c r="B164" s="32" t="s">
        <v>61</v>
      </c>
      <c r="C164" s="25">
        <v>2.0306979999999999E-2</v>
      </c>
      <c r="D164" s="25">
        <v>1.6719370000000001E-2</v>
      </c>
      <c r="E164" s="25"/>
      <c r="F164" s="25">
        <v>4.0324780000000002</v>
      </c>
    </row>
    <row r="165" spans="1:6">
      <c r="B165" s="32" t="s">
        <v>62</v>
      </c>
      <c r="C165" s="24">
        <v>1.862604E-2</v>
      </c>
      <c r="D165" s="24">
        <v>1.522107E-2</v>
      </c>
      <c r="E165" s="24"/>
      <c r="F165" s="24">
        <v>3.9368346000000001</v>
      </c>
    </row>
    <row r="166" spans="1:6">
      <c r="B166" s="36" t="s">
        <v>63</v>
      </c>
      <c r="C166" s="24">
        <v>2.371645E-2</v>
      </c>
      <c r="D166" s="24">
        <v>1.943406E-2</v>
      </c>
      <c r="E166" s="24"/>
      <c r="F166" s="24">
        <v>2.5890436000000001</v>
      </c>
    </row>
    <row r="167" spans="1:6">
      <c r="B167" s="36" t="s">
        <v>64</v>
      </c>
      <c r="C167" s="24">
        <v>2.368236E-2</v>
      </c>
      <c r="D167" s="24">
        <v>2.0011600000000001E-2</v>
      </c>
      <c r="E167" s="24">
        <v>0.1389</v>
      </c>
      <c r="F167" s="24">
        <v>2.5843712000000001</v>
      </c>
    </row>
    <row r="168" spans="1:6">
      <c r="A168" s="11"/>
      <c r="B168" s="36" t="s">
        <v>65</v>
      </c>
      <c r="C168" s="25"/>
      <c r="D168" s="25"/>
      <c r="E168" s="25"/>
      <c r="F168" s="25"/>
    </row>
    <row r="169" spans="1:6">
      <c r="A169" s="21" t="s">
        <v>195</v>
      </c>
      <c r="B169" s="35" t="s">
        <v>59</v>
      </c>
      <c r="C169" s="26">
        <v>1.3557049999999999E-2</v>
      </c>
      <c r="D169" s="26">
        <v>9.5862800000000008E-3</v>
      </c>
      <c r="E169" s="26"/>
      <c r="F169" s="26">
        <v>5.7996239999999997</v>
      </c>
    </row>
    <row r="170" spans="1:6">
      <c r="A170" s="29"/>
      <c r="B170" s="32" t="s">
        <v>60</v>
      </c>
      <c r="C170" s="25">
        <v>1.3721819999999999E-2</v>
      </c>
      <c r="D170" s="25">
        <v>1.1072709999999999E-2</v>
      </c>
      <c r="E170" s="25"/>
      <c r="F170" s="25">
        <v>4.5711046</v>
      </c>
    </row>
    <row r="171" spans="1:6">
      <c r="A171" s="28"/>
      <c r="B171" s="32" t="s">
        <v>61</v>
      </c>
      <c r="C171" s="25">
        <v>1.3503579999999999E-2</v>
      </c>
      <c r="D171" s="25">
        <v>1.1511179999999999E-2</v>
      </c>
      <c r="E171" s="25"/>
      <c r="F171" s="25">
        <v>4.2594155999999996</v>
      </c>
    </row>
    <row r="172" spans="1:6">
      <c r="A172" s="30"/>
      <c r="B172" s="32" t="s">
        <v>62</v>
      </c>
      <c r="C172" s="24">
        <v>1.37877E-2</v>
      </c>
      <c r="D172" s="24">
        <v>1.218295E-2</v>
      </c>
      <c r="E172" s="24"/>
      <c r="F172" s="24">
        <v>4.1625044999999998</v>
      </c>
    </row>
    <row r="173" spans="1:6">
      <c r="A173" s="30"/>
      <c r="B173" s="36" t="s">
        <v>63</v>
      </c>
      <c r="C173" s="24">
        <v>2.0666090000000002E-2</v>
      </c>
      <c r="D173" s="24">
        <v>1.6844109999999999E-2</v>
      </c>
      <c r="E173" s="24"/>
      <c r="F173" s="24">
        <v>2.6064438000000001</v>
      </c>
    </row>
    <row r="174" spans="1:6">
      <c r="A174" s="30"/>
      <c r="B174" s="36" t="s">
        <v>64</v>
      </c>
      <c r="C174" s="24">
        <v>1.9341779999999999E-2</v>
      </c>
      <c r="D174" s="24">
        <v>1.5508859999999999E-2</v>
      </c>
      <c r="E174" s="24">
        <v>-0.27279999999999999</v>
      </c>
      <c r="F174" s="24">
        <v>2.6002044999999998</v>
      </c>
    </row>
    <row r="175" spans="1:6">
      <c r="A175" s="29"/>
      <c r="B175" s="36" t="s">
        <v>65</v>
      </c>
      <c r="C175" s="25"/>
      <c r="D175" s="25"/>
      <c r="E175" s="25"/>
      <c r="F175" s="25"/>
    </row>
    <row r="176" spans="1:6">
      <c r="A176" s="30"/>
      <c r="B176" s="30"/>
      <c r="C176" s="30"/>
      <c r="D176" s="30"/>
      <c r="E176" s="30"/>
      <c r="F176" s="30"/>
    </row>
    <row r="177" spans="1:6">
      <c r="A177" s="30"/>
      <c r="B177" s="30"/>
      <c r="C177" s="30"/>
      <c r="D177" s="30"/>
      <c r="E177" s="30"/>
      <c r="F177" s="30"/>
    </row>
    <row r="178" spans="1:6">
      <c r="A178" s="30"/>
      <c r="B178" s="30"/>
      <c r="C178" s="30"/>
      <c r="D178" s="30"/>
      <c r="E178" s="30"/>
      <c r="F178" s="30"/>
    </row>
    <row r="179" spans="1:6">
      <c r="A179" s="30"/>
      <c r="B179" s="30"/>
      <c r="C179" s="30"/>
      <c r="D179" s="30"/>
      <c r="E179" s="30"/>
      <c r="F179" s="30"/>
    </row>
    <row r="180" spans="1:6">
      <c r="A180" s="30"/>
      <c r="B180" s="30"/>
      <c r="C180" s="30"/>
      <c r="D180" s="30"/>
      <c r="E180" s="30"/>
      <c r="F180" s="30"/>
    </row>
    <row r="181" spans="1:6">
      <c r="A181" s="30"/>
      <c r="B181" s="30"/>
      <c r="C181" s="30"/>
      <c r="D181" s="30"/>
      <c r="E181" s="30"/>
      <c r="F181" s="30"/>
    </row>
    <row r="182" spans="1:6">
      <c r="A182" s="30"/>
      <c r="B182" s="30"/>
      <c r="C182" s="30"/>
      <c r="D182" s="30"/>
      <c r="E182" s="30"/>
      <c r="F182" s="30"/>
    </row>
    <row r="183" spans="1:6">
      <c r="A183" s="30"/>
      <c r="B183" s="30"/>
      <c r="C183" s="30"/>
      <c r="D183" s="30"/>
      <c r="E183" s="30"/>
      <c r="F183" s="30"/>
    </row>
    <row r="184" spans="1:6">
      <c r="A184" s="30"/>
      <c r="B184" s="30"/>
      <c r="C184" s="30"/>
      <c r="D184" s="30"/>
      <c r="E184" s="30"/>
      <c r="F184" s="30"/>
    </row>
    <row r="185" spans="1:6">
      <c r="A185" s="30"/>
      <c r="B185" s="30"/>
      <c r="C185" s="30"/>
      <c r="D185" s="30"/>
      <c r="E185" s="30"/>
      <c r="F185" s="30"/>
    </row>
    <row r="186" spans="1:6">
      <c r="A186" s="30"/>
      <c r="B186" s="30"/>
      <c r="C186" s="30"/>
      <c r="D186" s="30"/>
      <c r="E186" s="30"/>
      <c r="F186" s="30"/>
    </row>
    <row r="187" spans="1:6">
      <c r="A187" s="30"/>
      <c r="B187" s="30"/>
      <c r="C187" s="30"/>
      <c r="D187" s="30"/>
      <c r="E187" s="30"/>
      <c r="F187" s="30"/>
    </row>
    <row r="188" spans="1:6">
      <c r="A188" s="24"/>
      <c r="B188" s="65" t="s">
        <v>75</v>
      </c>
      <c r="C188" s="65"/>
      <c r="D188" s="24"/>
      <c r="E188" s="24"/>
      <c r="F188" s="24"/>
    </row>
    <row r="189" spans="1:6">
      <c r="A189" s="24"/>
      <c r="B189" s="24"/>
      <c r="C189" s="24"/>
      <c r="D189" s="24"/>
      <c r="E189" s="24"/>
      <c r="F189" s="24"/>
    </row>
    <row r="190" spans="1:6">
      <c r="A190" s="31" t="s">
        <v>53</v>
      </c>
      <c r="B190" s="31" t="s">
        <v>54</v>
      </c>
      <c r="C190" s="31" t="s">
        <v>55</v>
      </c>
      <c r="D190" s="31" t="s">
        <v>56</v>
      </c>
      <c r="E190" s="31" t="s">
        <v>57</v>
      </c>
      <c r="F190" s="31" t="s">
        <v>58</v>
      </c>
    </row>
    <row r="191" spans="1:6">
      <c r="A191" s="21" t="s">
        <v>190</v>
      </c>
      <c r="B191" s="35" t="s">
        <v>59</v>
      </c>
      <c r="C191" s="24">
        <v>2.018586E-2</v>
      </c>
      <c r="D191" s="24">
        <v>1.4273559999999999E-2</v>
      </c>
      <c r="E191" s="24"/>
      <c r="F191" s="24">
        <v>1.685263</v>
      </c>
    </row>
    <row r="192" spans="1:6">
      <c r="A192" s="22"/>
      <c r="B192" s="32" t="s">
        <v>60</v>
      </c>
      <c r="C192" s="25">
        <v>1.6860320000000002E-2</v>
      </c>
      <c r="D192" s="25">
        <v>1.156707E-2</v>
      </c>
      <c r="E192" s="25"/>
      <c r="F192" s="25">
        <v>1.6808898000000001</v>
      </c>
    </row>
    <row r="193" spans="1:6">
      <c r="A193" s="22"/>
      <c r="B193" s="32" t="s">
        <v>61</v>
      </c>
      <c r="C193" s="25">
        <v>1.461225E-2</v>
      </c>
      <c r="D193" s="25">
        <v>8.9559800000000005E-3</v>
      </c>
      <c r="E193" s="25"/>
      <c r="F193" s="25">
        <v>1.6691955000000001</v>
      </c>
    </row>
    <row r="194" spans="1:6">
      <c r="A194" s="11"/>
      <c r="B194" s="36" t="s">
        <v>62</v>
      </c>
      <c r="C194" s="25">
        <v>1.306973E-2</v>
      </c>
      <c r="D194" s="25">
        <v>7.1910699999999999E-3</v>
      </c>
      <c r="E194" s="25"/>
      <c r="F194" s="25">
        <v>1.6575669</v>
      </c>
    </row>
    <row r="195" spans="1:6">
      <c r="B195" s="36" t="s">
        <v>63</v>
      </c>
      <c r="C195" s="24">
        <v>1.9847050000000001E-2</v>
      </c>
      <c r="D195" s="24">
        <v>1.246761E-2</v>
      </c>
      <c r="E195" s="24"/>
      <c r="F195" s="24">
        <v>1.7008160000000001</v>
      </c>
    </row>
    <row r="196" spans="1:6">
      <c r="B196" s="36" t="s">
        <v>64</v>
      </c>
      <c r="C196" s="24">
        <v>1.8443560000000001E-2</v>
      </c>
      <c r="D196" s="24">
        <v>1.128792E-2</v>
      </c>
      <c r="E196" s="24">
        <v>-0.81510000000000005</v>
      </c>
      <c r="F196" s="24">
        <v>1.7003782000000001</v>
      </c>
    </row>
    <row r="197" spans="1:6">
      <c r="A197" s="11"/>
      <c r="B197" s="32" t="s">
        <v>65</v>
      </c>
      <c r="C197" s="25"/>
      <c r="D197" s="25"/>
      <c r="E197" s="25"/>
      <c r="F197" s="25"/>
    </row>
    <row r="198" spans="1:6">
      <c r="A198" s="21" t="s">
        <v>111</v>
      </c>
      <c r="B198" s="35" t="s">
        <v>59</v>
      </c>
      <c r="C198" s="26">
        <v>1.6530900000000001E-2</v>
      </c>
      <c r="D198" s="26">
        <v>1.1689110000000001E-2</v>
      </c>
      <c r="E198" s="26"/>
      <c r="F198" s="26">
        <v>1.3801201999999999</v>
      </c>
    </row>
    <row r="199" spans="1:6">
      <c r="A199" s="11"/>
      <c r="B199" s="32" t="s">
        <v>60</v>
      </c>
      <c r="C199" s="25">
        <v>1.384985E-2</v>
      </c>
      <c r="D199" s="25">
        <v>9.5851300000000007E-3</v>
      </c>
      <c r="E199" s="25"/>
      <c r="F199" s="25">
        <v>1.3765612</v>
      </c>
    </row>
    <row r="200" spans="1:6">
      <c r="A200" s="22"/>
      <c r="B200" s="32" t="s">
        <v>61</v>
      </c>
      <c r="C200" s="25">
        <v>1.3279040000000001E-2</v>
      </c>
      <c r="D200" s="25">
        <v>1.003793E-2</v>
      </c>
      <c r="E200" s="25"/>
      <c r="F200" s="25">
        <v>1.4278645000000001</v>
      </c>
    </row>
    <row r="201" spans="1:6">
      <c r="B201" s="36" t="s">
        <v>62</v>
      </c>
      <c r="C201" s="24">
        <v>1.303119E-2</v>
      </c>
      <c r="D201" s="24">
        <v>1.0428079999999999E-2</v>
      </c>
      <c r="E201" s="24"/>
      <c r="F201" s="24">
        <v>1.4260999000000001</v>
      </c>
    </row>
    <row r="202" spans="1:6">
      <c r="B202" s="36" t="s">
        <v>63</v>
      </c>
      <c r="C202" s="24">
        <v>1.626199E-2</v>
      </c>
      <c r="D202" s="24">
        <v>1.32167E-2</v>
      </c>
      <c r="E202" s="24"/>
      <c r="F202" s="24">
        <v>1.4333210999999999</v>
      </c>
    </row>
    <row r="203" spans="1:6">
      <c r="B203" s="36" t="s">
        <v>64</v>
      </c>
      <c r="C203" s="24">
        <v>1.5075180000000001E-2</v>
      </c>
      <c r="D203" s="24">
        <v>1.161834E-2</v>
      </c>
      <c r="E203" s="24">
        <v>-0.51149999999999995</v>
      </c>
      <c r="F203" s="24">
        <v>1.4328901999999999</v>
      </c>
    </row>
    <row r="204" spans="1:6">
      <c r="A204" s="11"/>
      <c r="B204" s="32" t="s">
        <v>65</v>
      </c>
      <c r="C204" s="25"/>
      <c r="D204" s="25"/>
      <c r="E204" s="25"/>
      <c r="F204" s="25"/>
    </row>
    <row r="205" spans="1:6">
      <c r="A205" s="21" t="s">
        <v>191</v>
      </c>
      <c r="B205" s="35" t="s">
        <v>59</v>
      </c>
      <c r="C205" s="26">
        <v>2.2201439999999999E-2</v>
      </c>
      <c r="D205" s="26">
        <v>1.5698790000000001E-2</v>
      </c>
      <c r="E205" s="26"/>
      <c r="F205" s="26">
        <v>1.8535381</v>
      </c>
    </row>
    <row r="206" spans="1:6">
      <c r="A206" s="11"/>
      <c r="B206" s="32" t="s">
        <v>60</v>
      </c>
      <c r="C206" s="25">
        <v>1.8358349999999999E-2</v>
      </c>
      <c r="D206" s="25">
        <v>1.2141799999999999E-2</v>
      </c>
      <c r="E206" s="25"/>
      <c r="F206" s="25">
        <v>1.8486309999999999</v>
      </c>
    </row>
    <row r="207" spans="1:6">
      <c r="A207" s="22"/>
      <c r="B207" s="32" t="s">
        <v>61</v>
      </c>
      <c r="C207" s="25">
        <v>1.606312E-2</v>
      </c>
      <c r="D207" s="25">
        <v>1.0252229999999999E-2</v>
      </c>
      <c r="E207" s="25"/>
      <c r="F207" s="25">
        <v>1.8427543</v>
      </c>
    </row>
    <row r="208" spans="1:6">
      <c r="B208" s="32" t="s">
        <v>62</v>
      </c>
      <c r="C208" s="24">
        <v>1.444432E-2</v>
      </c>
      <c r="D208" s="24">
        <v>8.8679999999999991E-3</v>
      </c>
      <c r="E208" s="24"/>
      <c r="F208" s="24">
        <v>1.8304066000000001</v>
      </c>
    </row>
    <row r="209" spans="1:6">
      <c r="B209" s="36" t="s">
        <v>63</v>
      </c>
      <c r="C209" s="24">
        <v>2.114999E-2</v>
      </c>
      <c r="D209" s="24">
        <v>1.4141010000000001E-2</v>
      </c>
      <c r="E209" s="24"/>
      <c r="F209" s="24">
        <v>1.8659545</v>
      </c>
    </row>
    <row r="210" spans="1:6">
      <c r="B210" s="36" t="s">
        <v>64</v>
      </c>
      <c r="C210" s="24">
        <v>2.0103719999999999E-2</v>
      </c>
      <c r="D210" s="24">
        <v>1.3842200000000001E-2</v>
      </c>
      <c r="E210" s="24">
        <v>-0.89939999999999998</v>
      </c>
      <c r="F210" s="24">
        <v>1.8661688000000001</v>
      </c>
    </row>
    <row r="211" spans="1:6">
      <c r="A211" s="11"/>
      <c r="B211" s="36" t="s">
        <v>65</v>
      </c>
      <c r="C211" s="25"/>
      <c r="D211" s="25"/>
      <c r="E211" s="25"/>
      <c r="F211" s="25"/>
    </row>
    <row r="212" spans="1:6">
      <c r="A212" s="21" t="s">
        <v>192</v>
      </c>
      <c r="B212" s="35" t="s">
        <v>59</v>
      </c>
      <c r="C212" s="26">
        <v>8.6693699999999992E-3</v>
      </c>
      <c r="D212" s="26">
        <v>6.1301699999999999E-3</v>
      </c>
      <c r="E212" s="26"/>
      <c r="F212" s="26">
        <v>0.72378248999999995</v>
      </c>
    </row>
    <row r="213" spans="1:6">
      <c r="A213" s="11"/>
      <c r="B213" s="32" t="s">
        <v>60</v>
      </c>
      <c r="C213" s="25">
        <v>8.1926399999999993E-3</v>
      </c>
      <c r="D213" s="25">
        <v>6.4682300000000002E-3</v>
      </c>
      <c r="E213" s="25"/>
      <c r="F213" s="25">
        <v>0.72243904000000003</v>
      </c>
    </row>
    <row r="214" spans="1:6">
      <c r="A214" s="22"/>
      <c r="B214" s="32" t="s">
        <v>61</v>
      </c>
      <c r="C214" s="25">
        <v>7.2065000000000002E-3</v>
      </c>
      <c r="D214" s="25">
        <v>5.4824799999999996E-3</v>
      </c>
      <c r="E214" s="25"/>
      <c r="F214" s="25">
        <v>0.72303731000000004</v>
      </c>
    </row>
    <row r="215" spans="1:6">
      <c r="A215" s="11"/>
      <c r="B215" s="32" t="s">
        <v>62</v>
      </c>
      <c r="C215" s="25">
        <v>6.6411999999999999E-3</v>
      </c>
      <c r="D215" s="25">
        <v>5.1013400000000002E-3</v>
      </c>
      <c r="E215" s="25"/>
      <c r="F215" s="25">
        <v>0.71944105000000003</v>
      </c>
    </row>
    <row r="216" spans="1:6">
      <c r="B216" s="36" t="s">
        <v>63</v>
      </c>
      <c r="C216" s="24">
        <v>8.3845699999999992E-3</v>
      </c>
      <c r="D216" s="24">
        <v>6.6156599999999998E-3</v>
      </c>
      <c r="E216" s="24"/>
      <c r="F216" s="24">
        <v>0.72522408999999999</v>
      </c>
    </row>
    <row r="217" spans="1:6">
      <c r="B217" s="36" t="s">
        <v>64</v>
      </c>
      <c r="C217" s="24">
        <v>7.7904000000000003E-3</v>
      </c>
      <c r="D217" s="24">
        <v>5.9190800000000002E-3</v>
      </c>
      <c r="E217" s="24">
        <v>0.45860000000000001</v>
      </c>
      <c r="F217" s="24">
        <v>0.72503457000000004</v>
      </c>
    </row>
    <row r="218" spans="1:6">
      <c r="A218" s="11"/>
      <c r="B218" s="32" t="s">
        <v>65</v>
      </c>
      <c r="C218" s="25"/>
      <c r="D218" s="25"/>
      <c r="E218" s="25"/>
      <c r="F218" s="25"/>
    </row>
    <row r="219" spans="1:6">
      <c r="A219" s="21" t="s">
        <v>193</v>
      </c>
      <c r="B219" s="35" t="s">
        <v>59</v>
      </c>
      <c r="C219" s="26">
        <v>2.3841399999999999E-2</v>
      </c>
      <c r="D219" s="26">
        <v>1.6858419999999999E-2</v>
      </c>
      <c r="E219" s="26"/>
      <c r="F219" s="26">
        <v>1.9904542000000001</v>
      </c>
    </row>
    <row r="220" spans="1:6">
      <c r="A220" s="22"/>
      <c r="B220" s="32" t="s">
        <v>60</v>
      </c>
      <c r="C220" s="25">
        <v>2.002168E-2</v>
      </c>
      <c r="D220" s="25">
        <v>1.3942390000000001E-2</v>
      </c>
      <c r="E220" s="25"/>
      <c r="F220" s="25">
        <v>1.9853463</v>
      </c>
    </row>
    <row r="221" spans="1:6">
      <c r="A221" s="22"/>
      <c r="B221" s="32" t="s">
        <v>61</v>
      </c>
      <c r="C221" s="25">
        <v>1.7339279999999999E-2</v>
      </c>
      <c r="D221" s="25">
        <v>1.0458830000000001E-2</v>
      </c>
      <c r="E221" s="25"/>
      <c r="F221" s="25">
        <v>1.9709399999999999</v>
      </c>
    </row>
    <row r="222" spans="1:6">
      <c r="A222" s="11"/>
      <c r="B222" s="32" t="s">
        <v>62</v>
      </c>
      <c r="C222" s="25">
        <v>1.5677529999999999E-2</v>
      </c>
      <c r="D222" s="25">
        <v>9.3931699999999993E-3</v>
      </c>
      <c r="E222" s="25"/>
      <c r="F222" s="25">
        <v>1.9583025000000001</v>
      </c>
    </row>
    <row r="223" spans="1:6">
      <c r="B223" s="36" t="s">
        <v>63</v>
      </c>
      <c r="C223" s="24">
        <v>2.1391159999999999E-2</v>
      </c>
      <c r="D223" s="24">
        <v>1.431816E-2</v>
      </c>
      <c r="E223" s="24"/>
      <c r="F223" s="24">
        <v>1.9755073999999999</v>
      </c>
    </row>
    <row r="224" spans="1:6">
      <c r="B224" s="36" t="s">
        <v>64</v>
      </c>
      <c r="C224" s="24">
        <v>2.0939670000000001E-2</v>
      </c>
      <c r="D224" s="24">
        <v>1.484334E-2</v>
      </c>
      <c r="E224" s="24">
        <v>-0.82089999999999996</v>
      </c>
      <c r="F224" s="24">
        <v>1.9765873</v>
      </c>
    </row>
    <row r="225" spans="1:6">
      <c r="A225" s="11"/>
      <c r="B225" s="36" t="s">
        <v>65</v>
      </c>
      <c r="C225" s="25"/>
      <c r="D225" s="25"/>
      <c r="E225" s="25"/>
      <c r="F225" s="25"/>
    </row>
    <row r="226" spans="1:6">
      <c r="A226" s="21" t="s">
        <v>194</v>
      </c>
      <c r="B226" s="35" t="s">
        <v>59</v>
      </c>
      <c r="C226" s="26">
        <v>1.171647E-2</v>
      </c>
      <c r="D226" s="26">
        <v>8.2847900000000002E-3</v>
      </c>
      <c r="E226" s="26"/>
      <c r="F226" s="26">
        <v>0.97817622000000004</v>
      </c>
    </row>
    <row r="227" spans="1:6">
      <c r="A227" s="11"/>
      <c r="B227" s="32" t="s">
        <v>60</v>
      </c>
      <c r="C227" s="25">
        <v>9.5672699999999992E-3</v>
      </c>
      <c r="D227" s="25">
        <v>5.5952600000000003E-3</v>
      </c>
      <c r="E227" s="25"/>
      <c r="F227" s="25">
        <v>0.97552371999999998</v>
      </c>
    </row>
    <row r="228" spans="1:6">
      <c r="A228" s="22"/>
      <c r="B228" s="32" t="s">
        <v>61</v>
      </c>
      <c r="C228" s="25">
        <v>8.4884799999999996E-3</v>
      </c>
      <c r="D228" s="25">
        <v>5.1190599999999999E-3</v>
      </c>
      <c r="E228" s="25"/>
      <c r="F228" s="25">
        <v>0.97767621999999998</v>
      </c>
    </row>
    <row r="229" spans="1:6">
      <c r="B229" s="32" t="s">
        <v>62</v>
      </c>
      <c r="C229" s="24">
        <v>7.9444000000000008E-3</v>
      </c>
      <c r="D229" s="24">
        <v>5.1411900000000003E-3</v>
      </c>
      <c r="E229" s="24"/>
      <c r="F229" s="24">
        <v>0.97314283000000001</v>
      </c>
    </row>
    <row r="230" spans="1:6">
      <c r="B230" s="36" t="s">
        <v>63</v>
      </c>
      <c r="C230" s="24">
        <v>1.0379340000000001E-2</v>
      </c>
      <c r="D230" s="24">
        <v>7.3157200000000004E-3</v>
      </c>
      <c r="E230" s="24"/>
      <c r="F230" s="24">
        <v>0.97658741999999998</v>
      </c>
    </row>
    <row r="231" spans="1:6">
      <c r="B231" s="36" t="s">
        <v>64</v>
      </c>
      <c r="C231" s="24">
        <v>9.7251899999999999E-3</v>
      </c>
      <c r="D231" s="24">
        <v>6.83615E-3</v>
      </c>
      <c r="E231" s="24">
        <v>-0.15040000000000001</v>
      </c>
      <c r="F231" s="24">
        <v>0.97644136000000004</v>
      </c>
    </row>
    <row r="232" spans="1:6">
      <c r="A232" s="11"/>
      <c r="B232" s="36" t="s">
        <v>65</v>
      </c>
      <c r="C232" s="25"/>
      <c r="D232" s="25"/>
      <c r="E232" s="25"/>
      <c r="F232" s="25"/>
    </row>
    <row r="233" spans="1:6">
      <c r="A233" s="21" t="s">
        <v>195</v>
      </c>
      <c r="B233" s="35" t="s">
        <v>59</v>
      </c>
      <c r="C233" s="26">
        <v>7.9837499999999995E-3</v>
      </c>
      <c r="D233" s="26">
        <v>5.6453600000000003E-3</v>
      </c>
      <c r="E233" s="26"/>
      <c r="F233" s="26">
        <v>0.66654155999999998</v>
      </c>
    </row>
    <row r="234" spans="1:6">
      <c r="A234" s="29"/>
      <c r="B234" s="32" t="s">
        <v>60</v>
      </c>
      <c r="C234" s="25">
        <v>7.3733499999999999E-3</v>
      </c>
      <c r="D234" s="25">
        <v>5.7529399999999998E-3</v>
      </c>
      <c r="E234" s="25"/>
      <c r="F234" s="25">
        <v>0.66520330999999999</v>
      </c>
    </row>
    <row r="235" spans="1:6">
      <c r="A235" s="28"/>
      <c r="B235" s="32" t="s">
        <v>61</v>
      </c>
      <c r="C235" s="25">
        <v>6.8033700000000004E-3</v>
      </c>
      <c r="D235" s="25">
        <v>5.4885000000000003E-3</v>
      </c>
      <c r="E235" s="25"/>
      <c r="F235" s="25">
        <v>0.68203312000000005</v>
      </c>
    </row>
    <row r="236" spans="1:6">
      <c r="A236" s="30"/>
      <c r="B236" s="32" t="s">
        <v>62</v>
      </c>
      <c r="C236" s="24">
        <v>6.0927300000000002E-3</v>
      </c>
      <c r="D236" s="24">
        <v>4.5269400000000001E-3</v>
      </c>
      <c r="E236" s="24"/>
      <c r="F236" s="24">
        <v>0.67733673000000005</v>
      </c>
    </row>
    <row r="237" spans="1:6">
      <c r="A237" s="30"/>
      <c r="B237" s="36" t="s">
        <v>63</v>
      </c>
      <c r="C237" s="24">
        <v>9.0384799999999998E-3</v>
      </c>
      <c r="D237" s="24">
        <v>6.6810400000000001E-3</v>
      </c>
      <c r="E237" s="24"/>
      <c r="F237" s="24">
        <v>0.70360412000000006</v>
      </c>
    </row>
    <row r="238" spans="1:6">
      <c r="A238" s="30"/>
      <c r="B238" s="36" t="s">
        <v>64</v>
      </c>
      <c r="C238" s="24">
        <v>9.2977600000000004E-3</v>
      </c>
      <c r="D238" s="24">
        <v>7.2584099999999999E-3</v>
      </c>
      <c r="E238" s="24">
        <v>0.2276</v>
      </c>
      <c r="F238" s="24">
        <v>0.70508641000000005</v>
      </c>
    </row>
    <row r="239" spans="1:6">
      <c r="A239" s="29"/>
      <c r="B239" s="36" t="s">
        <v>65</v>
      </c>
      <c r="C239" s="38"/>
      <c r="D239" s="25"/>
      <c r="E239" s="25"/>
      <c r="F239" s="39"/>
    </row>
    <row r="240" spans="1:6">
      <c r="A240" s="30"/>
      <c r="B240" s="30"/>
      <c r="C240" s="30"/>
      <c r="D240" s="30"/>
      <c r="E240" s="30"/>
      <c r="F240" s="30"/>
    </row>
    <row r="241" spans="1:6">
      <c r="A241" s="30"/>
      <c r="B241" s="30"/>
      <c r="C241" s="30"/>
      <c r="D241" s="30"/>
      <c r="E241" s="30"/>
      <c r="F241" s="30"/>
    </row>
    <row r="242" spans="1:6">
      <c r="A242" s="24"/>
      <c r="B242" s="65" t="s">
        <v>76</v>
      </c>
      <c r="C242" s="65"/>
      <c r="D242" s="24"/>
      <c r="E242" s="24"/>
      <c r="F242" s="24"/>
    </row>
    <row r="243" spans="1:6">
      <c r="A243" s="24"/>
      <c r="B243" s="24"/>
      <c r="C243" s="24"/>
      <c r="D243" s="24"/>
      <c r="E243" s="24"/>
      <c r="F243" s="24"/>
    </row>
    <row r="244" spans="1:6">
      <c r="A244" s="31" t="s">
        <v>53</v>
      </c>
      <c r="B244" s="31" t="s">
        <v>54</v>
      </c>
      <c r="C244" s="31" t="s">
        <v>55</v>
      </c>
      <c r="D244" s="31" t="s">
        <v>56</v>
      </c>
      <c r="E244" s="31" t="s">
        <v>57</v>
      </c>
      <c r="F244" s="31" t="s">
        <v>58</v>
      </c>
    </row>
    <row r="245" spans="1:6">
      <c r="A245" s="21" t="s">
        <v>190</v>
      </c>
      <c r="B245" s="35" t="s">
        <v>59</v>
      </c>
      <c r="C245" s="25">
        <f>AVERAGE(C4,C65,C127,C191)</f>
        <v>1.9883055E-2</v>
      </c>
      <c r="D245" s="25">
        <f>AVERAGE(D4,D65,D127,D191)</f>
        <v>1.40594425E-2</v>
      </c>
      <c r="E245" s="25"/>
      <c r="F245" s="25">
        <f>AVERAGE(F4,F65,F127,F191)</f>
        <v>3.4036527950000002</v>
      </c>
    </row>
    <row r="246" spans="1:6">
      <c r="A246" s="22"/>
      <c r="B246" s="32" t="s">
        <v>60</v>
      </c>
      <c r="C246" s="25">
        <f t="shared" ref="C246:D250" si="0">AVERAGE(C5,C66,C128,C192)</f>
        <v>2.1313644999999999E-2</v>
      </c>
      <c r="D246" s="25">
        <f t="shared" si="0"/>
        <v>1.5666217499999999E-2</v>
      </c>
      <c r="E246" s="25"/>
      <c r="F246" s="25">
        <f t="shared" ref="F246:F292" si="1">AVERAGE(F5,F66,F128,F192)</f>
        <v>3.2132834624999997</v>
      </c>
    </row>
    <row r="247" spans="1:6">
      <c r="A247" s="22"/>
      <c r="B247" s="32" t="s">
        <v>61</v>
      </c>
      <c r="C247" s="25">
        <f t="shared" si="0"/>
        <v>2.5858155000000001E-2</v>
      </c>
      <c r="D247" s="25">
        <f t="shared" si="0"/>
        <v>1.9796842500000002E-2</v>
      </c>
      <c r="E247" s="25"/>
      <c r="F247" s="25">
        <f t="shared" si="1"/>
        <v>3.2545953650000001</v>
      </c>
    </row>
    <row r="248" spans="1:6">
      <c r="A248" s="11"/>
      <c r="B248" s="36" t="s">
        <v>62</v>
      </c>
      <c r="C248" s="25">
        <f t="shared" si="0"/>
        <v>2.71547075E-2</v>
      </c>
      <c r="D248" s="25">
        <f t="shared" si="0"/>
        <v>1.9929889999999999E-2</v>
      </c>
      <c r="E248" s="25"/>
      <c r="F248" s="25">
        <f t="shared" si="1"/>
        <v>3.2239512775000003</v>
      </c>
    </row>
    <row r="249" spans="1:6">
      <c r="B249" s="36" t="s">
        <v>63</v>
      </c>
      <c r="C249" s="25">
        <f t="shared" si="0"/>
        <v>2.99882125E-2</v>
      </c>
      <c r="D249" s="25">
        <f t="shared" si="0"/>
        <v>2.0938712500000001E-2</v>
      </c>
      <c r="E249" s="25"/>
      <c r="F249" s="25">
        <f t="shared" si="1"/>
        <v>1.6859087000000001</v>
      </c>
    </row>
    <row r="250" spans="1:6">
      <c r="B250" s="36" t="s">
        <v>64</v>
      </c>
      <c r="C250" s="25">
        <f t="shared" si="0"/>
        <v>3.4481357500000004E-2</v>
      </c>
      <c r="D250" s="25">
        <f t="shared" si="0"/>
        <v>2.5101209999999999E-2</v>
      </c>
      <c r="E250" s="25">
        <f>AVERAGE(E9,E70,E132,E196)</f>
        <v>-0.27832500000000004</v>
      </c>
      <c r="F250" s="25">
        <f t="shared" si="1"/>
        <v>2.378103125</v>
      </c>
    </row>
    <row r="251" spans="1:6">
      <c r="A251" s="11"/>
      <c r="B251" s="32" t="s">
        <v>65</v>
      </c>
      <c r="C251" s="25"/>
      <c r="D251" s="25"/>
      <c r="E251" s="25"/>
      <c r="F251" s="25"/>
    </row>
    <row r="252" spans="1:6">
      <c r="A252" s="21" t="s">
        <v>111</v>
      </c>
      <c r="B252" s="35" t="s">
        <v>59</v>
      </c>
      <c r="C252" s="25">
        <f t="shared" ref="C252:D257" si="2">AVERAGE(C11,C72,C134,C198)</f>
        <v>1.2570365E-2</v>
      </c>
      <c r="D252" s="25">
        <f t="shared" si="2"/>
        <v>8.88859E-3</v>
      </c>
      <c r="E252" s="25"/>
      <c r="F252" s="25">
        <f t="shared" si="1"/>
        <v>3.1986849299999998</v>
      </c>
    </row>
    <row r="253" spans="1:6">
      <c r="A253" s="11"/>
      <c r="B253" s="32" t="s">
        <v>60</v>
      </c>
      <c r="C253" s="25">
        <f t="shared" si="2"/>
        <v>2.0326299999999999E-2</v>
      </c>
      <c r="D253" s="25">
        <f t="shared" si="2"/>
        <v>1.4481512499999998E-2</v>
      </c>
      <c r="E253" s="25"/>
      <c r="F253" s="25">
        <f t="shared" si="1"/>
        <v>2.8357732775</v>
      </c>
    </row>
    <row r="254" spans="1:6">
      <c r="A254" s="22"/>
      <c r="B254" s="32" t="s">
        <v>61</v>
      </c>
      <c r="C254" s="25">
        <f t="shared" si="2"/>
        <v>2.4488392500000001E-2</v>
      </c>
      <c r="D254" s="25">
        <f t="shared" si="2"/>
        <v>1.8660784999999999E-2</v>
      </c>
      <c r="E254" s="25"/>
      <c r="F254" s="25">
        <f t="shared" si="1"/>
        <v>2.8216697625</v>
      </c>
    </row>
    <row r="255" spans="1:6">
      <c r="B255" s="36" t="s">
        <v>62</v>
      </c>
      <c r="C255" s="25">
        <f t="shared" si="2"/>
        <v>3.2491720000000002E-2</v>
      </c>
      <c r="D255" s="25">
        <f t="shared" si="2"/>
        <v>2.5085975000000003E-2</v>
      </c>
      <c r="E255" s="25"/>
      <c r="F255" s="25">
        <f t="shared" si="1"/>
        <v>2.8952316400000004</v>
      </c>
    </row>
    <row r="256" spans="1:6">
      <c r="B256" s="36" t="s">
        <v>63</v>
      </c>
      <c r="C256" s="25">
        <f t="shared" si="2"/>
        <v>3.6676495000000003E-2</v>
      </c>
      <c r="D256" s="25">
        <f t="shared" si="2"/>
        <v>2.8838030000000001E-2</v>
      </c>
      <c r="E256" s="25"/>
      <c r="F256" s="25">
        <f t="shared" si="1"/>
        <v>5.2192520375000004</v>
      </c>
    </row>
    <row r="257" spans="1:6">
      <c r="B257" s="36" t="s">
        <v>64</v>
      </c>
      <c r="C257" s="25">
        <f t="shared" si="2"/>
        <v>4.7148324999999998E-2</v>
      </c>
      <c r="D257" s="25">
        <f t="shared" si="2"/>
        <v>3.5660020000000001E-2</v>
      </c>
      <c r="E257" s="25">
        <f>AVERAGE(E16,E77,E139,E203)</f>
        <v>1.3900000000000023E-2</v>
      </c>
      <c r="F257" s="25">
        <f t="shared" si="1"/>
        <v>5.376305125</v>
      </c>
    </row>
    <row r="258" spans="1:6">
      <c r="A258" s="11"/>
      <c r="B258" s="32" t="s">
        <v>65</v>
      </c>
      <c r="C258" s="25"/>
      <c r="D258" s="25"/>
      <c r="E258" s="25"/>
      <c r="F258" s="25"/>
    </row>
    <row r="259" spans="1:6">
      <c r="A259" s="21" t="s">
        <v>191</v>
      </c>
      <c r="B259" s="35" t="s">
        <v>59</v>
      </c>
      <c r="C259" s="25">
        <f t="shared" ref="C259:D264" si="3">AVERAGE(C18,C79,C141,C205)</f>
        <v>2.6057555E-2</v>
      </c>
      <c r="D259" s="25">
        <f t="shared" si="3"/>
        <v>1.8425469999999999E-2</v>
      </c>
      <c r="E259" s="25"/>
      <c r="F259" s="25">
        <f t="shared" si="1"/>
        <v>5.2055076875000008</v>
      </c>
    </row>
    <row r="260" spans="1:6">
      <c r="A260" s="11"/>
      <c r="B260" s="32" t="s">
        <v>60</v>
      </c>
      <c r="C260" s="25">
        <f t="shared" si="3"/>
        <v>3.1159452499999997E-2</v>
      </c>
      <c r="D260" s="25">
        <f t="shared" si="3"/>
        <v>2.3512454999999998E-2</v>
      </c>
      <c r="E260" s="25"/>
      <c r="F260" s="25">
        <f t="shared" si="1"/>
        <v>4.5484472</v>
      </c>
    </row>
    <row r="261" spans="1:6">
      <c r="A261" s="22"/>
      <c r="B261" s="32" t="s">
        <v>61</v>
      </c>
      <c r="C261" s="25">
        <f t="shared" si="3"/>
        <v>6.8319964999999983E-2</v>
      </c>
      <c r="D261" s="25">
        <f t="shared" si="3"/>
        <v>4.6839057500000003E-2</v>
      </c>
      <c r="E261" s="25"/>
      <c r="F261" s="25">
        <f t="shared" si="1"/>
        <v>5.4330499249999997</v>
      </c>
    </row>
    <row r="262" spans="1:6">
      <c r="B262" s="32" t="s">
        <v>62</v>
      </c>
      <c r="C262" s="25">
        <f t="shared" si="3"/>
        <v>0.19652053750000001</v>
      </c>
      <c r="D262" s="25">
        <f t="shared" si="3"/>
        <v>0.11859221</v>
      </c>
      <c r="E262" s="25"/>
      <c r="F262" s="25">
        <f t="shared" si="1"/>
        <v>7.3100392750000003</v>
      </c>
    </row>
    <row r="263" spans="1:6">
      <c r="B263" s="36" t="s">
        <v>63</v>
      </c>
      <c r="C263" s="25">
        <f t="shared" si="3"/>
        <v>0.66436949249999999</v>
      </c>
      <c r="D263" s="25">
        <f t="shared" si="3"/>
        <v>0.35807916749999996</v>
      </c>
      <c r="E263" s="25"/>
      <c r="F263" s="25">
        <f t="shared" si="1"/>
        <v>302.35582957500003</v>
      </c>
    </row>
    <row r="264" spans="1:6">
      <c r="B264" s="36" t="s">
        <v>64</v>
      </c>
      <c r="C264" s="25">
        <f t="shared" si="3"/>
        <v>2.4163007175</v>
      </c>
      <c r="D264" s="25">
        <f t="shared" si="3"/>
        <v>1.1871443724999999</v>
      </c>
      <c r="E264" s="25">
        <f>AVERAGE(E23,E84,E146,E210)</f>
        <v>-0.15874999999999997</v>
      </c>
      <c r="F264" s="25">
        <f t="shared" si="1"/>
        <v>551.00086192500009</v>
      </c>
    </row>
    <row r="265" spans="1:6">
      <c r="A265" s="11"/>
      <c r="B265" s="36" t="s">
        <v>65</v>
      </c>
      <c r="C265" s="25"/>
      <c r="D265" s="25"/>
      <c r="E265" s="25"/>
      <c r="F265" s="25"/>
    </row>
    <row r="266" spans="1:6">
      <c r="A266" s="21" t="s">
        <v>192</v>
      </c>
      <c r="B266" s="35" t="s">
        <v>59</v>
      </c>
      <c r="C266" s="25">
        <f t="shared" ref="C266:D271" si="4">AVERAGE(C25,C86,C148,C212)</f>
        <v>8.3320674999999983E-3</v>
      </c>
      <c r="D266" s="25">
        <f t="shared" si="4"/>
        <v>5.89166E-3</v>
      </c>
      <c r="E266" s="25"/>
      <c r="F266" s="25">
        <f t="shared" si="1"/>
        <v>1.883203505</v>
      </c>
    </row>
    <row r="267" spans="1:6">
      <c r="A267" s="11"/>
      <c r="B267" s="32" t="s">
        <v>60</v>
      </c>
      <c r="C267" s="25">
        <f t="shared" si="4"/>
        <v>1.3505142500000001E-2</v>
      </c>
      <c r="D267" s="25">
        <f t="shared" si="4"/>
        <v>9.2352649999999994E-3</v>
      </c>
      <c r="E267" s="25"/>
      <c r="F267" s="25">
        <f t="shared" si="1"/>
        <v>1.6678136725000001</v>
      </c>
    </row>
    <row r="268" spans="1:6">
      <c r="A268" s="22"/>
      <c r="B268" s="32" t="s">
        <v>61</v>
      </c>
      <c r="C268" s="25">
        <f t="shared" si="4"/>
        <v>1.7971132500000001E-2</v>
      </c>
      <c r="D268" s="25">
        <f t="shared" si="4"/>
        <v>1.32465225E-2</v>
      </c>
      <c r="E268" s="25"/>
      <c r="F268" s="25">
        <f t="shared" si="1"/>
        <v>1.7064359174999999</v>
      </c>
    </row>
    <row r="269" spans="1:6">
      <c r="A269" s="11"/>
      <c r="B269" s="32" t="s">
        <v>62</v>
      </c>
      <c r="C269" s="25">
        <f t="shared" si="4"/>
        <v>3.3084459999999996E-2</v>
      </c>
      <c r="D269" s="25">
        <f t="shared" si="4"/>
        <v>2.2525842499999997E-2</v>
      </c>
      <c r="E269" s="25"/>
      <c r="F269" s="25">
        <f t="shared" si="1"/>
        <v>1.9390189224999999</v>
      </c>
    </row>
    <row r="270" spans="1:6">
      <c r="B270" s="36" t="s">
        <v>63</v>
      </c>
      <c r="C270" s="25">
        <f t="shared" si="4"/>
        <v>4.4771485000000007E-2</v>
      </c>
      <c r="D270" s="25">
        <f t="shared" si="4"/>
        <v>3.1817245000000001E-2</v>
      </c>
      <c r="E270" s="25"/>
      <c r="F270" s="25">
        <f t="shared" si="1"/>
        <v>12.265098625</v>
      </c>
    </row>
    <row r="271" spans="1:6">
      <c r="B271" s="36" t="s">
        <v>64</v>
      </c>
      <c r="C271" s="25">
        <f t="shared" si="4"/>
        <v>0.1305604125</v>
      </c>
      <c r="D271" s="25">
        <f t="shared" si="4"/>
        <v>7.1035825000000011E-2</v>
      </c>
      <c r="E271" s="25">
        <f>AVERAGE(E30,E91,E153,E217)</f>
        <v>0.234625</v>
      </c>
      <c r="F271" s="25">
        <f t="shared" si="1"/>
        <v>26.628937090000001</v>
      </c>
    </row>
    <row r="272" spans="1:6">
      <c r="A272" s="11"/>
      <c r="B272" s="32" t="s">
        <v>65</v>
      </c>
      <c r="C272" s="25"/>
      <c r="D272" s="25"/>
      <c r="E272" s="25"/>
      <c r="F272" s="25"/>
    </row>
    <row r="273" spans="1:6">
      <c r="A273" s="21" t="s">
        <v>193</v>
      </c>
      <c r="B273" s="35" t="s">
        <v>59</v>
      </c>
      <c r="C273" s="25">
        <f t="shared" ref="C273:D278" si="5">AVERAGE(C32,C93,C155,C219)</f>
        <v>2.1683447499999998E-2</v>
      </c>
      <c r="D273" s="25">
        <f t="shared" si="5"/>
        <v>0.33322963499999997</v>
      </c>
      <c r="E273" s="25"/>
      <c r="F273" s="25">
        <f t="shared" si="1"/>
        <v>4.4728393974999996</v>
      </c>
    </row>
    <row r="274" spans="1:6">
      <c r="A274" s="22"/>
      <c r="B274" s="32" t="s">
        <v>60</v>
      </c>
      <c r="C274" s="25">
        <f t="shared" si="5"/>
        <v>2.5186860000000002E-2</v>
      </c>
      <c r="D274" s="25">
        <f t="shared" si="5"/>
        <v>1.97748575E-2</v>
      </c>
      <c r="E274" s="25"/>
      <c r="F274" s="25">
        <f t="shared" si="1"/>
        <v>4.1313037125000003</v>
      </c>
    </row>
    <row r="275" spans="1:6">
      <c r="A275" s="22"/>
      <c r="B275" s="32" t="s">
        <v>61</v>
      </c>
      <c r="C275" s="25">
        <f t="shared" si="5"/>
        <v>3.6178180000000004E-2</v>
      </c>
      <c r="D275" s="25">
        <f t="shared" si="5"/>
        <v>2.7492002500000001E-2</v>
      </c>
      <c r="E275" s="25"/>
      <c r="F275" s="25">
        <f t="shared" si="1"/>
        <v>4.53138168</v>
      </c>
    </row>
    <row r="276" spans="1:6">
      <c r="A276" s="11"/>
      <c r="B276" s="32" t="s">
        <v>62</v>
      </c>
      <c r="C276" s="25">
        <f t="shared" si="5"/>
        <v>3.8238627499999997E-2</v>
      </c>
      <c r="D276" s="25">
        <f t="shared" si="5"/>
        <v>2.9714987499999998E-2</v>
      </c>
      <c r="E276" s="25"/>
      <c r="F276" s="25">
        <f t="shared" si="1"/>
        <v>4.4783669100000001</v>
      </c>
    </row>
    <row r="277" spans="1:6">
      <c r="B277" s="36" t="s">
        <v>63</v>
      </c>
      <c r="C277" s="25">
        <f t="shared" si="5"/>
        <v>8.2106052499999999E-2</v>
      </c>
      <c r="D277" s="25">
        <f t="shared" si="5"/>
        <v>5.33345E-2</v>
      </c>
      <c r="E277" s="25"/>
      <c r="F277" s="25">
        <f t="shared" si="1"/>
        <v>9.5271368525</v>
      </c>
    </row>
    <row r="278" spans="1:6">
      <c r="B278" s="36" t="s">
        <v>64</v>
      </c>
      <c r="C278" s="25">
        <f t="shared" si="5"/>
        <v>0.13663564249999999</v>
      </c>
      <c r="D278" s="25">
        <f t="shared" si="5"/>
        <v>8.6141304999999987E-2</v>
      </c>
      <c r="E278" s="25">
        <f>AVERAGE(E37,E98,E160,E224)</f>
        <v>-0.31222500000000003</v>
      </c>
      <c r="F278" s="25">
        <f t="shared" si="1"/>
        <v>9.601628247499999</v>
      </c>
    </row>
    <row r="279" spans="1:6">
      <c r="A279" s="11"/>
      <c r="B279" s="36" t="s">
        <v>65</v>
      </c>
      <c r="C279" s="25"/>
      <c r="D279" s="25"/>
      <c r="E279" s="25"/>
      <c r="F279" s="25"/>
    </row>
    <row r="280" spans="1:6">
      <c r="A280" s="21" t="s">
        <v>194</v>
      </c>
      <c r="B280" s="35" t="s">
        <v>59</v>
      </c>
      <c r="C280" s="25">
        <f t="shared" ref="C280:D285" si="6">AVERAGE(C39,C100,C162,C226)</f>
        <v>3.5416462500000002E-2</v>
      </c>
      <c r="D280" s="25">
        <f t="shared" si="6"/>
        <v>2.5043219999999998E-2</v>
      </c>
      <c r="E280" s="25"/>
      <c r="F280" s="25">
        <f t="shared" si="1"/>
        <v>3.1540035300000002</v>
      </c>
    </row>
    <row r="281" spans="1:6">
      <c r="A281" s="11"/>
      <c r="B281" s="32" t="s">
        <v>60</v>
      </c>
      <c r="C281" s="25">
        <f t="shared" si="6"/>
        <v>8.3584477500000004E-2</v>
      </c>
      <c r="D281" s="25">
        <f t="shared" si="6"/>
        <v>6.0896924999999998E-2</v>
      </c>
      <c r="E281" s="25"/>
      <c r="F281" s="25">
        <f t="shared" si="1"/>
        <v>4.3688695299999996</v>
      </c>
    </row>
    <row r="282" spans="1:6">
      <c r="A282" s="22"/>
      <c r="B282" s="32" t="s">
        <v>61</v>
      </c>
      <c r="C282" s="25">
        <f t="shared" si="6"/>
        <v>0.14954044500000002</v>
      </c>
      <c r="D282" s="25">
        <f t="shared" si="6"/>
        <v>0.10994716750000001</v>
      </c>
      <c r="E282" s="25"/>
      <c r="F282" s="25">
        <f t="shared" si="1"/>
        <v>5.5045101050000005</v>
      </c>
    </row>
    <row r="283" spans="1:6">
      <c r="B283" s="32" t="s">
        <v>62</v>
      </c>
      <c r="C283" s="25">
        <f t="shared" si="6"/>
        <v>0.27758737999999999</v>
      </c>
      <c r="D283" s="25">
        <f t="shared" si="6"/>
        <v>0.1945216575</v>
      </c>
      <c r="E283" s="25"/>
      <c r="F283" s="25">
        <f t="shared" si="1"/>
        <v>9.0505098825000001</v>
      </c>
    </row>
    <row r="284" spans="1:6">
      <c r="B284" s="36" t="s">
        <v>63</v>
      </c>
      <c r="C284" s="25">
        <f t="shared" si="6"/>
        <v>0.4878054175</v>
      </c>
      <c r="D284" s="25">
        <f t="shared" si="6"/>
        <v>0.32575410999999999</v>
      </c>
      <c r="E284" s="25"/>
      <c r="F284" s="25">
        <f t="shared" si="1"/>
        <v>22.050707004999996</v>
      </c>
    </row>
    <row r="285" spans="1:6">
      <c r="B285" s="36" t="s">
        <v>64</v>
      </c>
      <c r="C285" s="25">
        <f t="shared" si="6"/>
        <v>0.95427259249999996</v>
      </c>
      <c r="D285" s="25">
        <f t="shared" si="6"/>
        <v>0.59117235000000001</v>
      </c>
      <c r="E285" s="25">
        <f>AVERAGE(E44,E105,E167,E231)</f>
        <v>0.11057500000000001</v>
      </c>
      <c r="F285" s="25">
        <f t="shared" si="1"/>
        <v>26.37557164</v>
      </c>
    </row>
    <row r="286" spans="1:6">
      <c r="A286" s="11"/>
      <c r="B286" s="36" t="s">
        <v>65</v>
      </c>
      <c r="C286" s="25"/>
      <c r="D286" s="25"/>
      <c r="E286" s="25"/>
      <c r="F286" s="25"/>
    </row>
    <row r="287" spans="1:6">
      <c r="A287" s="21" t="s">
        <v>195</v>
      </c>
      <c r="B287" s="35" t="s">
        <v>59</v>
      </c>
      <c r="C287" s="25">
        <f t="shared" ref="C287:D292" si="7">AVERAGE(C46,C107,C169,C233)</f>
        <v>1.4973884999999999E-2</v>
      </c>
      <c r="D287" s="25">
        <f t="shared" si="7"/>
        <v>1.0588135000000002E-2</v>
      </c>
      <c r="E287" s="25"/>
      <c r="F287" s="25">
        <f t="shared" si="1"/>
        <v>1.9933458349999997</v>
      </c>
    </row>
    <row r="288" spans="1:6">
      <c r="A288" s="29"/>
      <c r="B288" s="32" t="s">
        <v>60</v>
      </c>
      <c r="C288" s="25">
        <f t="shared" si="7"/>
        <v>1.5394794999999999E-2</v>
      </c>
      <c r="D288" s="25">
        <f t="shared" si="7"/>
        <v>1.1593465000000001E-2</v>
      </c>
      <c r="E288" s="25"/>
      <c r="F288" s="25">
        <f t="shared" si="1"/>
        <v>1.6361665949999999</v>
      </c>
    </row>
    <row r="289" spans="1:6">
      <c r="A289" s="28"/>
      <c r="B289" s="32" t="s">
        <v>61</v>
      </c>
      <c r="C289" s="25">
        <f t="shared" si="7"/>
        <v>1.7846727499999999E-2</v>
      </c>
      <c r="D289" s="25">
        <f t="shared" si="7"/>
        <v>1.3673105E-2</v>
      </c>
      <c r="E289" s="25"/>
      <c r="F289" s="25">
        <f t="shared" si="1"/>
        <v>1.6313782574999998</v>
      </c>
    </row>
    <row r="290" spans="1:6">
      <c r="A290" s="30"/>
      <c r="B290" s="32" t="s">
        <v>62</v>
      </c>
      <c r="C290" s="25">
        <f t="shared" si="7"/>
        <v>1.6727832500000001E-2</v>
      </c>
      <c r="D290" s="25">
        <f t="shared" si="7"/>
        <v>1.29538225E-2</v>
      </c>
      <c r="E290" s="25"/>
      <c r="F290" s="25">
        <f t="shared" si="1"/>
        <v>1.59416095</v>
      </c>
    </row>
    <row r="291" spans="1:6">
      <c r="A291" s="30"/>
      <c r="B291" s="36" t="s">
        <v>63</v>
      </c>
      <c r="C291" s="25">
        <f t="shared" si="7"/>
        <v>2.0362470000000001E-2</v>
      </c>
      <c r="D291" s="25">
        <f t="shared" si="7"/>
        <v>1.5914227499999999E-2</v>
      </c>
      <c r="E291" s="25"/>
      <c r="F291" s="25">
        <f t="shared" si="1"/>
        <v>3.6356536174999996</v>
      </c>
    </row>
    <row r="292" spans="1:6">
      <c r="A292" s="30"/>
      <c r="B292" s="36" t="s">
        <v>64</v>
      </c>
      <c r="C292" s="25">
        <f t="shared" si="7"/>
        <v>2.00582025E-2</v>
      </c>
      <c r="D292" s="25">
        <f t="shared" si="7"/>
        <v>1.541615E-2</v>
      </c>
      <c r="E292" s="25">
        <f>AVERAGE(E51,E112,E174,E238)</f>
        <v>0.25415000000000004</v>
      </c>
      <c r="F292" s="25">
        <f t="shared" si="1"/>
        <v>3.2612061725000001</v>
      </c>
    </row>
    <row r="293" spans="1:6">
      <c r="A293" s="29"/>
      <c r="B293" s="36" t="s">
        <v>65</v>
      </c>
      <c r="C293" s="38"/>
      <c r="D293" s="25"/>
      <c r="E293" s="25"/>
      <c r="F293" s="39"/>
    </row>
  </sheetData>
  <mergeCells count="5">
    <mergeCell ref="B1:C1"/>
    <mergeCell ref="B62:C62"/>
    <mergeCell ref="B124:C124"/>
    <mergeCell ref="B188:C188"/>
    <mergeCell ref="B242:C242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F293"/>
  <sheetViews>
    <sheetView workbookViewId="0">
      <selection activeCell="D45" sqref="D45"/>
    </sheetView>
  </sheetViews>
  <sheetFormatPr defaultRowHeight="15"/>
  <sheetData>
    <row r="1" spans="1:6">
      <c r="B1" s="63" t="s">
        <v>52</v>
      </c>
      <c r="C1" s="63"/>
    </row>
    <row r="3" spans="1:6">
      <c r="A3" s="20" t="s">
        <v>53</v>
      </c>
      <c r="B3" s="20" t="s">
        <v>54</v>
      </c>
      <c r="C3" s="20" t="s">
        <v>55</v>
      </c>
      <c r="D3" s="20" t="s">
        <v>56</v>
      </c>
      <c r="E3" s="20" t="s">
        <v>57</v>
      </c>
      <c r="F3" s="20" t="s">
        <v>58</v>
      </c>
    </row>
    <row r="4" spans="1:6">
      <c r="A4" s="21" t="s">
        <v>197</v>
      </c>
      <c r="B4" s="21" t="s">
        <v>59</v>
      </c>
      <c r="C4" s="30"/>
      <c r="D4" s="30"/>
      <c r="E4" s="30"/>
      <c r="F4" s="30"/>
    </row>
    <row r="5" spans="1:6">
      <c r="A5" s="22"/>
      <c r="B5" s="22" t="s">
        <v>60</v>
      </c>
      <c r="C5" s="30"/>
      <c r="D5" s="30"/>
      <c r="E5" s="30"/>
      <c r="F5" s="30"/>
    </row>
    <row r="6" spans="1:6">
      <c r="A6" s="22"/>
      <c r="B6" s="22" t="s">
        <v>61</v>
      </c>
      <c r="C6" s="30"/>
      <c r="D6" s="30"/>
      <c r="E6" s="30"/>
      <c r="F6" s="30"/>
    </row>
    <row r="7" spans="1:6">
      <c r="A7" s="11"/>
      <c r="B7" s="22" t="s">
        <v>62</v>
      </c>
      <c r="C7" s="30"/>
      <c r="D7" s="30"/>
      <c r="E7" s="30"/>
      <c r="F7" s="30"/>
    </row>
    <row r="8" spans="1:6">
      <c r="B8" s="23" t="s">
        <v>63</v>
      </c>
      <c r="C8" s="30"/>
      <c r="D8" s="30"/>
      <c r="E8" s="30"/>
      <c r="F8" s="30"/>
    </row>
    <row r="9" spans="1:6">
      <c r="B9" s="23" t="s">
        <v>64</v>
      </c>
      <c r="C9" s="30"/>
      <c r="D9" s="30"/>
      <c r="E9" s="30"/>
      <c r="F9" s="30"/>
    </row>
    <row r="10" spans="1:6">
      <c r="A10" s="11"/>
      <c r="B10" s="23" t="s">
        <v>65</v>
      </c>
      <c r="C10" s="30"/>
      <c r="D10" s="30"/>
      <c r="E10" s="30"/>
      <c r="F10" s="30"/>
    </row>
    <row r="11" spans="1:6">
      <c r="A11" s="21" t="s">
        <v>198</v>
      </c>
      <c r="B11" s="21" t="s">
        <v>59</v>
      </c>
      <c r="C11" s="30"/>
      <c r="D11" s="30"/>
      <c r="E11" s="30"/>
      <c r="F11" s="30"/>
    </row>
    <row r="12" spans="1:6">
      <c r="A12" s="11"/>
      <c r="B12" s="22" t="s">
        <v>60</v>
      </c>
      <c r="C12" s="30"/>
      <c r="D12" s="30"/>
      <c r="E12" s="30"/>
      <c r="F12" s="30"/>
    </row>
    <row r="13" spans="1:6">
      <c r="A13" s="22"/>
      <c r="B13" s="22" t="s">
        <v>61</v>
      </c>
      <c r="C13" s="30"/>
      <c r="D13" s="30"/>
      <c r="E13" s="30"/>
      <c r="F13" s="30"/>
    </row>
    <row r="14" spans="1:6">
      <c r="B14" s="22" t="s">
        <v>62</v>
      </c>
      <c r="C14" s="30"/>
      <c r="D14" s="30"/>
      <c r="E14" s="30"/>
      <c r="F14" s="30"/>
    </row>
    <row r="15" spans="1:6">
      <c r="B15" s="23" t="s">
        <v>63</v>
      </c>
      <c r="C15" s="30"/>
      <c r="D15" s="30"/>
      <c r="E15" s="30"/>
      <c r="F15" s="30"/>
    </row>
    <row r="16" spans="1:6">
      <c r="B16" s="23" t="s">
        <v>64</v>
      </c>
      <c r="C16" s="30"/>
      <c r="D16" s="30"/>
      <c r="E16" s="30"/>
      <c r="F16" s="30"/>
    </row>
    <row r="17" spans="1:6">
      <c r="A17" s="11"/>
      <c r="B17" s="23" t="s">
        <v>65</v>
      </c>
      <c r="C17" s="30"/>
      <c r="D17" s="30"/>
      <c r="E17" s="30"/>
      <c r="F17" s="30"/>
    </row>
    <row r="18" spans="1:6">
      <c r="A18" s="21" t="s">
        <v>199</v>
      </c>
      <c r="B18" s="21" t="s">
        <v>59</v>
      </c>
      <c r="C18" s="30"/>
      <c r="D18" s="30"/>
      <c r="E18" s="30"/>
      <c r="F18" s="30"/>
    </row>
    <row r="19" spans="1:6">
      <c r="A19" s="11"/>
      <c r="B19" s="22" t="s">
        <v>60</v>
      </c>
      <c r="C19" s="30"/>
      <c r="D19" s="30"/>
      <c r="E19" s="30"/>
      <c r="F19" s="30"/>
    </row>
    <row r="20" spans="1:6">
      <c r="A20" s="22"/>
      <c r="B20" s="22" t="s">
        <v>61</v>
      </c>
      <c r="C20" s="30"/>
      <c r="D20" s="30"/>
      <c r="E20" s="30"/>
      <c r="F20" s="30"/>
    </row>
    <row r="21" spans="1:6">
      <c r="B21" s="22" t="s">
        <v>62</v>
      </c>
      <c r="C21" s="30"/>
      <c r="D21" s="30"/>
      <c r="E21" s="30"/>
      <c r="F21" s="30"/>
    </row>
    <row r="22" spans="1:6">
      <c r="B22" s="23" t="s">
        <v>63</v>
      </c>
      <c r="C22" s="30"/>
      <c r="D22" s="30"/>
      <c r="E22" s="30"/>
      <c r="F22" s="30"/>
    </row>
    <row r="23" spans="1:6">
      <c r="B23" s="23" t="s">
        <v>64</v>
      </c>
      <c r="C23" s="30"/>
      <c r="D23" s="30"/>
      <c r="E23" s="30"/>
      <c r="F23" s="30"/>
    </row>
    <row r="24" spans="1:6">
      <c r="A24" s="11"/>
      <c r="B24" s="23" t="s">
        <v>65</v>
      </c>
      <c r="C24" s="30"/>
      <c r="D24" s="30"/>
      <c r="E24" s="30"/>
      <c r="F24" s="30"/>
    </row>
    <row r="25" spans="1:6">
      <c r="A25" s="21" t="s">
        <v>200</v>
      </c>
      <c r="B25" s="21" t="s">
        <v>59</v>
      </c>
      <c r="C25" s="30"/>
      <c r="D25" s="30"/>
      <c r="E25" s="30"/>
      <c r="F25" s="30"/>
    </row>
    <row r="26" spans="1:6">
      <c r="A26" s="11"/>
      <c r="B26" s="22" t="s">
        <v>60</v>
      </c>
      <c r="C26" s="30"/>
      <c r="D26" s="30"/>
      <c r="E26" s="30"/>
      <c r="F26" s="30"/>
    </row>
    <row r="27" spans="1:6">
      <c r="A27" s="22"/>
      <c r="B27" s="22" t="s">
        <v>61</v>
      </c>
      <c r="C27" s="30"/>
      <c r="D27" s="30"/>
      <c r="E27" s="30"/>
      <c r="F27" s="30"/>
    </row>
    <row r="28" spans="1:6">
      <c r="A28" s="11"/>
      <c r="B28" s="22" t="s">
        <v>62</v>
      </c>
      <c r="C28" s="30"/>
      <c r="D28" s="30"/>
      <c r="E28" s="30"/>
      <c r="F28" s="30"/>
    </row>
    <row r="29" spans="1:6">
      <c r="B29" s="23" t="s">
        <v>63</v>
      </c>
      <c r="C29" s="30"/>
      <c r="D29" s="30"/>
      <c r="E29" s="30"/>
      <c r="F29" s="30"/>
    </row>
    <row r="30" spans="1:6">
      <c r="B30" s="23" t="s">
        <v>64</v>
      </c>
      <c r="C30" s="30"/>
      <c r="D30" s="30"/>
      <c r="E30" s="30"/>
      <c r="F30" s="30"/>
    </row>
    <row r="31" spans="1:6">
      <c r="A31" s="11"/>
      <c r="B31" s="22" t="s">
        <v>65</v>
      </c>
      <c r="C31" s="30"/>
      <c r="D31" s="30"/>
      <c r="E31" s="30"/>
      <c r="F31" s="30"/>
    </row>
    <row r="32" spans="1:6">
      <c r="A32" s="21" t="s">
        <v>201</v>
      </c>
      <c r="B32" s="21" t="s">
        <v>59</v>
      </c>
      <c r="C32" s="30"/>
      <c r="D32" s="30"/>
      <c r="E32" s="30"/>
      <c r="F32" s="30"/>
    </row>
    <row r="33" spans="1:6">
      <c r="A33" s="22"/>
      <c r="B33" s="22" t="s">
        <v>60</v>
      </c>
      <c r="C33" s="30"/>
      <c r="D33" s="30"/>
      <c r="E33" s="30"/>
      <c r="F33" s="30"/>
    </row>
    <row r="34" spans="1:6">
      <c r="A34" s="22"/>
      <c r="B34" s="22" t="s">
        <v>61</v>
      </c>
      <c r="C34" s="30"/>
      <c r="D34" s="30"/>
      <c r="E34" s="30"/>
      <c r="F34" s="30"/>
    </row>
    <row r="35" spans="1:6">
      <c r="A35" s="11"/>
      <c r="B35" s="22" t="s">
        <v>62</v>
      </c>
      <c r="C35" s="30"/>
      <c r="D35" s="30"/>
      <c r="E35" s="30"/>
      <c r="F35" s="30"/>
    </row>
    <row r="36" spans="1:6">
      <c r="B36" s="23" t="s">
        <v>63</v>
      </c>
      <c r="C36" s="30"/>
      <c r="D36" s="30"/>
      <c r="E36" s="30"/>
      <c r="F36" s="30"/>
    </row>
    <row r="37" spans="1:6">
      <c r="B37" s="23" t="s">
        <v>64</v>
      </c>
      <c r="C37" s="30"/>
      <c r="D37" s="30"/>
      <c r="E37" s="30"/>
      <c r="F37" s="30"/>
    </row>
    <row r="38" spans="1:6">
      <c r="A38" s="11"/>
      <c r="B38" s="23" t="s">
        <v>65</v>
      </c>
      <c r="C38" s="30"/>
      <c r="D38" s="30"/>
      <c r="E38" s="30"/>
      <c r="F38" s="30"/>
    </row>
    <row r="39" spans="1:6">
      <c r="A39" s="21" t="s">
        <v>202</v>
      </c>
      <c r="B39" s="21" t="s">
        <v>59</v>
      </c>
      <c r="C39" s="30"/>
      <c r="D39" s="30"/>
      <c r="E39" s="30"/>
      <c r="F39" s="30"/>
    </row>
    <row r="40" spans="1:6">
      <c r="A40" s="11"/>
      <c r="B40" s="22" t="s">
        <v>60</v>
      </c>
      <c r="C40" s="30"/>
      <c r="D40" s="30"/>
      <c r="E40" s="30"/>
      <c r="F40" s="30"/>
    </row>
    <row r="41" spans="1:6">
      <c r="A41" s="22"/>
      <c r="B41" s="22" t="s">
        <v>61</v>
      </c>
      <c r="C41" s="30"/>
      <c r="D41" s="30"/>
      <c r="E41" s="30"/>
      <c r="F41" s="30"/>
    </row>
    <row r="42" spans="1:6">
      <c r="B42" s="22" t="s">
        <v>62</v>
      </c>
      <c r="C42" s="30"/>
      <c r="D42" s="30"/>
      <c r="E42" s="30"/>
      <c r="F42" s="30"/>
    </row>
    <row r="43" spans="1:6">
      <c r="B43" s="23" t="s">
        <v>63</v>
      </c>
      <c r="C43" s="30"/>
      <c r="D43" s="30"/>
      <c r="E43" s="30"/>
      <c r="F43" s="30"/>
    </row>
    <row r="44" spans="1:6">
      <c r="B44" s="23" t="s">
        <v>64</v>
      </c>
      <c r="C44" s="30"/>
      <c r="D44" s="30"/>
      <c r="E44" s="30"/>
      <c r="F44" s="30"/>
    </row>
    <row r="45" spans="1:6">
      <c r="A45" s="11"/>
      <c r="B45" s="23" t="s">
        <v>65</v>
      </c>
      <c r="C45" s="30"/>
      <c r="D45" s="30"/>
      <c r="E45" s="30"/>
      <c r="F45" s="30"/>
    </row>
    <row r="46" spans="1:6">
      <c r="A46" s="21" t="s">
        <v>203</v>
      </c>
      <c r="B46" s="21" t="s">
        <v>59</v>
      </c>
      <c r="C46" s="30"/>
      <c r="D46" s="30"/>
      <c r="E46" s="30"/>
      <c r="F46" s="30"/>
    </row>
    <row r="47" spans="1:6">
      <c r="A47" s="11"/>
      <c r="B47" s="22" t="s">
        <v>60</v>
      </c>
      <c r="C47" s="30"/>
      <c r="D47" s="30"/>
      <c r="E47" s="30"/>
      <c r="F47" s="30"/>
    </row>
    <row r="48" spans="1:6">
      <c r="A48" s="22"/>
      <c r="B48" s="22" t="s">
        <v>61</v>
      </c>
      <c r="C48" s="30"/>
      <c r="D48" s="30"/>
      <c r="E48" s="30"/>
      <c r="F48" s="30"/>
    </row>
    <row r="49" spans="1:6">
      <c r="B49" s="22" t="s">
        <v>62</v>
      </c>
      <c r="C49" s="30"/>
      <c r="D49" s="30"/>
      <c r="E49" s="30"/>
      <c r="F49" s="30"/>
    </row>
    <row r="50" spans="1:6">
      <c r="B50" s="23" t="s">
        <v>63</v>
      </c>
      <c r="C50" s="30"/>
      <c r="D50" s="30"/>
      <c r="E50" s="30"/>
      <c r="F50" s="30"/>
    </row>
    <row r="51" spans="1:6">
      <c r="B51" s="23" t="s">
        <v>64</v>
      </c>
      <c r="C51" s="30"/>
      <c r="D51" s="30"/>
      <c r="E51" s="30"/>
      <c r="F51" s="30"/>
    </row>
    <row r="52" spans="1:6">
      <c r="A52" s="11"/>
      <c r="B52" s="23" t="s">
        <v>65</v>
      </c>
      <c r="C52" s="25"/>
      <c r="D52" s="25"/>
      <c r="E52" s="25"/>
      <c r="F52" s="25"/>
    </row>
    <row r="53" spans="1:6">
      <c r="A53" s="30"/>
      <c r="B53" s="30"/>
      <c r="C53" s="30"/>
      <c r="D53" s="30"/>
      <c r="E53" s="30"/>
      <c r="F53" s="30"/>
    </row>
    <row r="54" spans="1:6">
      <c r="A54" s="30"/>
      <c r="B54" s="30"/>
      <c r="C54" s="30"/>
      <c r="D54" s="30"/>
      <c r="E54" s="30"/>
      <c r="F54" s="30"/>
    </row>
    <row r="55" spans="1:6">
      <c r="A55" s="30"/>
      <c r="B55" s="30"/>
      <c r="C55" s="30"/>
      <c r="D55" s="30"/>
      <c r="E55" s="30"/>
      <c r="F55" s="30"/>
    </row>
    <row r="56" spans="1:6">
      <c r="A56" s="30"/>
      <c r="B56" s="30"/>
      <c r="C56" s="30"/>
      <c r="D56" s="30"/>
      <c r="E56" s="30"/>
      <c r="F56" s="30"/>
    </row>
    <row r="57" spans="1:6">
      <c r="A57" s="30"/>
      <c r="B57" s="30"/>
      <c r="C57" s="30"/>
      <c r="D57" s="30"/>
      <c r="E57" s="30"/>
      <c r="F57" s="30"/>
    </row>
    <row r="58" spans="1:6">
      <c r="A58" s="30"/>
      <c r="B58" s="30"/>
      <c r="C58" s="30"/>
      <c r="D58" s="30"/>
      <c r="E58" s="30"/>
      <c r="F58" s="30"/>
    </row>
    <row r="59" spans="1:6">
      <c r="A59" s="30"/>
      <c r="B59" s="30"/>
      <c r="C59" s="30"/>
      <c r="D59" s="30"/>
      <c r="E59" s="30"/>
      <c r="F59" s="30"/>
    </row>
    <row r="60" spans="1:6">
      <c r="A60" s="30"/>
      <c r="B60" s="30"/>
      <c r="C60" s="30"/>
      <c r="D60" s="30"/>
      <c r="E60" s="30"/>
      <c r="F60" s="30"/>
    </row>
    <row r="61" spans="1:6">
      <c r="A61" s="30"/>
      <c r="B61" s="30"/>
      <c r="C61" s="30"/>
      <c r="D61" s="30"/>
      <c r="E61" s="30"/>
      <c r="F61" s="30"/>
    </row>
    <row r="62" spans="1:6">
      <c r="A62" s="24"/>
      <c r="B62" s="65" t="s">
        <v>66</v>
      </c>
      <c r="C62" s="65"/>
      <c r="D62" s="24"/>
      <c r="E62" s="24"/>
      <c r="F62" s="24"/>
    </row>
    <row r="63" spans="1:6">
      <c r="A63" s="24"/>
      <c r="B63" s="24"/>
      <c r="C63" s="24"/>
      <c r="D63" s="24"/>
      <c r="E63" s="24"/>
      <c r="F63" s="24"/>
    </row>
    <row r="64" spans="1:6">
      <c r="A64" s="31" t="s">
        <v>53</v>
      </c>
      <c r="B64" s="31" t="s">
        <v>54</v>
      </c>
      <c r="C64" s="31" t="s">
        <v>55</v>
      </c>
      <c r="D64" s="31" t="s">
        <v>56</v>
      </c>
      <c r="E64" s="27" t="s">
        <v>57</v>
      </c>
      <c r="F64" s="31" t="s">
        <v>58</v>
      </c>
    </row>
    <row r="65" spans="1:6">
      <c r="A65" s="21" t="s">
        <v>100</v>
      </c>
      <c r="B65" s="32" t="s">
        <v>59</v>
      </c>
      <c r="C65" s="24"/>
      <c r="D65" s="24"/>
      <c r="E65" s="24"/>
      <c r="F65" s="24"/>
    </row>
    <row r="66" spans="1:6">
      <c r="A66" s="22"/>
      <c r="B66" s="32" t="s">
        <v>60</v>
      </c>
      <c r="C66" s="25"/>
      <c r="D66" s="25"/>
      <c r="E66" s="25"/>
      <c r="F66" s="25"/>
    </row>
    <row r="67" spans="1:6">
      <c r="A67" s="22"/>
      <c r="B67" s="32" t="s">
        <v>61</v>
      </c>
      <c r="C67" s="25"/>
      <c r="D67" s="25"/>
      <c r="E67" s="25"/>
      <c r="F67" s="25"/>
    </row>
    <row r="68" spans="1:6">
      <c r="A68" s="11"/>
      <c r="B68" s="32" t="s">
        <v>62</v>
      </c>
      <c r="C68" s="25"/>
      <c r="D68" s="25"/>
      <c r="E68" s="25"/>
      <c r="F68" s="25"/>
    </row>
    <row r="69" spans="1:6">
      <c r="B69" s="32" t="s">
        <v>63</v>
      </c>
      <c r="C69" s="24"/>
      <c r="D69" s="24"/>
      <c r="E69" s="24"/>
      <c r="F69" s="24"/>
    </row>
    <row r="70" spans="1:6">
      <c r="B70" s="32" t="s">
        <v>64</v>
      </c>
      <c r="C70" s="24"/>
      <c r="D70" s="24"/>
      <c r="E70" s="24"/>
      <c r="F70" s="24"/>
    </row>
    <row r="71" spans="1:6">
      <c r="A71" s="11"/>
      <c r="B71" s="33" t="s">
        <v>65</v>
      </c>
      <c r="C71" s="25"/>
      <c r="D71" s="25"/>
      <c r="E71" s="25"/>
      <c r="F71" s="25"/>
    </row>
    <row r="72" spans="1:6">
      <c r="A72" s="21" t="s">
        <v>101</v>
      </c>
      <c r="B72" s="32" t="s">
        <v>59</v>
      </c>
      <c r="C72" s="26"/>
      <c r="D72" s="26"/>
      <c r="E72" s="26"/>
      <c r="F72" s="26"/>
    </row>
    <row r="73" spans="1:6">
      <c r="A73" s="11"/>
      <c r="B73" s="32" t="s">
        <v>60</v>
      </c>
      <c r="C73" s="25"/>
      <c r="D73" s="25"/>
      <c r="E73" s="25"/>
      <c r="F73" s="25"/>
    </row>
    <row r="74" spans="1:6">
      <c r="A74" s="22"/>
      <c r="B74" s="32" t="s">
        <v>61</v>
      </c>
      <c r="C74" s="25"/>
      <c r="D74" s="25"/>
      <c r="E74" s="25"/>
      <c r="F74" s="25"/>
    </row>
    <row r="75" spans="1:6">
      <c r="B75" s="32" t="s">
        <v>62</v>
      </c>
      <c r="C75" s="24"/>
      <c r="D75" s="24"/>
      <c r="E75" s="24"/>
      <c r="F75" s="24"/>
    </row>
    <row r="76" spans="1:6">
      <c r="B76" s="32" t="s">
        <v>63</v>
      </c>
      <c r="C76" s="24"/>
      <c r="D76" s="24"/>
      <c r="E76" s="24"/>
      <c r="F76" s="24"/>
    </row>
    <row r="77" spans="1:6">
      <c r="B77" s="32" t="s">
        <v>64</v>
      </c>
      <c r="C77" s="24"/>
      <c r="D77" s="24"/>
      <c r="E77" s="24"/>
      <c r="F77" s="24"/>
    </row>
    <row r="78" spans="1:6">
      <c r="A78" s="11"/>
      <c r="B78" s="33" t="s">
        <v>65</v>
      </c>
      <c r="C78" s="25"/>
      <c r="D78" s="25"/>
      <c r="E78" s="25"/>
      <c r="F78" s="25"/>
    </row>
    <row r="79" spans="1:6">
      <c r="A79" s="21" t="s">
        <v>102</v>
      </c>
      <c r="B79" s="35" t="s">
        <v>59</v>
      </c>
      <c r="C79" s="26"/>
      <c r="D79" s="26"/>
      <c r="E79" s="26"/>
      <c r="F79" s="26"/>
    </row>
    <row r="80" spans="1:6">
      <c r="A80" s="11"/>
      <c r="B80" s="32" t="s">
        <v>60</v>
      </c>
      <c r="C80" s="25"/>
      <c r="D80" s="25"/>
      <c r="E80" s="25"/>
      <c r="F80" s="25"/>
    </row>
    <row r="81" spans="1:6">
      <c r="A81" s="22"/>
      <c r="B81" s="32" t="s">
        <v>61</v>
      </c>
      <c r="C81" s="25"/>
      <c r="D81" s="25"/>
      <c r="E81" s="25"/>
      <c r="F81" s="25"/>
    </row>
    <row r="82" spans="1:6">
      <c r="B82" s="32" t="s">
        <v>62</v>
      </c>
      <c r="C82" s="24"/>
      <c r="D82" s="24"/>
      <c r="E82" s="24"/>
      <c r="F82" s="24"/>
    </row>
    <row r="83" spans="1:6">
      <c r="B83" s="36" t="s">
        <v>63</v>
      </c>
      <c r="C83" s="24"/>
      <c r="D83" s="24"/>
      <c r="E83" s="24"/>
      <c r="F83" s="24"/>
    </row>
    <row r="84" spans="1:6">
      <c r="B84" s="36" t="s">
        <v>64</v>
      </c>
      <c r="C84" s="24"/>
      <c r="D84" s="24"/>
      <c r="E84" s="24"/>
      <c r="F84" s="24"/>
    </row>
    <row r="85" spans="1:6">
      <c r="A85" s="11"/>
      <c r="B85" s="36" t="s">
        <v>65</v>
      </c>
      <c r="C85" s="25"/>
      <c r="D85" s="25"/>
      <c r="E85" s="25"/>
      <c r="F85" s="25"/>
    </row>
    <row r="86" spans="1:6">
      <c r="A86" s="21" t="s">
        <v>103</v>
      </c>
      <c r="B86" s="35" t="s">
        <v>59</v>
      </c>
      <c r="C86" s="26"/>
      <c r="D86" s="26"/>
      <c r="E86" s="26"/>
      <c r="F86" s="26"/>
    </row>
    <row r="87" spans="1:6">
      <c r="A87" s="11"/>
      <c r="B87" s="32" t="s">
        <v>60</v>
      </c>
      <c r="C87" s="25"/>
      <c r="D87" s="25"/>
      <c r="E87" s="25"/>
      <c r="F87" s="25"/>
    </row>
    <row r="88" spans="1:6">
      <c r="A88" s="22"/>
      <c r="B88" s="32" t="s">
        <v>61</v>
      </c>
      <c r="C88" s="25"/>
      <c r="D88" s="25"/>
      <c r="E88" s="25"/>
      <c r="F88" s="25"/>
    </row>
    <row r="89" spans="1:6">
      <c r="A89" s="11"/>
      <c r="B89" s="32" t="s">
        <v>62</v>
      </c>
      <c r="C89" s="25"/>
      <c r="D89" s="25"/>
      <c r="E89" s="25"/>
      <c r="F89" s="25"/>
    </row>
    <row r="90" spans="1:6">
      <c r="B90" s="36" t="s">
        <v>63</v>
      </c>
      <c r="C90" s="24"/>
      <c r="D90" s="24"/>
      <c r="E90" s="24"/>
      <c r="F90" s="24"/>
    </row>
    <row r="91" spans="1:6">
      <c r="B91" s="36" t="s">
        <v>64</v>
      </c>
      <c r="C91" s="24"/>
      <c r="D91" s="24"/>
      <c r="E91" s="24"/>
      <c r="F91" s="24"/>
    </row>
    <row r="92" spans="1:6">
      <c r="A92" s="11"/>
      <c r="B92" s="32" t="s">
        <v>65</v>
      </c>
      <c r="C92" s="25"/>
      <c r="D92" s="25"/>
      <c r="E92" s="25"/>
      <c r="F92" s="25"/>
    </row>
    <row r="93" spans="1:6">
      <c r="A93" s="21" t="s">
        <v>104</v>
      </c>
      <c r="B93" s="35" t="s">
        <v>59</v>
      </c>
      <c r="C93" s="26"/>
      <c r="D93" s="26"/>
      <c r="E93" s="26"/>
      <c r="F93" s="26"/>
    </row>
    <row r="94" spans="1:6">
      <c r="A94" s="22"/>
      <c r="B94" s="32" t="s">
        <v>60</v>
      </c>
      <c r="C94" s="25"/>
      <c r="D94" s="25"/>
      <c r="E94" s="25"/>
      <c r="F94" s="25"/>
    </row>
    <row r="95" spans="1:6">
      <c r="A95" s="22"/>
      <c r="B95" s="32" t="s">
        <v>61</v>
      </c>
      <c r="C95" s="25"/>
      <c r="D95" s="25"/>
      <c r="E95" s="25"/>
      <c r="F95" s="25"/>
    </row>
    <row r="96" spans="1:6">
      <c r="A96" s="11"/>
      <c r="B96" s="32" t="s">
        <v>62</v>
      </c>
      <c r="C96" s="25"/>
      <c r="D96" s="25"/>
      <c r="E96" s="25"/>
      <c r="F96" s="25"/>
    </row>
    <row r="97" spans="1:6">
      <c r="B97" s="36" t="s">
        <v>63</v>
      </c>
      <c r="C97" s="24"/>
      <c r="D97" s="24"/>
      <c r="E97" s="24"/>
      <c r="F97" s="24"/>
    </row>
    <row r="98" spans="1:6">
      <c r="B98" s="36" t="s">
        <v>64</v>
      </c>
      <c r="C98" s="24"/>
      <c r="D98" s="24"/>
      <c r="E98" s="24"/>
      <c r="F98" s="24"/>
    </row>
    <row r="99" spans="1:6">
      <c r="A99" s="11"/>
      <c r="B99" s="36" t="s">
        <v>65</v>
      </c>
      <c r="C99" s="25"/>
      <c r="D99" s="25"/>
      <c r="E99" s="25"/>
      <c r="F99" s="25"/>
    </row>
    <row r="100" spans="1:6">
      <c r="A100" s="21" t="s">
        <v>99</v>
      </c>
      <c r="B100" s="35" t="s">
        <v>59</v>
      </c>
      <c r="C100" s="26"/>
      <c r="D100" s="26"/>
      <c r="E100" s="26"/>
      <c r="F100" s="26"/>
    </row>
    <row r="101" spans="1:6">
      <c r="A101" s="11"/>
      <c r="B101" s="32" t="s">
        <v>60</v>
      </c>
      <c r="C101" s="25"/>
      <c r="D101" s="25"/>
      <c r="E101" s="25"/>
      <c r="F101" s="25"/>
    </row>
    <row r="102" spans="1:6">
      <c r="A102" s="22"/>
      <c r="B102" s="32" t="s">
        <v>61</v>
      </c>
      <c r="C102" s="25"/>
      <c r="D102" s="25"/>
      <c r="E102" s="25"/>
      <c r="F102" s="25"/>
    </row>
    <row r="103" spans="1:6">
      <c r="B103" s="32" t="s">
        <v>62</v>
      </c>
      <c r="C103" s="24"/>
      <c r="D103" s="24"/>
      <c r="E103" s="24"/>
      <c r="F103" s="24"/>
    </row>
    <row r="104" spans="1:6">
      <c r="B104" s="36" t="s">
        <v>63</v>
      </c>
      <c r="C104" s="24"/>
      <c r="D104" s="24"/>
      <c r="E104" s="24"/>
      <c r="F104" s="24"/>
    </row>
    <row r="105" spans="1:6">
      <c r="B105" s="36" t="s">
        <v>64</v>
      </c>
      <c r="C105" s="24"/>
      <c r="D105" s="24"/>
      <c r="E105" s="24"/>
      <c r="F105" s="24"/>
    </row>
    <row r="106" spans="1:6">
      <c r="A106" s="11"/>
      <c r="B106" s="36" t="s">
        <v>65</v>
      </c>
      <c r="C106" s="25"/>
      <c r="D106" s="25"/>
      <c r="E106" s="25"/>
      <c r="F106" s="25"/>
    </row>
    <row r="107" spans="1:6">
      <c r="A107" s="21" t="s">
        <v>105</v>
      </c>
      <c r="B107" s="35" t="s">
        <v>59</v>
      </c>
      <c r="C107" s="26"/>
      <c r="D107" s="26"/>
      <c r="E107" s="26"/>
      <c r="F107" s="26"/>
    </row>
    <row r="108" spans="1:6">
      <c r="A108" s="22"/>
      <c r="B108" s="32" t="s">
        <v>60</v>
      </c>
      <c r="C108" s="25"/>
      <c r="D108" s="25"/>
      <c r="E108" s="25"/>
      <c r="F108" s="25"/>
    </row>
    <row r="109" spans="1:6">
      <c r="B109" s="32" t="s">
        <v>61</v>
      </c>
      <c r="C109" s="25"/>
      <c r="D109" s="25"/>
      <c r="E109" s="25"/>
      <c r="F109" s="25"/>
    </row>
    <row r="110" spans="1:6">
      <c r="B110" s="32" t="s">
        <v>62</v>
      </c>
      <c r="C110" s="24"/>
      <c r="D110" s="24"/>
      <c r="E110" s="24"/>
      <c r="F110" s="24"/>
    </row>
    <row r="111" spans="1:6">
      <c r="B111" s="36" t="s">
        <v>63</v>
      </c>
      <c r="C111" s="24"/>
      <c r="D111" s="24"/>
      <c r="E111" s="24"/>
      <c r="F111" s="24"/>
    </row>
    <row r="112" spans="1:6">
      <c r="A112" s="11"/>
      <c r="B112" s="36" t="s">
        <v>64</v>
      </c>
      <c r="C112" s="24"/>
      <c r="D112" s="24"/>
      <c r="E112" s="24"/>
      <c r="F112" s="24"/>
    </row>
    <row r="113" spans="1:6">
      <c r="A113" s="29"/>
      <c r="B113" s="36" t="s">
        <v>65</v>
      </c>
      <c r="C113" s="25"/>
      <c r="D113" s="25"/>
      <c r="E113" s="25"/>
      <c r="F113" s="25"/>
    </row>
    <row r="114" spans="1:6">
      <c r="A114" s="30"/>
      <c r="B114" s="30"/>
      <c r="C114" s="30"/>
      <c r="D114" s="30"/>
      <c r="E114" s="30"/>
      <c r="F114" s="30"/>
    </row>
    <row r="115" spans="1:6">
      <c r="A115" s="30"/>
      <c r="B115" s="30"/>
      <c r="C115" s="30"/>
      <c r="D115" s="30"/>
      <c r="E115" s="30"/>
      <c r="F115" s="30"/>
    </row>
    <row r="116" spans="1:6">
      <c r="A116" s="30"/>
      <c r="B116" s="30"/>
      <c r="C116" s="30"/>
      <c r="D116" s="30"/>
      <c r="E116" s="30"/>
      <c r="F116" s="30"/>
    </row>
    <row r="117" spans="1:6">
      <c r="A117" s="30"/>
      <c r="B117" s="30"/>
      <c r="C117" s="30"/>
      <c r="D117" s="30"/>
      <c r="E117" s="30"/>
      <c r="F117" s="30"/>
    </row>
    <row r="118" spans="1:6">
      <c r="A118" s="30"/>
      <c r="B118" s="30"/>
      <c r="C118" s="30"/>
      <c r="D118" s="30"/>
      <c r="E118" s="30"/>
      <c r="F118" s="30"/>
    </row>
    <row r="119" spans="1:6">
      <c r="A119" s="30"/>
      <c r="B119" s="30"/>
      <c r="C119" s="30"/>
      <c r="D119" s="30"/>
      <c r="E119" s="30"/>
      <c r="F119" s="30"/>
    </row>
    <row r="120" spans="1:6">
      <c r="A120" s="30"/>
      <c r="B120" s="30"/>
      <c r="C120" s="30"/>
      <c r="D120" s="30"/>
      <c r="E120" s="30"/>
      <c r="F120" s="30"/>
    </row>
    <row r="121" spans="1:6">
      <c r="A121" s="30"/>
      <c r="B121" s="30"/>
      <c r="C121" s="30"/>
      <c r="D121" s="30"/>
      <c r="E121" s="30"/>
      <c r="F121" s="30"/>
    </row>
    <row r="122" spans="1:6">
      <c r="A122" s="30"/>
      <c r="B122" s="30"/>
      <c r="C122" s="30"/>
      <c r="D122" s="30"/>
      <c r="E122" s="30"/>
      <c r="F122" s="30"/>
    </row>
    <row r="123" spans="1:6">
      <c r="A123" s="30"/>
      <c r="B123" s="30"/>
      <c r="C123" s="30"/>
      <c r="D123" s="30"/>
      <c r="E123" s="30"/>
      <c r="F123" s="30"/>
    </row>
    <row r="124" spans="1:6">
      <c r="A124" s="24"/>
      <c r="B124" s="65" t="s">
        <v>67</v>
      </c>
      <c r="C124" s="65"/>
      <c r="D124" s="24"/>
      <c r="E124" s="24"/>
      <c r="F124" s="24"/>
    </row>
    <row r="125" spans="1:6">
      <c r="A125" s="24"/>
      <c r="B125" s="24"/>
      <c r="C125" s="24"/>
      <c r="D125" s="24"/>
      <c r="E125" s="24"/>
      <c r="F125" s="24"/>
    </row>
    <row r="126" spans="1:6">
      <c r="A126" s="31" t="s">
        <v>53</v>
      </c>
      <c r="B126" s="31" t="s">
        <v>54</v>
      </c>
      <c r="C126" s="31" t="s">
        <v>55</v>
      </c>
      <c r="D126" s="31" t="s">
        <v>56</v>
      </c>
      <c r="E126" s="31" t="s">
        <v>57</v>
      </c>
      <c r="F126" s="31" t="s">
        <v>58</v>
      </c>
    </row>
    <row r="127" spans="1:6">
      <c r="A127" s="21" t="s">
        <v>100</v>
      </c>
      <c r="B127" s="35" t="s">
        <v>59</v>
      </c>
      <c r="C127" s="26"/>
      <c r="D127" s="26"/>
      <c r="E127" s="26"/>
      <c r="F127" s="26"/>
    </row>
    <row r="128" spans="1:6">
      <c r="A128" s="22"/>
      <c r="B128" s="32" t="s">
        <v>60</v>
      </c>
      <c r="C128" s="25"/>
      <c r="D128" s="25"/>
      <c r="E128" s="25"/>
      <c r="F128" s="25"/>
    </row>
    <row r="129" spans="1:6">
      <c r="A129" s="22"/>
      <c r="B129" s="32" t="s">
        <v>61</v>
      </c>
      <c r="C129" s="25"/>
      <c r="D129" s="25"/>
      <c r="E129" s="25"/>
      <c r="F129" s="25"/>
    </row>
    <row r="130" spans="1:6">
      <c r="A130" s="11"/>
      <c r="B130" s="36" t="s">
        <v>62</v>
      </c>
      <c r="C130" s="24"/>
      <c r="D130" s="24"/>
      <c r="E130" s="24"/>
      <c r="F130" s="24"/>
    </row>
    <row r="131" spans="1:6">
      <c r="B131" s="36" t="s">
        <v>63</v>
      </c>
      <c r="C131" s="24"/>
      <c r="D131" s="24"/>
      <c r="E131" s="24"/>
      <c r="F131" s="24"/>
    </row>
    <row r="132" spans="1:6">
      <c r="B132" s="36" t="s">
        <v>64</v>
      </c>
      <c r="C132" s="24"/>
      <c r="D132" s="24"/>
      <c r="E132" s="24"/>
      <c r="F132" s="24"/>
    </row>
    <row r="133" spans="1:6">
      <c r="A133" s="11"/>
      <c r="B133" s="32" t="s">
        <v>65</v>
      </c>
      <c r="C133" s="24"/>
      <c r="D133" s="24"/>
      <c r="E133" s="24"/>
      <c r="F133" s="24"/>
    </row>
    <row r="134" spans="1:6">
      <c r="A134" s="21" t="s">
        <v>101</v>
      </c>
      <c r="B134" s="35" t="s">
        <v>59</v>
      </c>
      <c r="C134" s="26"/>
      <c r="D134" s="26"/>
      <c r="E134" s="26"/>
      <c r="F134" s="26"/>
    </row>
    <row r="135" spans="1:6">
      <c r="A135" s="11"/>
      <c r="B135" s="32" t="s">
        <v>60</v>
      </c>
      <c r="C135" s="25"/>
      <c r="D135" s="25"/>
      <c r="E135" s="25"/>
      <c r="F135" s="25"/>
    </row>
    <row r="136" spans="1:6">
      <c r="A136" s="22"/>
      <c r="B136" s="32" t="s">
        <v>61</v>
      </c>
      <c r="C136" s="25"/>
      <c r="D136" s="25"/>
      <c r="E136" s="25"/>
      <c r="F136" s="25"/>
    </row>
    <row r="137" spans="1:6">
      <c r="B137" s="36" t="s">
        <v>62</v>
      </c>
      <c r="C137" s="24"/>
      <c r="D137" s="24"/>
      <c r="E137" s="24"/>
      <c r="F137" s="24"/>
    </row>
    <row r="138" spans="1:6">
      <c r="B138" s="36" t="s">
        <v>63</v>
      </c>
      <c r="C138" s="24"/>
      <c r="D138" s="24"/>
      <c r="E138" s="24"/>
      <c r="F138" s="24"/>
    </row>
    <row r="139" spans="1:6">
      <c r="B139" s="36" t="s">
        <v>64</v>
      </c>
      <c r="C139" s="25"/>
      <c r="D139" s="25"/>
      <c r="E139" s="25"/>
      <c r="F139" s="25"/>
    </row>
    <row r="140" spans="1:6">
      <c r="A140" s="11"/>
      <c r="B140" s="32" t="s">
        <v>65</v>
      </c>
      <c r="C140" s="25"/>
      <c r="D140" s="25"/>
      <c r="E140" s="25"/>
      <c r="F140" s="25"/>
    </row>
    <row r="141" spans="1:6">
      <c r="A141" s="21" t="s">
        <v>102</v>
      </c>
      <c r="B141" s="35" t="s">
        <v>59</v>
      </c>
      <c r="C141" s="26"/>
      <c r="D141" s="26"/>
      <c r="E141" s="26"/>
      <c r="F141" s="26"/>
    </row>
    <row r="142" spans="1:6">
      <c r="A142" s="11"/>
      <c r="B142" s="32" t="s">
        <v>60</v>
      </c>
      <c r="C142" s="25"/>
      <c r="D142" s="25"/>
      <c r="E142" s="25"/>
      <c r="F142" s="25"/>
    </row>
    <row r="143" spans="1:6">
      <c r="A143" s="22"/>
      <c r="B143" s="32" t="s">
        <v>61</v>
      </c>
      <c r="C143" s="25"/>
      <c r="D143" s="25"/>
      <c r="E143" s="25"/>
      <c r="F143" s="25"/>
    </row>
    <row r="144" spans="1:6">
      <c r="B144" s="32" t="s">
        <v>62</v>
      </c>
      <c r="C144" s="24"/>
      <c r="D144" s="24"/>
      <c r="E144" s="24"/>
      <c r="F144" s="24"/>
    </row>
    <row r="145" spans="1:6">
      <c r="B145" s="36" t="s">
        <v>63</v>
      </c>
      <c r="C145" s="24"/>
      <c r="D145" s="24"/>
      <c r="E145" s="24"/>
      <c r="F145" s="24"/>
    </row>
    <row r="146" spans="1:6">
      <c r="B146" s="36" t="s">
        <v>64</v>
      </c>
      <c r="C146" s="24"/>
      <c r="D146" s="24"/>
      <c r="E146" s="24"/>
      <c r="F146" s="24"/>
    </row>
    <row r="147" spans="1:6">
      <c r="A147" s="11"/>
      <c r="B147" s="36" t="s">
        <v>65</v>
      </c>
      <c r="C147" s="25"/>
      <c r="D147" s="25"/>
      <c r="E147" s="25"/>
      <c r="F147" s="25"/>
    </row>
    <row r="148" spans="1:6">
      <c r="A148" s="21" t="s">
        <v>103</v>
      </c>
      <c r="B148" s="35" t="s">
        <v>59</v>
      </c>
      <c r="C148" s="26"/>
      <c r="D148" s="26"/>
      <c r="E148" s="26"/>
      <c r="F148" s="26"/>
    </row>
    <row r="149" spans="1:6">
      <c r="A149" s="11"/>
      <c r="B149" s="32" t="s">
        <v>60</v>
      </c>
      <c r="C149" s="25"/>
      <c r="D149" s="25"/>
      <c r="E149" s="25"/>
      <c r="F149" s="25"/>
    </row>
    <row r="150" spans="1:6">
      <c r="A150" s="22"/>
      <c r="B150" s="32" t="s">
        <v>61</v>
      </c>
      <c r="C150" s="25"/>
      <c r="D150" s="25"/>
      <c r="E150" s="25"/>
      <c r="F150" s="25"/>
    </row>
    <row r="151" spans="1:6">
      <c r="A151" s="11"/>
      <c r="B151" s="32" t="s">
        <v>62</v>
      </c>
      <c r="C151" s="24"/>
      <c r="D151" s="24"/>
      <c r="E151" s="24"/>
      <c r="F151" s="24"/>
    </row>
    <row r="152" spans="1:6">
      <c r="B152" s="36" t="s">
        <v>63</v>
      </c>
      <c r="C152" s="24"/>
      <c r="D152" s="24"/>
      <c r="E152" s="24"/>
      <c r="F152" s="24"/>
    </row>
    <row r="153" spans="1:6">
      <c r="B153" s="36" t="s">
        <v>64</v>
      </c>
      <c r="C153" s="24"/>
      <c r="D153" s="24"/>
      <c r="E153" s="24"/>
      <c r="F153" s="24"/>
    </row>
    <row r="154" spans="1:6" ht="15.75" thickBot="1">
      <c r="A154" s="11"/>
      <c r="B154" s="32" t="s">
        <v>65</v>
      </c>
      <c r="C154" s="37"/>
      <c r="D154" s="37"/>
      <c r="E154" s="37"/>
      <c r="F154" s="37"/>
    </row>
    <row r="155" spans="1:6" ht="15.75" thickTop="1">
      <c r="A155" s="21" t="s">
        <v>104</v>
      </c>
      <c r="B155" s="35" t="s">
        <v>59</v>
      </c>
      <c r="C155" s="25"/>
      <c r="D155" s="25"/>
      <c r="E155" s="25"/>
      <c r="F155" s="25"/>
    </row>
    <row r="156" spans="1:6">
      <c r="A156" s="22"/>
      <c r="B156" s="32" t="s">
        <v>60</v>
      </c>
      <c r="C156" s="25"/>
      <c r="D156" s="25"/>
      <c r="E156" s="25"/>
      <c r="F156" s="25"/>
    </row>
    <row r="157" spans="1:6">
      <c r="A157" s="22"/>
      <c r="B157" s="32" t="s">
        <v>61</v>
      </c>
      <c r="C157" s="25"/>
      <c r="D157" s="25"/>
      <c r="E157" s="25"/>
      <c r="F157" s="25"/>
    </row>
    <row r="158" spans="1:6">
      <c r="A158" s="11"/>
      <c r="B158" s="32" t="s">
        <v>62</v>
      </c>
      <c r="C158" s="25"/>
      <c r="D158" s="25"/>
      <c r="E158" s="25"/>
      <c r="F158" s="25"/>
    </row>
    <row r="159" spans="1:6">
      <c r="B159" s="36" t="s">
        <v>63</v>
      </c>
      <c r="C159" s="24"/>
      <c r="D159" s="24"/>
      <c r="E159" s="24"/>
      <c r="F159" s="24"/>
    </row>
    <row r="160" spans="1:6">
      <c r="B160" s="36" t="s">
        <v>64</v>
      </c>
      <c r="C160" s="24"/>
      <c r="D160" s="24"/>
      <c r="E160" s="24"/>
      <c r="F160" s="24"/>
    </row>
    <row r="161" spans="1:6">
      <c r="A161" s="11"/>
      <c r="B161" s="36" t="s">
        <v>65</v>
      </c>
      <c r="C161" s="25"/>
      <c r="D161" s="25"/>
      <c r="E161" s="25"/>
      <c r="F161" s="25"/>
    </row>
    <row r="162" spans="1:6">
      <c r="A162" s="21" t="s">
        <v>99</v>
      </c>
      <c r="B162" s="35" t="s">
        <v>59</v>
      </c>
      <c r="C162" s="26"/>
      <c r="D162" s="26"/>
      <c r="E162" s="26"/>
      <c r="F162" s="26"/>
    </row>
    <row r="163" spans="1:6">
      <c r="A163" s="11"/>
      <c r="B163" s="32" t="s">
        <v>60</v>
      </c>
      <c r="C163" s="25"/>
      <c r="D163" s="25"/>
      <c r="E163" s="25"/>
      <c r="F163" s="25"/>
    </row>
    <row r="164" spans="1:6">
      <c r="A164" s="22"/>
      <c r="B164" s="32" t="s">
        <v>61</v>
      </c>
      <c r="C164" s="25"/>
      <c r="D164" s="25"/>
      <c r="E164" s="25"/>
      <c r="F164" s="25"/>
    </row>
    <row r="165" spans="1:6">
      <c r="B165" s="32" t="s">
        <v>62</v>
      </c>
      <c r="C165" s="24"/>
      <c r="D165" s="24"/>
      <c r="E165" s="24"/>
      <c r="F165" s="24"/>
    </row>
    <row r="166" spans="1:6">
      <c r="B166" s="36" t="s">
        <v>63</v>
      </c>
      <c r="C166" s="24"/>
      <c r="D166" s="24"/>
      <c r="E166" s="24"/>
      <c r="F166" s="24"/>
    </row>
    <row r="167" spans="1:6">
      <c r="B167" s="36" t="s">
        <v>64</v>
      </c>
      <c r="C167" s="24"/>
      <c r="D167" s="24"/>
      <c r="E167" s="24"/>
      <c r="F167" s="24"/>
    </row>
    <row r="168" spans="1:6">
      <c r="A168" s="11"/>
      <c r="B168" s="36" t="s">
        <v>65</v>
      </c>
      <c r="C168" s="25"/>
      <c r="D168" s="25"/>
      <c r="E168" s="25"/>
      <c r="F168" s="25"/>
    </row>
    <row r="169" spans="1:6">
      <c r="A169" s="21" t="s">
        <v>105</v>
      </c>
      <c r="B169" s="35" t="s">
        <v>59</v>
      </c>
      <c r="C169" s="26"/>
      <c r="D169" s="26"/>
      <c r="E169" s="26"/>
      <c r="F169" s="26"/>
    </row>
    <row r="170" spans="1:6">
      <c r="A170" s="29"/>
      <c r="B170" s="32" t="s">
        <v>60</v>
      </c>
      <c r="C170" s="25"/>
      <c r="D170" s="25"/>
      <c r="E170" s="25"/>
      <c r="F170" s="25"/>
    </row>
    <row r="171" spans="1:6">
      <c r="A171" s="28"/>
      <c r="B171" s="32" t="s">
        <v>61</v>
      </c>
      <c r="C171" s="25"/>
      <c r="D171" s="25"/>
      <c r="E171" s="25"/>
      <c r="F171" s="25"/>
    </row>
    <row r="172" spans="1:6">
      <c r="A172" s="30"/>
      <c r="B172" s="32" t="s">
        <v>62</v>
      </c>
      <c r="C172" s="24"/>
      <c r="D172" s="24"/>
      <c r="E172" s="24"/>
      <c r="F172" s="24"/>
    </row>
    <row r="173" spans="1:6">
      <c r="A173" s="30"/>
      <c r="B173" s="36" t="s">
        <v>63</v>
      </c>
      <c r="C173" s="24"/>
      <c r="D173" s="24"/>
      <c r="E173" s="24"/>
      <c r="F173" s="24"/>
    </row>
    <row r="174" spans="1:6">
      <c r="A174" s="30"/>
      <c r="B174" s="36" t="s">
        <v>64</v>
      </c>
      <c r="C174" s="24"/>
      <c r="D174" s="24"/>
      <c r="E174" s="24"/>
      <c r="F174" s="24"/>
    </row>
    <row r="175" spans="1:6">
      <c r="A175" s="29"/>
      <c r="B175" s="36" t="s">
        <v>65</v>
      </c>
      <c r="C175" s="25"/>
      <c r="D175" s="25"/>
      <c r="E175" s="25"/>
      <c r="F175" s="25"/>
    </row>
    <row r="176" spans="1:6">
      <c r="A176" s="30"/>
      <c r="B176" s="30"/>
      <c r="C176" s="30"/>
      <c r="D176" s="30"/>
      <c r="E176" s="30"/>
      <c r="F176" s="30"/>
    </row>
    <row r="177" spans="1:6">
      <c r="A177" s="30"/>
      <c r="B177" s="30"/>
      <c r="C177" s="30"/>
      <c r="D177" s="30"/>
      <c r="E177" s="30"/>
      <c r="F177" s="30"/>
    </row>
    <row r="178" spans="1:6">
      <c r="A178" s="30"/>
      <c r="B178" s="30"/>
      <c r="C178" s="30"/>
      <c r="D178" s="30"/>
      <c r="E178" s="30"/>
      <c r="F178" s="30"/>
    </row>
    <row r="179" spans="1:6">
      <c r="A179" s="30"/>
      <c r="B179" s="30"/>
      <c r="C179" s="30"/>
      <c r="D179" s="30"/>
      <c r="E179" s="30"/>
      <c r="F179" s="30"/>
    </row>
    <row r="180" spans="1:6">
      <c r="A180" s="30"/>
      <c r="B180" s="30"/>
      <c r="C180" s="30"/>
      <c r="D180" s="30"/>
      <c r="E180" s="30"/>
      <c r="F180" s="30"/>
    </row>
    <row r="181" spans="1:6">
      <c r="A181" s="30"/>
      <c r="B181" s="30"/>
      <c r="C181" s="30"/>
      <c r="D181" s="30"/>
      <c r="E181" s="30"/>
      <c r="F181" s="30"/>
    </row>
    <row r="182" spans="1:6">
      <c r="A182" s="30"/>
      <c r="B182" s="30"/>
      <c r="C182" s="30"/>
      <c r="D182" s="30"/>
      <c r="E182" s="30"/>
      <c r="F182" s="30"/>
    </row>
    <row r="183" spans="1:6">
      <c r="A183" s="30"/>
      <c r="B183" s="30"/>
      <c r="C183" s="30"/>
      <c r="D183" s="30"/>
      <c r="E183" s="30"/>
      <c r="F183" s="30"/>
    </row>
    <row r="184" spans="1:6">
      <c r="A184" s="30"/>
      <c r="B184" s="30"/>
      <c r="C184" s="30"/>
      <c r="D184" s="30"/>
      <c r="E184" s="30"/>
      <c r="F184" s="30"/>
    </row>
    <row r="185" spans="1:6">
      <c r="A185" s="30"/>
      <c r="B185" s="30"/>
      <c r="C185" s="30"/>
      <c r="D185" s="30"/>
      <c r="E185" s="30"/>
      <c r="F185" s="30"/>
    </row>
    <row r="186" spans="1:6">
      <c r="A186" s="30"/>
      <c r="B186" s="30"/>
      <c r="C186" s="30"/>
      <c r="D186" s="30"/>
      <c r="E186" s="30"/>
      <c r="F186" s="30"/>
    </row>
    <row r="187" spans="1:6">
      <c r="A187" s="30"/>
      <c r="B187" s="30"/>
      <c r="C187" s="30"/>
      <c r="D187" s="30"/>
      <c r="E187" s="30"/>
      <c r="F187" s="30"/>
    </row>
    <row r="188" spans="1:6">
      <c r="A188" s="24"/>
      <c r="B188" s="65" t="s">
        <v>75</v>
      </c>
      <c r="C188" s="65"/>
      <c r="D188" s="24"/>
      <c r="E188" s="24"/>
      <c r="F188" s="24"/>
    </row>
    <row r="189" spans="1:6">
      <c r="A189" s="24"/>
      <c r="B189" s="24"/>
      <c r="C189" s="24"/>
      <c r="D189" s="24"/>
      <c r="E189" s="24"/>
      <c r="F189" s="24"/>
    </row>
    <row r="190" spans="1:6">
      <c r="A190" s="31" t="s">
        <v>53</v>
      </c>
      <c r="B190" s="31" t="s">
        <v>54</v>
      </c>
      <c r="C190" s="31" t="s">
        <v>55</v>
      </c>
      <c r="D190" s="31" t="s">
        <v>56</v>
      </c>
      <c r="E190" s="31" t="s">
        <v>57</v>
      </c>
      <c r="F190" s="31" t="s">
        <v>58</v>
      </c>
    </row>
    <row r="191" spans="1:6">
      <c r="A191" s="21" t="s">
        <v>100</v>
      </c>
      <c r="B191" s="35" t="s">
        <v>59</v>
      </c>
      <c r="C191" s="24"/>
      <c r="D191" s="24"/>
      <c r="E191" s="24"/>
      <c r="F191" s="24"/>
    </row>
    <row r="192" spans="1:6">
      <c r="A192" s="22"/>
      <c r="B192" s="32" t="s">
        <v>60</v>
      </c>
      <c r="C192" s="25"/>
      <c r="D192" s="25"/>
      <c r="E192" s="25"/>
      <c r="F192" s="25"/>
    </row>
    <row r="193" spans="1:6">
      <c r="A193" s="22"/>
      <c r="B193" s="32" t="s">
        <v>61</v>
      </c>
      <c r="C193" s="25"/>
      <c r="D193" s="25"/>
      <c r="E193" s="25"/>
      <c r="F193" s="25"/>
    </row>
    <row r="194" spans="1:6">
      <c r="A194" s="11"/>
      <c r="B194" s="36" t="s">
        <v>62</v>
      </c>
      <c r="C194" s="25"/>
      <c r="D194" s="25"/>
      <c r="E194" s="25"/>
      <c r="F194" s="25"/>
    </row>
    <row r="195" spans="1:6">
      <c r="B195" s="36" t="s">
        <v>63</v>
      </c>
      <c r="C195" s="24"/>
      <c r="D195" s="24"/>
      <c r="E195" s="24"/>
      <c r="F195" s="24"/>
    </row>
    <row r="196" spans="1:6">
      <c r="B196" s="36" t="s">
        <v>64</v>
      </c>
      <c r="C196" s="24"/>
      <c r="D196" s="24"/>
      <c r="E196" s="24"/>
      <c r="F196" s="24"/>
    </row>
    <row r="197" spans="1:6">
      <c r="A197" s="11"/>
      <c r="B197" s="32" t="s">
        <v>65</v>
      </c>
      <c r="C197" s="25"/>
      <c r="D197" s="25"/>
      <c r="E197" s="25"/>
      <c r="F197" s="25"/>
    </row>
    <row r="198" spans="1:6">
      <c r="A198" s="21" t="s">
        <v>101</v>
      </c>
      <c r="B198" s="35" t="s">
        <v>59</v>
      </c>
      <c r="C198" s="26"/>
      <c r="D198" s="26"/>
      <c r="E198" s="26"/>
      <c r="F198" s="26"/>
    </row>
    <row r="199" spans="1:6">
      <c r="A199" s="11"/>
      <c r="B199" s="32" t="s">
        <v>60</v>
      </c>
      <c r="C199" s="25"/>
      <c r="D199" s="25"/>
      <c r="E199" s="25"/>
      <c r="F199" s="25"/>
    </row>
    <row r="200" spans="1:6">
      <c r="A200" s="22"/>
      <c r="B200" s="32" t="s">
        <v>61</v>
      </c>
      <c r="C200" s="25"/>
      <c r="D200" s="25"/>
      <c r="E200" s="25"/>
      <c r="F200" s="25"/>
    </row>
    <row r="201" spans="1:6">
      <c r="B201" s="36" t="s">
        <v>62</v>
      </c>
      <c r="C201" s="24"/>
      <c r="D201" s="24"/>
      <c r="E201" s="24"/>
      <c r="F201" s="24"/>
    </row>
    <row r="202" spans="1:6">
      <c r="B202" s="36" t="s">
        <v>63</v>
      </c>
      <c r="C202" s="24"/>
      <c r="D202" s="24"/>
      <c r="E202" s="24"/>
      <c r="F202" s="24"/>
    </row>
    <row r="203" spans="1:6">
      <c r="B203" s="36" t="s">
        <v>64</v>
      </c>
      <c r="C203" s="24"/>
      <c r="D203" s="24"/>
      <c r="E203" s="24"/>
      <c r="F203" s="24"/>
    </row>
    <row r="204" spans="1:6">
      <c r="A204" s="11"/>
      <c r="B204" s="32" t="s">
        <v>65</v>
      </c>
      <c r="C204" s="25"/>
      <c r="D204" s="25"/>
      <c r="E204" s="25"/>
      <c r="F204" s="25"/>
    </row>
    <row r="205" spans="1:6">
      <c r="A205" s="21" t="s">
        <v>102</v>
      </c>
      <c r="B205" s="35" t="s">
        <v>59</v>
      </c>
      <c r="C205" s="26"/>
      <c r="D205" s="26"/>
      <c r="E205" s="26"/>
      <c r="F205" s="26"/>
    </row>
    <row r="206" spans="1:6">
      <c r="A206" s="11"/>
      <c r="B206" s="32" t="s">
        <v>60</v>
      </c>
      <c r="C206" s="25"/>
      <c r="D206" s="25"/>
      <c r="E206" s="25"/>
      <c r="F206" s="25"/>
    </row>
    <row r="207" spans="1:6">
      <c r="A207" s="22"/>
      <c r="B207" s="32" t="s">
        <v>61</v>
      </c>
      <c r="C207" s="25"/>
      <c r="D207" s="25"/>
      <c r="E207" s="25"/>
      <c r="F207" s="25"/>
    </row>
    <row r="208" spans="1:6">
      <c r="B208" s="32" t="s">
        <v>62</v>
      </c>
      <c r="C208" s="24"/>
      <c r="D208" s="24"/>
      <c r="E208" s="24"/>
      <c r="F208" s="24"/>
    </row>
    <row r="209" spans="1:6">
      <c r="B209" s="36" t="s">
        <v>63</v>
      </c>
      <c r="C209" s="24"/>
      <c r="D209" s="24"/>
      <c r="E209" s="24"/>
      <c r="F209" s="24"/>
    </row>
    <row r="210" spans="1:6">
      <c r="B210" s="36" t="s">
        <v>64</v>
      </c>
      <c r="C210" s="24"/>
      <c r="D210" s="24"/>
      <c r="E210" s="24"/>
      <c r="F210" s="24"/>
    </row>
    <row r="211" spans="1:6">
      <c r="A211" s="11"/>
      <c r="B211" s="36" t="s">
        <v>65</v>
      </c>
      <c r="C211" s="25"/>
      <c r="D211" s="25"/>
      <c r="E211" s="25"/>
      <c r="F211" s="25"/>
    </row>
    <row r="212" spans="1:6">
      <c r="A212" s="21" t="s">
        <v>103</v>
      </c>
      <c r="B212" s="35" t="s">
        <v>59</v>
      </c>
      <c r="C212" s="26"/>
      <c r="D212" s="26"/>
      <c r="E212" s="26"/>
      <c r="F212" s="26"/>
    </row>
    <row r="213" spans="1:6">
      <c r="A213" s="11"/>
      <c r="B213" s="32" t="s">
        <v>60</v>
      </c>
      <c r="C213" s="25"/>
      <c r="D213" s="25"/>
      <c r="E213" s="25"/>
      <c r="F213" s="25"/>
    </row>
    <row r="214" spans="1:6">
      <c r="A214" s="22"/>
      <c r="B214" s="32" t="s">
        <v>61</v>
      </c>
      <c r="C214" s="25"/>
      <c r="D214" s="25"/>
      <c r="E214" s="25"/>
      <c r="F214" s="25"/>
    </row>
    <row r="215" spans="1:6">
      <c r="A215" s="11"/>
      <c r="B215" s="32" t="s">
        <v>62</v>
      </c>
      <c r="C215" s="25"/>
      <c r="D215" s="25"/>
      <c r="E215" s="25"/>
      <c r="F215" s="25"/>
    </row>
    <row r="216" spans="1:6">
      <c r="B216" s="36" t="s">
        <v>63</v>
      </c>
      <c r="C216" s="24"/>
      <c r="D216" s="24"/>
      <c r="E216" s="24"/>
      <c r="F216" s="24"/>
    </row>
    <row r="217" spans="1:6">
      <c r="B217" s="36" t="s">
        <v>64</v>
      </c>
      <c r="C217" s="24"/>
      <c r="D217" s="24"/>
      <c r="E217" s="24"/>
      <c r="F217" s="24"/>
    </row>
    <row r="218" spans="1:6">
      <c r="A218" s="11"/>
      <c r="B218" s="32" t="s">
        <v>65</v>
      </c>
      <c r="C218" s="25"/>
      <c r="D218" s="25"/>
      <c r="E218" s="25"/>
      <c r="F218" s="25"/>
    </row>
    <row r="219" spans="1:6">
      <c r="A219" s="21" t="s">
        <v>104</v>
      </c>
      <c r="B219" s="35" t="s">
        <v>59</v>
      </c>
      <c r="C219" s="26"/>
      <c r="D219" s="26"/>
      <c r="E219" s="26"/>
      <c r="F219" s="26"/>
    </row>
    <row r="220" spans="1:6">
      <c r="A220" s="22"/>
      <c r="B220" s="32" t="s">
        <v>60</v>
      </c>
      <c r="C220" s="25"/>
      <c r="D220" s="25"/>
      <c r="E220" s="25"/>
      <c r="F220" s="25"/>
    </row>
    <row r="221" spans="1:6">
      <c r="A221" s="22"/>
      <c r="B221" s="32" t="s">
        <v>61</v>
      </c>
      <c r="C221" s="25"/>
      <c r="D221" s="25"/>
      <c r="E221" s="25"/>
      <c r="F221" s="25"/>
    </row>
    <row r="222" spans="1:6">
      <c r="A222" s="11"/>
      <c r="B222" s="32" t="s">
        <v>62</v>
      </c>
      <c r="C222" s="25"/>
      <c r="D222" s="25"/>
      <c r="E222" s="25"/>
      <c r="F222" s="25"/>
    </row>
    <row r="223" spans="1:6">
      <c r="B223" s="36" t="s">
        <v>63</v>
      </c>
      <c r="C223" s="24"/>
      <c r="D223" s="24"/>
      <c r="E223" s="24"/>
      <c r="F223" s="24"/>
    </row>
    <row r="224" spans="1:6">
      <c r="B224" s="36" t="s">
        <v>64</v>
      </c>
      <c r="C224" s="24"/>
      <c r="D224" s="24"/>
      <c r="E224" s="24"/>
      <c r="F224" s="24"/>
    </row>
    <row r="225" spans="1:6">
      <c r="A225" s="11"/>
      <c r="B225" s="36" t="s">
        <v>65</v>
      </c>
      <c r="C225" s="25"/>
      <c r="D225" s="25"/>
      <c r="E225" s="25"/>
      <c r="F225" s="25"/>
    </row>
    <row r="226" spans="1:6">
      <c r="A226" s="21" t="s">
        <v>99</v>
      </c>
      <c r="B226" s="35" t="s">
        <v>59</v>
      </c>
      <c r="C226" s="26"/>
      <c r="D226" s="26"/>
      <c r="E226" s="26"/>
      <c r="F226" s="26"/>
    </row>
    <row r="227" spans="1:6">
      <c r="A227" s="11"/>
      <c r="B227" s="32" t="s">
        <v>60</v>
      </c>
      <c r="C227" s="25"/>
      <c r="D227" s="25"/>
      <c r="E227" s="25"/>
      <c r="F227" s="25"/>
    </row>
    <row r="228" spans="1:6">
      <c r="A228" s="22"/>
      <c r="B228" s="32" t="s">
        <v>61</v>
      </c>
      <c r="C228" s="25"/>
      <c r="D228" s="25"/>
      <c r="E228" s="25"/>
      <c r="F228" s="25"/>
    </row>
    <row r="229" spans="1:6">
      <c r="B229" s="32" t="s">
        <v>62</v>
      </c>
      <c r="C229" s="24"/>
      <c r="D229" s="24"/>
      <c r="E229" s="24"/>
      <c r="F229" s="24"/>
    </row>
    <row r="230" spans="1:6">
      <c r="B230" s="36" t="s">
        <v>63</v>
      </c>
      <c r="C230" s="24"/>
      <c r="D230" s="24"/>
      <c r="E230" s="24"/>
      <c r="F230" s="24"/>
    </row>
    <row r="231" spans="1:6">
      <c r="B231" s="36" t="s">
        <v>64</v>
      </c>
      <c r="C231" s="24"/>
      <c r="D231" s="24"/>
      <c r="E231" s="24"/>
      <c r="F231" s="24"/>
    </row>
    <row r="232" spans="1:6">
      <c r="A232" s="11"/>
      <c r="B232" s="36" t="s">
        <v>65</v>
      </c>
      <c r="C232" s="25"/>
      <c r="D232" s="25"/>
      <c r="E232" s="25"/>
      <c r="F232" s="25"/>
    </row>
    <row r="233" spans="1:6">
      <c r="A233" s="21" t="s">
        <v>105</v>
      </c>
      <c r="B233" s="35" t="s">
        <v>59</v>
      </c>
      <c r="C233" s="26"/>
      <c r="D233" s="26"/>
      <c r="E233" s="26"/>
      <c r="F233" s="26"/>
    </row>
    <row r="234" spans="1:6">
      <c r="A234" s="29"/>
      <c r="B234" s="32" t="s">
        <v>60</v>
      </c>
      <c r="C234" s="25"/>
      <c r="D234" s="25"/>
      <c r="E234" s="25"/>
      <c r="F234" s="25"/>
    </row>
    <row r="235" spans="1:6">
      <c r="A235" s="28"/>
      <c r="B235" s="32" t="s">
        <v>61</v>
      </c>
      <c r="C235" s="25"/>
      <c r="D235" s="25"/>
      <c r="E235" s="25"/>
      <c r="F235" s="25"/>
    </row>
    <row r="236" spans="1:6">
      <c r="A236" s="30"/>
      <c r="B236" s="32" t="s">
        <v>62</v>
      </c>
      <c r="C236" s="24"/>
      <c r="D236" s="24"/>
      <c r="E236" s="24"/>
      <c r="F236" s="24"/>
    </row>
    <row r="237" spans="1:6">
      <c r="A237" s="30"/>
      <c r="B237" s="36" t="s">
        <v>63</v>
      </c>
      <c r="C237" s="24"/>
      <c r="D237" s="24"/>
      <c r="E237" s="24"/>
      <c r="F237" s="24"/>
    </row>
    <row r="238" spans="1:6">
      <c r="A238" s="30"/>
      <c r="B238" s="36" t="s">
        <v>64</v>
      </c>
      <c r="C238" s="24"/>
      <c r="D238" s="24"/>
      <c r="E238" s="24"/>
      <c r="F238" s="24"/>
    </row>
    <row r="239" spans="1:6">
      <c r="A239" s="29"/>
      <c r="B239" s="36" t="s">
        <v>65</v>
      </c>
      <c r="C239" s="38"/>
      <c r="D239" s="25"/>
      <c r="E239" s="25"/>
      <c r="F239" s="39"/>
    </row>
    <row r="240" spans="1:6">
      <c r="A240" s="30"/>
      <c r="B240" s="30"/>
      <c r="C240" s="30"/>
      <c r="D240" s="30"/>
      <c r="E240" s="30"/>
      <c r="F240" s="30"/>
    </row>
    <row r="241" spans="1:6">
      <c r="A241" s="30"/>
      <c r="B241" s="30"/>
      <c r="C241" s="30"/>
      <c r="D241" s="30"/>
      <c r="E241" s="30"/>
      <c r="F241" s="30"/>
    </row>
    <row r="242" spans="1:6">
      <c r="A242" s="24"/>
      <c r="B242" s="65" t="s">
        <v>76</v>
      </c>
      <c r="C242" s="65"/>
      <c r="D242" s="24"/>
      <c r="E242" s="24"/>
      <c r="F242" s="24"/>
    </row>
    <row r="243" spans="1:6">
      <c r="A243" s="24"/>
      <c r="B243" s="24"/>
      <c r="C243" s="24"/>
      <c r="D243" s="24"/>
      <c r="E243" s="24"/>
      <c r="F243" s="24"/>
    </row>
    <row r="244" spans="1:6">
      <c r="A244" s="31" t="s">
        <v>53</v>
      </c>
      <c r="B244" s="31" t="s">
        <v>54</v>
      </c>
      <c r="C244" s="31" t="s">
        <v>55</v>
      </c>
      <c r="D244" s="31" t="s">
        <v>56</v>
      </c>
      <c r="E244" s="31" t="s">
        <v>57</v>
      </c>
      <c r="F244" s="31" t="s">
        <v>58</v>
      </c>
    </row>
    <row r="245" spans="1:6">
      <c r="A245" s="21" t="s">
        <v>100</v>
      </c>
      <c r="B245" s="35" t="s">
        <v>59</v>
      </c>
      <c r="C245" s="25" t="e">
        <f>AVERAGE(C4,C65,C127,C191)</f>
        <v>#DIV/0!</v>
      </c>
      <c r="D245" s="25" t="e">
        <f>AVERAGE(D4,D65,D127,D191)</f>
        <v>#DIV/0!</v>
      </c>
      <c r="E245" s="25"/>
      <c r="F245" s="25" t="e">
        <f>AVERAGE(F4,F65,F127,F191)</f>
        <v>#DIV/0!</v>
      </c>
    </row>
    <row r="246" spans="1:6">
      <c r="A246" s="22"/>
      <c r="B246" s="32" t="s">
        <v>60</v>
      </c>
      <c r="C246" s="25" t="e">
        <f t="shared" ref="C246:D250" si="0">AVERAGE(C5,C66,C128,C192)</f>
        <v>#DIV/0!</v>
      </c>
      <c r="D246" s="25" t="e">
        <f t="shared" si="0"/>
        <v>#DIV/0!</v>
      </c>
      <c r="E246" s="25"/>
      <c r="F246" s="25" t="e">
        <f t="shared" ref="F246:F292" si="1">AVERAGE(F5,F66,F128,F192)</f>
        <v>#DIV/0!</v>
      </c>
    </row>
    <row r="247" spans="1:6">
      <c r="A247" s="22"/>
      <c r="B247" s="32" t="s">
        <v>61</v>
      </c>
      <c r="C247" s="25" t="e">
        <f t="shared" si="0"/>
        <v>#DIV/0!</v>
      </c>
      <c r="D247" s="25" t="e">
        <f t="shared" si="0"/>
        <v>#DIV/0!</v>
      </c>
      <c r="E247" s="25"/>
      <c r="F247" s="25" t="e">
        <f t="shared" si="1"/>
        <v>#DIV/0!</v>
      </c>
    </row>
    <row r="248" spans="1:6">
      <c r="A248" s="11"/>
      <c r="B248" s="36" t="s">
        <v>62</v>
      </c>
      <c r="C248" s="25" t="e">
        <f t="shared" si="0"/>
        <v>#DIV/0!</v>
      </c>
      <c r="D248" s="25" t="e">
        <f t="shared" si="0"/>
        <v>#DIV/0!</v>
      </c>
      <c r="E248" s="25"/>
      <c r="F248" s="25" t="e">
        <f t="shared" si="1"/>
        <v>#DIV/0!</v>
      </c>
    </row>
    <row r="249" spans="1:6">
      <c r="B249" s="36" t="s">
        <v>63</v>
      </c>
      <c r="C249" s="25" t="e">
        <f t="shared" si="0"/>
        <v>#DIV/0!</v>
      </c>
      <c r="D249" s="25" t="e">
        <f t="shared" si="0"/>
        <v>#DIV/0!</v>
      </c>
      <c r="E249" s="25"/>
      <c r="F249" s="25" t="e">
        <f t="shared" si="1"/>
        <v>#DIV/0!</v>
      </c>
    </row>
    <row r="250" spans="1:6">
      <c r="B250" s="36" t="s">
        <v>64</v>
      </c>
      <c r="C250" s="25" t="e">
        <f t="shared" si="0"/>
        <v>#DIV/0!</v>
      </c>
      <c r="D250" s="25" t="e">
        <f t="shared" si="0"/>
        <v>#DIV/0!</v>
      </c>
      <c r="E250" s="25" t="e">
        <f>AVERAGE(E9,E70,E132,E196)</f>
        <v>#DIV/0!</v>
      </c>
      <c r="F250" s="25" t="e">
        <f t="shared" si="1"/>
        <v>#DIV/0!</v>
      </c>
    </row>
    <row r="251" spans="1:6">
      <c r="A251" s="11"/>
      <c r="B251" s="32" t="s">
        <v>65</v>
      </c>
      <c r="C251" s="25"/>
      <c r="D251" s="25"/>
      <c r="E251" s="25"/>
      <c r="F251" s="25"/>
    </row>
    <row r="252" spans="1:6">
      <c r="A252" s="21" t="s">
        <v>101</v>
      </c>
      <c r="B252" s="35" t="s">
        <v>59</v>
      </c>
      <c r="C252" s="25" t="e">
        <f t="shared" ref="C252:D257" si="2">AVERAGE(C11,C72,C134,C198)</f>
        <v>#DIV/0!</v>
      </c>
      <c r="D252" s="25" t="e">
        <f t="shared" si="2"/>
        <v>#DIV/0!</v>
      </c>
      <c r="E252" s="25"/>
      <c r="F252" s="25" t="e">
        <f t="shared" si="1"/>
        <v>#DIV/0!</v>
      </c>
    </row>
    <row r="253" spans="1:6">
      <c r="A253" s="11"/>
      <c r="B253" s="32" t="s">
        <v>60</v>
      </c>
      <c r="C253" s="25" t="e">
        <f t="shared" si="2"/>
        <v>#DIV/0!</v>
      </c>
      <c r="D253" s="25" t="e">
        <f t="shared" si="2"/>
        <v>#DIV/0!</v>
      </c>
      <c r="E253" s="25"/>
      <c r="F253" s="25" t="e">
        <f t="shared" si="1"/>
        <v>#DIV/0!</v>
      </c>
    </row>
    <row r="254" spans="1:6">
      <c r="A254" s="22"/>
      <c r="B254" s="32" t="s">
        <v>61</v>
      </c>
      <c r="C254" s="25" t="e">
        <f t="shared" si="2"/>
        <v>#DIV/0!</v>
      </c>
      <c r="D254" s="25" t="e">
        <f t="shared" si="2"/>
        <v>#DIV/0!</v>
      </c>
      <c r="E254" s="25"/>
      <c r="F254" s="25" t="e">
        <f t="shared" si="1"/>
        <v>#DIV/0!</v>
      </c>
    </row>
    <row r="255" spans="1:6">
      <c r="B255" s="36" t="s">
        <v>62</v>
      </c>
      <c r="C255" s="25" t="e">
        <f t="shared" si="2"/>
        <v>#DIV/0!</v>
      </c>
      <c r="D255" s="25" t="e">
        <f t="shared" si="2"/>
        <v>#DIV/0!</v>
      </c>
      <c r="E255" s="25"/>
      <c r="F255" s="25" t="e">
        <f t="shared" si="1"/>
        <v>#DIV/0!</v>
      </c>
    </row>
    <row r="256" spans="1:6">
      <c r="B256" s="36" t="s">
        <v>63</v>
      </c>
      <c r="C256" s="25" t="e">
        <f t="shared" si="2"/>
        <v>#DIV/0!</v>
      </c>
      <c r="D256" s="25" t="e">
        <f t="shared" si="2"/>
        <v>#DIV/0!</v>
      </c>
      <c r="E256" s="25"/>
      <c r="F256" s="25" t="e">
        <f t="shared" si="1"/>
        <v>#DIV/0!</v>
      </c>
    </row>
    <row r="257" spans="1:6">
      <c r="B257" s="36" t="s">
        <v>64</v>
      </c>
      <c r="C257" s="25" t="e">
        <f t="shared" si="2"/>
        <v>#DIV/0!</v>
      </c>
      <c r="D257" s="25" t="e">
        <f t="shared" si="2"/>
        <v>#DIV/0!</v>
      </c>
      <c r="E257" s="25" t="e">
        <f>AVERAGE(E16,E77,E139,E203)</f>
        <v>#DIV/0!</v>
      </c>
      <c r="F257" s="25" t="e">
        <f t="shared" si="1"/>
        <v>#DIV/0!</v>
      </c>
    </row>
    <row r="258" spans="1:6">
      <c r="A258" s="11"/>
      <c r="B258" s="32" t="s">
        <v>65</v>
      </c>
      <c r="C258" s="25"/>
      <c r="D258" s="25"/>
      <c r="E258" s="25"/>
      <c r="F258" s="25"/>
    </row>
    <row r="259" spans="1:6">
      <c r="A259" s="21" t="s">
        <v>102</v>
      </c>
      <c r="B259" s="35" t="s">
        <v>59</v>
      </c>
      <c r="C259" s="25" t="e">
        <f t="shared" ref="C259:D264" si="3">AVERAGE(C18,C79,C141,C205)</f>
        <v>#DIV/0!</v>
      </c>
      <c r="D259" s="25" t="e">
        <f t="shared" si="3"/>
        <v>#DIV/0!</v>
      </c>
      <c r="E259" s="25"/>
      <c r="F259" s="25" t="e">
        <f t="shared" si="1"/>
        <v>#DIV/0!</v>
      </c>
    </row>
    <row r="260" spans="1:6">
      <c r="A260" s="11"/>
      <c r="B260" s="32" t="s">
        <v>60</v>
      </c>
      <c r="C260" s="25" t="e">
        <f t="shared" si="3"/>
        <v>#DIV/0!</v>
      </c>
      <c r="D260" s="25" t="e">
        <f t="shared" si="3"/>
        <v>#DIV/0!</v>
      </c>
      <c r="E260" s="25"/>
      <c r="F260" s="25" t="e">
        <f t="shared" si="1"/>
        <v>#DIV/0!</v>
      </c>
    </row>
    <row r="261" spans="1:6">
      <c r="A261" s="22"/>
      <c r="B261" s="32" t="s">
        <v>61</v>
      </c>
      <c r="C261" s="25" t="e">
        <f t="shared" si="3"/>
        <v>#DIV/0!</v>
      </c>
      <c r="D261" s="25" t="e">
        <f t="shared" si="3"/>
        <v>#DIV/0!</v>
      </c>
      <c r="E261" s="25"/>
      <c r="F261" s="25" t="e">
        <f t="shared" si="1"/>
        <v>#DIV/0!</v>
      </c>
    </row>
    <row r="262" spans="1:6">
      <c r="B262" s="32" t="s">
        <v>62</v>
      </c>
      <c r="C262" s="25" t="e">
        <f t="shared" si="3"/>
        <v>#DIV/0!</v>
      </c>
      <c r="D262" s="25" t="e">
        <f t="shared" si="3"/>
        <v>#DIV/0!</v>
      </c>
      <c r="E262" s="25"/>
      <c r="F262" s="25" t="e">
        <f t="shared" si="1"/>
        <v>#DIV/0!</v>
      </c>
    </row>
    <row r="263" spans="1:6">
      <c r="B263" s="36" t="s">
        <v>63</v>
      </c>
      <c r="C263" s="25" t="e">
        <f t="shared" si="3"/>
        <v>#DIV/0!</v>
      </c>
      <c r="D263" s="25" t="e">
        <f t="shared" si="3"/>
        <v>#DIV/0!</v>
      </c>
      <c r="E263" s="25"/>
      <c r="F263" s="25" t="e">
        <f t="shared" si="1"/>
        <v>#DIV/0!</v>
      </c>
    </row>
    <row r="264" spans="1:6">
      <c r="B264" s="36" t="s">
        <v>64</v>
      </c>
      <c r="C264" s="25" t="e">
        <f t="shared" si="3"/>
        <v>#DIV/0!</v>
      </c>
      <c r="D264" s="25" t="e">
        <f t="shared" si="3"/>
        <v>#DIV/0!</v>
      </c>
      <c r="E264" s="25" t="e">
        <f>AVERAGE(E23,E84,E146,E210)</f>
        <v>#DIV/0!</v>
      </c>
      <c r="F264" s="25" t="e">
        <f t="shared" si="1"/>
        <v>#DIV/0!</v>
      </c>
    </row>
    <row r="265" spans="1:6">
      <c r="A265" s="11"/>
      <c r="B265" s="36" t="s">
        <v>65</v>
      </c>
      <c r="C265" s="25"/>
      <c r="D265" s="25"/>
      <c r="E265" s="25"/>
      <c r="F265" s="25"/>
    </row>
    <row r="266" spans="1:6">
      <c r="A266" s="21" t="s">
        <v>103</v>
      </c>
      <c r="B266" s="35" t="s">
        <v>59</v>
      </c>
      <c r="C266" s="25" t="e">
        <f t="shared" ref="C266:D271" si="4">AVERAGE(C25,C86,C148,C212)</f>
        <v>#DIV/0!</v>
      </c>
      <c r="D266" s="25" t="e">
        <f t="shared" si="4"/>
        <v>#DIV/0!</v>
      </c>
      <c r="E266" s="25"/>
      <c r="F266" s="25" t="e">
        <f t="shared" si="1"/>
        <v>#DIV/0!</v>
      </c>
    </row>
    <row r="267" spans="1:6">
      <c r="A267" s="11"/>
      <c r="B267" s="32" t="s">
        <v>60</v>
      </c>
      <c r="C267" s="25" t="e">
        <f t="shared" si="4"/>
        <v>#DIV/0!</v>
      </c>
      <c r="D267" s="25" t="e">
        <f t="shared" si="4"/>
        <v>#DIV/0!</v>
      </c>
      <c r="E267" s="25"/>
      <c r="F267" s="25" t="e">
        <f t="shared" si="1"/>
        <v>#DIV/0!</v>
      </c>
    </row>
    <row r="268" spans="1:6">
      <c r="A268" s="22"/>
      <c r="B268" s="32" t="s">
        <v>61</v>
      </c>
      <c r="C268" s="25" t="e">
        <f t="shared" si="4"/>
        <v>#DIV/0!</v>
      </c>
      <c r="D268" s="25" t="e">
        <f t="shared" si="4"/>
        <v>#DIV/0!</v>
      </c>
      <c r="E268" s="25"/>
      <c r="F268" s="25" t="e">
        <f t="shared" si="1"/>
        <v>#DIV/0!</v>
      </c>
    </row>
    <row r="269" spans="1:6">
      <c r="A269" s="11"/>
      <c r="B269" s="32" t="s">
        <v>62</v>
      </c>
      <c r="C269" s="25" t="e">
        <f t="shared" si="4"/>
        <v>#DIV/0!</v>
      </c>
      <c r="D269" s="25" t="e">
        <f t="shared" si="4"/>
        <v>#DIV/0!</v>
      </c>
      <c r="E269" s="25"/>
      <c r="F269" s="25" t="e">
        <f t="shared" si="1"/>
        <v>#DIV/0!</v>
      </c>
    </row>
    <row r="270" spans="1:6">
      <c r="B270" s="36" t="s">
        <v>63</v>
      </c>
      <c r="C270" s="25" t="e">
        <f t="shared" si="4"/>
        <v>#DIV/0!</v>
      </c>
      <c r="D270" s="25" t="e">
        <f t="shared" si="4"/>
        <v>#DIV/0!</v>
      </c>
      <c r="E270" s="25"/>
      <c r="F270" s="25" t="e">
        <f t="shared" si="1"/>
        <v>#DIV/0!</v>
      </c>
    </row>
    <row r="271" spans="1:6">
      <c r="B271" s="36" t="s">
        <v>64</v>
      </c>
      <c r="C271" s="25" t="e">
        <f t="shared" si="4"/>
        <v>#DIV/0!</v>
      </c>
      <c r="D271" s="25" t="e">
        <f t="shared" si="4"/>
        <v>#DIV/0!</v>
      </c>
      <c r="E271" s="25" t="e">
        <f>AVERAGE(E30,E91,E153,E217)</f>
        <v>#DIV/0!</v>
      </c>
      <c r="F271" s="25" t="e">
        <f t="shared" si="1"/>
        <v>#DIV/0!</v>
      </c>
    </row>
    <row r="272" spans="1:6">
      <c r="A272" s="11"/>
      <c r="B272" s="32" t="s">
        <v>65</v>
      </c>
      <c r="C272" s="25"/>
      <c r="D272" s="25"/>
      <c r="E272" s="25"/>
      <c r="F272" s="25"/>
    </row>
    <row r="273" spans="1:6">
      <c r="A273" s="21" t="s">
        <v>104</v>
      </c>
      <c r="B273" s="35" t="s">
        <v>59</v>
      </c>
      <c r="C273" s="25" t="e">
        <f t="shared" ref="C273:D278" si="5">AVERAGE(C32,C93,C155,C219)</f>
        <v>#DIV/0!</v>
      </c>
      <c r="D273" s="25" t="e">
        <f t="shared" si="5"/>
        <v>#DIV/0!</v>
      </c>
      <c r="E273" s="25"/>
      <c r="F273" s="25" t="e">
        <f t="shared" si="1"/>
        <v>#DIV/0!</v>
      </c>
    </row>
    <row r="274" spans="1:6">
      <c r="A274" s="22"/>
      <c r="B274" s="32" t="s">
        <v>60</v>
      </c>
      <c r="C274" s="25" t="e">
        <f t="shared" si="5"/>
        <v>#DIV/0!</v>
      </c>
      <c r="D274" s="25" t="e">
        <f t="shared" si="5"/>
        <v>#DIV/0!</v>
      </c>
      <c r="E274" s="25"/>
      <c r="F274" s="25" t="e">
        <f t="shared" si="1"/>
        <v>#DIV/0!</v>
      </c>
    </row>
    <row r="275" spans="1:6">
      <c r="A275" s="22"/>
      <c r="B275" s="32" t="s">
        <v>61</v>
      </c>
      <c r="C275" s="25" t="e">
        <f t="shared" si="5"/>
        <v>#DIV/0!</v>
      </c>
      <c r="D275" s="25" t="e">
        <f t="shared" si="5"/>
        <v>#DIV/0!</v>
      </c>
      <c r="E275" s="25"/>
      <c r="F275" s="25" t="e">
        <f t="shared" si="1"/>
        <v>#DIV/0!</v>
      </c>
    </row>
    <row r="276" spans="1:6">
      <c r="A276" s="11"/>
      <c r="B276" s="32" t="s">
        <v>62</v>
      </c>
      <c r="C276" s="25" t="e">
        <f t="shared" si="5"/>
        <v>#DIV/0!</v>
      </c>
      <c r="D276" s="25" t="e">
        <f t="shared" si="5"/>
        <v>#DIV/0!</v>
      </c>
      <c r="E276" s="25"/>
      <c r="F276" s="25" t="e">
        <f t="shared" si="1"/>
        <v>#DIV/0!</v>
      </c>
    </row>
    <row r="277" spans="1:6">
      <c r="B277" s="36" t="s">
        <v>63</v>
      </c>
      <c r="C277" s="25" t="e">
        <f t="shared" si="5"/>
        <v>#DIV/0!</v>
      </c>
      <c r="D277" s="25" t="e">
        <f t="shared" si="5"/>
        <v>#DIV/0!</v>
      </c>
      <c r="E277" s="25"/>
      <c r="F277" s="25" t="e">
        <f t="shared" si="1"/>
        <v>#DIV/0!</v>
      </c>
    </row>
    <row r="278" spans="1:6">
      <c r="B278" s="36" t="s">
        <v>64</v>
      </c>
      <c r="C278" s="25" t="e">
        <f t="shared" si="5"/>
        <v>#DIV/0!</v>
      </c>
      <c r="D278" s="25" t="e">
        <f t="shared" si="5"/>
        <v>#DIV/0!</v>
      </c>
      <c r="E278" s="25" t="e">
        <f>AVERAGE(E37,E98,E160,E224)</f>
        <v>#DIV/0!</v>
      </c>
      <c r="F278" s="25" t="e">
        <f t="shared" si="1"/>
        <v>#DIV/0!</v>
      </c>
    </row>
    <row r="279" spans="1:6">
      <c r="A279" s="11"/>
      <c r="B279" s="36" t="s">
        <v>65</v>
      </c>
      <c r="C279" s="25"/>
      <c r="D279" s="25"/>
      <c r="E279" s="25"/>
      <c r="F279" s="25"/>
    </row>
    <row r="280" spans="1:6">
      <c r="A280" s="21" t="s">
        <v>99</v>
      </c>
      <c r="B280" s="35" t="s">
        <v>59</v>
      </c>
      <c r="C280" s="25" t="e">
        <f t="shared" ref="C280:D285" si="6">AVERAGE(C39,C100,C162,C226)</f>
        <v>#DIV/0!</v>
      </c>
      <c r="D280" s="25" t="e">
        <f t="shared" si="6"/>
        <v>#DIV/0!</v>
      </c>
      <c r="E280" s="25"/>
      <c r="F280" s="25" t="e">
        <f t="shared" si="1"/>
        <v>#DIV/0!</v>
      </c>
    </row>
    <row r="281" spans="1:6">
      <c r="A281" s="11"/>
      <c r="B281" s="32" t="s">
        <v>60</v>
      </c>
      <c r="C281" s="25" t="e">
        <f t="shared" si="6"/>
        <v>#DIV/0!</v>
      </c>
      <c r="D281" s="25" t="e">
        <f t="shared" si="6"/>
        <v>#DIV/0!</v>
      </c>
      <c r="E281" s="25"/>
      <c r="F281" s="25" t="e">
        <f t="shared" si="1"/>
        <v>#DIV/0!</v>
      </c>
    </row>
    <row r="282" spans="1:6">
      <c r="A282" s="22"/>
      <c r="B282" s="32" t="s">
        <v>61</v>
      </c>
      <c r="C282" s="25" t="e">
        <f t="shared" si="6"/>
        <v>#DIV/0!</v>
      </c>
      <c r="D282" s="25" t="e">
        <f t="shared" si="6"/>
        <v>#DIV/0!</v>
      </c>
      <c r="E282" s="25"/>
      <c r="F282" s="25" t="e">
        <f t="shared" si="1"/>
        <v>#DIV/0!</v>
      </c>
    </row>
    <row r="283" spans="1:6">
      <c r="B283" s="32" t="s">
        <v>62</v>
      </c>
      <c r="C283" s="25" t="e">
        <f t="shared" si="6"/>
        <v>#DIV/0!</v>
      </c>
      <c r="D283" s="25" t="e">
        <f t="shared" si="6"/>
        <v>#DIV/0!</v>
      </c>
      <c r="E283" s="25"/>
      <c r="F283" s="25" t="e">
        <f t="shared" si="1"/>
        <v>#DIV/0!</v>
      </c>
    </row>
    <row r="284" spans="1:6">
      <c r="B284" s="36" t="s">
        <v>63</v>
      </c>
      <c r="C284" s="25" t="e">
        <f t="shared" si="6"/>
        <v>#DIV/0!</v>
      </c>
      <c r="D284" s="25" t="e">
        <f t="shared" si="6"/>
        <v>#DIV/0!</v>
      </c>
      <c r="E284" s="25"/>
      <c r="F284" s="25" t="e">
        <f t="shared" si="1"/>
        <v>#DIV/0!</v>
      </c>
    </row>
    <row r="285" spans="1:6">
      <c r="B285" s="36" t="s">
        <v>64</v>
      </c>
      <c r="C285" s="25" t="e">
        <f t="shared" si="6"/>
        <v>#DIV/0!</v>
      </c>
      <c r="D285" s="25" t="e">
        <f t="shared" si="6"/>
        <v>#DIV/0!</v>
      </c>
      <c r="E285" s="25" t="e">
        <f>AVERAGE(E44,E105,E167,E231)</f>
        <v>#DIV/0!</v>
      </c>
      <c r="F285" s="25" t="e">
        <f t="shared" si="1"/>
        <v>#DIV/0!</v>
      </c>
    </row>
    <row r="286" spans="1:6">
      <c r="A286" s="11"/>
      <c r="B286" s="36" t="s">
        <v>65</v>
      </c>
      <c r="C286" s="25"/>
      <c r="D286" s="25"/>
      <c r="E286" s="25"/>
      <c r="F286" s="25"/>
    </row>
    <row r="287" spans="1:6">
      <c r="A287" s="21" t="s">
        <v>105</v>
      </c>
      <c r="B287" s="35" t="s">
        <v>59</v>
      </c>
      <c r="C287" s="25" t="e">
        <f t="shared" ref="C287:D292" si="7">AVERAGE(C46,C107,C169,C233)</f>
        <v>#DIV/0!</v>
      </c>
      <c r="D287" s="25" t="e">
        <f t="shared" si="7"/>
        <v>#DIV/0!</v>
      </c>
      <c r="E287" s="25"/>
      <c r="F287" s="25" t="e">
        <f t="shared" si="1"/>
        <v>#DIV/0!</v>
      </c>
    </row>
    <row r="288" spans="1:6">
      <c r="A288" s="29"/>
      <c r="B288" s="32" t="s">
        <v>60</v>
      </c>
      <c r="C288" s="25" t="e">
        <f t="shared" si="7"/>
        <v>#DIV/0!</v>
      </c>
      <c r="D288" s="25" t="e">
        <f t="shared" si="7"/>
        <v>#DIV/0!</v>
      </c>
      <c r="E288" s="25"/>
      <c r="F288" s="25" t="e">
        <f t="shared" si="1"/>
        <v>#DIV/0!</v>
      </c>
    </row>
    <row r="289" spans="1:6">
      <c r="A289" s="28"/>
      <c r="B289" s="32" t="s">
        <v>61</v>
      </c>
      <c r="C289" s="25" t="e">
        <f t="shared" si="7"/>
        <v>#DIV/0!</v>
      </c>
      <c r="D289" s="25" t="e">
        <f t="shared" si="7"/>
        <v>#DIV/0!</v>
      </c>
      <c r="E289" s="25"/>
      <c r="F289" s="25" t="e">
        <f t="shared" si="1"/>
        <v>#DIV/0!</v>
      </c>
    </row>
    <row r="290" spans="1:6">
      <c r="A290" s="30"/>
      <c r="B290" s="32" t="s">
        <v>62</v>
      </c>
      <c r="C290" s="25" t="e">
        <f t="shared" si="7"/>
        <v>#DIV/0!</v>
      </c>
      <c r="D290" s="25" t="e">
        <f t="shared" si="7"/>
        <v>#DIV/0!</v>
      </c>
      <c r="E290" s="25"/>
      <c r="F290" s="25" t="e">
        <f t="shared" si="1"/>
        <v>#DIV/0!</v>
      </c>
    </row>
    <row r="291" spans="1:6">
      <c r="A291" s="30"/>
      <c r="B291" s="36" t="s">
        <v>63</v>
      </c>
      <c r="C291" s="25" t="e">
        <f t="shared" si="7"/>
        <v>#DIV/0!</v>
      </c>
      <c r="D291" s="25" t="e">
        <f t="shared" si="7"/>
        <v>#DIV/0!</v>
      </c>
      <c r="E291" s="25"/>
      <c r="F291" s="25" t="e">
        <f t="shared" si="1"/>
        <v>#DIV/0!</v>
      </c>
    </row>
    <row r="292" spans="1:6">
      <c r="A292" s="30"/>
      <c r="B292" s="36" t="s">
        <v>64</v>
      </c>
      <c r="C292" s="25" t="e">
        <f t="shared" si="7"/>
        <v>#DIV/0!</v>
      </c>
      <c r="D292" s="25" t="e">
        <f t="shared" si="7"/>
        <v>#DIV/0!</v>
      </c>
      <c r="E292" s="25" t="e">
        <f>AVERAGE(E51,E112,E174,E238)</f>
        <v>#DIV/0!</v>
      </c>
      <c r="F292" s="25" t="e">
        <f t="shared" si="1"/>
        <v>#DIV/0!</v>
      </c>
    </row>
    <row r="293" spans="1:6">
      <c r="A293" s="29"/>
      <c r="B293" s="36" t="s">
        <v>65</v>
      </c>
      <c r="C293" s="38"/>
      <c r="D293" s="25"/>
      <c r="E293" s="25"/>
      <c r="F293" s="39"/>
    </row>
  </sheetData>
  <mergeCells count="5">
    <mergeCell ref="B1:C1"/>
    <mergeCell ref="B62:C62"/>
    <mergeCell ref="B124:C124"/>
    <mergeCell ref="B188:C188"/>
    <mergeCell ref="B242:C242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F293"/>
  <sheetViews>
    <sheetView topLeftCell="A178" zoomScaleNormal="100" workbookViewId="0">
      <selection activeCell="F204" sqref="A198:F204"/>
    </sheetView>
  </sheetViews>
  <sheetFormatPr defaultRowHeight="15"/>
  <cols>
    <col min="3" max="3" width="11.7109375" customWidth="1"/>
    <col min="6" max="6" width="11" customWidth="1"/>
  </cols>
  <sheetData>
    <row r="1" spans="1:6">
      <c r="B1" s="63" t="s">
        <v>52</v>
      </c>
      <c r="C1" s="63"/>
    </row>
    <row r="3" spans="1:6">
      <c r="A3" s="20" t="s">
        <v>53</v>
      </c>
      <c r="B3" s="20" t="s">
        <v>54</v>
      </c>
      <c r="C3" s="20" t="s">
        <v>55</v>
      </c>
      <c r="D3" s="20" t="s">
        <v>56</v>
      </c>
      <c r="E3" s="20" t="s">
        <v>57</v>
      </c>
      <c r="F3" s="20" t="s">
        <v>58</v>
      </c>
    </row>
    <row r="4" spans="1:6">
      <c r="A4" s="21" t="s">
        <v>205</v>
      </c>
      <c r="B4" s="21" t="s">
        <v>59</v>
      </c>
      <c r="C4" s="30">
        <v>8.4637299999999992E-3</v>
      </c>
      <c r="D4" s="30">
        <v>5.9847600000000004E-3</v>
      </c>
      <c r="E4" s="30"/>
      <c r="F4" s="30">
        <v>0.66280353999999997</v>
      </c>
    </row>
    <row r="5" spans="1:6">
      <c r="A5" s="22"/>
      <c r="B5" s="22" t="s">
        <v>60</v>
      </c>
      <c r="C5" s="30">
        <v>1.282616E-2</v>
      </c>
      <c r="D5" s="30">
        <v>1.0228269999999999E-2</v>
      </c>
      <c r="E5" s="30"/>
      <c r="F5" s="30">
        <v>0.66019739</v>
      </c>
    </row>
    <row r="6" spans="1:6">
      <c r="A6" s="22"/>
      <c r="B6" s="22" t="s">
        <v>61</v>
      </c>
      <c r="C6" s="30">
        <v>2.0623079999999998E-2</v>
      </c>
      <c r="D6" s="30">
        <v>1.6359249999999999E-2</v>
      </c>
      <c r="E6" s="30"/>
      <c r="F6" s="30">
        <v>0.73060037</v>
      </c>
    </row>
    <row r="7" spans="1:6">
      <c r="A7" s="11"/>
      <c r="B7" s="22" t="s">
        <v>62</v>
      </c>
      <c r="C7" s="30">
        <v>1.893796E-2</v>
      </c>
      <c r="D7" s="30">
        <v>1.5005579999999999E-2</v>
      </c>
      <c r="E7" s="30"/>
      <c r="F7" s="30">
        <v>0.69519249999999999</v>
      </c>
    </row>
    <row r="8" spans="1:6">
      <c r="B8" s="23" t="s">
        <v>63</v>
      </c>
      <c r="C8" s="30">
        <v>1.8112980000000001E-2</v>
      </c>
      <c r="D8" s="30">
        <v>1.4711E-2</v>
      </c>
      <c r="E8" s="30"/>
      <c r="F8" s="30">
        <v>0.69967539999999995</v>
      </c>
    </row>
    <row r="9" spans="1:6">
      <c r="B9" s="23" t="s">
        <v>64</v>
      </c>
      <c r="C9" s="30">
        <v>1.8549800000000002E-2</v>
      </c>
      <c r="D9" s="30">
        <v>1.560666E-2</v>
      </c>
      <c r="E9" s="30">
        <v>0.83640000000000003</v>
      </c>
      <c r="F9" s="30">
        <v>0.69925207</v>
      </c>
    </row>
    <row r="10" spans="1:6">
      <c r="A10" s="11"/>
      <c r="B10" s="23" t="s">
        <v>65</v>
      </c>
      <c r="C10" s="30"/>
      <c r="D10" s="30"/>
      <c r="E10" s="30"/>
      <c r="F10" s="30"/>
    </row>
    <row r="11" spans="1:6">
      <c r="A11" s="21" t="s">
        <v>204</v>
      </c>
      <c r="B11" s="21" t="s">
        <v>59</v>
      </c>
      <c r="C11" s="30">
        <v>5.2358700000000001E-3</v>
      </c>
      <c r="D11" s="30">
        <v>3.7023199999999998E-3</v>
      </c>
      <c r="E11" s="30"/>
      <c r="F11" s="30">
        <v>0.41002665999999999</v>
      </c>
    </row>
    <row r="12" spans="1:6">
      <c r="A12" s="11"/>
      <c r="B12" s="22" t="s">
        <v>60</v>
      </c>
      <c r="C12" s="30">
        <v>4.6035700000000004E-3</v>
      </c>
      <c r="D12" s="30">
        <v>3.45422E-3</v>
      </c>
      <c r="E12" s="30"/>
      <c r="F12" s="30">
        <v>0.39174710000000001</v>
      </c>
    </row>
    <row r="13" spans="1:6">
      <c r="A13" s="22"/>
      <c r="B13" s="22" t="s">
        <v>61</v>
      </c>
      <c r="C13" s="30">
        <v>7.4184300000000002E-3</v>
      </c>
      <c r="D13" s="30">
        <v>5.7187000000000002E-3</v>
      </c>
      <c r="E13" s="30"/>
      <c r="F13" s="30">
        <v>0.39932862000000002</v>
      </c>
    </row>
    <row r="14" spans="1:6">
      <c r="B14" s="22" t="s">
        <v>62</v>
      </c>
      <c r="C14" s="30">
        <v>1.355166E-2</v>
      </c>
      <c r="D14" s="30">
        <v>9.8592999999999997E-3</v>
      </c>
      <c r="E14" s="30"/>
      <c r="F14" s="30">
        <v>0.50260821</v>
      </c>
    </row>
    <row r="15" spans="1:6">
      <c r="B15" s="23" t="s">
        <v>63</v>
      </c>
      <c r="C15" s="30">
        <v>1.2541460000000001E-2</v>
      </c>
      <c r="D15" s="30">
        <v>9.0575800000000008E-3</v>
      </c>
      <c r="E15" s="30"/>
      <c r="F15" s="30">
        <v>0.50120142000000001</v>
      </c>
    </row>
    <row r="16" spans="1:6">
      <c r="B16" s="23" t="s">
        <v>64</v>
      </c>
      <c r="C16" s="30">
        <v>1.187072E-2</v>
      </c>
      <c r="D16" s="30">
        <v>8.6967899999999994E-3</v>
      </c>
      <c r="E16" s="30">
        <v>0.85750000000000004</v>
      </c>
      <c r="F16" s="30">
        <v>0.49701784999999998</v>
      </c>
    </row>
    <row r="17" spans="1:6">
      <c r="A17" s="11"/>
      <c r="B17" s="23" t="s">
        <v>65</v>
      </c>
      <c r="C17" s="30"/>
      <c r="D17" s="30"/>
      <c r="E17" s="30"/>
      <c r="F17" s="30"/>
    </row>
    <row r="18" spans="1:6">
      <c r="A18" s="21" t="s">
        <v>206</v>
      </c>
      <c r="B18" s="21" t="s">
        <v>59</v>
      </c>
      <c r="C18" s="30">
        <v>1.461749E-2</v>
      </c>
      <c r="D18" s="30">
        <v>1.0336130000000001E-2</v>
      </c>
      <c r="E18" s="30"/>
      <c r="F18" s="30">
        <v>1.1447111999999999</v>
      </c>
    </row>
    <row r="19" spans="1:6">
      <c r="A19" s="11"/>
      <c r="B19" s="22" t="s">
        <v>60</v>
      </c>
      <c r="C19" s="30">
        <v>1.8489740000000001E-2</v>
      </c>
      <c r="D19" s="30">
        <v>1.504393E-2</v>
      </c>
      <c r="E19" s="30"/>
      <c r="F19" s="30">
        <v>1.1191757</v>
      </c>
    </row>
    <row r="20" spans="1:6">
      <c r="A20" s="22"/>
      <c r="B20" s="22" t="s">
        <v>61</v>
      </c>
      <c r="C20" s="30">
        <v>1.61637E-2</v>
      </c>
      <c r="D20" s="30">
        <v>1.2385490000000001E-2</v>
      </c>
      <c r="E20" s="30"/>
      <c r="F20" s="30">
        <v>1.0808012</v>
      </c>
    </row>
    <row r="21" spans="1:6">
      <c r="B21" s="22" t="s">
        <v>62</v>
      </c>
      <c r="C21" s="30">
        <v>1.4603339999999999E-2</v>
      </c>
      <c r="D21" s="30">
        <v>1.082983E-2</v>
      </c>
      <c r="E21" s="30"/>
      <c r="F21" s="30">
        <v>1.0141928</v>
      </c>
    </row>
    <row r="22" spans="1:6">
      <c r="B22" s="23" t="s">
        <v>63</v>
      </c>
      <c r="C22" s="30">
        <v>2.159836E-2</v>
      </c>
      <c r="D22" s="30">
        <v>1.596237E-2</v>
      </c>
      <c r="E22" s="30"/>
      <c r="F22" s="30">
        <v>1.0668464</v>
      </c>
    </row>
    <row r="23" spans="1:6">
      <c r="B23" s="23" t="s">
        <v>64</v>
      </c>
      <c r="C23" s="30">
        <v>2.3702040000000001E-2</v>
      </c>
      <c r="D23" s="30">
        <v>1.8491830000000001E-2</v>
      </c>
      <c r="E23" s="30">
        <v>6.6299999999999998E-2</v>
      </c>
      <c r="F23" s="30">
        <v>1.0672923999999999</v>
      </c>
    </row>
    <row r="24" spans="1:6">
      <c r="A24" s="11"/>
      <c r="B24" s="23" t="s">
        <v>65</v>
      </c>
      <c r="C24" s="30"/>
      <c r="D24" s="30"/>
      <c r="E24" s="30"/>
      <c r="F24" s="30"/>
    </row>
    <row r="25" spans="1:6">
      <c r="A25" s="21" t="s">
        <v>207</v>
      </c>
      <c r="B25" s="21" t="s">
        <v>59</v>
      </c>
      <c r="C25" s="30">
        <v>6.3865299999999996E-3</v>
      </c>
      <c r="D25" s="30">
        <v>4.5159600000000003E-3</v>
      </c>
      <c r="E25" s="30"/>
      <c r="F25" s="30">
        <v>0.50013569999999996</v>
      </c>
    </row>
    <row r="26" spans="1:6">
      <c r="A26" s="11"/>
      <c r="B26" s="22" t="s">
        <v>60</v>
      </c>
      <c r="C26" s="30">
        <v>5.7453799999999996E-3</v>
      </c>
      <c r="D26" s="30">
        <v>4.4031799999999996E-3</v>
      </c>
      <c r="E26" s="30"/>
      <c r="F26" s="30">
        <v>0.47833258000000001</v>
      </c>
    </row>
    <row r="27" spans="1:6">
      <c r="A27" s="22"/>
      <c r="B27" s="22" t="s">
        <v>61</v>
      </c>
      <c r="C27" s="30">
        <v>1.0013640000000001E-2</v>
      </c>
      <c r="D27" s="30">
        <v>7.6473799999999996E-3</v>
      </c>
      <c r="E27" s="30"/>
      <c r="F27" s="30">
        <v>0.49499609</v>
      </c>
    </row>
    <row r="28" spans="1:6">
      <c r="A28" s="11"/>
      <c r="B28" s="22" t="s">
        <v>62</v>
      </c>
      <c r="C28" s="30">
        <v>8.9605299999999995E-3</v>
      </c>
      <c r="D28" s="30">
        <v>6.23852E-3</v>
      </c>
      <c r="E28" s="30"/>
      <c r="F28" s="30">
        <v>0.46377922999999999</v>
      </c>
    </row>
    <row r="29" spans="1:6">
      <c r="B29" s="23" t="s">
        <v>63</v>
      </c>
      <c r="C29" s="30">
        <v>1.0952999999999999E-2</v>
      </c>
      <c r="D29" s="30">
        <v>8.1725099999999992E-3</v>
      </c>
      <c r="E29" s="30"/>
      <c r="F29" s="30">
        <v>0.48465640999999998</v>
      </c>
    </row>
    <row r="30" spans="1:6">
      <c r="B30" s="23" t="s">
        <v>64</v>
      </c>
      <c r="C30" s="30">
        <v>1.145851E-2</v>
      </c>
      <c r="D30" s="30">
        <v>9.0216299999999992E-3</v>
      </c>
      <c r="E30" s="30">
        <v>0.91069999999999995</v>
      </c>
      <c r="F30" s="30">
        <v>0.48410266000000002</v>
      </c>
    </row>
    <row r="31" spans="1:6">
      <c r="A31" s="11"/>
      <c r="B31" s="22" t="s">
        <v>65</v>
      </c>
      <c r="C31" s="30"/>
      <c r="D31" s="30"/>
      <c r="E31" s="30"/>
      <c r="F31" s="30"/>
    </row>
    <row r="32" spans="1:6">
      <c r="A32" s="21" t="s">
        <v>208</v>
      </c>
      <c r="B32" s="21" t="s">
        <v>59</v>
      </c>
      <c r="C32" s="30">
        <v>7.0259999999999995E-4</v>
      </c>
      <c r="D32" s="30">
        <v>4.9680999999999998E-4</v>
      </c>
      <c r="E32" s="30"/>
      <c r="F32" s="30">
        <v>5.5021359999999998E-2</v>
      </c>
    </row>
    <row r="33" spans="1:6">
      <c r="A33" s="22"/>
      <c r="B33" s="22" t="s">
        <v>60</v>
      </c>
      <c r="C33" s="30">
        <v>1.64405E-3</v>
      </c>
      <c r="D33" s="30">
        <v>1.2207400000000001E-3</v>
      </c>
      <c r="E33" s="30"/>
      <c r="F33" s="30">
        <v>5.9200410000000002E-2</v>
      </c>
    </row>
    <row r="34" spans="1:6">
      <c r="A34" s="22"/>
      <c r="B34" s="22" t="s">
        <v>61</v>
      </c>
      <c r="C34" s="30">
        <v>3.7177099999999999E-3</v>
      </c>
      <c r="D34" s="30">
        <v>2.63269E-3</v>
      </c>
      <c r="E34" s="30"/>
      <c r="F34" s="30">
        <v>9.0901960000000004E-2</v>
      </c>
    </row>
    <row r="35" spans="1:6">
      <c r="A35" s="11"/>
      <c r="B35" s="22" t="s">
        <v>62</v>
      </c>
      <c r="C35" s="30">
        <v>1.9701050000000001E-2</v>
      </c>
      <c r="D35" s="30">
        <v>1.0790330000000001E-2</v>
      </c>
      <c r="E35" s="30"/>
      <c r="F35" s="30">
        <v>0.55815415000000002</v>
      </c>
    </row>
    <row r="36" spans="1:6">
      <c r="B36" s="23" t="s">
        <v>63</v>
      </c>
      <c r="C36" s="30">
        <v>1.80313E-2</v>
      </c>
      <c r="D36" s="30">
        <v>9.5218400000000002E-3</v>
      </c>
      <c r="E36" s="30"/>
      <c r="F36" s="30">
        <v>0.55523365999999996</v>
      </c>
    </row>
    <row r="37" spans="1:6">
      <c r="B37" s="23" t="s">
        <v>64</v>
      </c>
      <c r="C37" s="30">
        <v>2.0190340000000001E-2</v>
      </c>
      <c r="D37" s="30">
        <v>1.245391E-2</v>
      </c>
      <c r="E37" s="30">
        <v>0.62450000000000006</v>
      </c>
      <c r="F37" s="30">
        <v>0.56668657</v>
      </c>
    </row>
    <row r="38" spans="1:6">
      <c r="A38" s="11"/>
      <c r="B38" s="23" t="s">
        <v>65</v>
      </c>
      <c r="C38" s="30"/>
      <c r="D38" s="30"/>
      <c r="E38" s="30"/>
      <c r="F38" s="30"/>
    </row>
    <row r="39" spans="1:6">
      <c r="A39" s="21" t="s">
        <v>209</v>
      </c>
      <c r="B39" s="21" t="s">
        <v>59</v>
      </c>
      <c r="C39" s="30">
        <v>1.566911E-2</v>
      </c>
      <c r="D39" s="30">
        <v>1.1079729999999999E-2</v>
      </c>
      <c r="E39" s="30"/>
      <c r="F39" s="30">
        <v>1.2270643000000001</v>
      </c>
    </row>
    <row r="40" spans="1:6">
      <c r="A40" s="11"/>
      <c r="B40" s="22" t="s">
        <v>60</v>
      </c>
      <c r="C40" s="30">
        <v>2.5647949999999999E-2</v>
      </c>
      <c r="D40" s="30">
        <v>2.0220510000000001E-2</v>
      </c>
      <c r="E40" s="30"/>
      <c r="F40" s="30">
        <v>1.2344544</v>
      </c>
    </row>
    <row r="41" spans="1:6">
      <c r="A41" s="22"/>
      <c r="B41" s="22" t="s">
        <v>61</v>
      </c>
      <c r="C41">
        <v>3.886191E-2</v>
      </c>
      <c r="D41">
        <v>3.1109700000000001E-2</v>
      </c>
      <c r="F41">
        <v>1.3600718999999999</v>
      </c>
    </row>
    <row r="42" spans="1:6">
      <c r="B42" s="22" t="s">
        <v>62</v>
      </c>
      <c r="C42" s="30">
        <v>3.5048589999999998E-2</v>
      </c>
      <c r="D42" s="30">
        <v>2.6897979999999998E-2</v>
      </c>
      <c r="E42" s="30"/>
      <c r="F42" s="30">
        <v>1.2805076</v>
      </c>
    </row>
    <row r="43" spans="1:6">
      <c r="B43" s="23" t="s">
        <v>63</v>
      </c>
      <c r="C43" s="30">
        <v>3.2642789999999998E-2</v>
      </c>
      <c r="D43" s="30">
        <v>2.5057010000000001E-2</v>
      </c>
      <c r="E43" s="30"/>
      <c r="F43" s="30">
        <v>1.2793007000000001</v>
      </c>
    </row>
    <row r="44" spans="1:6">
      <c r="B44" s="23" t="s">
        <v>64</v>
      </c>
      <c r="C44" s="30">
        <v>5.8287480000000003E-2</v>
      </c>
      <c r="D44" s="30">
        <v>4.0315480000000001E-2</v>
      </c>
      <c r="E44" s="30">
        <v>0.7137</v>
      </c>
      <c r="F44" s="30">
        <v>1.4039417000000001</v>
      </c>
    </row>
    <row r="45" spans="1:6">
      <c r="A45" s="11"/>
      <c r="B45" s="23" t="s">
        <v>65</v>
      </c>
      <c r="C45" s="30"/>
      <c r="D45" s="30"/>
      <c r="E45" s="30"/>
      <c r="F45" s="30"/>
    </row>
    <row r="46" spans="1:6">
      <c r="A46" s="21" t="s">
        <v>210</v>
      </c>
      <c r="B46" s="21" t="s">
        <v>59</v>
      </c>
      <c r="C46" s="30">
        <v>2.0417029999999999E-2</v>
      </c>
      <c r="D46" s="30">
        <v>1.443702E-2</v>
      </c>
      <c r="E46" s="30"/>
      <c r="F46" s="30">
        <v>1.5988789999999999</v>
      </c>
    </row>
    <row r="47" spans="1:6">
      <c r="A47" s="11"/>
      <c r="B47" s="22" t="s">
        <v>60</v>
      </c>
      <c r="C47" s="30">
        <v>2.0295339999999999E-2</v>
      </c>
      <c r="D47" s="30">
        <v>1.6307930000000002E-2</v>
      </c>
      <c r="E47" s="30"/>
      <c r="F47" s="30">
        <v>1.5369401</v>
      </c>
    </row>
    <row r="48" spans="1:6">
      <c r="A48" s="22"/>
      <c r="B48" s="22" t="s">
        <v>61</v>
      </c>
      <c r="C48" s="30">
        <v>2.593927E-2</v>
      </c>
      <c r="D48" s="30">
        <v>2.176929E-2</v>
      </c>
      <c r="E48" s="30"/>
      <c r="F48" s="30">
        <v>1.5340723999999999</v>
      </c>
    </row>
    <row r="49" spans="1:6">
      <c r="B49" s="22" t="s">
        <v>62</v>
      </c>
      <c r="C49" s="30">
        <v>2.500732E-2</v>
      </c>
      <c r="D49" s="30">
        <v>2.1588909999999999E-2</v>
      </c>
      <c r="E49" s="30"/>
      <c r="F49" s="30">
        <v>1.4613765000000001</v>
      </c>
    </row>
    <row r="50" spans="1:6">
      <c r="B50" s="23" t="s">
        <v>63</v>
      </c>
      <c r="C50" s="30">
        <v>2.3909960000000001E-2</v>
      </c>
      <c r="D50" s="30">
        <v>2.089328E-2</v>
      </c>
      <c r="E50" s="30"/>
      <c r="F50" s="30">
        <v>1.4594168000000001</v>
      </c>
    </row>
    <row r="51" spans="1:6">
      <c r="B51" s="23" t="s">
        <v>64</v>
      </c>
      <c r="C51" s="30">
        <v>3.4193250000000001E-2</v>
      </c>
      <c r="D51" s="30">
        <v>2.775855E-2</v>
      </c>
      <c r="E51" s="30">
        <v>0.55910000000000004</v>
      </c>
      <c r="F51" s="30">
        <v>1.4789608999999999</v>
      </c>
    </row>
    <row r="52" spans="1:6">
      <c r="A52" s="11"/>
      <c r="B52" s="23" t="s">
        <v>65</v>
      </c>
      <c r="C52" s="25"/>
      <c r="D52" s="25"/>
      <c r="E52" s="25"/>
      <c r="F52" s="25"/>
    </row>
    <row r="53" spans="1:6">
      <c r="A53" s="30"/>
      <c r="B53" s="30"/>
      <c r="C53" s="30"/>
      <c r="D53" s="30"/>
      <c r="E53" s="30"/>
      <c r="F53" s="30"/>
    </row>
    <row r="54" spans="1:6">
      <c r="A54" s="30"/>
      <c r="B54" s="30"/>
      <c r="C54" s="30"/>
      <c r="D54" s="30"/>
      <c r="E54" s="30"/>
      <c r="F54" s="30"/>
    </row>
    <row r="55" spans="1:6">
      <c r="A55" s="30"/>
      <c r="B55" s="30"/>
      <c r="C55" s="30"/>
      <c r="D55" s="30"/>
      <c r="E55" s="30"/>
      <c r="F55" s="30"/>
    </row>
    <row r="56" spans="1:6">
      <c r="A56" s="30"/>
      <c r="B56" s="30"/>
      <c r="C56" s="30"/>
      <c r="D56" s="30"/>
      <c r="E56" s="30"/>
      <c r="F56" s="30"/>
    </row>
    <row r="57" spans="1:6">
      <c r="A57" s="30"/>
      <c r="B57" s="30"/>
      <c r="C57" s="30"/>
      <c r="D57" s="30"/>
      <c r="E57" s="30"/>
      <c r="F57" s="30"/>
    </row>
    <row r="58" spans="1:6">
      <c r="A58" s="30"/>
      <c r="B58" s="30"/>
      <c r="C58" s="30"/>
      <c r="D58" s="30"/>
      <c r="E58" s="30"/>
      <c r="F58" s="30"/>
    </row>
    <row r="59" spans="1:6">
      <c r="A59" s="30"/>
      <c r="B59" s="30"/>
      <c r="C59" s="30"/>
      <c r="D59" s="30"/>
      <c r="E59" s="30"/>
      <c r="F59" s="30"/>
    </row>
    <row r="60" spans="1:6">
      <c r="A60" s="30"/>
      <c r="B60" s="30"/>
      <c r="C60" s="30"/>
      <c r="D60" s="30"/>
      <c r="E60" s="30"/>
      <c r="F60" s="30"/>
    </row>
    <row r="61" spans="1:6">
      <c r="A61" s="30"/>
      <c r="B61" s="30"/>
      <c r="C61" s="30"/>
      <c r="D61" s="30"/>
      <c r="E61" s="30"/>
      <c r="F61" s="30"/>
    </row>
    <row r="62" spans="1:6">
      <c r="A62" s="24"/>
      <c r="B62" s="65" t="s">
        <v>66</v>
      </c>
      <c r="C62" s="65"/>
      <c r="D62" s="24"/>
      <c r="E62" s="24"/>
      <c r="F62" s="24"/>
    </row>
    <row r="63" spans="1:6">
      <c r="A63" s="24"/>
      <c r="B63" s="24"/>
      <c r="C63" s="24"/>
      <c r="D63" s="24"/>
      <c r="E63" s="24"/>
      <c r="F63" s="24"/>
    </row>
    <row r="64" spans="1:6">
      <c r="A64" s="31" t="s">
        <v>53</v>
      </c>
      <c r="B64" s="31" t="s">
        <v>54</v>
      </c>
      <c r="C64" s="31" t="s">
        <v>55</v>
      </c>
      <c r="D64" s="31" t="s">
        <v>56</v>
      </c>
      <c r="E64" s="27" t="s">
        <v>57</v>
      </c>
      <c r="F64" s="31" t="s">
        <v>58</v>
      </c>
    </row>
    <row r="65" spans="1:6">
      <c r="A65" s="21" t="s">
        <v>205</v>
      </c>
      <c r="B65" s="32" t="s">
        <v>59</v>
      </c>
      <c r="C65" s="24">
        <v>3.5993669999999998E-2</v>
      </c>
      <c r="D65" s="24">
        <v>2.5451370000000001E-2</v>
      </c>
      <c r="E65" s="24"/>
      <c r="F65" s="24">
        <v>1.3295752999999999</v>
      </c>
    </row>
    <row r="66" spans="1:6">
      <c r="A66" s="22"/>
      <c r="B66" s="32" t="s">
        <v>60</v>
      </c>
      <c r="C66" s="25">
        <v>0.16142854000000001</v>
      </c>
      <c r="D66" s="25">
        <v>0.10861087</v>
      </c>
      <c r="E66" s="25"/>
      <c r="F66" s="25">
        <v>6.9339750000000002</v>
      </c>
    </row>
    <row r="67" spans="1:6">
      <c r="A67" s="22"/>
      <c r="B67" s="32" t="s">
        <v>61</v>
      </c>
      <c r="C67" s="25">
        <v>0.53184434000000003</v>
      </c>
      <c r="D67" s="25">
        <v>0.33802881000000001</v>
      </c>
      <c r="E67" s="25"/>
      <c r="F67" s="25">
        <v>17.996261000000001</v>
      </c>
    </row>
    <row r="68" spans="1:6">
      <c r="A68" s="11"/>
      <c r="B68" s="32" t="s">
        <v>62</v>
      </c>
      <c r="C68" s="25">
        <v>1.8688343999999999</v>
      </c>
      <c r="D68" s="25">
        <v>1.0786625000000001</v>
      </c>
      <c r="E68" s="25"/>
      <c r="F68" s="25">
        <v>38.994346999999998</v>
      </c>
    </row>
    <row r="69" spans="1:6">
      <c r="B69" s="32" t="s">
        <v>63</v>
      </c>
      <c r="C69" s="24">
        <v>6.5229371</v>
      </c>
      <c r="D69" s="24">
        <v>3.4691725999999998</v>
      </c>
      <c r="E69" s="24"/>
      <c r="F69" s="24">
        <v>3112.8562000000002</v>
      </c>
    </row>
    <row r="70" spans="1:6">
      <c r="B70" s="32" t="s">
        <v>64</v>
      </c>
      <c r="C70" s="24">
        <v>23.140899999999998</v>
      </c>
      <c r="D70" s="24">
        <v>11.416925000000001</v>
      </c>
      <c r="E70" s="24">
        <v>0.30840000000000001</v>
      </c>
      <c r="F70" s="24">
        <v>5426.2691000000004</v>
      </c>
    </row>
    <row r="71" spans="1:6">
      <c r="A71" s="11"/>
      <c r="B71" s="33" t="s">
        <v>65</v>
      </c>
      <c r="C71" s="25"/>
      <c r="D71" s="25"/>
      <c r="E71" s="25"/>
      <c r="F71" s="25"/>
    </row>
    <row r="72" spans="1:6">
      <c r="A72" s="21" t="s">
        <v>204</v>
      </c>
      <c r="B72" s="32" t="s">
        <v>59</v>
      </c>
      <c r="C72" s="26">
        <v>2.829344E-2</v>
      </c>
      <c r="D72" s="26">
        <v>2.000648E-2</v>
      </c>
      <c r="E72" s="26"/>
      <c r="F72" s="26">
        <v>1.0451355</v>
      </c>
    </row>
    <row r="73" spans="1:6">
      <c r="A73" s="11"/>
      <c r="B73" s="32" t="s">
        <v>60</v>
      </c>
      <c r="C73" s="25">
        <v>2.3868239999999999E-2</v>
      </c>
      <c r="D73" s="25">
        <v>1.6802419999999998E-2</v>
      </c>
      <c r="E73" s="25"/>
      <c r="F73" s="25">
        <v>0.80187255999999996</v>
      </c>
    </row>
    <row r="74" spans="1:6">
      <c r="A74" s="22"/>
      <c r="B74" s="32" t="s">
        <v>61</v>
      </c>
      <c r="C74" s="25">
        <v>3.6316260000000003E-2</v>
      </c>
      <c r="D74" s="25">
        <v>2.7531659999999999E-2</v>
      </c>
      <c r="E74" s="25"/>
      <c r="F74" s="25">
        <v>1.2466060000000001</v>
      </c>
    </row>
    <row r="75" spans="1:6">
      <c r="B75" s="32" t="s">
        <v>62</v>
      </c>
      <c r="C75" s="24">
        <v>3.4584629999999998E-2</v>
      </c>
      <c r="D75" s="24">
        <v>2.7335689999999999E-2</v>
      </c>
      <c r="E75" s="24"/>
      <c r="F75" s="24">
        <v>1.2229759</v>
      </c>
    </row>
    <row r="76" spans="1:6">
      <c r="B76" s="32" t="s">
        <v>63</v>
      </c>
      <c r="C76" s="24">
        <v>3.1614759999999999E-2</v>
      </c>
      <c r="D76" s="24">
        <v>2.3456250000000001E-2</v>
      </c>
      <c r="E76" s="24"/>
      <c r="F76" s="24">
        <v>1.2509233</v>
      </c>
    </row>
    <row r="77" spans="1:6">
      <c r="B77" s="32" t="s">
        <v>64</v>
      </c>
      <c r="C77" s="24">
        <v>2.942931E-2</v>
      </c>
      <c r="D77" s="24">
        <v>2.1262690000000001E-2</v>
      </c>
      <c r="E77" s="24">
        <v>0.12939999999999999</v>
      </c>
      <c r="F77" s="24">
        <v>1.2550855999999999</v>
      </c>
    </row>
    <row r="78" spans="1:6">
      <c r="A78" s="11"/>
      <c r="B78" s="33" t="s">
        <v>65</v>
      </c>
      <c r="C78" s="25"/>
      <c r="D78" s="25"/>
      <c r="E78" s="25"/>
      <c r="F78" s="25"/>
    </row>
    <row r="79" spans="1:6">
      <c r="A79" s="21" t="s">
        <v>206</v>
      </c>
      <c r="B79" s="35" t="s">
        <v>59</v>
      </c>
      <c r="C79" s="26">
        <v>1.254682E-2</v>
      </c>
      <c r="D79" s="26">
        <v>8.87194E-3</v>
      </c>
      <c r="E79" s="26"/>
      <c r="F79" s="26">
        <v>0.46346894999999999</v>
      </c>
    </row>
    <row r="80" spans="1:6">
      <c r="A80" s="11"/>
      <c r="B80" s="32" t="s">
        <v>60</v>
      </c>
      <c r="C80" s="25">
        <v>1.044981E-2</v>
      </c>
      <c r="D80" s="25">
        <v>7.1048700000000001E-3</v>
      </c>
      <c r="E80" s="25"/>
      <c r="F80" s="25">
        <v>0.34806144</v>
      </c>
    </row>
    <row r="81" spans="1:6">
      <c r="A81" s="22"/>
      <c r="B81" s="32" t="s">
        <v>61</v>
      </c>
      <c r="C81" s="25">
        <v>1.8008759999999999E-2</v>
      </c>
      <c r="D81" s="25">
        <v>1.311352E-2</v>
      </c>
      <c r="E81" s="25"/>
      <c r="F81" s="25">
        <v>0.60942110000000005</v>
      </c>
    </row>
    <row r="82" spans="1:6">
      <c r="B82" s="32" t="s">
        <v>62</v>
      </c>
      <c r="C82" s="24">
        <v>1.613506E-2</v>
      </c>
      <c r="D82" s="24">
        <v>1.091221E-2</v>
      </c>
      <c r="E82" s="24"/>
      <c r="F82" s="24">
        <v>0.58753248000000002</v>
      </c>
    </row>
    <row r="83" spans="1:6">
      <c r="B83" s="36" t="s">
        <v>63</v>
      </c>
      <c r="C83" s="24">
        <v>1.6852059999999999E-2</v>
      </c>
      <c r="D83" s="24">
        <v>1.24362E-2</v>
      </c>
      <c r="E83" s="24"/>
      <c r="F83" s="24">
        <v>4.0735200999999996</v>
      </c>
    </row>
    <row r="84" spans="1:6">
      <c r="B84" s="36" t="s">
        <v>64</v>
      </c>
      <c r="C84" s="24">
        <v>1.5602619999999999E-2</v>
      </c>
      <c r="D84" s="24">
        <v>1.071331E-2</v>
      </c>
      <c r="E84" s="24">
        <v>0.4642</v>
      </c>
      <c r="F84" s="24">
        <v>3.5022321000000001</v>
      </c>
    </row>
    <row r="85" spans="1:6">
      <c r="A85" s="11"/>
      <c r="B85" s="36" t="s">
        <v>65</v>
      </c>
      <c r="C85" s="25"/>
      <c r="D85" s="25"/>
      <c r="E85" s="25"/>
      <c r="F85" s="25"/>
    </row>
    <row r="86" spans="1:6">
      <c r="A86" s="21" t="s">
        <v>207</v>
      </c>
      <c r="B86" s="35" t="s">
        <v>59</v>
      </c>
      <c r="C86" s="26">
        <v>6.4901039999999993E-2</v>
      </c>
      <c r="D86" s="26">
        <v>4.5891960000000002E-2</v>
      </c>
      <c r="E86" s="26"/>
      <c r="F86" s="26">
        <v>2.3973889000000002</v>
      </c>
    </row>
    <row r="87" spans="1:6">
      <c r="A87" s="11"/>
      <c r="B87" s="32" t="s">
        <v>60</v>
      </c>
      <c r="C87" s="25">
        <v>0.11151378000000001</v>
      </c>
      <c r="D87" s="25">
        <v>8.7243349999999997E-2</v>
      </c>
      <c r="E87" s="25"/>
      <c r="F87" s="25">
        <v>4.5873961000000003</v>
      </c>
    </row>
    <row r="88" spans="1:6">
      <c r="A88" s="22"/>
      <c r="B88" s="32" t="s">
        <v>61</v>
      </c>
      <c r="C88" s="25">
        <v>0.22246003</v>
      </c>
      <c r="D88" s="25">
        <v>0.16563476999999999</v>
      </c>
      <c r="E88" s="25"/>
      <c r="F88" s="25">
        <v>7.9029927999999998</v>
      </c>
    </row>
    <row r="89" spans="1:6">
      <c r="A89" s="11"/>
      <c r="B89" s="32" t="s">
        <v>62</v>
      </c>
      <c r="C89" s="25">
        <v>0.43709248000000001</v>
      </c>
      <c r="D89" s="25">
        <v>0.30655325</v>
      </c>
      <c r="E89" s="25"/>
      <c r="F89" s="25">
        <v>10.703275</v>
      </c>
    </row>
    <row r="90" spans="1:6">
      <c r="B90" s="36" t="s">
        <v>63</v>
      </c>
      <c r="C90" s="24">
        <v>0.84382617999999998</v>
      </c>
      <c r="D90" s="24">
        <v>0.55900523000000002</v>
      </c>
      <c r="E90" s="24"/>
      <c r="F90" s="24">
        <v>367.69601999999998</v>
      </c>
    </row>
    <row r="91" spans="1:6">
      <c r="B91" s="36" t="s">
        <v>64</v>
      </c>
      <c r="C91" s="24">
        <v>1.7259757</v>
      </c>
      <c r="D91" s="24">
        <v>1.0608529</v>
      </c>
      <c r="E91" s="24">
        <v>0.40820000000000001</v>
      </c>
      <c r="F91" s="24">
        <v>453.53516000000002</v>
      </c>
    </row>
    <row r="92" spans="1:6">
      <c r="A92" s="11"/>
      <c r="B92" s="32" t="s">
        <v>65</v>
      </c>
      <c r="C92" s="25"/>
      <c r="D92" s="25"/>
      <c r="E92" s="25"/>
      <c r="F92" s="25"/>
    </row>
    <row r="93" spans="1:6">
      <c r="A93" s="21" t="s">
        <v>208</v>
      </c>
      <c r="B93" s="35" t="s">
        <v>59</v>
      </c>
      <c r="C93" s="26">
        <v>7.0259999999999995E-4</v>
      </c>
      <c r="D93" s="26">
        <v>4.9680999999999998E-4</v>
      </c>
      <c r="E93" s="26"/>
      <c r="F93" s="26">
        <v>5.5021359999999998E-2</v>
      </c>
    </row>
    <row r="94" spans="1:6">
      <c r="A94" s="22"/>
      <c r="B94" s="32" t="s">
        <v>60</v>
      </c>
      <c r="C94" s="25">
        <v>1.3045299999999999E-2</v>
      </c>
      <c r="D94" s="25">
        <v>9.7656199999999992E-3</v>
      </c>
      <c r="E94" s="25"/>
      <c r="F94" s="25">
        <v>0.54807766000000002</v>
      </c>
    </row>
    <row r="95" spans="1:6">
      <c r="A95" s="22"/>
      <c r="B95" s="32" t="s">
        <v>61</v>
      </c>
      <c r="C95" s="25">
        <v>1.34716E-2</v>
      </c>
      <c r="D95" s="25">
        <v>1.0993309999999999E-2</v>
      </c>
      <c r="E95" s="25"/>
      <c r="F95" s="25">
        <v>0.58565447000000004</v>
      </c>
    </row>
    <row r="96" spans="1:6">
      <c r="A96" s="11"/>
      <c r="B96" s="32" t="s">
        <v>62</v>
      </c>
      <c r="C96" s="25">
        <v>1.231091E-2</v>
      </c>
      <c r="D96" s="25">
        <v>9.9234800000000001E-3</v>
      </c>
      <c r="E96" s="25"/>
      <c r="F96" s="25">
        <v>0.56645246999999999</v>
      </c>
    </row>
    <row r="97" spans="1:6">
      <c r="B97" s="36" t="s">
        <v>63</v>
      </c>
      <c r="C97" s="24">
        <v>1.1359879999999999E-2</v>
      </c>
      <c r="D97" s="24">
        <v>8.9463400000000005E-3</v>
      </c>
      <c r="E97" s="24"/>
      <c r="F97" s="24">
        <v>0.92921218000000005</v>
      </c>
    </row>
    <row r="98" spans="1:6">
      <c r="B98" s="36" t="s">
        <v>64</v>
      </c>
      <c r="C98" s="24">
        <v>1.056471E-2</v>
      </c>
      <c r="D98" s="24">
        <v>8.0465299999999997E-3</v>
      </c>
      <c r="E98" s="24">
        <v>0.84189999999999998</v>
      </c>
      <c r="F98" s="24">
        <v>0.82638029000000002</v>
      </c>
    </row>
    <row r="99" spans="1:6">
      <c r="A99" s="11"/>
      <c r="B99" s="36" t="s">
        <v>65</v>
      </c>
      <c r="C99" s="25"/>
      <c r="D99" s="25"/>
      <c r="E99" s="25"/>
      <c r="F99" s="25"/>
    </row>
    <row r="100" spans="1:6">
      <c r="A100" s="21" t="s">
        <v>209</v>
      </c>
      <c r="B100" s="35" t="s">
        <v>59</v>
      </c>
      <c r="C100" s="26">
        <v>1.566911E-2</v>
      </c>
      <c r="D100" s="26">
        <v>1.1079729999999999E-2</v>
      </c>
      <c r="E100" s="26"/>
      <c r="F100" s="26">
        <v>1.2270643000000001</v>
      </c>
    </row>
    <row r="101" spans="1:6">
      <c r="A101" s="11"/>
      <c r="B101" s="32" t="s">
        <v>60</v>
      </c>
      <c r="C101" s="25">
        <v>1.0771609999999999E-2</v>
      </c>
      <c r="D101" s="25">
        <v>8.7445400000000003E-3</v>
      </c>
      <c r="E101" s="25"/>
      <c r="F101" s="25">
        <v>0.42533982999999997</v>
      </c>
    </row>
    <row r="102" spans="1:6">
      <c r="A102" s="22"/>
      <c r="B102" s="32" t="s">
        <v>61</v>
      </c>
      <c r="C102" s="25">
        <v>3.017891E-2</v>
      </c>
      <c r="D102" s="25">
        <v>2.0908889999999999E-2</v>
      </c>
      <c r="E102" s="25"/>
      <c r="F102" s="25">
        <v>1.0208949</v>
      </c>
    </row>
    <row r="103" spans="1:6">
      <c r="B103" s="32" t="s">
        <v>62</v>
      </c>
      <c r="C103" s="24">
        <v>7.4714870000000003E-2</v>
      </c>
      <c r="D103" s="24">
        <v>4.7883809999999999E-2</v>
      </c>
      <c r="E103" s="24"/>
      <c r="F103" s="24">
        <v>1.6674698999999999</v>
      </c>
    </row>
    <row r="104" spans="1:6">
      <c r="B104" s="36" t="s">
        <v>63</v>
      </c>
      <c r="C104" s="24">
        <v>0.19026554000000001</v>
      </c>
      <c r="D104" s="24">
        <v>0.11241645</v>
      </c>
      <c r="E104" s="24"/>
      <c r="F104" s="24">
        <v>87.825646000000006</v>
      </c>
    </row>
    <row r="105" spans="1:6">
      <c r="B105" s="36" t="s">
        <v>64</v>
      </c>
      <c r="C105" s="24">
        <v>0.44740601000000002</v>
      </c>
      <c r="D105" s="24">
        <v>0.25180226999999999</v>
      </c>
      <c r="E105" s="24">
        <v>-0.36620000000000003</v>
      </c>
      <c r="F105" s="24">
        <v>115.12412999999999</v>
      </c>
    </row>
    <row r="106" spans="1:6">
      <c r="A106" s="11"/>
      <c r="B106" s="36" t="s">
        <v>65</v>
      </c>
      <c r="C106" s="25"/>
      <c r="D106" s="25"/>
      <c r="E106" s="25"/>
      <c r="F106" s="25"/>
    </row>
    <row r="107" spans="1:6">
      <c r="A107" s="21" t="s">
        <v>210</v>
      </c>
      <c r="B107" s="35" t="s">
        <v>59</v>
      </c>
      <c r="C107" s="26">
        <v>2.2994509999999999E-2</v>
      </c>
      <c r="D107" s="26">
        <v>1.6259579999999999E-2</v>
      </c>
      <c r="E107" s="26"/>
      <c r="F107" s="26">
        <v>0.84939765</v>
      </c>
    </row>
    <row r="108" spans="1:6">
      <c r="A108" s="22"/>
      <c r="B108" s="32" t="s">
        <v>60</v>
      </c>
      <c r="C108" s="25">
        <v>5.0352569999999999E-2</v>
      </c>
      <c r="D108" s="25">
        <v>3.781429E-2</v>
      </c>
      <c r="E108" s="25"/>
      <c r="F108" s="25">
        <v>2.1130627</v>
      </c>
    </row>
    <row r="109" spans="1:6">
      <c r="B109" s="32" t="s">
        <v>61</v>
      </c>
      <c r="C109" s="25">
        <v>0.19015510999999999</v>
      </c>
      <c r="D109" s="25">
        <v>0.12090453</v>
      </c>
      <c r="E109" s="25"/>
      <c r="F109" s="25">
        <v>6.35846</v>
      </c>
    </row>
    <row r="110" spans="1:6">
      <c r="B110" s="32" t="s">
        <v>62</v>
      </c>
      <c r="C110" s="24">
        <v>0.67455039000000006</v>
      </c>
      <c r="D110" s="24">
        <v>0.38864521000000002</v>
      </c>
      <c r="E110" s="24"/>
      <c r="F110" s="24">
        <v>14.023965</v>
      </c>
    </row>
    <row r="111" spans="1:6">
      <c r="B111" s="36" t="s">
        <v>63</v>
      </c>
      <c r="C111" s="24">
        <v>2.4858273</v>
      </c>
      <c r="D111" s="24">
        <v>1.3070763000000001</v>
      </c>
      <c r="E111" s="24"/>
      <c r="F111" s="24">
        <v>1190.7463</v>
      </c>
    </row>
    <row r="112" spans="1:6">
      <c r="A112" s="11"/>
      <c r="B112" s="36" t="s">
        <v>64</v>
      </c>
      <c r="C112" s="24">
        <v>9.4220208000000003</v>
      </c>
      <c r="D112" s="24">
        <v>4.5736704000000001</v>
      </c>
      <c r="E112" s="24">
        <v>-0.30759999999999998</v>
      </c>
      <c r="F112" s="24">
        <v>2185.2649000000001</v>
      </c>
    </row>
    <row r="113" spans="1:6">
      <c r="A113" s="29"/>
      <c r="B113" s="36" t="s">
        <v>65</v>
      </c>
      <c r="C113" s="25"/>
      <c r="D113" s="25"/>
      <c r="E113" s="25"/>
      <c r="F113" s="25"/>
    </row>
    <row r="114" spans="1:6">
      <c r="A114" s="30"/>
      <c r="B114" s="30"/>
      <c r="C114" s="30"/>
      <c r="D114" s="30"/>
      <c r="E114" s="30"/>
      <c r="F114" s="30"/>
    </row>
    <row r="115" spans="1:6">
      <c r="A115" s="30"/>
      <c r="B115" s="30"/>
      <c r="C115" s="30"/>
      <c r="D115" s="30"/>
      <c r="E115" s="30"/>
      <c r="F115" s="30"/>
    </row>
    <row r="116" spans="1:6">
      <c r="A116" s="30"/>
      <c r="B116" s="30"/>
      <c r="C116" s="30"/>
      <c r="D116" s="30"/>
      <c r="E116" s="30"/>
      <c r="F116" s="30"/>
    </row>
    <row r="117" spans="1:6">
      <c r="A117" s="30"/>
      <c r="B117" s="30"/>
      <c r="C117" s="30"/>
      <c r="D117" s="30"/>
      <c r="E117" s="30"/>
      <c r="F117" s="30"/>
    </row>
    <row r="118" spans="1:6">
      <c r="A118" s="30"/>
      <c r="B118" s="30"/>
      <c r="C118" s="30"/>
      <c r="D118" s="30"/>
      <c r="E118" s="30"/>
      <c r="F118" s="30"/>
    </row>
    <row r="119" spans="1:6">
      <c r="A119" s="30"/>
      <c r="B119" s="30"/>
      <c r="C119" s="30"/>
      <c r="D119" s="30"/>
      <c r="E119" s="30"/>
      <c r="F119" s="30"/>
    </row>
    <row r="120" spans="1:6">
      <c r="A120" s="30"/>
      <c r="B120" s="30"/>
      <c r="C120" s="30"/>
      <c r="D120" s="30"/>
      <c r="E120" s="30"/>
      <c r="F120" s="30"/>
    </row>
    <row r="121" spans="1:6">
      <c r="A121" s="30"/>
      <c r="B121" s="30"/>
      <c r="C121" s="30"/>
      <c r="D121" s="30"/>
      <c r="E121" s="30"/>
      <c r="F121" s="30"/>
    </row>
    <row r="122" spans="1:6">
      <c r="A122" s="30"/>
      <c r="B122" s="30"/>
      <c r="C122" s="30"/>
      <c r="D122" s="30"/>
      <c r="E122" s="30"/>
      <c r="F122" s="30"/>
    </row>
    <row r="123" spans="1:6">
      <c r="A123" s="30"/>
      <c r="B123" s="30"/>
      <c r="C123" s="30"/>
      <c r="D123" s="30"/>
      <c r="E123" s="30"/>
      <c r="F123" s="30"/>
    </row>
    <row r="124" spans="1:6">
      <c r="A124" s="24"/>
      <c r="B124" s="65" t="s">
        <v>67</v>
      </c>
      <c r="C124" s="65"/>
      <c r="D124" s="24"/>
      <c r="E124" s="24"/>
      <c r="F124" s="24"/>
    </row>
    <row r="125" spans="1:6">
      <c r="A125" s="24"/>
      <c r="B125" s="24"/>
      <c r="C125" s="24"/>
      <c r="D125" s="24"/>
      <c r="E125" s="24"/>
      <c r="F125" s="24"/>
    </row>
    <row r="126" spans="1:6">
      <c r="A126" s="31" t="s">
        <v>53</v>
      </c>
      <c r="B126" s="31" t="s">
        <v>54</v>
      </c>
      <c r="C126" s="31" t="s">
        <v>55</v>
      </c>
      <c r="D126" s="31" t="s">
        <v>56</v>
      </c>
      <c r="E126" s="31" t="s">
        <v>57</v>
      </c>
      <c r="F126" s="31" t="s">
        <v>58</v>
      </c>
    </row>
    <row r="127" spans="1:6">
      <c r="A127" s="21" t="s">
        <v>205</v>
      </c>
      <c r="B127" s="35" t="s">
        <v>59</v>
      </c>
      <c r="C127" s="26">
        <v>2.068209E-2</v>
      </c>
      <c r="D127" s="26">
        <v>1.4624450000000001E-2</v>
      </c>
      <c r="E127" s="26"/>
      <c r="F127" s="26">
        <v>8.8476710000000001</v>
      </c>
    </row>
    <row r="128" spans="1:6">
      <c r="A128" s="22"/>
      <c r="B128" s="32" t="s">
        <v>60</v>
      </c>
      <c r="C128" s="25">
        <v>1.7240740000000001E-2</v>
      </c>
      <c r="D128" s="25">
        <v>1.1756050000000001E-2</v>
      </c>
      <c r="E128" s="25"/>
      <c r="F128" s="25">
        <v>6.6375466000000003</v>
      </c>
    </row>
    <row r="129" spans="1:6">
      <c r="A129" s="22"/>
      <c r="B129" s="32" t="s">
        <v>61</v>
      </c>
      <c r="C129" s="25">
        <v>1.8564890000000001E-2</v>
      </c>
      <c r="D129" s="25">
        <v>1.4333439999999999E-2</v>
      </c>
      <c r="E129" s="25"/>
      <c r="F129" s="25">
        <v>6.2116600000000002</v>
      </c>
    </row>
    <row r="130" spans="1:6">
      <c r="A130" s="11"/>
      <c r="B130" s="36" t="s">
        <v>62</v>
      </c>
      <c r="C130" s="24">
        <v>1.8151179999999999E-2</v>
      </c>
      <c r="D130" s="24">
        <v>1.47452E-2</v>
      </c>
      <c r="E130" s="24"/>
      <c r="F130" s="24">
        <v>6.0658253999999996</v>
      </c>
    </row>
    <row r="131" spans="1:6">
      <c r="B131" s="36" t="s">
        <v>63</v>
      </c>
      <c r="C131" s="24">
        <v>2.091813E-2</v>
      </c>
      <c r="D131" s="24">
        <v>1.750005E-2</v>
      </c>
      <c r="E131" s="24"/>
      <c r="F131" s="24">
        <v>2.5886136999999998</v>
      </c>
    </row>
    <row r="132" spans="1:6">
      <c r="B132" s="36" t="s">
        <v>64</v>
      </c>
      <c r="C132" s="24">
        <v>2.1868080000000002E-2</v>
      </c>
      <c r="D132" s="24">
        <v>1.8838839999999999E-2</v>
      </c>
      <c r="E132" s="24">
        <v>0.28739999999999999</v>
      </c>
      <c r="F132" s="24"/>
    </row>
    <row r="133" spans="1:6">
      <c r="A133" s="11"/>
      <c r="B133" s="32" t="s">
        <v>65</v>
      </c>
      <c r="C133" s="24"/>
      <c r="D133" s="24"/>
      <c r="E133" s="24"/>
      <c r="F133" s="24"/>
    </row>
    <row r="134" spans="1:6">
      <c r="A134" s="21" t="s">
        <v>204</v>
      </c>
      <c r="B134" s="35" t="s">
        <v>59</v>
      </c>
      <c r="C134" s="26">
        <v>1.9777309999999999E-2</v>
      </c>
      <c r="D134" s="26">
        <v>1.3984669999999999E-2</v>
      </c>
      <c r="E134" s="26"/>
      <c r="F134" s="26">
        <v>8.4606110000000001</v>
      </c>
    </row>
    <row r="135" spans="1:6">
      <c r="A135" s="11"/>
      <c r="B135" s="32" t="s">
        <v>60</v>
      </c>
      <c r="C135" s="25">
        <v>1.7584929999999999E-2</v>
      </c>
      <c r="D135" s="25">
        <v>1.334258E-2</v>
      </c>
      <c r="E135" s="25"/>
      <c r="F135" s="25">
        <v>6.4420932000000004</v>
      </c>
    </row>
    <row r="136" spans="1:6">
      <c r="A136" s="22"/>
      <c r="B136" s="32" t="s">
        <v>61</v>
      </c>
      <c r="C136" s="25">
        <v>1.530987E-2</v>
      </c>
      <c r="D136" s="25">
        <v>1.079271E-2</v>
      </c>
      <c r="E136" s="25"/>
      <c r="F136" s="25">
        <v>5.9400722000000004</v>
      </c>
    </row>
    <row r="137" spans="1:6">
      <c r="B137" s="36" t="s">
        <v>62</v>
      </c>
      <c r="C137" s="24">
        <v>1.375757E-2</v>
      </c>
      <c r="D137" s="24">
        <v>9.2269899999999992E-3</v>
      </c>
      <c r="E137" s="24"/>
      <c r="F137" s="24">
        <v>5.7950628000000002</v>
      </c>
    </row>
    <row r="138" spans="1:6">
      <c r="B138" s="36" t="s">
        <v>63</v>
      </c>
      <c r="C138" s="24">
        <v>1.290881E-2</v>
      </c>
      <c r="D138" s="24">
        <v>8.90788E-3</v>
      </c>
      <c r="E138" s="24"/>
      <c r="F138" s="24">
        <v>1.8612852</v>
      </c>
    </row>
    <row r="139" spans="1:6">
      <c r="B139" s="36" t="s">
        <v>64</v>
      </c>
      <c r="C139" s="25">
        <v>1.3299200000000001E-2</v>
      </c>
      <c r="D139" s="25">
        <v>9.8404100000000008E-3</v>
      </c>
      <c r="E139" s="25">
        <v>0.80579999999999996</v>
      </c>
      <c r="F139" s="25">
        <v>1.8577268</v>
      </c>
    </row>
    <row r="140" spans="1:6">
      <c r="A140" s="11"/>
      <c r="B140" s="32" t="s">
        <v>65</v>
      </c>
      <c r="C140" s="25"/>
      <c r="D140" s="25"/>
      <c r="E140" s="25"/>
      <c r="F140" s="25"/>
    </row>
    <row r="141" spans="1:6">
      <c r="A141" s="21" t="s">
        <v>206</v>
      </c>
      <c r="B141" s="35" t="s">
        <v>59</v>
      </c>
      <c r="C141" s="26">
        <v>0.14867957000000001</v>
      </c>
      <c r="D141" s="26">
        <v>0.10513233</v>
      </c>
      <c r="E141" s="26"/>
      <c r="F141" s="26">
        <v>63.604201000000003</v>
      </c>
    </row>
    <row r="142" spans="1:6">
      <c r="A142" s="11"/>
      <c r="B142" s="32" t="s">
        <v>60</v>
      </c>
      <c r="C142" s="25">
        <v>1.0717916999999999</v>
      </c>
      <c r="D142" s="25">
        <v>0.68490534999999997</v>
      </c>
      <c r="E142" s="25"/>
      <c r="F142" s="25">
        <v>197.58659</v>
      </c>
    </row>
    <row r="143" spans="1:6">
      <c r="A143" s="22"/>
      <c r="B143" s="32" t="s">
        <v>61</v>
      </c>
      <c r="C143" s="25">
        <v>9.5411567000000002</v>
      </c>
      <c r="D143" s="25">
        <v>5.2616290000000001</v>
      </c>
      <c r="E143" s="25"/>
      <c r="F143" s="25">
        <v>941.40845999999999</v>
      </c>
    </row>
    <row r="144" spans="1:6">
      <c r="B144" s="32" t="s">
        <v>62</v>
      </c>
      <c r="C144" s="24">
        <v>86.041860999999997</v>
      </c>
      <c r="D144" s="24">
        <v>42.498662000000003</v>
      </c>
      <c r="E144" s="24"/>
      <c r="F144" s="24">
        <v>3285.5351000000001</v>
      </c>
    </row>
    <row r="145" spans="1:6">
      <c r="B145" s="36" t="s">
        <v>63</v>
      </c>
      <c r="C145" s="24">
        <v>791.16848000000005</v>
      </c>
      <c r="D145" s="24">
        <v>356.81308000000001</v>
      </c>
      <c r="E145" s="24"/>
      <c r="F145" s="24">
        <v>108399.94</v>
      </c>
    </row>
    <row r="146" spans="1:6">
      <c r="B146" s="36" t="s">
        <v>64</v>
      </c>
      <c r="C146" s="24">
        <v>7377.1414999999997</v>
      </c>
      <c r="D146" s="24">
        <v>3080.3588</v>
      </c>
      <c r="E146" s="24">
        <v>0.29099999999999998</v>
      </c>
      <c r="F146" s="24">
        <v>133005.91</v>
      </c>
    </row>
    <row r="147" spans="1:6">
      <c r="A147" s="11"/>
      <c r="B147" s="36" t="s">
        <v>65</v>
      </c>
      <c r="C147" s="25"/>
      <c r="D147" s="25"/>
      <c r="E147" s="25"/>
      <c r="F147" s="25"/>
    </row>
    <row r="148" spans="1:6">
      <c r="A148" s="21" t="s">
        <v>207</v>
      </c>
      <c r="B148" s="35" t="s">
        <v>59</v>
      </c>
      <c r="C148" s="26">
        <v>1.358899E-2</v>
      </c>
      <c r="D148" s="26">
        <v>9.6088600000000003E-3</v>
      </c>
      <c r="E148" s="26"/>
      <c r="F148" s="26">
        <v>5.8132840999999997</v>
      </c>
    </row>
    <row r="149" spans="1:6">
      <c r="A149" s="11"/>
      <c r="B149" s="32" t="s">
        <v>60</v>
      </c>
      <c r="C149" s="25">
        <v>1.140912E-2</v>
      </c>
      <c r="D149" s="25">
        <v>7.9400800000000004E-3</v>
      </c>
      <c r="E149" s="25"/>
      <c r="F149" s="25">
        <v>4.3680059</v>
      </c>
    </row>
    <row r="150" spans="1:6">
      <c r="A150" s="22"/>
      <c r="B150" s="32" t="s">
        <v>61</v>
      </c>
      <c r="C150" s="25">
        <v>1.5708099999999999E-2</v>
      </c>
      <c r="D150" s="25">
        <v>1.206076E-2</v>
      </c>
      <c r="E150" s="25"/>
      <c r="F150" s="24">
        <v>4.1978188000000003</v>
      </c>
    </row>
    <row r="151" spans="1:6">
      <c r="A151" s="11"/>
      <c r="B151" s="32" t="s">
        <v>62</v>
      </c>
      <c r="C151" s="24">
        <v>1.9672479999999999E-2</v>
      </c>
      <c r="D151" s="24">
        <v>1.5806710000000002E-2</v>
      </c>
      <c r="E151" s="24"/>
      <c r="F151" s="24">
        <v>4.1265039000000003</v>
      </c>
    </row>
    <row r="152" spans="1:6">
      <c r="B152" s="36" t="s">
        <v>63</v>
      </c>
      <c r="C152" s="24">
        <v>2.0710409999999999E-2</v>
      </c>
      <c r="D152" s="24">
        <v>1.738367E-2</v>
      </c>
      <c r="E152" s="24"/>
      <c r="F152" s="24">
        <v>1.9205011999999999</v>
      </c>
    </row>
    <row r="153" spans="1:6">
      <c r="B153" s="36" t="s">
        <v>64</v>
      </c>
      <c r="C153" s="24">
        <v>1.9582530000000001E-2</v>
      </c>
      <c r="D153" s="24">
        <v>1.640403E-2</v>
      </c>
      <c r="E153" s="24">
        <v>1.9E-3</v>
      </c>
      <c r="F153" s="24">
        <v>1.916237</v>
      </c>
    </row>
    <row r="154" spans="1:6" ht="15.75" thickBot="1">
      <c r="A154" s="11"/>
      <c r="B154" s="32" t="s">
        <v>65</v>
      </c>
      <c r="C154" s="37"/>
      <c r="D154" s="37"/>
      <c r="E154" s="37"/>
      <c r="F154" s="37"/>
    </row>
    <row r="155" spans="1:6" ht="15.75" thickTop="1">
      <c r="A155" s="21" t="s">
        <v>208</v>
      </c>
      <c r="B155" s="35" t="s">
        <v>59</v>
      </c>
      <c r="C155" s="25">
        <v>7.90246E-3</v>
      </c>
      <c r="D155" s="25">
        <v>5.5878799999999999E-3</v>
      </c>
      <c r="E155" s="25"/>
      <c r="F155" s="25">
        <v>3.3806224</v>
      </c>
    </row>
    <row r="156" spans="1:6">
      <c r="A156" s="22"/>
      <c r="B156" s="32" t="s">
        <v>60</v>
      </c>
      <c r="C156" s="25">
        <v>1.2417620000000001E-2</v>
      </c>
      <c r="D156" s="25">
        <v>9.8507400000000002E-3</v>
      </c>
      <c r="E156" s="25"/>
      <c r="F156" s="25">
        <v>3.1664124999999999</v>
      </c>
    </row>
    <row r="157" spans="1:6">
      <c r="A157" s="22"/>
      <c r="B157" s="32" t="s">
        <v>61</v>
      </c>
      <c r="C157" s="25">
        <v>3.610526E-2</v>
      </c>
      <c r="D157" s="25">
        <v>2.4621319999999999E-2</v>
      </c>
      <c r="E157" s="25"/>
      <c r="F157" s="25">
        <v>4.4449259999999997</v>
      </c>
    </row>
    <row r="158" spans="1:6">
      <c r="A158" s="11"/>
      <c r="B158" s="32" t="s">
        <v>62</v>
      </c>
      <c r="C158" s="25">
        <v>5.9048539999999997E-2</v>
      </c>
      <c r="D158" s="25">
        <v>4.180524E-2</v>
      </c>
      <c r="E158" s="25"/>
      <c r="F158" s="25">
        <v>4.7032765000000003</v>
      </c>
    </row>
    <row r="159" spans="1:6">
      <c r="B159" s="36" t="s">
        <v>63</v>
      </c>
      <c r="C159" s="24">
        <v>5.7258580000000003E-2</v>
      </c>
      <c r="D159" s="24">
        <v>4.272161E-2</v>
      </c>
      <c r="E159" s="24"/>
      <c r="F159" s="24">
        <v>3.0398442000000001</v>
      </c>
    </row>
    <row r="160" spans="1:6">
      <c r="B160" s="36" t="s">
        <v>64</v>
      </c>
      <c r="C160" s="24">
        <v>5.6323949999999998E-2</v>
      </c>
      <c r="D160" s="24">
        <v>4.3811830000000003E-2</v>
      </c>
      <c r="E160" s="24">
        <v>0.49809999999999999</v>
      </c>
      <c r="F160" s="24">
        <v>3.0390071000000001</v>
      </c>
    </row>
    <row r="161" spans="1:6">
      <c r="A161" s="11"/>
      <c r="B161" s="36" t="s">
        <v>65</v>
      </c>
      <c r="C161" s="25"/>
      <c r="D161" s="25"/>
      <c r="E161" s="25"/>
      <c r="F161" s="25"/>
    </row>
    <row r="162" spans="1:6">
      <c r="A162" s="21" t="s">
        <v>209</v>
      </c>
      <c r="B162" s="35" t="s">
        <v>59</v>
      </c>
      <c r="C162" s="26">
        <v>5.4778060000000003E-2</v>
      </c>
      <c r="D162" s="26">
        <v>3.8733940000000001E-2</v>
      </c>
      <c r="E162" s="26"/>
      <c r="F162" s="26">
        <v>23.433714999999999</v>
      </c>
    </row>
    <row r="163" spans="1:6">
      <c r="A163" s="11"/>
      <c r="B163" s="32" t="s">
        <v>60</v>
      </c>
      <c r="C163" s="25">
        <v>4.4736100000000001E-2</v>
      </c>
      <c r="D163" s="25">
        <v>2.6369879999999998E-2</v>
      </c>
      <c r="E163" s="25"/>
      <c r="F163" s="25">
        <v>17.502534000000001</v>
      </c>
    </row>
    <row r="164" spans="1:6">
      <c r="A164" s="22"/>
      <c r="B164" s="32" t="s">
        <v>61</v>
      </c>
      <c r="C164" s="25">
        <v>4.4370239999999998E-2</v>
      </c>
      <c r="D164" s="25">
        <v>3.0590900000000001E-2</v>
      </c>
      <c r="E164" s="25"/>
      <c r="F164" s="25">
        <v>16.269807</v>
      </c>
    </row>
    <row r="165" spans="1:6">
      <c r="B165" s="32" t="s">
        <v>62</v>
      </c>
      <c r="C165" s="24">
        <v>5.9234799999999997E-2</v>
      </c>
      <c r="D165" s="24">
        <v>4.4138869999999997E-2</v>
      </c>
      <c r="E165" s="24"/>
      <c r="F165" s="24">
        <v>15.954548000000001</v>
      </c>
    </row>
    <row r="166" spans="1:6">
      <c r="B166" s="36" t="s">
        <v>63</v>
      </c>
      <c r="C166" s="24">
        <v>0.17419782</v>
      </c>
      <c r="D166" s="24">
        <v>0.10438529000000001</v>
      </c>
      <c r="E166" s="24"/>
      <c r="F166" s="24">
        <v>23.341214000000001</v>
      </c>
    </row>
    <row r="167" spans="1:6">
      <c r="B167" s="36" t="s">
        <v>64</v>
      </c>
      <c r="C167" s="24">
        <v>0.16153877999999999</v>
      </c>
      <c r="D167" s="24">
        <v>9.2955280000000001E-2</v>
      </c>
      <c r="E167" s="24">
        <v>-0.72050000000000003</v>
      </c>
      <c r="F167" s="24">
        <v>23.284002999999998</v>
      </c>
    </row>
    <row r="168" spans="1:6">
      <c r="A168" s="11"/>
      <c r="B168" s="36" t="s">
        <v>65</v>
      </c>
      <c r="C168" s="25"/>
      <c r="D168" s="25"/>
      <c r="E168" s="25"/>
      <c r="F168" s="25"/>
    </row>
    <row r="169" spans="1:6">
      <c r="A169" s="21" t="s">
        <v>210</v>
      </c>
      <c r="B169" s="35" t="s">
        <v>59</v>
      </c>
      <c r="C169" s="26">
        <v>3.8617239999999997E-2</v>
      </c>
      <c r="D169" s="26">
        <v>2.7306509999999999E-2</v>
      </c>
      <c r="E169" s="26"/>
      <c r="F169" s="26">
        <v>16.520216000000001</v>
      </c>
    </row>
    <row r="170" spans="1:6">
      <c r="A170" s="29"/>
      <c r="B170" s="32" t="s">
        <v>60</v>
      </c>
      <c r="C170" s="25">
        <v>3.5631549999999998E-2</v>
      </c>
      <c r="D170" s="25">
        <v>2.7785799999999999E-2</v>
      </c>
      <c r="E170" s="25"/>
      <c r="F170" s="25">
        <v>12.695155</v>
      </c>
    </row>
    <row r="171" spans="1:6">
      <c r="A171" s="28"/>
      <c r="B171" s="32" t="s">
        <v>61</v>
      </c>
      <c r="C171" s="25">
        <v>4.1122359999999997E-2</v>
      </c>
      <c r="D171" s="25">
        <v>3.4430179999999998E-2</v>
      </c>
      <c r="E171" s="25"/>
      <c r="F171" s="25">
        <v>11.996912999999999</v>
      </c>
    </row>
    <row r="172" spans="1:6">
      <c r="A172" s="30"/>
      <c r="B172" s="32" t="s">
        <v>62</v>
      </c>
      <c r="C172" s="24">
        <v>7.2080119999999998E-2</v>
      </c>
      <c r="D172" s="24">
        <v>5.5266719999999998E-2</v>
      </c>
      <c r="E172" s="24"/>
      <c r="F172" s="24">
        <v>11.9244</v>
      </c>
    </row>
    <row r="173" spans="1:6">
      <c r="A173" s="30"/>
      <c r="B173" s="36" t="s">
        <v>63</v>
      </c>
      <c r="C173" s="24">
        <v>0.12659071999999999</v>
      </c>
      <c r="D173" s="24">
        <v>9.0206079999999994E-2</v>
      </c>
      <c r="E173" s="24"/>
      <c r="F173" s="24">
        <v>15.351647</v>
      </c>
    </row>
    <row r="174" spans="1:6">
      <c r="A174" s="30"/>
      <c r="B174" s="36" t="s">
        <v>64</v>
      </c>
      <c r="C174" s="24">
        <v>0.1888851</v>
      </c>
      <c r="D174" s="24">
        <v>0.13330634</v>
      </c>
      <c r="E174" s="24">
        <v>1.29E-2</v>
      </c>
      <c r="F174" s="24">
        <v>15.393418</v>
      </c>
    </row>
    <row r="175" spans="1:6">
      <c r="A175" s="29"/>
      <c r="B175" s="36" t="s">
        <v>65</v>
      </c>
      <c r="C175" s="25"/>
      <c r="D175" s="25"/>
      <c r="E175" s="25"/>
      <c r="F175" s="25"/>
    </row>
    <row r="176" spans="1:6">
      <c r="A176" s="30"/>
      <c r="B176" s="30"/>
      <c r="C176" s="30"/>
      <c r="D176" s="30"/>
      <c r="E176" s="30"/>
      <c r="F176" s="30"/>
    </row>
    <row r="177" spans="1:6">
      <c r="A177" s="30"/>
      <c r="B177" s="30"/>
      <c r="C177" s="30"/>
      <c r="D177" s="30"/>
      <c r="E177" s="30"/>
      <c r="F177" s="30"/>
    </row>
    <row r="178" spans="1:6">
      <c r="A178" s="30"/>
      <c r="B178" s="30"/>
      <c r="C178" s="30"/>
      <c r="D178" s="30"/>
      <c r="E178" s="30"/>
      <c r="F178" s="30"/>
    </row>
    <row r="179" spans="1:6">
      <c r="A179" s="30"/>
      <c r="B179" s="30"/>
      <c r="C179" s="30"/>
      <c r="D179" s="30"/>
      <c r="E179" s="30"/>
      <c r="F179" s="30"/>
    </row>
    <row r="180" spans="1:6">
      <c r="A180" s="30"/>
      <c r="B180" s="30"/>
      <c r="C180" s="30"/>
      <c r="D180" s="30"/>
      <c r="E180" s="30"/>
      <c r="F180" s="30"/>
    </row>
    <row r="181" spans="1:6">
      <c r="A181" s="30"/>
      <c r="B181" s="30"/>
      <c r="C181" s="30"/>
      <c r="D181" s="30"/>
      <c r="E181" s="30"/>
      <c r="F181" s="30"/>
    </row>
    <row r="182" spans="1:6">
      <c r="A182" s="30"/>
      <c r="B182" s="30"/>
      <c r="C182" s="30"/>
      <c r="D182" s="30"/>
      <c r="E182" s="30"/>
      <c r="F182" s="30"/>
    </row>
    <row r="183" spans="1:6">
      <c r="A183" s="30"/>
      <c r="B183" s="30"/>
      <c r="C183" s="30"/>
      <c r="D183" s="30"/>
      <c r="E183" s="30"/>
      <c r="F183" s="30"/>
    </row>
    <row r="184" spans="1:6">
      <c r="A184" s="30"/>
      <c r="B184" s="30"/>
      <c r="C184" s="30"/>
      <c r="D184" s="30"/>
      <c r="E184" s="30"/>
      <c r="F184" s="30"/>
    </row>
    <row r="185" spans="1:6">
      <c r="A185" s="30"/>
      <c r="B185" s="30"/>
      <c r="C185" s="30"/>
      <c r="D185" s="30"/>
      <c r="E185" s="30"/>
      <c r="F185" s="30"/>
    </row>
    <row r="186" spans="1:6">
      <c r="A186" s="30"/>
      <c r="B186" s="30"/>
      <c r="C186" s="30"/>
      <c r="D186" s="30"/>
      <c r="E186" s="30"/>
      <c r="F186" s="30"/>
    </row>
    <row r="187" spans="1:6">
      <c r="A187" s="30"/>
      <c r="B187" s="30"/>
      <c r="C187" s="30"/>
      <c r="D187" s="30"/>
      <c r="E187" s="30"/>
      <c r="F187" s="30"/>
    </row>
    <row r="188" spans="1:6">
      <c r="A188" s="24"/>
      <c r="B188" s="65" t="s">
        <v>75</v>
      </c>
      <c r="C188" s="65"/>
      <c r="D188" s="24"/>
      <c r="E188" s="24"/>
      <c r="F188" s="24"/>
    </row>
    <row r="189" spans="1:6">
      <c r="A189" s="24"/>
      <c r="B189" s="24"/>
      <c r="C189" s="24"/>
      <c r="D189" s="24"/>
      <c r="E189" s="24"/>
      <c r="F189" s="24"/>
    </row>
    <row r="190" spans="1:6">
      <c r="A190" s="31" t="s">
        <v>53</v>
      </c>
      <c r="B190" s="31" t="s">
        <v>54</v>
      </c>
      <c r="C190" s="31" t="s">
        <v>55</v>
      </c>
      <c r="D190" s="31" t="s">
        <v>56</v>
      </c>
      <c r="E190" s="31" t="s">
        <v>57</v>
      </c>
      <c r="F190" s="31" t="s">
        <v>58</v>
      </c>
    </row>
    <row r="191" spans="1:6">
      <c r="A191" s="21" t="s">
        <v>205</v>
      </c>
      <c r="B191" s="35" t="s">
        <v>59</v>
      </c>
      <c r="C191" s="24">
        <v>1.9664040000000001E-2</v>
      </c>
      <c r="D191" s="24">
        <v>1.390458E-2</v>
      </c>
      <c r="E191" s="24"/>
      <c r="F191" s="24">
        <v>1.6416972999999999</v>
      </c>
    </row>
    <row r="192" spans="1:6">
      <c r="A192" s="22"/>
      <c r="B192" s="32" t="s">
        <v>60</v>
      </c>
      <c r="C192" s="25">
        <v>1.7222069999999999E-2</v>
      </c>
      <c r="D192" s="25">
        <v>1.286678E-2</v>
      </c>
      <c r="E192" s="25"/>
      <c r="F192" s="25">
        <v>1.6378680999999999</v>
      </c>
    </row>
    <row r="193" spans="1:6">
      <c r="A193" s="22"/>
      <c r="B193" s="32" t="s">
        <v>61</v>
      </c>
      <c r="C193" s="25">
        <v>1.493382E-2</v>
      </c>
      <c r="D193" s="25">
        <v>1.0027360000000001E-2</v>
      </c>
      <c r="E193" s="25"/>
      <c r="F193" s="25">
        <v>1.6269111000000001</v>
      </c>
    </row>
    <row r="194" spans="1:6">
      <c r="A194" s="11"/>
      <c r="B194" s="36" t="s">
        <v>62</v>
      </c>
      <c r="C194" s="25">
        <v>1.401839E-2</v>
      </c>
      <c r="D194" s="25">
        <v>9.9245199999999992E-3</v>
      </c>
      <c r="E194" s="25"/>
      <c r="F194" s="25">
        <v>1.6201053999999999</v>
      </c>
    </row>
    <row r="195" spans="1:6">
      <c r="B195" s="36" t="s">
        <v>63</v>
      </c>
      <c r="C195" s="24">
        <v>1.5257450000000001E-2</v>
      </c>
      <c r="D195" s="24">
        <v>1.1662260000000001E-2</v>
      </c>
      <c r="E195" s="24"/>
      <c r="F195" s="24">
        <v>1.5900654000000001</v>
      </c>
    </row>
    <row r="196" spans="1:6">
      <c r="B196" s="36" t="s">
        <v>64</v>
      </c>
      <c r="C196" s="24">
        <v>1.494232E-2</v>
      </c>
      <c r="D196" s="24">
        <v>1.1837759999999999E-2</v>
      </c>
      <c r="E196" s="24">
        <v>-0.71760000000000002</v>
      </c>
      <c r="F196" s="24">
        <v>1.5906477000000001</v>
      </c>
    </row>
    <row r="197" spans="1:6">
      <c r="A197" s="11"/>
      <c r="B197" s="32" t="s">
        <v>65</v>
      </c>
      <c r="C197" s="25"/>
      <c r="D197" s="25"/>
      <c r="E197" s="25"/>
      <c r="F197" s="25"/>
    </row>
    <row r="198" spans="1:6">
      <c r="A198" s="21" t="s">
        <v>204</v>
      </c>
      <c r="B198" s="35" t="s">
        <v>59</v>
      </c>
      <c r="C198" s="26">
        <v>1.259995E-2</v>
      </c>
      <c r="D198" s="26">
        <v>8.9095100000000007E-3</v>
      </c>
      <c r="E198" s="26"/>
      <c r="F198" s="26">
        <v>1.051936</v>
      </c>
    </row>
    <row r="199" spans="1:6">
      <c r="A199" s="11"/>
      <c r="B199" s="32" t="s">
        <v>60</v>
      </c>
      <c r="C199" s="25">
        <v>1.125439E-2</v>
      </c>
      <c r="D199" s="25">
        <v>8.5741900000000006E-3</v>
      </c>
      <c r="E199" s="25"/>
      <c r="F199" s="25">
        <v>1.0496048</v>
      </c>
    </row>
    <row r="200" spans="1:6">
      <c r="A200" s="22"/>
      <c r="B200" s="32" t="s">
        <v>61</v>
      </c>
      <c r="C200" s="25">
        <v>1.1516230000000001E-2</v>
      </c>
      <c r="D200" s="25">
        <v>9.4977099999999995E-3</v>
      </c>
      <c r="E200" s="25"/>
      <c r="F200" s="25">
        <v>1.1332348000000001</v>
      </c>
    </row>
    <row r="201" spans="1:6">
      <c r="B201" s="36" t="s">
        <v>62</v>
      </c>
      <c r="C201" s="24">
        <v>1.1263179999999999E-2</v>
      </c>
      <c r="D201" s="24">
        <v>9.6358299999999997E-3</v>
      </c>
      <c r="E201" s="24"/>
      <c r="F201" s="24">
        <v>1.1327830999999999</v>
      </c>
    </row>
    <row r="202" spans="1:6">
      <c r="B202" s="36" t="s">
        <v>63</v>
      </c>
      <c r="C202" s="24">
        <v>1.0811619999999999E-2</v>
      </c>
      <c r="D202" s="24">
        <v>9.3945999999999995E-3</v>
      </c>
      <c r="E202" s="24"/>
      <c r="F202" s="24">
        <v>1.0977520000000001</v>
      </c>
    </row>
    <row r="203" spans="1:6">
      <c r="B203" s="36" t="s">
        <v>64</v>
      </c>
      <c r="C203" s="24">
        <v>1.084949E-2</v>
      </c>
      <c r="D203" s="24">
        <v>9.6345200000000006E-3</v>
      </c>
      <c r="E203" s="24">
        <v>0.38629999999999998</v>
      </c>
      <c r="F203" s="24">
        <v>1.0985685999999999</v>
      </c>
    </row>
    <row r="204" spans="1:6">
      <c r="A204" s="11"/>
      <c r="B204" s="32" t="s">
        <v>65</v>
      </c>
      <c r="C204" s="25"/>
      <c r="D204" s="25"/>
      <c r="E204" s="25"/>
      <c r="F204" s="25"/>
    </row>
    <row r="205" spans="1:6">
      <c r="A205" s="21" t="s">
        <v>206</v>
      </c>
      <c r="B205" s="35" t="s">
        <v>59</v>
      </c>
      <c r="C205" s="26">
        <v>3.0333369999999998E-2</v>
      </c>
      <c r="D205" s="26">
        <v>2.1448930000000001E-2</v>
      </c>
      <c r="E205" s="26"/>
      <c r="F205" s="26">
        <v>2.5324507000000001</v>
      </c>
    </row>
    <row r="206" spans="1:6">
      <c r="A206" s="11"/>
      <c r="B206" s="32" t="s">
        <v>60</v>
      </c>
      <c r="C206" s="25">
        <v>2.5688720000000002E-2</v>
      </c>
      <c r="D206" s="25">
        <v>1.823636E-2</v>
      </c>
      <c r="E206" s="25"/>
      <c r="F206" s="25">
        <v>2.5260665000000002</v>
      </c>
    </row>
    <row r="207" spans="1:6">
      <c r="A207" s="22"/>
      <c r="B207" s="32" t="s">
        <v>61</v>
      </c>
      <c r="C207" s="25">
        <v>2.5468870000000001E-2</v>
      </c>
      <c r="D207" s="25">
        <v>1.9876680000000001E-2</v>
      </c>
      <c r="E207" s="25"/>
      <c r="F207" s="25">
        <v>2.6645197999999999</v>
      </c>
    </row>
    <row r="208" spans="1:6">
      <c r="B208" s="32" t="s">
        <v>62</v>
      </c>
      <c r="C208" s="24">
        <v>2.450751E-2</v>
      </c>
      <c r="D208" s="24">
        <v>1.9943300000000001E-2</v>
      </c>
      <c r="E208" s="24"/>
      <c r="F208" s="24">
        <v>2.6584243999999999</v>
      </c>
    </row>
    <row r="209" spans="1:6">
      <c r="B209" s="36" t="s">
        <v>63</v>
      </c>
      <c r="C209" s="24">
        <v>2.783387E-2</v>
      </c>
      <c r="D209" s="24">
        <v>2.3379710000000001E-2</v>
      </c>
      <c r="E209" s="24"/>
      <c r="F209" s="24">
        <v>2.6322766999999998</v>
      </c>
    </row>
    <row r="210" spans="1:6">
      <c r="B210" s="36" t="s">
        <v>64</v>
      </c>
      <c r="C210" s="24">
        <v>2.625831E-2</v>
      </c>
      <c r="D210" s="24">
        <v>2.1946489999999999E-2</v>
      </c>
      <c r="E210" s="24">
        <v>-0.68410000000000004</v>
      </c>
      <c r="F210" s="24">
        <v>2.6321387000000001</v>
      </c>
    </row>
    <row r="211" spans="1:6">
      <c r="A211" s="11"/>
      <c r="B211" s="36" t="s">
        <v>65</v>
      </c>
      <c r="C211" s="25"/>
      <c r="D211" s="25"/>
      <c r="E211" s="25"/>
      <c r="F211" s="25"/>
    </row>
    <row r="212" spans="1:6">
      <c r="A212" s="21" t="s">
        <v>207</v>
      </c>
      <c r="B212" s="35" t="s">
        <v>59</v>
      </c>
      <c r="C212" s="26">
        <v>1.9290760000000001E-2</v>
      </c>
      <c r="D212" s="26">
        <v>1.3640630000000001E-2</v>
      </c>
      <c r="E212" s="26"/>
      <c r="F212" s="26">
        <v>1.6105334</v>
      </c>
    </row>
    <row r="213" spans="1:6">
      <c r="A213" s="11"/>
      <c r="B213" s="32" t="s">
        <v>60</v>
      </c>
      <c r="C213" s="25">
        <v>1.587645E-2</v>
      </c>
      <c r="D213" s="25">
        <v>1.024448E-2</v>
      </c>
      <c r="E213" s="25"/>
      <c r="F213" s="25">
        <v>1.6062304999999999</v>
      </c>
    </row>
    <row r="214" spans="1:6">
      <c r="A214" s="22"/>
      <c r="B214" s="32" t="s">
        <v>61</v>
      </c>
      <c r="C214" s="25">
        <v>1.4563E-2</v>
      </c>
      <c r="D214" s="25">
        <v>1.0083089999999999E-2</v>
      </c>
      <c r="E214" s="25"/>
      <c r="F214" s="25">
        <v>1.6322336</v>
      </c>
    </row>
    <row r="215" spans="1:6">
      <c r="A215" s="11"/>
      <c r="B215" s="32" t="s">
        <v>62</v>
      </c>
      <c r="C215" s="25">
        <v>1.4083E-2</v>
      </c>
      <c r="D215" s="25">
        <v>1.0460880000000001E-2</v>
      </c>
      <c r="E215" s="25"/>
      <c r="F215" s="25">
        <v>1.6280056000000001</v>
      </c>
    </row>
    <row r="216" spans="1:6">
      <c r="B216" s="36" t="s">
        <v>63</v>
      </c>
      <c r="C216" s="24">
        <v>1.5709000000000001E-2</v>
      </c>
      <c r="D216" s="24">
        <v>1.240289E-2</v>
      </c>
      <c r="E216" s="24"/>
      <c r="F216" s="24">
        <v>1.6028791</v>
      </c>
    </row>
    <row r="217" spans="1:6">
      <c r="B217" s="36" t="s">
        <v>64</v>
      </c>
      <c r="C217" s="24">
        <v>1.4596680000000001E-2</v>
      </c>
      <c r="D217" s="24">
        <v>1.110064E-2</v>
      </c>
      <c r="E217" s="24">
        <v>-0.62450000000000006</v>
      </c>
      <c r="F217" s="24">
        <v>1.6024342</v>
      </c>
    </row>
    <row r="218" spans="1:6">
      <c r="A218" s="11"/>
      <c r="B218" s="32" t="s">
        <v>65</v>
      </c>
      <c r="C218" s="25"/>
      <c r="D218" s="25"/>
      <c r="E218" s="25"/>
      <c r="F218" s="25"/>
    </row>
    <row r="219" spans="1:6">
      <c r="A219" s="21" t="s">
        <v>208</v>
      </c>
      <c r="B219" s="35" t="s">
        <v>59</v>
      </c>
      <c r="C219" s="26">
        <v>2.329432E-2</v>
      </c>
      <c r="D219" s="26">
        <v>1.6471570000000001E-2</v>
      </c>
      <c r="E219" s="26"/>
      <c r="F219" s="26">
        <v>1.9447791999999999</v>
      </c>
    </row>
    <row r="220" spans="1:6">
      <c r="A220" s="22"/>
      <c r="B220" s="32" t="s">
        <v>60</v>
      </c>
      <c r="C220" s="25">
        <v>5.2035999999999999E-2</v>
      </c>
      <c r="D220" s="25">
        <v>3.8945279999999999E-2</v>
      </c>
      <c r="E220" s="25"/>
      <c r="F220" s="25">
        <v>1.9710538</v>
      </c>
    </row>
    <row r="221" spans="1:6">
      <c r="A221" s="22"/>
      <c r="B221" s="32" t="s">
        <v>61</v>
      </c>
      <c r="C221" s="25">
        <v>7.142337E-2</v>
      </c>
      <c r="D221" s="25">
        <v>5.6914949999999999E-2</v>
      </c>
      <c r="E221" s="25"/>
      <c r="F221" s="25">
        <v>4.4749160000000003</v>
      </c>
    </row>
    <row r="222" spans="1:6">
      <c r="A222" s="11"/>
      <c r="B222" s="32" t="s">
        <v>62</v>
      </c>
      <c r="C222" s="25">
        <v>6.7925899999999997E-2</v>
      </c>
      <c r="D222" s="25">
        <v>5.5855620000000002E-2</v>
      </c>
      <c r="E222" s="25"/>
      <c r="F222" s="25">
        <v>4.4920229000000003</v>
      </c>
    </row>
    <row r="223" spans="1:6">
      <c r="B223" s="36" t="s">
        <v>63</v>
      </c>
      <c r="C223" s="24">
        <v>6.2571699999999994E-2</v>
      </c>
      <c r="D223" s="24">
        <v>4.9968779999999997E-2</v>
      </c>
      <c r="E223" s="24"/>
      <c r="F223" s="24">
        <v>4.3364481000000001</v>
      </c>
    </row>
    <row r="224" spans="1:6">
      <c r="B224" s="36" t="s">
        <v>64</v>
      </c>
      <c r="C224" s="24">
        <v>5.8165370000000001E-2</v>
      </c>
      <c r="D224" s="24">
        <v>4.480555E-2</v>
      </c>
      <c r="E224" s="24">
        <v>0.30990000000000001</v>
      </c>
      <c r="F224" s="24">
        <v>4.3355151000000003</v>
      </c>
    </row>
    <row r="225" spans="1:6">
      <c r="A225" s="11"/>
      <c r="B225" s="36" t="s">
        <v>65</v>
      </c>
      <c r="C225" s="25"/>
      <c r="D225" s="25"/>
      <c r="E225" s="25"/>
      <c r="F225" s="25"/>
    </row>
    <row r="226" spans="1:6">
      <c r="A226" s="21" t="s">
        <v>209</v>
      </c>
      <c r="B226" s="35" t="s">
        <v>59</v>
      </c>
      <c r="C226" s="26">
        <v>8.2301500000000003E-3</v>
      </c>
      <c r="D226" s="26">
        <v>5.8195900000000004E-3</v>
      </c>
      <c r="E226" s="26"/>
      <c r="F226" s="26">
        <v>0.68711259999999996</v>
      </c>
    </row>
    <row r="227" spans="1:6">
      <c r="A227" s="11"/>
      <c r="B227" s="32" t="s">
        <v>60</v>
      </c>
      <c r="C227" s="25">
        <v>1.1969830000000001E-2</v>
      </c>
      <c r="D227" s="25">
        <v>9.5986999999999999E-3</v>
      </c>
      <c r="E227" s="25"/>
      <c r="F227" s="25">
        <v>0.6890039</v>
      </c>
    </row>
    <row r="228" spans="1:6">
      <c r="A228" s="22"/>
      <c r="B228" s="32" t="s">
        <v>61</v>
      </c>
      <c r="C228" s="25">
        <v>1.6899150000000002E-2</v>
      </c>
      <c r="D228" s="25">
        <v>1.387217E-2</v>
      </c>
      <c r="E228" s="25"/>
      <c r="F228" s="25">
        <v>1.1863465</v>
      </c>
    </row>
    <row r="229" spans="1:6">
      <c r="B229" s="32" t="s">
        <v>62</v>
      </c>
      <c r="C229" s="24">
        <v>1.7185880000000001E-2</v>
      </c>
      <c r="D229" s="24">
        <v>1.4755320000000001E-2</v>
      </c>
      <c r="E229" s="24"/>
      <c r="F229" s="24">
        <v>1.2008464999999999</v>
      </c>
    </row>
    <row r="230" spans="1:6">
      <c r="B230" s="36" t="s">
        <v>63</v>
      </c>
      <c r="C230" s="24">
        <v>1.7458689999999999E-2</v>
      </c>
      <c r="D230" s="24">
        <v>1.5423320000000001E-2</v>
      </c>
      <c r="E230" s="24"/>
      <c r="F230" s="24">
        <v>1.1906082</v>
      </c>
    </row>
    <row r="231" spans="1:6">
      <c r="B231" s="36" t="s">
        <v>64</v>
      </c>
      <c r="C231" s="24">
        <v>1.6949209999999999E-2</v>
      </c>
      <c r="D231" s="24">
        <v>1.514774E-2</v>
      </c>
      <c r="E231" s="24">
        <v>-0.19309999999999999</v>
      </c>
      <c r="F231" s="24">
        <v>1.1918253000000001</v>
      </c>
    </row>
    <row r="232" spans="1:6">
      <c r="A232" s="11"/>
      <c r="B232" s="36" t="s">
        <v>65</v>
      </c>
      <c r="C232" s="25"/>
      <c r="D232" s="25"/>
      <c r="E232" s="25"/>
      <c r="F232" s="25"/>
    </row>
    <row r="233" spans="1:6">
      <c r="A233" s="21" t="s">
        <v>210</v>
      </c>
      <c r="B233" s="35" t="s">
        <v>59</v>
      </c>
      <c r="C233" s="26">
        <v>2.2201439999999999E-2</v>
      </c>
      <c r="D233" s="26">
        <v>1.5698790000000001E-2</v>
      </c>
      <c r="E233" s="26"/>
      <c r="F233" s="26">
        <v>1.8535381</v>
      </c>
    </row>
    <row r="234" spans="1:6">
      <c r="A234" s="29"/>
      <c r="B234" s="32" t="s">
        <v>60</v>
      </c>
      <c r="C234" s="25">
        <v>1.8358349999999999E-2</v>
      </c>
      <c r="D234" s="25">
        <v>1.2141799999999999E-2</v>
      </c>
      <c r="E234" s="25"/>
      <c r="F234" s="25">
        <v>1.8486309999999999</v>
      </c>
    </row>
    <row r="235" spans="1:6">
      <c r="A235" s="28"/>
      <c r="B235" s="32" t="s">
        <v>61</v>
      </c>
      <c r="C235" s="25">
        <v>1.606312E-2</v>
      </c>
      <c r="D235" s="25">
        <v>1.0252229999999999E-2</v>
      </c>
      <c r="E235" s="25"/>
      <c r="F235" s="25">
        <v>1.8427543</v>
      </c>
    </row>
    <row r="236" spans="1:6">
      <c r="A236" s="30"/>
      <c r="B236" s="32" t="s">
        <v>62</v>
      </c>
      <c r="C236" s="24">
        <v>1.444432E-2</v>
      </c>
      <c r="D236" s="24">
        <v>8.8679999999999991E-3</v>
      </c>
      <c r="E236" s="24"/>
      <c r="F236" s="24">
        <v>1.8304066000000001</v>
      </c>
    </row>
    <row r="237" spans="1:6">
      <c r="A237" s="30"/>
      <c r="B237" s="36" t="s">
        <v>63</v>
      </c>
      <c r="C237" s="24">
        <v>2.114999E-2</v>
      </c>
      <c r="D237" s="24">
        <v>1.4141010000000001E-2</v>
      </c>
      <c r="E237" s="24"/>
      <c r="F237" s="24">
        <v>1.8659545</v>
      </c>
    </row>
    <row r="238" spans="1:6">
      <c r="A238" s="30"/>
      <c r="B238" s="36" t="s">
        <v>64</v>
      </c>
      <c r="C238" s="24">
        <v>2.0103719999999999E-2</v>
      </c>
      <c r="D238" s="24">
        <v>1.3842200000000001E-2</v>
      </c>
      <c r="E238" s="24">
        <v>-0.89939999999999998</v>
      </c>
      <c r="F238" s="24">
        <v>1.8661688000000001</v>
      </c>
    </row>
    <row r="239" spans="1:6">
      <c r="A239" s="29"/>
      <c r="B239" s="36" t="s">
        <v>65</v>
      </c>
      <c r="C239" s="38"/>
      <c r="D239" s="25"/>
      <c r="E239" s="25"/>
      <c r="F239" s="39"/>
    </row>
    <row r="240" spans="1:6">
      <c r="A240" s="30"/>
      <c r="B240" s="30"/>
      <c r="C240" s="30"/>
      <c r="D240" s="30"/>
      <c r="E240" s="30"/>
      <c r="F240" s="30"/>
    </row>
    <row r="241" spans="1:6">
      <c r="A241" s="30"/>
      <c r="B241" s="30"/>
      <c r="C241" s="30"/>
      <c r="D241" s="30"/>
      <c r="E241" s="30"/>
      <c r="F241" s="30"/>
    </row>
    <row r="242" spans="1:6">
      <c r="A242" s="24"/>
      <c r="B242" s="65" t="s">
        <v>76</v>
      </c>
      <c r="C242" s="65"/>
      <c r="D242" s="24"/>
      <c r="E242" s="24"/>
      <c r="F242" s="24"/>
    </row>
    <row r="243" spans="1:6">
      <c r="A243" s="24"/>
      <c r="B243" s="24"/>
      <c r="C243" s="24"/>
      <c r="D243" s="24"/>
      <c r="E243" s="24"/>
      <c r="F243" s="24"/>
    </row>
    <row r="244" spans="1:6">
      <c r="A244" s="31" t="s">
        <v>53</v>
      </c>
      <c r="B244" s="31" t="s">
        <v>54</v>
      </c>
      <c r="C244" s="31" t="s">
        <v>55</v>
      </c>
      <c r="D244" s="31" t="s">
        <v>56</v>
      </c>
      <c r="E244" s="31" t="s">
        <v>57</v>
      </c>
      <c r="F244" s="31" t="s">
        <v>58</v>
      </c>
    </row>
    <row r="245" spans="1:6">
      <c r="A245" s="21" t="s">
        <v>205</v>
      </c>
      <c r="B245" s="35" t="s">
        <v>59</v>
      </c>
      <c r="C245" s="25">
        <f>AVERAGE(C4,C65,C127,C191)</f>
        <v>2.1200882499999997E-2</v>
      </c>
      <c r="D245" s="25">
        <f>AVERAGE(D4,D65,D127,D191)</f>
        <v>1.4991290000000001E-2</v>
      </c>
      <c r="E245" s="25"/>
      <c r="F245" s="25">
        <f>AVERAGE(F4,F65,F127,F191)</f>
        <v>3.1204367849999999</v>
      </c>
    </row>
    <row r="246" spans="1:6">
      <c r="A246" s="22"/>
      <c r="B246" s="32" t="s">
        <v>60</v>
      </c>
      <c r="C246" s="25">
        <f t="shared" ref="C246:D250" si="0">AVERAGE(C5,C66,C128,C192)</f>
        <v>5.2179377500000006E-2</v>
      </c>
      <c r="D246" s="25">
        <f t="shared" si="0"/>
        <v>3.5865492499999999E-2</v>
      </c>
      <c r="E246" s="25"/>
      <c r="F246" s="25">
        <f t="shared" ref="F246:F285" si="1">AVERAGE(F5,F66,F128,F192)</f>
        <v>3.9673967725000003</v>
      </c>
    </row>
    <row r="247" spans="1:6">
      <c r="A247" s="22"/>
      <c r="B247" s="32" t="s">
        <v>61</v>
      </c>
      <c r="C247" s="25">
        <f t="shared" si="0"/>
        <v>0.14649153250000002</v>
      </c>
      <c r="D247" s="25">
        <f t="shared" si="0"/>
        <v>9.4687214999999991E-2</v>
      </c>
      <c r="E247" s="25"/>
      <c r="F247" s="25">
        <f t="shared" si="1"/>
        <v>6.6413581175000012</v>
      </c>
    </row>
    <row r="248" spans="1:6">
      <c r="A248" s="11"/>
      <c r="B248" s="36" t="s">
        <v>62</v>
      </c>
      <c r="C248" s="25">
        <f t="shared" si="0"/>
        <v>0.47998548249999995</v>
      </c>
      <c r="D248" s="25">
        <f t="shared" si="0"/>
        <v>0.27958444999999998</v>
      </c>
      <c r="E248" s="25"/>
      <c r="F248" s="25">
        <f t="shared" si="1"/>
        <v>11.843867574999999</v>
      </c>
    </row>
    <row r="249" spans="1:6">
      <c r="B249" s="36" t="s">
        <v>63</v>
      </c>
      <c r="C249" s="25">
        <f t="shared" si="0"/>
        <v>1.644306415</v>
      </c>
      <c r="D249" s="25">
        <f t="shared" si="0"/>
        <v>0.87826147750000005</v>
      </c>
      <c r="E249" s="25"/>
      <c r="F249" s="25">
        <f t="shared" si="1"/>
        <v>779.43363862500019</v>
      </c>
    </row>
    <row r="250" spans="1:6">
      <c r="B250" s="36" t="s">
        <v>64</v>
      </c>
      <c r="C250" s="25">
        <f t="shared" si="0"/>
        <v>5.7990650499999994</v>
      </c>
      <c r="D250" s="25">
        <f t="shared" si="0"/>
        <v>2.8658020650000005</v>
      </c>
      <c r="E250" s="25">
        <f>AVERAGE(E9,E70,E132,E196)</f>
        <v>0.17864999999999998</v>
      </c>
      <c r="F250" s="25">
        <f t="shared" si="1"/>
        <v>1809.51966659</v>
      </c>
    </row>
    <row r="251" spans="1:6">
      <c r="A251" s="11"/>
      <c r="B251" s="32" t="s">
        <v>65</v>
      </c>
      <c r="C251" s="25"/>
      <c r="D251" s="25"/>
      <c r="E251" s="25"/>
      <c r="F251" s="25"/>
    </row>
    <row r="252" spans="1:6">
      <c r="A252" s="21" t="s">
        <v>204</v>
      </c>
      <c r="B252" s="35" t="s">
        <v>59</v>
      </c>
      <c r="C252" s="25">
        <f t="shared" ref="C252:D257" si="2">AVERAGE(C11,C72,C134,C198)</f>
        <v>1.6476642499999999E-2</v>
      </c>
      <c r="D252" s="25">
        <f t="shared" si="2"/>
        <v>1.1650745000000001E-2</v>
      </c>
      <c r="E252" s="25"/>
      <c r="F252" s="25">
        <f t="shared" si="1"/>
        <v>2.74192729</v>
      </c>
    </row>
    <row r="253" spans="1:6">
      <c r="A253" s="11"/>
      <c r="B253" s="32" t="s">
        <v>60</v>
      </c>
      <c r="C253" s="25">
        <f t="shared" si="2"/>
        <v>1.43277825E-2</v>
      </c>
      <c r="D253" s="25">
        <f t="shared" si="2"/>
        <v>1.05433525E-2</v>
      </c>
      <c r="E253" s="25"/>
      <c r="F253" s="25">
        <f t="shared" si="1"/>
        <v>2.1713294149999998</v>
      </c>
    </row>
    <row r="254" spans="1:6">
      <c r="A254" s="22"/>
      <c r="B254" s="32" t="s">
        <v>61</v>
      </c>
      <c r="C254" s="25">
        <f t="shared" si="2"/>
        <v>1.7640197500000003E-2</v>
      </c>
      <c r="D254" s="25">
        <f t="shared" si="2"/>
        <v>1.3385195000000001E-2</v>
      </c>
      <c r="E254" s="25"/>
      <c r="F254" s="25">
        <f t="shared" si="1"/>
        <v>2.179810405</v>
      </c>
    </row>
    <row r="255" spans="1:6">
      <c r="B255" s="36" t="s">
        <v>62</v>
      </c>
      <c r="C255" s="25">
        <f t="shared" si="2"/>
        <v>1.8289259999999998E-2</v>
      </c>
      <c r="D255" s="25">
        <f t="shared" si="2"/>
        <v>1.4014452499999998E-2</v>
      </c>
      <c r="E255" s="25"/>
      <c r="F255" s="25">
        <f t="shared" si="1"/>
        <v>2.1633575024999998</v>
      </c>
    </row>
    <row r="256" spans="1:6">
      <c r="B256" s="36" t="s">
        <v>63</v>
      </c>
      <c r="C256" s="25">
        <f t="shared" si="2"/>
        <v>1.6969162499999999E-2</v>
      </c>
      <c r="D256" s="25">
        <f t="shared" si="2"/>
        <v>1.2704077500000001E-2</v>
      </c>
      <c r="E256" s="25"/>
      <c r="F256" s="25">
        <f t="shared" si="1"/>
        <v>1.1777904799999999</v>
      </c>
    </row>
    <row r="257" spans="1:6">
      <c r="B257" s="36" t="s">
        <v>64</v>
      </c>
      <c r="C257" s="25">
        <f t="shared" si="2"/>
        <v>1.636218E-2</v>
      </c>
      <c r="D257" s="25">
        <f t="shared" si="2"/>
        <v>1.2358602500000001E-2</v>
      </c>
      <c r="E257" s="25">
        <f>AVERAGE(E16,E77,E139,E203)</f>
        <v>0.54474999999999996</v>
      </c>
      <c r="F257" s="25">
        <f t="shared" si="1"/>
        <v>1.1770997125</v>
      </c>
    </row>
    <row r="258" spans="1:6">
      <c r="A258" s="11"/>
      <c r="B258" s="32" t="s">
        <v>65</v>
      </c>
      <c r="C258" s="25"/>
      <c r="D258" s="25"/>
      <c r="E258" s="25"/>
      <c r="F258" s="25"/>
    </row>
    <row r="259" spans="1:6">
      <c r="A259" s="21" t="s">
        <v>206</v>
      </c>
      <c r="B259" s="35" t="s">
        <v>59</v>
      </c>
      <c r="C259" s="25">
        <f t="shared" ref="C259:D264" si="3">AVERAGE(C18,C79,C141,C205)</f>
        <v>5.1544312500000002E-2</v>
      </c>
      <c r="D259" s="25">
        <f t="shared" si="3"/>
        <v>3.6447332499999999E-2</v>
      </c>
      <c r="E259" s="25"/>
      <c r="F259" s="25">
        <f t="shared" si="1"/>
        <v>16.936207962499999</v>
      </c>
    </row>
    <row r="260" spans="1:6">
      <c r="A260" s="11"/>
      <c r="B260" s="32" t="s">
        <v>60</v>
      </c>
      <c r="C260" s="25">
        <f t="shared" si="3"/>
        <v>0.28160499249999998</v>
      </c>
      <c r="D260" s="25">
        <f t="shared" si="3"/>
        <v>0.18132262749999997</v>
      </c>
      <c r="E260" s="25"/>
      <c r="F260" s="25">
        <f t="shared" si="1"/>
        <v>50.394973410000006</v>
      </c>
    </row>
    <row r="261" spans="1:6">
      <c r="A261" s="22"/>
      <c r="B261" s="32" t="s">
        <v>61</v>
      </c>
      <c r="C261" s="25">
        <f t="shared" si="3"/>
        <v>2.4001995075</v>
      </c>
      <c r="D261" s="25">
        <f t="shared" si="3"/>
        <v>1.3267511725000001</v>
      </c>
      <c r="E261" s="25"/>
      <c r="F261" s="25">
        <f t="shared" si="1"/>
        <v>236.44080052499999</v>
      </c>
    </row>
    <row r="262" spans="1:6">
      <c r="B262" s="32" t="s">
        <v>62</v>
      </c>
      <c r="C262" s="25">
        <f>AVERAGE(C21,C82,C144,C208)</f>
        <v>21.524276727500002</v>
      </c>
      <c r="D262" s="25">
        <f t="shared" si="3"/>
        <v>10.635086835000001</v>
      </c>
      <c r="E262" s="25"/>
      <c r="F262" s="25">
        <f t="shared" si="1"/>
        <v>822.44881242000008</v>
      </c>
    </row>
    <row r="263" spans="1:6">
      <c r="B263" s="36" t="s">
        <v>63</v>
      </c>
      <c r="C263" s="25">
        <f t="shared" si="3"/>
        <v>197.80869107250001</v>
      </c>
      <c r="D263" s="25">
        <f t="shared" si="3"/>
        <v>89.216214569999991</v>
      </c>
      <c r="E263" s="25"/>
      <c r="F263" s="25">
        <f t="shared" si="1"/>
        <v>27101.928160799998</v>
      </c>
    </row>
    <row r="264" spans="1:6">
      <c r="B264" s="36" t="s">
        <v>64</v>
      </c>
      <c r="C264" s="25">
        <f t="shared" si="3"/>
        <v>1844.3017657425</v>
      </c>
      <c r="D264" s="25">
        <f t="shared" si="3"/>
        <v>770.10248790750006</v>
      </c>
      <c r="E264" s="25">
        <f>AVERAGE(E23,E84,E146,E210)</f>
        <v>3.4349999999999964E-2</v>
      </c>
      <c r="F264" s="25">
        <f t="shared" si="1"/>
        <v>33253.277915799998</v>
      </c>
    </row>
    <row r="265" spans="1:6">
      <c r="A265" s="11"/>
      <c r="B265" s="36" t="s">
        <v>65</v>
      </c>
      <c r="C265" s="25"/>
      <c r="D265" s="25"/>
      <c r="E265" s="25"/>
      <c r="F265" s="25"/>
    </row>
    <row r="266" spans="1:6">
      <c r="A266" s="21" t="s">
        <v>207</v>
      </c>
      <c r="B266" s="35" t="s">
        <v>59</v>
      </c>
      <c r="C266" s="25">
        <f t="shared" ref="C266:D271" si="4">AVERAGE(C25,C86,C148,C212)</f>
        <v>2.6041829999999998E-2</v>
      </c>
      <c r="D266" s="25">
        <f t="shared" si="4"/>
        <v>1.8414352500000002E-2</v>
      </c>
      <c r="E266" s="25"/>
      <c r="F266" s="25">
        <f t="shared" si="1"/>
        <v>2.5803355249999997</v>
      </c>
    </row>
    <row r="267" spans="1:6">
      <c r="A267" s="11"/>
      <c r="B267" s="32" t="s">
        <v>60</v>
      </c>
      <c r="C267" s="25">
        <f t="shared" si="4"/>
        <v>3.6136182500000003E-2</v>
      </c>
      <c r="D267" s="25">
        <f t="shared" si="4"/>
        <v>2.7457772500000002E-2</v>
      </c>
      <c r="E267" s="25"/>
      <c r="F267" s="25">
        <f t="shared" si="1"/>
        <v>2.75999127</v>
      </c>
    </row>
    <row r="268" spans="1:6">
      <c r="A268" s="22"/>
      <c r="B268" s="32" t="s">
        <v>61</v>
      </c>
      <c r="C268" s="25">
        <f t="shared" si="4"/>
        <v>6.5686192500000004E-2</v>
      </c>
      <c r="D268" s="25">
        <f t="shared" si="4"/>
        <v>4.8856499999999997E-2</v>
      </c>
      <c r="E268" s="25"/>
      <c r="F268" s="25">
        <f t="shared" si="1"/>
        <v>3.5570103225</v>
      </c>
    </row>
    <row r="269" spans="1:6">
      <c r="A269" s="11"/>
      <c r="B269" s="32" t="s">
        <v>62</v>
      </c>
      <c r="C269" s="25">
        <f t="shared" si="4"/>
        <v>0.11995212250000001</v>
      </c>
      <c r="D269" s="25">
        <f t="shared" si="4"/>
        <v>8.4764840000000008E-2</v>
      </c>
      <c r="E269" s="25"/>
      <c r="F269" s="25">
        <f t="shared" si="1"/>
        <v>4.2303909325000006</v>
      </c>
    </row>
    <row r="270" spans="1:6">
      <c r="B270" s="36" t="s">
        <v>63</v>
      </c>
      <c r="C270" s="25">
        <f t="shared" si="4"/>
        <v>0.22279964749999998</v>
      </c>
      <c r="D270" s="25">
        <f t="shared" si="4"/>
        <v>0.149241075</v>
      </c>
      <c r="E270" s="25"/>
      <c r="F270" s="25">
        <f t="shared" si="1"/>
        <v>92.926014177499994</v>
      </c>
    </row>
    <row r="271" spans="1:6">
      <c r="B271" s="36" t="s">
        <v>64</v>
      </c>
      <c r="C271" s="25">
        <f t="shared" si="4"/>
        <v>0.442903355</v>
      </c>
      <c r="D271" s="25">
        <f t="shared" si="4"/>
        <v>0.27434479999999994</v>
      </c>
      <c r="E271" s="25">
        <f>AVERAGE(E30,E91,E153,E217)</f>
        <v>0.17407499999999998</v>
      </c>
      <c r="F271" s="25">
        <f t="shared" si="1"/>
        <v>114.38448346500002</v>
      </c>
    </row>
    <row r="272" spans="1:6">
      <c r="A272" s="11"/>
      <c r="B272" s="32" t="s">
        <v>65</v>
      </c>
      <c r="C272" s="25"/>
      <c r="D272" s="25"/>
      <c r="E272" s="25"/>
      <c r="F272" s="25"/>
    </row>
    <row r="273" spans="1:6">
      <c r="A273" s="21" t="s">
        <v>208</v>
      </c>
      <c r="B273" s="35" t="s">
        <v>59</v>
      </c>
      <c r="C273" s="25">
        <f>AVERAGE(C32,C93,C155,C219)</f>
        <v>8.1504950000000007E-3</v>
      </c>
      <c r="D273" s="25">
        <f t="shared" ref="D273" si="5">AVERAGE(D32,D93,D155,D219)</f>
        <v>5.7632675000000005E-3</v>
      </c>
      <c r="E273" s="25"/>
      <c r="F273" s="25">
        <f t="shared" si="1"/>
        <v>1.3588610800000001</v>
      </c>
    </row>
    <row r="274" spans="1:6">
      <c r="A274" s="22"/>
      <c r="B274" s="32" t="s">
        <v>60</v>
      </c>
      <c r="C274" s="25">
        <f t="shared" ref="C274:D274" si="6">AVERAGE(C33,C94,C156,C220)</f>
        <v>1.9785742500000002E-2</v>
      </c>
      <c r="D274" s="25">
        <f t="shared" si="6"/>
        <v>1.4945594999999999E-2</v>
      </c>
      <c r="E274" s="25"/>
      <c r="F274" s="25">
        <f t="shared" si="1"/>
        <v>1.4361860924999998</v>
      </c>
    </row>
    <row r="275" spans="1:6">
      <c r="A275" s="22"/>
      <c r="B275" s="32" t="s">
        <v>61</v>
      </c>
      <c r="C275" s="25">
        <f>AVERAGE(C34,C95,C157,C221)</f>
        <v>3.1179485E-2</v>
      </c>
      <c r="D275" s="25">
        <f t="shared" ref="D275" si="7">AVERAGE(D34,D95,D157,D221)</f>
        <v>2.3790567499999998E-2</v>
      </c>
      <c r="E275" s="25"/>
      <c r="F275" s="25">
        <f t="shared" si="1"/>
        <v>2.3990996075000002</v>
      </c>
    </row>
    <row r="276" spans="1:6">
      <c r="A276" s="11"/>
      <c r="B276" s="32" t="s">
        <v>62</v>
      </c>
      <c r="C276" s="25">
        <f t="shared" ref="C276:D276" si="8">AVERAGE(C35,C96,C158,C222)</f>
        <v>3.9746599999999993E-2</v>
      </c>
      <c r="D276" s="25">
        <f t="shared" si="8"/>
        <v>2.9593667499999997E-2</v>
      </c>
      <c r="E276" s="25"/>
      <c r="F276" s="25">
        <f t="shared" si="1"/>
        <v>2.5799765050000003</v>
      </c>
    </row>
    <row r="277" spans="1:6">
      <c r="B277" s="36" t="s">
        <v>63</v>
      </c>
      <c r="C277" s="25">
        <f t="shared" ref="C277:D277" si="9">AVERAGE(C36,C97,C159,C223)</f>
        <v>3.7305365E-2</v>
      </c>
      <c r="D277" s="25">
        <f t="shared" si="9"/>
        <v>2.77896425E-2</v>
      </c>
      <c r="E277" s="25"/>
      <c r="F277" s="25">
        <f t="shared" si="1"/>
        <v>2.2151845350000001</v>
      </c>
    </row>
    <row r="278" spans="1:6">
      <c r="B278" s="36" t="s">
        <v>64</v>
      </c>
      <c r="C278" s="25">
        <f t="shared" ref="C278:D278" si="10">AVERAGE(C37,C98,C160,C224)</f>
        <v>3.6311092499999996E-2</v>
      </c>
      <c r="D278" s="25">
        <f t="shared" si="10"/>
        <v>2.7279455000000001E-2</v>
      </c>
      <c r="E278" s="25">
        <f>AVERAGE(E37,E98,E160,E224)</f>
        <v>0.56859999999999999</v>
      </c>
      <c r="F278" s="25">
        <f t="shared" si="1"/>
        <v>2.1918972650000002</v>
      </c>
    </row>
    <row r="279" spans="1:6">
      <c r="A279" s="11"/>
      <c r="B279" s="36" t="s">
        <v>65</v>
      </c>
      <c r="C279" s="25"/>
      <c r="D279" s="25"/>
      <c r="E279" s="25"/>
      <c r="F279" s="25"/>
    </row>
    <row r="280" spans="1:6">
      <c r="A280" s="21" t="s">
        <v>209</v>
      </c>
      <c r="B280" s="35" t="s">
        <v>59</v>
      </c>
      <c r="C280" s="25">
        <f t="shared" ref="C280:D280" si="11">AVERAGE(C39,C100,C162,C226)</f>
        <v>2.3586607500000002E-2</v>
      </c>
      <c r="D280" s="25">
        <f t="shared" si="11"/>
        <v>1.66782475E-2</v>
      </c>
      <c r="E280" s="25"/>
      <c r="F280" s="25">
        <f t="shared" si="1"/>
        <v>6.6437390499999998</v>
      </c>
    </row>
    <row r="281" spans="1:6">
      <c r="A281" s="11"/>
      <c r="B281" s="32" t="s">
        <v>60</v>
      </c>
      <c r="C281" s="25">
        <f t="shared" ref="C281:D281" si="12">AVERAGE(C40,C101,C163,C227)</f>
        <v>2.3281372499999998E-2</v>
      </c>
      <c r="D281" s="25">
        <f t="shared" si="12"/>
        <v>1.6233407499999998E-2</v>
      </c>
      <c r="E281" s="25"/>
      <c r="F281" s="25">
        <f t="shared" si="1"/>
        <v>4.9628330324999999</v>
      </c>
    </row>
    <row r="282" spans="1:6">
      <c r="A282" s="22"/>
      <c r="B282" s="32" t="s">
        <v>61</v>
      </c>
      <c r="C282" s="25">
        <f t="shared" ref="C282:D282" si="13">AVERAGE(C41,C102,C164,C228)</f>
        <v>3.2577552500000002E-2</v>
      </c>
      <c r="D282" s="25">
        <f t="shared" si="13"/>
        <v>2.4120415000000003E-2</v>
      </c>
      <c r="E282" s="25"/>
      <c r="F282" s="25">
        <f t="shared" si="1"/>
        <v>4.9592800749999997</v>
      </c>
    </row>
    <row r="283" spans="1:6">
      <c r="B283" s="32" t="s">
        <v>62</v>
      </c>
      <c r="C283" s="25">
        <f t="shared" ref="C283:D283" si="14">AVERAGE(C42,C103,C165,C229)</f>
        <v>4.6546034999999999E-2</v>
      </c>
      <c r="D283" s="25">
        <f t="shared" si="14"/>
        <v>3.3418995E-2</v>
      </c>
      <c r="E283" s="25"/>
      <c r="F283" s="25">
        <f t="shared" si="1"/>
        <v>5.0258430000000001</v>
      </c>
    </row>
    <row r="284" spans="1:6">
      <c r="B284" s="36" t="s">
        <v>63</v>
      </c>
      <c r="C284" s="25">
        <f t="shared" ref="C284:D284" si="15">AVERAGE(C43,C104,C166,C230)</f>
        <v>0.10364121000000001</v>
      </c>
      <c r="D284" s="25">
        <f t="shared" si="15"/>
        <v>6.4320517500000007E-2</v>
      </c>
      <c r="E284" s="25"/>
      <c r="F284" s="25">
        <f t="shared" si="1"/>
        <v>28.409192225000002</v>
      </c>
    </row>
    <row r="285" spans="1:6">
      <c r="B285" s="36" t="s">
        <v>64</v>
      </c>
      <c r="C285" s="25">
        <f t="shared" ref="C285:D285" si="16">AVERAGE(C44,C105,C167,C231)</f>
        <v>0.17104537000000003</v>
      </c>
      <c r="D285" s="25">
        <f t="shared" si="16"/>
        <v>0.10005519250000001</v>
      </c>
      <c r="E285" s="25">
        <f>AVERAGE(E44,E105,E167,E231)</f>
        <v>-0.14152500000000001</v>
      </c>
      <c r="F285" s="25">
        <f t="shared" si="1"/>
        <v>35.250974999999997</v>
      </c>
    </row>
    <row r="286" spans="1:6">
      <c r="A286" s="11"/>
      <c r="B286" s="36" t="s">
        <v>65</v>
      </c>
      <c r="C286" s="25"/>
      <c r="D286" s="25"/>
      <c r="E286" s="25"/>
      <c r="F286" s="25"/>
    </row>
    <row r="287" spans="1:6">
      <c r="A287" s="21" t="s">
        <v>210</v>
      </c>
      <c r="B287" s="35" t="s">
        <v>59</v>
      </c>
      <c r="C287" s="25">
        <f t="shared" ref="C287:D292" si="17">AVERAGE(C46,C107,C169,C233)</f>
        <v>2.6057555E-2</v>
      </c>
      <c r="D287" s="25">
        <f t="shared" si="17"/>
        <v>1.8425475E-2</v>
      </c>
      <c r="E287" s="25"/>
      <c r="F287" s="25">
        <f t="shared" ref="F287:F292" si="18">AVERAGE(F46,F107,F169,F233)</f>
        <v>5.2055076875000008</v>
      </c>
    </row>
    <row r="288" spans="1:6">
      <c r="A288" s="29"/>
      <c r="B288" s="32" t="s">
        <v>60</v>
      </c>
      <c r="C288" s="25">
        <f t="shared" si="17"/>
        <v>3.1159452499999997E-2</v>
      </c>
      <c r="D288" s="25">
        <f t="shared" si="17"/>
        <v>2.3512454999999998E-2</v>
      </c>
      <c r="E288" s="25"/>
      <c r="F288" s="25">
        <f t="shared" si="18"/>
        <v>4.5484472</v>
      </c>
    </row>
    <row r="289" spans="1:6">
      <c r="A289" s="28"/>
      <c r="B289" s="32" t="s">
        <v>61</v>
      </c>
      <c r="C289" s="25">
        <f t="shared" si="17"/>
        <v>6.8319964999999983E-2</v>
      </c>
      <c r="D289" s="25">
        <f t="shared" si="17"/>
        <v>4.6839057500000003E-2</v>
      </c>
      <c r="E289" s="25"/>
      <c r="F289" s="25">
        <f t="shared" si="18"/>
        <v>5.4330499249999997</v>
      </c>
    </row>
    <row r="290" spans="1:6">
      <c r="A290" s="30"/>
      <c r="B290" s="32" t="s">
        <v>62</v>
      </c>
      <c r="C290" s="25">
        <f t="shared" si="17"/>
        <v>0.19652053750000001</v>
      </c>
      <c r="D290" s="25">
        <f t="shared" si="17"/>
        <v>0.11859221</v>
      </c>
      <c r="E290" s="25"/>
      <c r="F290" s="25">
        <f t="shared" si="18"/>
        <v>7.3100370250000006</v>
      </c>
    </row>
    <row r="291" spans="1:6">
      <c r="A291" s="30"/>
      <c r="B291" s="36" t="s">
        <v>63</v>
      </c>
      <c r="C291" s="25">
        <f t="shared" si="17"/>
        <v>0.66436949249999999</v>
      </c>
      <c r="D291" s="25">
        <f t="shared" si="17"/>
        <v>0.35807916749999996</v>
      </c>
      <c r="E291" s="25"/>
      <c r="F291" s="25">
        <f t="shared" si="18"/>
        <v>302.35582957500003</v>
      </c>
    </row>
    <row r="292" spans="1:6">
      <c r="A292" s="30"/>
      <c r="B292" s="36" t="s">
        <v>64</v>
      </c>
      <c r="C292" s="25">
        <f t="shared" si="17"/>
        <v>2.4163007175</v>
      </c>
      <c r="D292" s="25">
        <f t="shared" si="17"/>
        <v>1.1871443724999999</v>
      </c>
      <c r="E292" s="25">
        <f>AVERAGE(E51,E112,E174,E238)</f>
        <v>-0.15874999999999997</v>
      </c>
      <c r="F292" s="25">
        <f t="shared" si="18"/>
        <v>551.00086192500009</v>
      </c>
    </row>
    <row r="293" spans="1:6">
      <c r="A293" s="29"/>
      <c r="B293" s="36" t="s">
        <v>65</v>
      </c>
      <c r="C293" s="38"/>
      <c r="D293" s="25"/>
      <c r="E293" s="25"/>
      <c r="F293" s="39"/>
    </row>
  </sheetData>
  <mergeCells count="5">
    <mergeCell ref="B1:C1"/>
    <mergeCell ref="B62:C62"/>
    <mergeCell ref="B124:C124"/>
    <mergeCell ref="B188:C188"/>
    <mergeCell ref="B242:C24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Correlation</vt:lpstr>
      <vt:lpstr>Set1</vt:lpstr>
      <vt:lpstr>Set 2</vt:lpstr>
      <vt:lpstr>Set 3</vt:lpstr>
      <vt:lpstr>Set 4</vt:lpstr>
      <vt:lpstr>Set 5</vt:lpstr>
      <vt:lpstr>Set 6</vt:lpstr>
      <vt:lpstr>Set 7</vt:lpstr>
      <vt:lpstr>Set 8</vt:lpstr>
      <vt:lpstr>Set 9</vt:lpstr>
      <vt:lpstr>Set 10</vt:lpstr>
      <vt:lpstr>Set 11</vt:lpstr>
      <vt:lpstr>Set 12</vt:lpstr>
      <vt:lpstr>Set 13</vt:lpstr>
      <vt:lpstr>Best Models</vt:lpstr>
      <vt:lpstr>Forecasts RAW</vt:lpstr>
      <vt:lpstr>Produced Forecasts</vt:lpstr>
      <vt:lpstr>Sheet11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user7</dc:creator>
  <cp:lastModifiedBy>user7</cp:lastModifiedBy>
  <dcterms:created xsi:type="dcterms:W3CDTF">2017-12-06T21:25:21Z</dcterms:created>
  <dcterms:modified xsi:type="dcterms:W3CDTF">2017-12-13T16:22:15Z</dcterms:modified>
</cp:coreProperties>
</file>