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AYER\Documents\forecastmix\data\edd_exercises\2018_exercise_2\"/>
    </mc:Choice>
  </mc:AlternateContent>
  <xr:revisionPtr revIDLastSave="0" documentId="10_ncr:100000_{38C0005E-0E91-40F2-BCA5-B847711B9999}" xr6:coauthVersionLast="31" xr6:coauthVersionMax="31" xr10:uidLastSave="{00000000-0000-0000-0000-000000000000}"/>
  <bookViews>
    <workbookView xWindow="0" yWindow="0" windowWidth="19200" windowHeight="5895" activeTab="5" xr2:uid="{00000000-000D-0000-FFFF-FFFF00000000}"/>
  </bookViews>
  <sheets>
    <sheet name="quarterly" sheetId="14" r:id="rId1"/>
    <sheet name="q_preprocess" sheetId="16" r:id="rId2"/>
    <sheet name="monthly" sheetId="15" r:id="rId3"/>
    <sheet name="m_preprocess" sheetId="17" r:id="rId4"/>
    <sheet name="optimal" sheetId="27" r:id="rId5"/>
    <sheet name="proyPIB" sheetId="28" r:id="rId6"/>
    <sheet name="crec_trim" sheetId="31" r:id="rId7"/>
    <sheet name="crec_mensuales" sheetId="30" r:id="rId8"/>
  </sheets>
  <definedNames>
    <definedName name="_xlnm.Print_Area" localSheetId="7">crec_mensuales!#REF!</definedName>
  </definedNames>
  <calcPr calcId="179017"/>
</workbook>
</file>

<file path=xl/calcChain.xml><?xml version="1.0" encoding="utf-8"?>
<calcChain xmlns="http://schemas.openxmlformats.org/spreadsheetml/2006/main">
  <c r="B75" i="28" l="1"/>
  <c r="C75" i="28" s="1"/>
  <c r="AR309" i="17" l="1"/>
  <c r="AQ309" i="17"/>
  <c r="K115" i="16" l="1"/>
  <c r="H115" i="16"/>
  <c r="G115" i="16"/>
  <c r="E115" i="16"/>
  <c r="AR308" i="17" l="1"/>
  <c r="AQ308" i="17"/>
  <c r="AS306" i="17"/>
  <c r="AS307" i="17"/>
  <c r="AQ86" i="17"/>
  <c r="AR86" i="17"/>
  <c r="AS86" i="17"/>
  <c r="AQ302" i="17"/>
  <c r="AR302" i="17"/>
  <c r="AS302" i="17"/>
  <c r="AJ307" i="17" l="1"/>
  <c r="AJ308" i="17"/>
  <c r="AJ314" i="17"/>
  <c r="AJ315" i="17"/>
  <c r="AJ316" i="17"/>
  <c r="AJ317" i="17"/>
  <c r="AJ318" i="17"/>
  <c r="AJ319" i="17"/>
  <c r="AJ320" i="17"/>
  <c r="AJ321" i="17"/>
  <c r="AJ322" i="17"/>
  <c r="AJ323" i="17"/>
  <c r="AJ324" i="17"/>
  <c r="AJ325" i="17"/>
  <c r="AL307" i="17"/>
  <c r="AL308" i="17"/>
  <c r="AJ266" i="17"/>
  <c r="AJ267" i="17"/>
  <c r="AJ268" i="17"/>
  <c r="AJ269" i="17"/>
  <c r="AJ270" i="17"/>
  <c r="AJ271" i="17"/>
  <c r="AJ272" i="17"/>
  <c r="AJ273" i="17"/>
  <c r="AJ274" i="17"/>
  <c r="AJ275" i="17"/>
  <c r="AJ276" i="17"/>
  <c r="AJ277" i="17"/>
  <c r="AJ278" i="17"/>
  <c r="AJ279" i="17"/>
  <c r="AJ280" i="17"/>
  <c r="AJ281" i="17"/>
  <c r="AJ282" i="17"/>
  <c r="AJ283" i="17"/>
  <c r="AJ284" i="17"/>
  <c r="AJ285" i="17"/>
  <c r="AJ286" i="17"/>
  <c r="AJ287" i="17"/>
  <c r="AJ288" i="17"/>
  <c r="AJ289" i="17"/>
  <c r="AJ290" i="17"/>
  <c r="AJ291" i="17"/>
  <c r="AJ292" i="17"/>
  <c r="AJ293" i="17"/>
  <c r="AJ294" i="17"/>
  <c r="AJ295" i="17"/>
  <c r="AJ296" i="17"/>
  <c r="AJ297" i="17"/>
  <c r="AJ298" i="17"/>
  <c r="AJ299" i="17"/>
  <c r="AJ300" i="17"/>
  <c r="AJ301" i="17"/>
  <c r="AJ302" i="17"/>
  <c r="AJ303" i="17"/>
  <c r="AJ304" i="17"/>
  <c r="AJ305" i="17"/>
  <c r="AJ306" i="17"/>
  <c r="AF307" i="17"/>
  <c r="AG307" i="17"/>
  <c r="AF308" i="17"/>
  <c r="AG308" i="17"/>
  <c r="AF314" i="17"/>
  <c r="AG314" i="17"/>
  <c r="AF315" i="17"/>
  <c r="AG315" i="17"/>
  <c r="AF316" i="17"/>
  <c r="AG316" i="17"/>
  <c r="AF317" i="17"/>
  <c r="AG317" i="17"/>
  <c r="AF318" i="17"/>
  <c r="AG318" i="17"/>
  <c r="AF319" i="17"/>
  <c r="AG319" i="17"/>
  <c r="AF320" i="17"/>
  <c r="AG320" i="17"/>
  <c r="AF321" i="17"/>
  <c r="AG321" i="17"/>
  <c r="AF322" i="17"/>
  <c r="AG322" i="17"/>
  <c r="AF323" i="17"/>
  <c r="AG323" i="17"/>
  <c r="AF324" i="17"/>
  <c r="AG324" i="17"/>
  <c r="AF325" i="17"/>
  <c r="AG325" i="17"/>
  <c r="AE307" i="17"/>
  <c r="AE308" i="17"/>
  <c r="AE314" i="17"/>
  <c r="AE315" i="17"/>
  <c r="AE316" i="17"/>
  <c r="AE317" i="17"/>
  <c r="AE318" i="17"/>
  <c r="AE319" i="17"/>
  <c r="AE320" i="17"/>
  <c r="AE321" i="17"/>
  <c r="AE322" i="17"/>
  <c r="AE323" i="17"/>
  <c r="AE324" i="17"/>
  <c r="AE325" i="17"/>
  <c r="AD308" i="17"/>
  <c r="AC308" i="17"/>
  <c r="AC307" i="17"/>
  <c r="AD307" i="17"/>
  <c r="AB308" i="17"/>
  <c r="AC278" i="17" l="1"/>
  <c r="AC279" i="17"/>
  <c r="AC280" i="17"/>
  <c r="AC281" i="17"/>
  <c r="AC282" i="17"/>
  <c r="AC283" i="17"/>
  <c r="AC284" i="17"/>
  <c r="AC285" i="17"/>
  <c r="AC286" i="17"/>
  <c r="AC287" i="17"/>
  <c r="AC288" i="17"/>
  <c r="AC289" i="17"/>
  <c r="AC290" i="17"/>
  <c r="AC291" i="17"/>
  <c r="AC292" i="17"/>
  <c r="AC293" i="17"/>
  <c r="AC294" i="17"/>
  <c r="AC295" i="17"/>
  <c r="AC296" i="17"/>
  <c r="AC297" i="17"/>
  <c r="AC298" i="17"/>
  <c r="AC299" i="17"/>
  <c r="AC300" i="17"/>
  <c r="AC301" i="17"/>
  <c r="AC302" i="17"/>
  <c r="AC303" i="17"/>
  <c r="AC304" i="17"/>
  <c r="AC305" i="17"/>
  <c r="AC306" i="17"/>
  <c r="N307" i="17" l="1"/>
  <c r="N306" i="17"/>
  <c r="N302" i="17"/>
  <c r="F308" i="17" l="1"/>
  <c r="G308" i="17"/>
  <c r="G105" i="16" l="1"/>
  <c r="G307" i="17" l="1"/>
  <c r="F307" i="17"/>
  <c r="G306" i="17"/>
  <c r="F306" i="17"/>
  <c r="G305" i="17"/>
  <c r="F305" i="17"/>
  <c r="G304" i="17"/>
  <c r="F304" i="17"/>
  <c r="G303" i="17"/>
  <c r="F303" i="17"/>
  <c r="G302" i="17"/>
  <c r="F302" i="17"/>
  <c r="G301" i="17"/>
  <c r="F301" i="17"/>
  <c r="G114" i="16"/>
  <c r="G113" i="16"/>
  <c r="G112" i="16"/>
  <c r="G111" i="16"/>
  <c r="G110" i="16"/>
  <c r="G109" i="16"/>
  <c r="G108" i="16"/>
  <c r="G107" i="16"/>
  <c r="G106" i="16"/>
  <c r="F121" i="14" l="1"/>
  <c r="F120" i="14"/>
  <c r="F119" i="14"/>
  <c r="F118" i="14"/>
  <c r="F117" i="14"/>
  <c r="F116" i="14"/>
  <c r="F115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313" i="15" l="1"/>
  <c r="F312" i="15"/>
  <c r="F311" i="15"/>
  <c r="F310" i="15"/>
  <c r="F309" i="15"/>
  <c r="F308" i="15"/>
  <c r="F307" i="15"/>
  <c r="F306" i="15"/>
  <c r="F305" i="15"/>
  <c r="F304" i="15"/>
  <c r="F303" i="15"/>
  <c r="F302" i="15"/>
  <c r="F301" i="15"/>
  <c r="F300" i="15"/>
  <c r="F299" i="15"/>
  <c r="F298" i="15"/>
  <c r="F297" i="15"/>
  <c r="F296" i="15"/>
  <c r="F295" i="15"/>
  <c r="F294" i="15"/>
  <c r="F293" i="15"/>
  <c r="F292" i="15"/>
  <c r="F291" i="15"/>
  <c r="F290" i="15"/>
  <c r="F289" i="15"/>
  <c r="F288" i="15"/>
  <c r="F287" i="15"/>
  <c r="F286" i="15"/>
  <c r="F285" i="15"/>
  <c r="F284" i="15"/>
  <c r="F283" i="15"/>
  <c r="F282" i="15"/>
  <c r="F281" i="15"/>
  <c r="F280" i="15"/>
  <c r="F279" i="15"/>
  <c r="F278" i="15"/>
  <c r="F277" i="15"/>
  <c r="F276" i="15"/>
  <c r="F275" i="15"/>
  <c r="F274" i="15"/>
  <c r="F273" i="15"/>
  <c r="F272" i="15"/>
  <c r="F271" i="15"/>
  <c r="F270" i="15"/>
  <c r="F269" i="15"/>
  <c r="F268" i="15"/>
  <c r="F267" i="15"/>
  <c r="F266" i="15"/>
  <c r="F265" i="15"/>
  <c r="F264" i="15"/>
  <c r="F263" i="15"/>
  <c r="F262" i="15"/>
  <c r="F261" i="15"/>
  <c r="F260" i="15"/>
  <c r="F259" i="15"/>
  <c r="F258" i="15"/>
  <c r="F257" i="15"/>
  <c r="F256" i="15"/>
  <c r="F255" i="15"/>
  <c r="F254" i="15"/>
  <c r="F253" i="15"/>
  <c r="F252" i="15"/>
  <c r="F251" i="15"/>
  <c r="F250" i="15"/>
  <c r="F249" i="15"/>
  <c r="F248" i="15"/>
  <c r="F247" i="15"/>
  <c r="F246" i="15"/>
  <c r="F245" i="15"/>
  <c r="F244" i="15"/>
  <c r="F243" i="15"/>
  <c r="F242" i="15"/>
  <c r="F241" i="15"/>
  <c r="F240" i="15"/>
  <c r="F239" i="15"/>
  <c r="F238" i="15"/>
  <c r="F237" i="15"/>
  <c r="F236" i="15"/>
  <c r="F235" i="15"/>
  <c r="F234" i="15"/>
  <c r="F233" i="15"/>
  <c r="F232" i="15"/>
  <c r="F231" i="15"/>
  <c r="F230" i="15"/>
  <c r="F229" i="15"/>
  <c r="F228" i="15"/>
  <c r="F227" i="15"/>
  <c r="F226" i="15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F196" i="15"/>
  <c r="F195" i="15"/>
  <c r="F194" i="15"/>
  <c r="F193" i="15"/>
  <c r="F192" i="15"/>
  <c r="F191" i="15"/>
  <c r="F190" i="15"/>
  <c r="F189" i="15"/>
  <c r="F188" i="15"/>
  <c r="F187" i="15"/>
  <c r="F186" i="15"/>
  <c r="F185" i="15"/>
  <c r="F184" i="15"/>
  <c r="F183" i="15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F143" i="15"/>
  <c r="F142" i="15"/>
  <c r="F141" i="15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AS305" i="17" l="1"/>
  <c r="AS304" i="17"/>
  <c r="AS303" i="17"/>
  <c r="AR307" i="17"/>
  <c r="AQ307" i="17"/>
  <c r="AR306" i="17"/>
  <c r="AQ306" i="17"/>
  <c r="AR305" i="17"/>
  <c r="AQ305" i="17"/>
  <c r="AR304" i="17"/>
  <c r="AQ304" i="17"/>
  <c r="AL306" i="17" l="1"/>
  <c r="AL305" i="17"/>
  <c r="AL304" i="17"/>
  <c r="AL303" i="17"/>
  <c r="AG306" i="17"/>
  <c r="AF306" i="17"/>
  <c r="AE306" i="17"/>
  <c r="AD306" i="17"/>
  <c r="AG305" i="17"/>
  <c r="AF305" i="17"/>
  <c r="AE305" i="17"/>
  <c r="AD305" i="17"/>
  <c r="AG304" i="17"/>
  <c r="AF304" i="17"/>
  <c r="AE304" i="17"/>
  <c r="AD304" i="17"/>
  <c r="AG303" i="17"/>
  <c r="AF303" i="17"/>
  <c r="AE303" i="17"/>
  <c r="AD303" i="17"/>
  <c r="AB307" i="17"/>
  <c r="AB306" i="17"/>
  <c r="AB305" i="17"/>
  <c r="AB304" i="17"/>
  <c r="N305" i="17"/>
  <c r="N304" i="17"/>
  <c r="N303" i="17"/>
  <c r="K114" i="16" l="1"/>
  <c r="E114" i="16"/>
  <c r="F114" i="14" l="1"/>
  <c r="K113" i="16"/>
  <c r="E113" i="16"/>
  <c r="F113" i="14" l="1"/>
  <c r="H114" i="16"/>
  <c r="I278" i="17"/>
  <c r="J277" i="17" s="1"/>
  <c r="I277" i="17"/>
  <c r="I276" i="17"/>
  <c r="I275" i="17"/>
  <c r="I274" i="17"/>
  <c r="I273" i="17"/>
  <c r="I272" i="17"/>
  <c r="I271" i="17"/>
  <c r="I270" i="17"/>
  <c r="I269" i="17"/>
  <c r="I268" i="17"/>
  <c r="I267" i="17"/>
  <c r="I266" i="17"/>
  <c r="I265" i="17"/>
  <c r="I264" i="17"/>
  <c r="I263" i="17"/>
  <c r="I262" i="17"/>
  <c r="I261" i="17"/>
  <c r="I260" i="17"/>
  <c r="I259" i="17"/>
  <c r="I258" i="17"/>
  <c r="I257" i="17"/>
  <c r="I256" i="17"/>
  <c r="I255" i="17"/>
  <c r="I254" i="17"/>
  <c r="I253" i="17"/>
  <c r="I252" i="17"/>
  <c r="I251" i="17"/>
  <c r="I250" i="17"/>
  <c r="I249" i="17"/>
  <c r="I248" i="17"/>
  <c r="I247" i="17"/>
  <c r="I246" i="17"/>
  <c r="I245" i="17"/>
  <c r="I244" i="17"/>
  <c r="I243" i="17"/>
  <c r="I242" i="17"/>
  <c r="I241" i="17"/>
  <c r="I240" i="17"/>
  <c r="I239" i="17"/>
  <c r="I238" i="17"/>
  <c r="I237" i="17"/>
  <c r="I236" i="17"/>
  <c r="I235" i="17"/>
  <c r="I234" i="17"/>
  <c r="I233" i="17"/>
  <c r="I232" i="17"/>
  <c r="I231" i="17"/>
  <c r="I230" i="17"/>
  <c r="I229" i="17"/>
  <c r="I228" i="17"/>
  <c r="I227" i="17"/>
  <c r="I226" i="17"/>
  <c r="I225" i="17"/>
  <c r="I224" i="17"/>
  <c r="I223" i="17"/>
  <c r="I222" i="17"/>
  <c r="I221" i="17"/>
  <c r="I220" i="17"/>
  <c r="I219" i="17"/>
  <c r="I218" i="17"/>
  <c r="I217" i="17"/>
  <c r="I216" i="17"/>
  <c r="I215" i="17"/>
  <c r="I214" i="17"/>
  <c r="I213" i="17"/>
  <c r="I212" i="17"/>
  <c r="I211" i="17"/>
  <c r="I210" i="17"/>
  <c r="I209" i="17"/>
  <c r="I208" i="17"/>
  <c r="I207" i="17"/>
  <c r="I206" i="17"/>
  <c r="I205" i="17"/>
  <c r="I204" i="17"/>
  <c r="I203" i="17"/>
  <c r="I202" i="17"/>
  <c r="I201" i="17"/>
  <c r="I200" i="17"/>
  <c r="I199" i="17"/>
  <c r="I198" i="17"/>
  <c r="I197" i="17"/>
  <c r="I196" i="17"/>
  <c r="I195" i="17"/>
  <c r="I194" i="17"/>
  <c r="I193" i="17"/>
  <c r="I192" i="17"/>
  <c r="I191" i="17"/>
  <c r="I190" i="17"/>
  <c r="I189" i="17"/>
  <c r="I188" i="17"/>
  <c r="I187" i="17"/>
  <c r="I186" i="17"/>
  <c r="I185" i="17"/>
  <c r="I184" i="17"/>
  <c r="I183" i="17"/>
  <c r="I182" i="17"/>
  <c r="I181" i="17"/>
  <c r="I180" i="17"/>
  <c r="I179" i="17"/>
  <c r="I178" i="17"/>
  <c r="I177" i="17"/>
  <c r="I176" i="17"/>
  <c r="I175" i="17"/>
  <c r="I174" i="17"/>
  <c r="I173" i="17"/>
  <c r="I172" i="17"/>
  <c r="I171" i="17"/>
  <c r="I170" i="17"/>
  <c r="I169" i="17"/>
  <c r="I168" i="17"/>
  <c r="I167" i="17"/>
  <c r="I166" i="17"/>
  <c r="I165" i="17"/>
  <c r="I164" i="17"/>
  <c r="I163" i="17"/>
  <c r="I162" i="17"/>
  <c r="I161" i="17"/>
  <c r="I160" i="17"/>
  <c r="I159" i="17"/>
  <c r="I158" i="17"/>
  <c r="I157" i="17"/>
  <c r="I156" i="17"/>
  <c r="I155" i="17"/>
  <c r="I154" i="17"/>
  <c r="I153" i="17"/>
  <c r="I152" i="17"/>
  <c r="I151" i="17"/>
  <c r="I150" i="17"/>
  <c r="I149" i="17"/>
  <c r="I148" i="17"/>
  <c r="I147" i="17"/>
  <c r="I146" i="17"/>
  <c r="I145" i="17"/>
  <c r="I144" i="17"/>
  <c r="I143" i="17"/>
  <c r="I142" i="17"/>
  <c r="I141" i="17"/>
  <c r="I140" i="17"/>
  <c r="I139" i="17"/>
  <c r="I138" i="17"/>
  <c r="I137" i="17"/>
  <c r="I136" i="17"/>
  <c r="I135" i="17"/>
  <c r="I134" i="17"/>
  <c r="I133" i="17"/>
  <c r="I132" i="17"/>
  <c r="I131" i="17"/>
  <c r="I130" i="17"/>
  <c r="I129" i="17"/>
  <c r="J276" i="17" l="1"/>
  <c r="J275" i="17" s="1"/>
  <c r="J274" i="17" s="1"/>
  <c r="J273" i="17" s="1"/>
  <c r="J272" i="17" s="1"/>
  <c r="J271" i="17" s="1"/>
  <c r="J270" i="17" s="1"/>
  <c r="J269" i="17" s="1"/>
  <c r="J268" i="17" s="1"/>
  <c r="J267" i="17" s="1"/>
  <c r="J266" i="17" s="1"/>
  <c r="J265" i="17" s="1"/>
  <c r="J264" i="17" s="1"/>
  <c r="J263" i="17" s="1"/>
  <c r="J262" i="17" s="1"/>
  <c r="J261" i="17" s="1"/>
  <c r="J260" i="17" s="1"/>
  <c r="J259" i="17" s="1"/>
  <c r="J258" i="17" s="1"/>
  <c r="J257" i="17" s="1"/>
  <c r="J256" i="17" s="1"/>
  <c r="J255" i="17" s="1"/>
  <c r="J254" i="17" s="1"/>
  <c r="J253" i="17" s="1"/>
  <c r="J252" i="17" s="1"/>
  <c r="J251" i="17" s="1"/>
  <c r="J250" i="17" s="1"/>
  <c r="J249" i="17" s="1"/>
  <c r="J248" i="17" s="1"/>
  <c r="J247" i="17" s="1"/>
  <c r="J246" i="17" s="1"/>
  <c r="J245" i="17" s="1"/>
  <c r="J244" i="17" s="1"/>
  <c r="J243" i="17" s="1"/>
  <c r="J242" i="17" s="1"/>
  <c r="J241" i="17" s="1"/>
  <c r="J240" i="17" s="1"/>
  <c r="J239" i="17" s="1"/>
  <c r="J238" i="17" s="1"/>
  <c r="J237" i="17" s="1"/>
  <c r="J236" i="17" s="1"/>
  <c r="J235" i="17" s="1"/>
  <c r="J234" i="17" s="1"/>
  <c r="J233" i="17" s="1"/>
  <c r="J232" i="17" s="1"/>
  <c r="J231" i="17" s="1"/>
  <c r="J230" i="17" s="1"/>
  <c r="J229" i="17" s="1"/>
  <c r="J228" i="17" s="1"/>
  <c r="J227" i="17" s="1"/>
  <c r="J226" i="17" s="1"/>
  <c r="J225" i="17" s="1"/>
  <c r="J224" i="17" s="1"/>
  <c r="J223" i="17" s="1"/>
  <c r="J222" i="17" s="1"/>
  <c r="J221" i="17" s="1"/>
  <c r="J220" i="17" s="1"/>
  <c r="J219" i="17" s="1"/>
  <c r="J218" i="17" s="1"/>
  <c r="J217" i="17" s="1"/>
  <c r="J216" i="17" s="1"/>
  <c r="J215" i="17" s="1"/>
  <c r="J214" i="17" s="1"/>
  <c r="J213" i="17" s="1"/>
  <c r="J212" i="17" s="1"/>
  <c r="J211" i="17" s="1"/>
  <c r="J210" i="17" s="1"/>
  <c r="J209" i="17" s="1"/>
  <c r="J208" i="17" s="1"/>
  <c r="J207" i="17" s="1"/>
  <c r="J206" i="17" s="1"/>
  <c r="J205" i="17" s="1"/>
  <c r="J204" i="17" s="1"/>
  <c r="J203" i="17" s="1"/>
  <c r="J202" i="17" s="1"/>
  <c r="J201" i="17" s="1"/>
  <c r="J200" i="17" s="1"/>
  <c r="J199" i="17" s="1"/>
  <c r="J198" i="17" s="1"/>
  <c r="J197" i="17" s="1"/>
  <c r="J196" i="17" s="1"/>
  <c r="J195" i="17" s="1"/>
  <c r="J194" i="17" s="1"/>
  <c r="J193" i="17" s="1"/>
  <c r="J192" i="17" s="1"/>
  <c r="J191" i="17" s="1"/>
  <c r="J190" i="17" s="1"/>
  <c r="J189" i="17" s="1"/>
  <c r="J188" i="17" s="1"/>
  <c r="J187" i="17" s="1"/>
  <c r="J186" i="17" s="1"/>
  <c r="J185" i="17" s="1"/>
  <c r="J184" i="17" s="1"/>
  <c r="J183" i="17" s="1"/>
  <c r="J182" i="17" s="1"/>
  <c r="J181" i="17" s="1"/>
  <c r="J180" i="17" s="1"/>
  <c r="J179" i="17" s="1"/>
  <c r="J178" i="17" s="1"/>
  <c r="J177" i="17" s="1"/>
  <c r="J176" i="17" s="1"/>
  <c r="J175" i="17" s="1"/>
  <c r="J174" i="17" s="1"/>
  <c r="J173" i="17" s="1"/>
  <c r="J172" i="17" s="1"/>
  <c r="J171" i="17" s="1"/>
  <c r="J170" i="17" s="1"/>
  <c r="J169" i="17" s="1"/>
  <c r="J168" i="17" s="1"/>
  <c r="J167" i="17" s="1"/>
  <c r="J166" i="17" s="1"/>
  <c r="J165" i="17" s="1"/>
  <c r="J164" i="17" s="1"/>
  <c r="J163" i="17" s="1"/>
  <c r="J162" i="17" s="1"/>
  <c r="J161" i="17" s="1"/>
  <c r="J160" i="17" s="1"/>
  <c r="J159" i="17" s="1"/>
  <c r="J158" i="17" s="1"/>
  <c r="J157" i="17" s="1"/>
  <c r="J156" i="17" s="1"/>
  <c r="J155" i="17" s="1"/>
  <c r="J154" i="17" s="1"/>
  <c r="J153" i="17" s="1"/>
  <c r="J152" i="17" s="1"/>
  <c r="J151" i="17" s="1"/>
  <c r="J150" i="17" s="1"/>
  <c r="J149" i="17" s="1"/>
  <c r="J148" i="17" s="1"/>
  <c r="J147" i="17" s="1"/>
  <c r="J146" i="17" s="1"/>
  <c r="J145" i="17" s="1"/>
  <c r="J144" i="17" s="1"/>
  <c r="J143" i="17" s="1"/>
  <c r="J142" i="17" s="1"/>
  <c r="J141" i="17" s="1"/>
  <c r="J140" i="17" s="1"/>
  <c r="J139" i="17" s="1"/>
  <c r="J138" i="17" s="1"/>
  <c r="J137" i="17" s="1"/>
  <c r="J136" i="17" s="1"/>
  <c r="J135" i="17" s="1"/>
  <c r="J134" i="17" s="1"/>
  <c r="J133" i="17" s="1"/>
  <c r="J132" i="17" s="1"/>
  <c r="J131" i="17" s="1"/>
  <c r="J130" i="17" s="1"/>
  <c r="J129" i="17" s="1"/>
  <c r="J128" i="17" s="1"/>
  <c r="AS298" i="17" l="1"/>
  <c r="AS299" i="17"/>
  <c r="AS300" i="17"/>
  <c r="AS301" i="17"/>
  <c r="AQ300" i="17"/>
  <c r="AR300" i="17"/>
  <c r="AQ301" i="17"/>
  <c r="AR301" i="17"/>
  <c r="AQ303" i="17"/>
  <c r="AR303" i="17"/>
  <c r="P121" i="14" l="1"/>
  <c r="O121" i="14"/>
  <c r="N121" i="14"/>
  <c r="M121" i="14"/>
  <c r="L121" i="14"/>
  <c r="K121" i="14"/>
  <c r="J121" i="14"/>
  <c r="I121" i="14"/>
  <c r="H121" i="14"/>
  <c r="G121" i="14"/>
  <c r="E121" i="14"/>
  <c r="P120" i="14"/>
  <c r="O120" i="14"/>
  <c r="N120" i="14"/>
  <c r="M120" i="14"/>
  <c r="L120" i="14"/>
  <c r="K120" i="14"/>
  <c r="J120" i="14"/>
  <c r="I120" i="14"/>
  <c r="H120" i="14"/>
  <c r="G120" i="14"/>
  <c r="E120" i="14"/>
  <c r="P119" i="14"/>
  <c r="O119" i="14"/>
  <c r="N119" i="14"/>
  <c r="M119" i="14"/>
  <c r="L119" i="14"/>
  <c r="K119" i="14"/>
  <c r="J119" i="14"/>
  <c r="I119" i="14"/>
  <c r="H119" i="14"/>
  <c r="G119" i="14"/>
  <c r="E119" i="14"/>
  <c r="P118" i="14"/>
  <c r="O118" i="14"/>
  <c r="N118" i="14"/>
  <c r="M118" i="14"/>
  <c r="L118" i="14"/>
  <c r="K118" i="14"/>
  <c r="J118" i="14"/>
  <c r="I118" i="14"/>
  <c r="H118" i="14"/>
  <c r="G118" i="14"/>
  <c r="E118" i="14"/>
  <c r="P117" i="14"/>
  <c r="O117" i="14"/>
  <c r="N117" i="14"/>
  <c r="M117" i="14"/>
  <c r="L117" i="14"/>
  <c r="K117" i="14"/>
  <c r="J117" i="14"/>
  <c r="I117" i="14"/>
  <c r="H117" i="14"/>
  <c r="G117" i="14"/>
  <c r="E117" i="14"/>
  <c r="P116" i="14"/>
  <c r="O116" i="14"/>
  <c r="N116" i="14"/>
  <c r="M116" i="14"/>
  <c r="L116" i="14"/>
  <c r="K116" i="14"/>
  <c r="J116" i="14"/>
  <c r="I116" i="14"/>
  <c r="H116" i="14"/>
  <c r="G116" i="14"/>
  <c r="E116" i="14"/>
  <c r="P115" i="14"/>
  <c r="O115" i="14"/>
  <c r="N115" i="14"/>
  <c r="M115" i="14"/>
  <c r="L115" i="14"/>
  <c r="K115" i="14"/>
  <c r="J115" i="14"/>
  <c r="I115" i="14"/>
  <c r="H115" i="14"/>
  <c r="G115" i="14"/>
  <c r="E115" i="14"/>
  <c r="P114" i="14"/>
  <c r="O114" i="14"/>
  <c r="N114" i="14"/>
  <c r="M114" i="14"/>
  <c r="L114" i="14"/>
  <c r="K114" i="14"/>
  <c r="J114" i="14"/>
  <c r="I114" i="14"/>
  <c r="H114" i="14"/>
  <c r="G114" i="14"/>
  <c r="E114" i="14"/>
  <c r="B74" i="28" l="1"/>
  <c r="AL299" i="17"/>
  <c r="AL300" i="17"/>
  <c r="AL301" i="17"/>
  <c r="AL302" i="17"/>
  <c r="AD299" i="17" l="1"/>
  <c r="AE299" i="17"/>
  <c r="AF299" i="17"/>
  <c r="AG299" i="17"/>
  <c r="AD300" i="17"/>
  <c r="AE300" i="17"/>
  <c r="AF300" i="17"/>
  <c r="AG300" i="17"/>
  <c r="AD301" i="17"/>
  <c r="AE301" i="17"/>
  <c r="AF301" i="17"/>
  <c r="AG301" i="17"/>
  <c r="AD302" i="17"/>
  <c r="AE302" i="17"/>
  <c r="AF302" i="17"/>
  <c r="AG302" i="17"/>
  <c r="AB300" i="17"/>
  <c r="AB301" i="17"/>
  <c r="AB302" i="17"/>
  <c r="AB303" i="17"/>
  <c r="N298" i="17" l="1"/>
  <c r="N299" i="17"/>
  <c r="N300" i="17"/>
  <c r="N301" i="17"/>
  <c r="B325" i="15" l="1"/>
  <c r="B324" i="15"/>
  <c r="B323" i="15"/>
  <c r="B322" i="15"/>
  <c r="B321" i="15"/>
  <c r="B320" i="15"/>
  <c r="B319" i="15"/>
  <c r="B318" i="15"/>
  <c r="B317" i="15"/>
  <c r="B316" i="15"/>
  <c r="B315" i="15"/>
  <c r="B314" i="15"/>
  <c r="B325" i="17"/>
  <c r="B324" i="17"/>
  <c r="B323" i="17"/>
  <c r="B322" i="17"/>
  <c r="B321" i="17"/>
  <c r="B320" i="17"/>
  <c r="B319" i="17"/>
  <c r="B318" i="17"/>
  <c r="B317" i="17"/>
  <c r="B316" i="17"/>
  <c r="B315" i="17"/>
  <c r="B314" i="17"/>
  <c r="E43" i="16" l="1"/>
  <c r="F43" i="14" s="1"/>
  <c r="E44" i="16"/>
  <c r="F44" i="14" s="1"/>
  <c r="E45" i="16"/>
  <c r="F45" i="14" s="1"/>
  <c r="E46" i="16"/>
  <c r="F46" i="14" s="1"/>
  <c r="E47" i="16"/>
  <c r="F47" i="14" s="1"/>
  <c r="E48" i="16"/>
  <c r="F48" i="14" s="1"/>
  <c r="E49" i="16"/>
  <c r="F49" i="14" s="1"/>
  <c r="E50" i="16"/>
  <c r="F50" i="14" s="1"/>
  <c r="E51" i="16"/>
  <c r="F51" i="14" s="1"/>
  <c r="E52" i="16"/>
  <c r="F52" i="14" s="1"/>
  <c r="E53" i="16"/>
  <c r="F53" i="14" s="1"/>
  <c r="E54" i="16"/>
  <c r="F54" i="14" s="1"/>
  <c r="E55" i="16"/>
  <c r="F55" i="14" s="1"/>
  <c r="E56" i="16"/>
  <c r="F56" i="14" s="1"/>
  <c r="E57" i="16"/>
  <c r="F57" i="14" s="1"/>
  <c r="E58" i="16"/>
  <c r="F58" i="14" s="1"/>
  <c r="E59" i="16"/>
  <c r="F59" i="14" s="1"/>
  <c r="E60" i="16"/>
  <c r="F60" i="14" s="1"/>
  <c r="E61" i="16"/>
  <c r="F61" i="14" s="1"/>
  <c r="E62" i="16"/>
  <c r="F62" i="14" s="1"/>
  <c r="E63" i="16"/>
  <c r="F63" i="14" s="1"/>
  <c r="E64" i="16"/>
  <c r="F64" i="14" s="1"/>
  <c r="E65" i="16"/>
  <c r="F65" i="14" s="1"/>
  <c r="E66" i="16"/>
  <c r="F66" i="14" s="1"/>
  <c r="E67" i="16"/>
  <c r="F67" i="14" s="1"/>
  <c r="E68" i="16"/>
  <c r="F68" i="14" s="1"/>
  <c r="E69" i="16"/>
  <c r="F69" i="14" s="1"/>
  <c r="E70" i="16"/>
  <c r="F70" i="14" s="1"/>
  <c r="E71" i="16"/>
  <c r="F71" i="14" s="1"/>
  <c r="E72" i="16"/>
  <c r="F72" i="14" s="1"/>
  <c r="E73" i="16"/>
  <c r="F73" i="14" s="1"/>
  <c r="E74" i="16"/>
  <c r="F74" i="14" s="1"/>
  <c r="E75" i="16"/>
  <c r="F75" i="14" s="1"/>
  <c r="E76" i="16"/>
  <c r="F76" i="14" s="1"/>
  <c r="E77" i="16"/>
  <c r="F77" i="14" s="1"/>
  <c r="E78" i="16"/>
  <c r="F78" i="14" s="1"/>
  <c r="E79" i="16"/>
  <c r="F79" i="14" s="1"/>
  <c r="E80" i="16"/>
  <c r="F80" i="14" s="1"/>
  <c r="E81" i="16"/>
  <c r="F81" i="14" s="1"/>
  <c r="E82" i="16"/>
  <c r="F82" i="14" s="1"/>
  <c r="E83" i="16"/>
  <c r="F83" i="14" s="1"/>
  <c r="E84" i="16"/>
  <c r="F84" i="14" s="1"/>
  <c r="E85" i="16"/>
  <c r="F85" i="14" s="1"/>
  <c r="E86" i="16"/>
  <c r="F86" i="14" s="1"/>
  <c r="E87" i="16"/>
  <c r="F87" i="14" s="1"/>
  <c r="E88" i="16"/>
  <c r="F88" i="14" s="1"/>
  <c r="E89" i="16"/>
  <c r="F89" i="14" s="1"/>
  <c r="E90" i="16"/>
  <c r="F90" i="14" s="1"/>
  <c r="E91" i="16"/>
  <c r="F91" i="14" s="1"/>
  <c r="E92" i="16"/>
  <c r="F92" i="14" s="1"/>
  <c r="E93" i="16"/>
  <c r="F93" i="14" s="1"/>
  <c r="E94" i="16"/>
  <c r="F94" i="14" s="1"/>
  <c r="E95" i="16"/>
  <c r="F95" i="14" s="1"/>
  <c r="E96" i="16"/>
  <c r="F96" i="14" s="1"/>
  <c r="E97" i="16"/>
  <c r="F97" i="14" s="1"/>
  <c r="E98" i="16"/>
  <c r="F98" i="14" s="1"/>
  <c r="E99" i="16"/>
  <c r="F99" i="14" s="1"/>
  <c r="E100" i="16"/>
  <c r="F100" i="14" s="1"/>
  <c r="E101" i="16"/>
  <c r="F101" i="14" s="1"/>
  <c r="E102" i="16"/>
  <c r="F102" i="14" s="1"/>
  <c r="E103" i="16"/>
  <c r="F103" i="14" s="1"/>
  <c r="E104" i="16"/>
  <c r="F104" i="14" s="1"/>
  <c r="E105" i="16"/>
  <c r="H105" i="16" s="1"/>
  <c r="E106" i="16"/>
  <c r="E107" i="16"/>
  <c r="E108" i="16"/>
  <c r="E109" i="16"/>
  <c r="E110" i="16"/>
  <c r="E111" i="16"/>
  <c r="E112" i="16"/>
  <c r="E42" i="16"/>
  <c r="F42" i="14" s="1"/>
  <c r="K112" i="16"/>
  <c r="M313" i="15"/>
  <c r="L313" i="15"/>
  <c r="M312" i="15"/>
  <c r="L312" i="15"/>
  <c r="M311" i="15"/>
  <c r="L311" i="15"/>
  <c r="M310" i="15"/>
  <c r="L310" i="15"/>
  <c r="M309" i="15"/>
  <c r="L309" i="15"/>
  <c r="M308" i="15"/>
  <c r="L308" i="15"/>
  <c r="M307" i="15"/>
  <c r="L307" i="15"/>
  <c r="M306" i="15"/>
  <c r="L306" i="15"/>
  <c r="M305" i="15"/>
  <c r="L305" i="15"/>
  <c r="M304" i="15"/>
  <c r="L304" i="15"/>
  <c r="M303" i="15"/>
  <c r="L303" i="15"/>
  <c r="M302" i="15"/>
  <c r="L302" i="15"/>
  <c r="M301" i="15"/>
  <c r="L301" i="15"/>
  <c r="M300" i="15"/>
  <c r="L300" i="15"/>
  <c r="L299" i="15"/>
  <c r="L298" i="15"/>
  <c r="L297" i="15"/>
  <c r="L296" i="15"/>
  <c r="L295" i="15"/>
  <c r="L294" i="15"/>
  <c r="L293" i="15"/>
  <c r="L292" i="15"/>
  <c r="L291" i="15"/>
  <c r="L290" i="15"/>
  <c r="L289" i="15"/>
  <c r="L288" i="15"/>
  <c r="L287" i="15"/>
  <c r="L286" i="15"/>
  <c r="L285" i="15"/>
  <c r="L284" i="15"/>
  <c r="L283" i="15"/>
  <c r="L282" i="15"/>
  <c r="L281" i="15"/>
  <c r="L280" i="15"/>
  <c r="L279" i="15"/>
  <c r="L278" i="15"/>
  <c r="L277" i="15"/>
  <c r="L276" i="15"/>
  <c r="L275" i="15"/>
  <c r="L274" i="15"/>
  <c r="L273" i="15"/>
  <c r="L272" i="15"/>
  <c r="L271" i="15"/>
  <c r="L270" i="15"/>
  <c r="L269" i="15"/>
  <c r="L268" i="15"/>
  <c r="L267" i="15"/>
  <c r="L266" i="15"/>
  <c r="L265" i="15"/>
  <c r="L264" i="15"/>
  <c r="L263" i="15"/>
  <c r="L262" i="15"/>
  <c r="L261" i="15"/>
  <c r="L260" i="15"/>
  <c r="L259" i="15"/>
  <c r="L258" i="15"/>
  <c r="L257" i="15"/>
  <c r="L256" i="15"/>
  <c r="L255" i="15"/>
  <c r="L254" i="15"/>
  <c r="L253" i="15"/>
  <c r="L252" i="15"/>
  <c r="L251" i="15"/>
  <c r="L250" i="15"/>
  <c r="L249" i="15"/>
  <c r="L248" i="15"/>
  <c r="L247" i="15"/>
  <c r="L246" i="15"/>
  <c r="L245" i="15"/>
  <c r="L244" i="15"/>
  <c r="L243" i="15"/>
  <c r="L242" i="15"/>
  <c r="L241" i="15"/>
  <c r="L240" i="15"/>
  <c r="L239" i="15"/>
  <c r="L238" i="15"/>
  <c r="L237" i="15"/>
  <c r="L236" i="15"/>
  <c r="L235" i="15"/>
  <c r="L234" i="15"/>
  <c r="L233" i="15"/>
  <c r="L232" i="15"/>
  <c r="L231" i="15"/>
  <c r="L230" i="15"/>
  <c r="L229" i="15"/>
  <c r="L228" i="15"/>
  <c r="L227" i="15"/>
  <c r="L226" i="15"/>
  <c r="L225" i="15"/>
  <c r="L224" i="15"/>
  <c r="L223" i="15"/>
  <c r="L222" i="15"/>
  <c r="L221" i="15"/>
  <c r="L220" i="15"/>
  <c r="L219" i="15"/>
  <c r="L218" i="15"/>
  <c r="L217" i="15"/>
  <c r="L216" i="15"/>
  <c r="L215" i="15"/>
  <c r="L214" i="15"/>
  <c r="L213" i="15"/>
  <c r="L212" i="15"/>
  <c r="L211" i="15"/>
  <c r="L210" i="15"/>
  <c r="L209" i="15"/>
  <c r="L208" i="15"/>
  <c r="L207" i="15"/>
  <c r="L206" i="15"/>
  <c r="L205" i="15"/>
  <c r="L204" i="15"/>
  <c r="L203" i="15"/>
  <c r="L202" i="15"/>
  <c r="L201" i="15"/>
  <c r="L200" i="15"/>
  <c r="L199" i="15"/>
  <c r="L198" i="15"/>
  <c r="L197" i="15"/>
  <c r="L196" i="15"/>
  <c r="L195" i="15"/>
  <c r="L194" i="15"/>
  <c r="L193" i="15"/>
  <c r="L192" i="15"/>
  <c r="L191" i="15"/>
  <c r="L190" i="15"/>
  <c r="L189" i="15"/>
  <c r="L188" i="15"/>
  <c r="L187" i="15"/>
  <c r="L186" i="15"/>
  <c r="L185" i="15"/>
  <c r="L184" i="15"/>
  <c r="L183" i="15"/>
  <c r="L182" i="15"/>
  <c r="L181" i="15"/>
  <c r="L180" i="15"/>
  <c r="L179" i="15"/>
  <c r="L178" i="15"/>
  <c r="L177" i="15"/>
  <c r="L176" i="15"/>
  <c r="L175" i="15"/>
  <c r="L174" i="15"/>
  <c r="L173" i="15"/>
  <c r="L172" i="15"/>
  <c r="L171" i="15"/>
  <c r="L170" i="15"/>
  <c r="L169" i="15"/>
  <c r="L168" i="15"/>
  <c r="L167" i="15"/>
  <c r="L166" i="15"/>
  <c r="L165" i="15"/>
  <c r="L164" i="15"/>
  <c r="L163" i="15"/>
  <c r="L162" i="15"/>
  <c r="L161" i="15"/>
  <c r="L160" i="15"/>
  <c r="L159" i="15"/>
  <c r="L158" i="15"/>
  <c r="L157" i="15"/>
  <c r="L156" i="15"/>
  <c r="L155" i="15"/>
  <c r="L154" i="15"/>
  <c r="L153" i="15"/>
  <c r="L152" i="15"/>
  <c r="L151" i="15"/>
  <c r="L150" i="15"/>
  <c r="L149" i="15"/>
  <c r="L148" i="15"/>
  <c r="L147" i="15"/>
  <c r="L146" i="15"/>
  <c r="L145" i="15"/>
  <c r="L144" i="15"/>
  <c r="L143" i="15"/>
  <c r="L142" i="15"/>
  <c r="L141" i="15"/>
  <c r="L140" i="15"/>
  <c r="L139" i="15"/>
  <c r="L138" i="15"/>
  <c r="L137" i="15"/>
  <c r="L136" i="15"/>
  <c r="L135" i="15"/>
  <c r="L134" i="15"/>
  <c r="L133" i="15"/>
  <c r="L132" i="15"/>
  <c r="L131" i="15"/>
  <c r="L130" i="15"/>
  <c r="L129" i="15"/>
  <c r="L128" i="15"/>
  <c r="L127" i="15"/>
  <c r="L126" i="15"/>
  <c r="L125" i="15"/>
  <c r="L124" i="15"/>
  <c r="L123" i="15"/>
  <c r="L122" i="15"/>
  <c r="L121" i="15"/>
  <c r="L120" i="15"/>
  <c r="L119" i="15"/>
  <c r="L118" i="15"/>
  <c r="L117" i="15"/>
  <c r="L116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9" i="15"/>
  <c r="L78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AB299" i="17"/>
  <c r="M299" i="15" s="1"/>
  <c r="AB298" i="17"/>
  <c r="M298" i="15" s="1"/>
  <c r="AB297" i="17"/>
  <c r="M297" i="15" s="1"/>
  <c r="AB296" i="17"/>
  <c r="M296" i="15" s="1"/>
  <c r="AB295" i="17"/>
  <c r="M295" i="15" s="1"/>
  <c r="AB294" i="17"/>
  <c r="M294" i="15" s="1"/>
  <c r="AB293" i="17"/>
  <c r="M293" i="15" s="1"/>
  <c r="AB292" i="17"/>
  <c r="M292" i="15" s="1"/>
  <c r="AB291" i="17"/>
  <c r="M291" i="15" s="1"/>
  <c r="AB290" i="17"/>
  <c r="M290" i="15" s="1"/>
  <c r="AB289" i="17"/>
  <c r="M289" i="15" s="1"/>
  <c r="AB288" i="17"/>
  <c r="M288" i="15" s="1"/>
  <c r="AB287" i="17"/>
  <c r="M287" i="15" s="1"/>
  <c r="AB286" i="17"/>
  <c r="M286" i="15" s="1"/>
  <c r="AB285" i="17"/>
  <c r="M285" i="15" s="1"/>
  <c r="AB284" i="17"/>
  <c r="M284" i="15" s="1"/>
  <c r="AB283" i="17"/>
  <c r="M283" i="15" s="1"/>
  <c r="AB282" i="17"/>
  <c r="M282" i="15" s="1"/>
  <c r="AB281" i="17"/>
  <c r="M281" i="15" s="1"/>
  <c r="AB280" i="17"/>
  <c r="M280" i="15" s="1"/>
  <c r="AB279" i="17"/>
  <c r="M279" i="15" s="1"/>
  <c r="AB278" i="17"/>
  <c r="M278" i="15" s="1"/>
  <c r="AB277" i="17"/>
  <c r="M277" i="15" s="1"/>
  <c r="AB276" i="17"/>
  <c r="M276" i="15" s="1"/>
  <c r="AB275" i="17"/>
  <c r="M275" i="15" s="1"/>
  <c r="AB274" i="17"/>
  <c r="M274" i="15" s="1"/>
  <c r="AB273" i="17"/>
  <c r="M273" i="15" s="1"/>
  <c r="AB272" i="17"/>
  <c r="M272" i="15" s="1"/>
  <c r="AB271" i="17"/>
  <c r="M271" i="15" s="1"/>
  <c r="AB270" i="17"/>
  <c r="M270" i="15" s="1"/>
  <c r="AB269" i="17"/>
  <c r="M269" i="15" s="1"/>
  <c r="AB268" i="17"/>
  <c r="M268" i="15" s="1"/>
  <c r="AB267" i="17"/>
  <c r="M267" i="15" s="1"/>
  <c r="AB266" i="17"/>
  <c r="M266" i="15" s="1"/>
  <c r="AB265" i="17"/>
  <c r="M265" i="15" s="1"/>
  <c r="AB264" i="17"/>
  <c r="M264" i="15" s="1"/>
  <c r="AB263" i="17"/>
  <c r="M263" i="15" s="1"/>
  <c r="AB262" i="17"/>
  <c r="M262" i="15" s="1"/>
  <c r="AB261" i="17"/>
  <c r="M261" i="15" s="1"/>
  <c r="AB260" i="17"/>
  <c r="M260" i="15" s="1"/>
  <c r="AB259" i="17"/>
  <c r="M259" i="15" s="1"/>
  <c r="AB258" i="17"/>
  <c r="M258" i="15" s="1"/>
  <c r="AB257" i="17"/>
  <c r="M257" i="15" s="1"/>
  <c r="AB256" i="17"/>
  <c r="M256" i="15" s="1"/>
  <c r="AB255" i="17"/>
  <c r="M255" i="15" s="1"/>
  <c r="AB254" i="17"/>
  <c r="M254" i="15" s="1"/>
  <c r="AB253" i="17"/>
  <c r="M253" i="15" s="1"/>
  <c r="AB252" i="17"/>
  <c r="M252" i="15" s="1"/>
  <c r="AB251" i="17"/>
  <c r="M251" i="15" s="1"/>
  <c r="AB250" i="17"/>
  <c r="M250" i="15" s="1"/>
  <c r="AB249" i="17"/>
  <c r="M249" i="15" s="1"/>
  <c r="AB248" i="17"/>
  <c r="M248" i="15" s="1"/>
  <c r="AB247" i="17"/>
  <c r="M247" i="15" s="1"/>
  <c r="AB246" i="17"/>
  <c r="M246" i="15" s="1"/>
  <c r="AB245" i="17"/>
  <c r="M245" i="15" s="1"/>
  <c r="AB244" i="17"/>
  <c r="M244" i="15" s="1"/>
  <c r="AB243" i="17"/>
  <c r="M243" i="15" s="1"/>
  <c r="AB242" i="17"/>
  <c r="M242" i="15" s="1"/>
  <c r="AB241" i="17"/>
  <c r="M241" i="15" s="1"/>
  <c r="AB240" i="17"/>
  <c r="M240" i="15" s="1"/>
  <c r="AB239" i="17"/>
  <c r="M239" i="15" s="1"/>
  <c r="AB238" i="17"/>
  <c r="M238" i="15" s="1"/>
  <c r="AB237" i="17"/>
  <c r="M237" i="15" s="1"/>
  <c r="AB236" i="17"/>
  <c r="M236" i="15" s="1"/>
  <c r="AB235" i="17"/>
  <c r="M235" i="15" s="1"/>
  <c r="AB234" i="17"/>
  <c r="M234" i="15" s="1"/>
  <c r="AB233" i="17"/>
  <c r="M233" i="15" s="1"/>
  <c r="AB232" i="17"/>
  <c r="M232" i="15" s="1"/>
  <c r="AB231" i="17"/>
  <c r="M231" i="15" s="1"/>
  <c r="AB230" i="17"/>
  <c r="M230" i="15" s="1"/>
  <c r="AB229" i="17"/>
  <c r="M229" i="15" s="1"/>
  <c r="AB228" i="17"/>
  <c r="M228" i="15" s="1"/>
  <c r="AB227" i="17"/>
  <c r="M227" i="15" s="1"/>
  <c r="AB226" i="17"/>
  <c r="M226" i="15" s="1"/>
  <c r="AB225" i="17"/>
  <c r="M225" i="15" s="1"/>
  <c r="AB224" i="17"/>
  <c r="M224" i="15" s="1"/>
  <c r="AB223" i="17"/>
  <c r="M223" i="15" s="1"/>
  <c r="AB222" i="17"/>
  <c r="M222" i="15" s="1"/>
  <c r="AB221" i="17"/>
  <c r="M221" i="15" s="1"/>
  <c r="AB220" i="17"/>
  <c r="M220" i="15" s="1"/>
  <c r="AB219" i="17"/>
  <c r="M219" i="15" s="1"/>
  <c r="AB218" i="17"/>
  <c r="M218" i="15" s="1"/>
  <c r="AB217" i="17"/>
  <c r="M217" i="15" s="1"/>
  <c r="AB216" i="17"/>
  <c r="M216" i="15" s="1"/>
  <c r="AB215" i="17"/>
  <c r="M215" i="15" s="1"/>
  <c r="AB214" i="17"/>
  <c r="M214" i="15" s="1"/>
  <c r="AB213" i="17"/>
  <c r="M213" i="15" s="1"/>
  <c r="AB212" i="17"/>
  <c r="M212" i="15" s="1"/>
  <c r="AB211" i="17"/>
  <c r="M211" i="15" s="1"/>
  <c r="AB210" i="17"/>
  <c r="M210" i="15" s="1"/>
  <c r="AB209" i="17"/>
  <c r="M209" i="15" s="1"/>
  <c r="AB208" i="17"/>
  <c r="M208" i="15" s="1"/>
  <c r="AB207" i="17"/>
  <c r="M207" i="15" s="1"/>
  <c r="AB206" i="17"/>
  <c r="M206" i="15" s="1"/>
  <c r="AB205" i="17"/>
  <c r="M205" i="15" s="1"/>
  <c r="AB204" i="17"/>
  <c r="M204" i="15" s="1"/>
  <c r="AB203" i="17"/>
  <c r="M203" i="15" s="1"/>
  <c r="AB202" i="17"/>
  <c r="M202" i="15" s="1"/>
  <c r="AB201" i="17"/>
  <c r="M201" i="15" s="1"/>
  <c r="AB200" i="17"/>
  <c r="M200" i="15" s="1"/>
  <c r="AB199" i="17"/>
  <c r="M199" i="15" s="1"/>
  <c r="AB198" i="17"/>
  <c r="M198" i="15" s="1"/>
  <c r="AB197" i="17"/>
  <c r="M197" i="15" s="1"/>
  <c r="AB196" i="17"/>
  <c r="M196" i="15" s="1"/>
  <c r="AB195" i="17"/>
  <c r="M195" i="15" s="1"/>
  <c r="AB194" i="17"/>
  <c r="M194" i="15" s="1"/>
  <c r="AB193" i="17"/>
  <c r="M193" i="15" s="1"/>
  <c r="AB192" i="17"/>
  <c r="M192" i="15" s="1"/>
  <c r="AB191" i="17"/>
  <c r="M191" i="15" s="1"/>
  <c r="AB190" i="17"/>
  <c r="M190" i="15" s="1"/>
  <c r="AB189" i="17"/>
  <c r="M189" i="15" s="1"/>
  <c r="AB188" i="17"/>
  <c r="M188" i="15" s="1"/>
  <c r="AB187" i="17"/>
  <c r="M187" i="15" s="1"/>
  <c r="AB186" i="17"/>
  <c r="M186" i="15" s="1"/>
  <c r="AB185" i="17"/>
  <c r="M185" i="15" s="1"/>
  <c r="AB184" i="17"/>
  <c r="M184" i="15" s="1"/>
  <c r="AB183" i="17"/>
  <c r="M183" i="15" s="1"/>
  <c r="AB182" i="17"/>
  <c r="M182" i="15" s="1"/>
  <c r="AB181" i="17"/>
  <c r="M181" i="15" s="1"/>
  <c r="AB180" i="17"/>
  <c r="M180" i="15" s="1"/>
  <c r="AB179" i="17"/>
  <c r="M179" i="15" s="1"/>
  <c r="AB178" i="17"/>
  <c r="M178" i="15" s="1"/>
  <c r="AB177" i="17"/>
  <c r="M177" i="15" s="1"/>
  <c r="AB176" i="17"/>
  <c r="M176" i="15" s="1"/>
  <c r="AB175" i="17"/>
  <c r="M175" i="15" s="1"/>
  <c r="AB174" i="17"/>
  <c r="M174" i="15" s="1"/>
  <c r="AB173" i="17"/>
  <c r="M173" i="15" s="1"/>
  <c r="AB172" i="17"/>
  <c r="M172" i="15" s="1"/>
  <c r="AB171" i="17"/>
  <c r="M171" i="15" s="1"/>
  <c r="AB170" i="17"/>
  <c r="M170" i="15" s="1"/>
  <c r="AB169" i="17"/>
  <c r="M169" i="15" s="1"/>
  <c r="AB168" i="17"/>
  <c r="M168" i="15" s="1"/>
  <c r="AB167" i="17"/>
  <c r="M167" i="15" s="1"/>
  <c r="AB166" i="17"/>
  <c r="M166" i="15" s="1"/>
  <c r="AB165" i="17"/>
  <c r="M165" i="15" s="1"/>
  <c r="AB164" i="17"/>
  <c r="M164" i="15" s="1"/>
  <c r="AB163" i="17"/>
  <c r="M163" i="15" s="1"/>
  <c r="AB162" i="17"/>
  <c r="M162" i="15" s="1"/>
  <c r="AB161" i="17"/>
  <c r="M161" i="15" s="1"/>
  <c r="AB160" i="17"/>
  <c r="M160" i="15" s="1"/>
  <c r="AB159" i="17"/>
  <c r="M159" i="15" s="1"/>
  <c r="AB158" i="17"/>
  <c r="M158" i="15" s="1"/>
  <c r="AB157" i="17"/>
  <c r="M157" i="15" s="1"/>
  <c r="AB156" i="17"/>
  <c r="M156" i="15" s="1"/>
  <c r="AB155" i="17"/>
  <c r="M155" i="15" s="1"/>
  <c r="AB154" i="17"/>
  <c r="M154" i="15" s="1"/>
  <c r="AB153" i="17"/>
  <c r="M153" i="15" s="1"/>
  <c r="AB152" i="17"/>
  <c r="M152" i="15" s="1"/>
  <c r="AB151" i="17"/>
  <c r="M151" i="15" s="1"/>
  <c r="AB150" i="17"/>
  <c r="M150" i="15" s="1"/>
  <c r="AB149" i="17"/>
  <c r="M149" i="15" s="1"/>
  <c r="AB148" i="17"/>
  <c r="M148" i="15" s="1"/>
  <c r="AB147" i="17"/>
  <c r="M147" i="15" s="1"/>
  <c r="AB146" i="17"/>
  <c r="M146" i="15" s="1"/>
  <c r="AB145" i="17"/>
  <c r="M145" i="15" s="1"/>
  <c r="AB144" i="17"/>
  <c r="M144" i="15" s="1"/>
  <c r="AB143" i="17"/>
  <c r="M143" i="15" s="1"/>
  <c r="AB142" i="17"/>
  <c r="M142" i="15" s="1"/>
  <c r="AB141" i="17"/>
  <c r="M141" i="15" s="1"/>
  <c r="AB140" i="17"/>
  <c r="M140" i="15" s="1"/>
  <c r="AB139" i="17"/>
  <c r="M139" i="15" s="1"/>
  <c r="AB138" i="17"/>
  <c r="M138" i="15" s="1"/>
  <c r="AB137" i="17"/>
  <c r="M137" i="15" s="1"/>
  <c r="AB136" i="17"/>
  <c r="M136" i="15" s="1"/>
  <c r="AB135" i="17"/>
  <c r="M135" i="15" s="1"/>
  <c r="AB134" i="17"/>
  <c r="M134" i="15" s="1"/>
  <c r="AB133" i="17"/>
  <c r="M133" i="15" s="1"/>
  <c r="AB132" i="17"/>
  <c r="M132" i="15" s="1"/>
  <c r="AB131" i="17"/>
  <c r="M131" i="15" s="1"/>
  <c r="AB130" i="17"/>
  <c r="M130" i="15" s="1"/>
  <c r="AB129" i="17"/>
  <c r="M129" i="15" s="1"/>
  <c r="AB128" i="17"/>
  <c r="M128" i="15" s="1"/>
  <c r="AB127" i="17"/>
  <c r="M127" i="15" s="1"/>
  <c r="AB126" i="17"/>
  <c r="M126" i="15" s="1"/>
  <c r="AB125" i="17"/>
  <c r="M125" i="15" s="1"/>
  <c r="AB124" i="17"/>
  <c r="M124" i="15" s="1"/>
  <c r="AB123" i="17"/>
  <c r="M123" i="15" s="1"/>
  <c r="AB122" i="17"/>
  <c r="M122" i="15" s="1"/>
  <c r="AB121" i="17"/>
  <c r="M121" i="15" s="1"/>
  <c r="AB120" i="17"/>
  <c r="M120" i="15" s="1"/>
  <c r="AB119" i="17"/>
  <c r="M119" i="15" s="1"/>
  <c r="AB118" i="17"/>
  <c r="M118" i="15" s="1"/>
  <c r="AB117" i="17"/>
  <c r="M117" i="15" s="1"/>
  <c r="AB116" i="17"/>
  <c r="M116" i="15" s="1"/>
  <c r="AB115" i="17"/>
  <c r="M115" i="15" s="1"/>
  <c r="AB114" i="17"/>
  <c r="M114" i="15" s="1"/>
  <c r="AB113" i="17"/>
  <c r="M113" i="15" s="1"/>
  <c r="AB112" i="17"/>
  <c r="M112" i="15" s="1"/>
  <c r="AB111" i="17"/>
  <c r="M111" i="15" s="1"/>
  <c r="AB110" i="17"/>
  <c r="M110" i="15" s="1"/>
  <c r="AB109" i="17"/>
  <c r="M109" i="15" s="1"/>
  <c r="AB108" i="17"/>
  <c r="M108" i="15" s="1"/>
  <c r="AB107" i="17"/>
  <c r="M107" i="15" s="1"/>
  <c r="AB106" i="17"/>
  <c r="M106" i="15" s="1"/>
  <c r="AB105" i="17"/>
  <c r="M105" i="15" s="1"/>
  <c r="AB104" i="17"/>
  <c r="M104" i="15" s="1"/>
  <c r="AB103" i="17"/>
  <c r="M103" i="15" s="1"/>
  <c r="AB102" i="17"/>
  <c r="M102" i="15" s="1"/>
  <c r="AB101" i="17"/>
  <c r="M101" i="15" s="1"/>
  <c r="AB100" i="17"/>
  <c r="M100" i="15" s="1"/>
  <c r="AB99" i="17"/>
  <c r="M99" i="15" s="1"/>
  <c r="AB98" i="17"/>
  <c r="M98" i="15" s="1"/>
  <c r="AB97" i="17"/>
  <c r="M97" i="15" s="1"/>
  <c r="AB96" i="17"/>
  <c r="M96" i="15" s="1"/>
  <c r="AB95" i="17"/>
  <c r="M95" i="15" s="1"/>
  <c r="AB94" i="17"/>
  <c r="M94" i="15" s="1"/>
  <c r="AB93" i="17"/>
  <c r="M93" i="15" s="1"/>
  <c r="AB92" i="17"/>
  <c r="M92" i="15" s="1"/>
  <c r="AB91" i="17"/>
  <c r="M91" i="15" s="1"/>
  <c r="AB90" i="17"/>
  <c r="M90" i="15" s="1"/>
  <c r="AB89" i="17"/>
  <c r="M89" i="15" s="1"/>
  <c r="AB88" i="17"/>
  <c r="M88" i="15" s="1"/>
  <c r="AB87" i="17"/>
  <c r="M87" i="15" s="1"/>
  <c r="AB86" i="17"/>
  <c r="M86" i="15" s="1"/>
  <c r="AB85" i="17"/>
  <c r="M85" i="15" s="1"/>
  <c r="AB84" i="17"/>
  <c r="M84" i="15" s="1"/>
  <c r="AB83" i="17"/>
  <c r="M83" i="15" s="1"/>
  <c r="AB82" i="17"/>
  <c r="M82" i="15" s="1"/>
  <c r="AB81" i="17"/>
  <c r="M81" i="15" s="1"/>
  <c r="AB80" i="17"/>
  <c r="M80" i="15" s="1"/>
  <c r="AB79" i="17"/>
  <c r="M79" i="15" s="1"/>
  <c r="AB78" i="17"/>
  <c r="M78" i="15" s="1"/>
  <c r="AB77" i="17"/>
  <c r="M77" i="15" s="1"/>
  <c r="AB76" i="17"/>
  <c r="M76" i="15" s="1"/>
  <c r="AB75" i="17"/>
  <c r="M75" i="15" s="1"/>
  <c r="AB74" i="17"/>
  <c r="M74" i="15" s="1"/>
  <c r="AB73" i="17"/>
  <c r="M73" i="15" s="1"/>
  <c r="AB72" i="17"/>
  <c r="M72" i="15" s="1"/>
  <c r="AB71" i="17"/>
  <c r="M71" i="15" s="1"/>
  <c r="AB70" i="17"/>
  <c r="M70" i="15" s="1"/>
  <c r="AB69" i="17"/>
  <c r="M69" i="15" s="1"/>
  <c r="AB68" i="17"/>
  <c r="M68" i="15" s="1"/>
  <c r="AB67" i="17"/>
  <c r="M67" i="15" s="1"/>
  <c r="AB66" i="17"/>
  <c r="M66" i="15" s="1"/>
  <c r="AB65" i="17"/>
  <c r="M65" i="15" s="1"/>
  <c r="AB64" i="17"/>
  <c r="M64" i="15" s="1"/>
  <c r="AB63" i="17"/>
  <c r="M63" i="15" s="1"/>
  <c r="AB62" i="17"/>
  <c r="M62" i="15" s="1"/>
  <c r="AB61" i="17"/>
  <c r="M61" i="15" s="1"/>
  <c r="AB60" i="17"/>
  <c r="M60" i="15" s="1"/>
  <c r="AB59" i="17"/>
  <c r="M59" i="15" s="1"/>
  <c r="AB58" i="17"/>
  <c r="M58" i="15" s="1"/>
  <c r="AB57" i="17"/>
  <c r="M57" i="15" s="1"/>
  <c r="AB56" i="17"/>
  <c r="M56" i="15" s="1"/>
  <c r="AB55" i="17"/>
  <c r="M55" i="15" s="1"/>
  <c r="AB54" i="17"/>
  <c r="M54" i="15" s="1"/>
  <c r="AB53" i="17"/>
  <c r="M53" i="15" s="1"/>
  <c r="AB52" i="17"/>
  <c r="M52" i="15" s="1"/>
  <c r="AB51" i="17"/>
  <c r="M51" i="15" s="1"/>
  <c r="AB50" i="17"/>
  <c r="M50" i="15" s="1"/>
  <c r="AB49" i="17"/>
  <c r="M49" i="15" s="1"/>
  <c r="AB48" i="17"/>
  <c r="M48" i="15" s="1"/>
  <c r="AB47" i="17"/>
  <c r="M47" i="15" s="1"/>
  <c r="AB46" i="17"/>
  <c r="M46" i="15" s="1"/>
  <c r="AB45" i="17"/>
  <c r="M45" i="15" s="1"/>
  <c r="AB44" i="17"/>
  <c r="M44" i="15" s="1"/>
  <c r="AB43" i="17"/>
  <c r="M43" i="15" s="1"/>
  <c r="AB42" i="17"/>
  <c r="M42" i="15" s="1"/>
  <c r="AB41" i="17"/>
  <c r="M41" i="15" s="1"/>
  <c r="AB40" i="17"/>
  <c r="M40" i="15" s="1"/>
  <c r="AB39" i="17"/>
  <c r="M39" i="15" s="1"/>
  <c r="AB38" i="17"/>
  <c r="M38" i="15" s="1"/>
  <c r="AB37" i="17"/>
  <c r="M37" i="15" s="1"/>
  <c r="AB36" i="17"/>
  <c r="M36" i="15" s="1"/>
  <c r="AB35" i="17"/>
  <c r="M35" i="15" s="1"/>
  <c r="AB34" i="17"/>
  <c r="M34" i="15" s="1"/>
  <c r="AB33" i="17"/>
  <c r="M33" i="15" s="1"/>
  <c r="AB32" i="17"/>
  <c r="M32" i="15" s="1"/>
  <c r="AB31" i="17"/>
  <c r="M31" i="15" s="1"/>
  <c r="AB30" i="17"/>
  <c r="M30" i="15" s="1"/>
  <c r="AB29" i="17"/>
  <c r="M29" i="15" s="1"/>
  <c r="AB28" i="17"/>
  <c r="M28" i="15" s="1"/>
  <c r="AB27" i="17"/>
  <c r="M27" i="15" s="1"/>
  <c r="AB26" i="17"/>
  <c r="M26" i="15" s="1"/>
  <c r="AB25" i="17"/>
  <c r="M25" i="15" s="1"/>
  <c r="AB24" i="17"/>
  <c r="M24" i="15" s="1"/>
  <c r="AB23" i="17"/>
  <c r="M23" i="15" s="1"/>
  <c r="AB22" i="17"/>
  <c r="M22" i="15" s="1"/>
  <c r="AB21" i="17"/>
  <c r="M21" i="15" s="1"/>
  <c r="AB20" i="17"/>
  <c r="M20" i="15" s="1"/>
  <c r="AB19" i="17"/>
  <c r="M19" i="15" s="1"/>
  <c r="AB18" i="17"/>
  <c r="M18" i="15" s="1"/>
  <c r="AB17" i="17"/>
  <c r="M17" i="15" s="1"/>
  <c r="AB16" i="17"/>
  <c r="M16" i="15" s="1"/>
  <c r="AB15" i="17"/>
  <c r="M15" i="15" s="1"/>
  <c r="AB14" i="17"/>
  <c r="M14" i="15" s="1"/>
  <c r="AB13" i="17"/>
  <c r="M13" i="15" s="1"/>
  <c r="AB12" i="17"/>
  <c r="M12" i="15" s="1"/>
  <c r="AB11" i="17"/>
  <c r="M11" i="15" s="1"/>
  <c r="AB10" i="17"/>
  <c r="M10" i="15" s="1"/>
  <c r="AB9" i="17"/>
  <c r="M9" i="15" s="1"/>
  <c r="AB8" i="17"/>
  <c r="M8" i="15" s="1"/>
  <c r="AB7" i="17"/>
  <c r="M7" i="15" s="1"/>
  <c r="AB6" i="17"/>
  <c r="M6" i="15" s="1"/>
  <c r="AB5" i="17"/>
  <c r="M5" i="15" s="1"/>
  <c r="AB4" i="17"/>
  <c r="M4" i="15" s="1"/>
  <c r="AB3" i="17"/>
  <c r="M3" i="15" s="1"/>
  <c r="AB2" i="17"/>
  <c r="M2" i="15" s="1"/>
  <c r="AL298" i="17"/>
  <c r="AL297" i="17"/>
  <c r="AL296" i="17"/>
  <c r="AL295" i="17"/>
  <c r="H110" i="16" l="1"/>
  <c r="F110" i="14"/>
  <c r="H106" i="16"/>
  <c r="F106" i="14"/>
  <c r="H109" i="16"/>
  <c r="F109" i="14"/>
  <c r="F105" i="14"/>
  <c r="H112" i="16"/>
  <c r="F112" i="14"/>
  <c r="H113" i="16"/>
  <c r="H108" i="16"/>
  <c r="F108" i="14"/>
  <c r="H111" i="16"/>
  <c r="F111" i="14"/>
  <c r="H107" i="16"/>
  <c r="F107" i="14"/>
  <c r="AS290" i="17"/>
  <c r="AS291" i="17"/>
  <c r="AS292" i="17"/>
  <c r="AS293" i="17"/>
  <c r="AS294" i="17"/>
  <c r="AS295" i="17"/>
  <c r="AS296" i="17"/>
  <c r="AS297" i="17"/>
  <c r="AQ295" i="17"/>
  <c r="AR295" i="17"/>
  <c r="AQ296" i="17"/>
  <c r="AR296" i="17"/>
  <c r="AQ297" i="17"/>
  <c r="AR297" i="17"/>
  <c r="AQ298" i="17"/>
  <c r="AR298" i="17"/>
  <c r="AQ299" i="17"/>
  <c r="AR299" i="17"/>
  <c r="AD294" i="17" l="1"/>
  <c r="AE294" i="17"/>
  <c r="AF294" i="17"/>
  <c r="AG294" i="17"/>
  <c r="AD295" i="17"/>
  <c r="AE295" i="17"/>
  <c r="AF295" i="17"/>
  <c r="AG295" i="17"/>
  <c r="AD296" i="17"/>
  <c r="AE296" i="17"/>
  <c r="AF296" i="17"/>
  <c r="AG296" i="17"/>
  <c r="AD297" i="17"/>
  <c r="AE297" i="17"/>
  <c r="AF297" i="17"/>
  <c r="AG297" i="17"/>
  <c r="AD298" i="17"/>
  <c r="AE298" i="17"/>
  <c r="AF298" i="17"/>
  <c r="AG298" i="17"/>
  <c r="N297" i="17"/>
  <c r="N296" i="17"/>
  <c r="N295" i="17"/>
  <c r="N294" i="17"/>
  <c r="N293" i="17"/>
  <c r="N292" i="17"/>
  <c r="N291" i="17"/>
  <c r="N290" i="17"/>
  <c r="K111" i="16" l="1"/>
  <c r="E302" i="15"/>
  <c r="G302" i="15"/>
  <c r="H302" i="15"/>
  <c r="I302" i="15"/>
  <c r="J302" i="15"/>
  <c r="K302" i="15"/>
  <c r="N302" i="15"/>
  <c r="O302" i="15"/>
  <c r="P302" i="15"/>
  <c r="Q302" i="15"/>
  <c r="R302" i="15"/>
  <c r="S302" i="15"/>
  <c r="T302" i="15"/>
  <c r="U302" i="15"/>
  <c r="V302" i="15"/>
  <c r="W302" i="15"/>
  <c r="X302" i="15"/>
  <c r="Y302" i="15"/>
  <c r="E303" i="15"/>
  <c r="G303" i="15"/>
  <c r="H303" i="15"/>
  <c r="I303" i="15"/>
  <c r="J303" i="15"/>
  <c r="K303" i="15"/>
  <c r="N303" i="15"/>
  <c r="O303" i="15"/>
  <c r="P303" i="15"/>
  <c r="Q303" i="15"/>
  <c r="R303" i="15"/>
  <c r="S303" i="15"/>
  <c r="T303" i="15"/>
  <c r="U303" i="15"/>
  <c r="V303" i="15"/>
  <c r="W303" i="15"/>
  <c r="X303" i="15"/>
  <c r="Y303" i="15"/>
  <c r="E304" i="15"/>
  <c r="G304" i="15"/>
  <c r="H304" i="15"/>
  <c r="I304" i="15"/>
  <c r="J304" i="15"/>
  <c r="K304" i="15"/>
  <c r="N304" i="15"/>
  <c r="O304" i="15"/>
  <c r="P304" i="15"/>
  <c r="Q304" i="15"/>
  <c r="R304" i="15"/>
  <c r="S304" i="15"/>
  <c r="T304" i="15"/>
  <c r="U304" i="15"/>
  <c r="V304" i="15"/>
  <c r="W304" i="15"/>
  <c r="X304" i="15"/>
  <c r="Y304" i="15"/>
  <c r="E305" i="15"/>
  <c r="G305" i="15"/>
  <c r="H305" i="15"/>
  <c r="I305" i="15"/>
  <c r="J305" i="15"/>
  <c r="K305" i="15"/>
  <c r="N305" i="15"/>
  <c r="O305" i="15"/>
  <c r="P305" i="15"/>
  <c r="Q305" i="15"/>
  <c r="R305" i="15"/>
  <c r="S305" i="15"/>
  <c r="T305" i="15"/>
  <c r="U305" i="15"/>
  <c r="V305" i="15"/>
  <c r="W305" i="15"/>
  <c r="X305" i="15"/>
  <c r="Y305" i="15"/>
  <c r="E306" i="15"/>
  <c r="G306" i="15"/>
  <c r="H306" i="15"/>
  <c r="I306" i="15"/>
  <c r="J306" i="15"/>
  <c r="K306" i="15"/>
  <c r="N306" i="15"/>
  <c r="O306" i="15"/>
  <c r="P306" i="15"/>
  <c r="Q306" i="15"/>
  <c r="R306" i="15"/>
  <c r="S306" i="15"/>
  <c r="T306" i="15"/>
  <c r="U306" i="15"/>
  <c r="V306" i="15"/>
  <c r="W306" i="15"/>
  <c r="X306" i="15"/>
  <c r="Y306" i="15"/>
  <c r="E307" i="15"/>
  <c r="G307" i="15"/>
  <c r="H307" i="15"/>
  <c r="I307" i="15"/>
  <c r="J307" i="15"/>
  <c r="K307" i="15"/>
  <c r="N307" i="15"/>
  <c r="O307" i="15"/>
  <c r="P307" i="15"/>
  <c r="Q307" i="15"/>
  <c r="R307" i="15"/>
  <c r="S307" i="15"/>
  <c r="T307" i="15"/>
  <c r="U307" i="15"/>
  <c r="V307" i="15"/>
  <c r="W307" i="15"/>
  <c r="X307" i="15"/>
  <c r="Y307" i="15"/>
  <c r="E308" i="15"/>
  <c r="G308" i="15"/>
  <c r="H308" i="15"/>
  <c r="D39" i="30" s="1"/>
  <c r="I308" i="15"/>
  <c r="J308" i="15"/>
  <c r="K308" i="15"/>
  <c r="N308" i="15"/>
  <c r="O308" i="15"/>
  <c r="P308" i="15"/>
  <c r="Q308" i="15"/>
  <c r="R308" i="15"/>
  <c r="S308" i="15"/>
  <c r="T308" i="15"/>
  <c r="U308" i="15"/>
  <c r="V308" i="15"/>
  <c r="W308" i="15"/>
  <c r="X308" i="15"/>
  <c r="Y308" i="15"/>
  <c r="E309" i="15"/>
  <c r="B40" i="30" s="1"/>
  <c r="G309" i="15"/>
  <c r="H309" i="15"/>
  <c r="D40" i="30" s="1"/>
  <c r="I309" i="15"/>
  <c r="J309" i="15"/>
  <c r="K309" i="15"/>
  <c r="C40" i="30" s="1"/>
  <c r="N309" i="15"/>
  <c r="O309" i="15"/>
  <c r="P309" i="15"/>
  <c r="Q309" i="15"/>
  <c r="R309" i="15"/>
  <c r="S309" i="15"/>
  <c r="T309" i="15"/>
  <c r="U309" i="15"/>
  <c r="V309" i="15"/>
  <c r="W309" i="15"/>
  <c r="X309" i="15"/>
  <c r="Y309" i="15"/>
  <c r="E310" i="15"/>
  <c r="B41" i="30" s="1"/>
  <c r="G310" i="15"/>
  <c r="H310" i="15"/>
  <c r="D41" i="30" s="1"/>
  <c r="I310" i="15"/>
  <c r="J310" i="15"/>
  <c r="K310" i="15"/>
  <c r="C41" i="30" s="1"/>
  <c r="N310" i="15"/>
  <c r="O310" i="15"/>
  <c r="P310" i="15"/>
  <c r="Q310" i="15"/>
  <c r="R310" i="15"/>
  <c r="S310" i="15"/>
  <c r="T310" i="15"/>
  <c r="U310" i="15"/>
  <c r="V310" i="15"/>
  <c r="W310" i="15"/>
  <c r="X310" i="15"/>
  <c r="Y310" i="15"/>
  <c r="E311" i="15"/>
  <c r="G311" i="15"/>
  <c r="H311" i="15"/>
  <c r="I311" i="15"/>
  <c r="J311" i="15"/>
  <c r="K311" i="15"/>
  <c r="N311" i="15"/>
  <c r="O311" i="15"/>
  <c r="P311" i="15"/>
  <c r="Q311" i="15"/>
  <c r="R311" i="15"/>
  <c r="S311" i="15"/>
  <c r="T311" i="15"/>
  <c r="U311" i="15"/>
  <c r="V311" i="15"/>
  <c r="W311" i="15"/>
  <c r="X311" i="15"/>
  <c r="Y311" i="15"/>
  <c r="E312" i="15"/>
  <c r="G312" i="15"/>
  <c r="H312" i="15"/>
  <c r="I312" i="15"/>
  <c r="J312" i="15"/>
  <c r="K312" i="15"/>
  <c r="N312" i="15"/>
  <c r="O312" i="15"/>
  <c r="P312" i="15"/>
  <c r="Q312" i="15"/>
  <c r="R312" i="15"/>
  <c r="S312" i="15"/>
  <c r="T312" i="15"/>
  <c r="U312" i="15"/>
  <c r="V312" i="15"/>
  <c r="W312" i="15"/>
  <c r="X312" i="15"/>
  <c r="Y312" i="15"/>
  <c r="E313" i="15"/>
  <c r="G313" i="15"/>
  <c r="H313" i="15"/>
  <c r="I313" i="15"/>
  <c r="J313" i="15"/>
  <c r="K313" i="15"/>
  <c r="N313" i="15"/>
  <c r="O313" i="15"/>
  <c r="P313" i="15"/>
  <c r="Q313" i="15"/>
  <c r="R313" i="15"/>
  <c r="S313" i="15"/>
  <c r="T313" i="15"/>
  <c r="U313" i="15"/>
  <c r="V313" i="15"/>
  <c r="W313" i="15"/>
  <c r="X313" i="15"/>
  <c r="Y313" i="15"/>
  <c r="K113" i="14"/>
  <c r="J113" i="14"/>
  <c r="K112" i="14"/>
  <c r="J112" i="14"/>
  <c r="K111" i="14"/>
  <c r="J111" i="14"/>
  <c r="K110" i="14"/>
  <c r="J110" i="14"/>
  <c r="K109" i="14"/>
  <c r="J109" i="14"/>
  <c r="K108" i="14"/>
  <c r="J108" i="14"/>
  <c r="K107" i="14"/>
  <c r="J107" i="14"/>
  <c r="K106" i="14"/>
  <c r="J106" i="14"/>
  <c r="K105" i="14"/>
  <c r="J105" i="14"/>
  <c r="K104" i="14"/>
  <c r="J104" i="14"/>
  <c r="K103" i="14"/>
  <c r="J103" i="14"/>
  <c r="K102" i="14"/>
  <c r="J102" i="14"/>
  <c r="K101" i="14"/>
  <c r="J101" i="14"/>
  <c r="K100" i="14"/>
  <c r="J100" i="14"/>
  <c r="K99" i="14"/>
  <c r="J99" i="14"/>
  <c r="K98" i="14"/>
  <c r="J98" i="14"/>
  <c r="K97" i="14"/>
  <c r="J97" i="14"/>
  <c r="K96" i="14"/>
  <c r="J96" i="14"/>
  <c r="K95" i="14"/>
  <c r="J95" i="14"/>
  <c r="K94" i="14"/>
  <c r="J94" i="14"/>
  <c r="K93" i="14"/>
  <c r="J93" i="14"/>
  <c r="K92" i="14"/>
  <c r="J92" i="14"/>
  <c r="K91" i="14"/>
  <c r="J91" i="14"/>
  <c r="K90" i="14"/>
  <c r="J90" i="14"/>
  <c r="K89" i="14"/>
  <c r="J89" i="14"/>
  <c r="K88" i="14"/>
  <c r="J88" i="14"/>
  <c r="K87" i="14"/>
  <c r="J87" i="14"/>
  <c r="K86" i="14"/>
  <c r="J86" i="14"/>
  <c r="K85" i="14"/>
  <c r="J85" i="14"/>
  <c r="K84" i="14"/>
  <c r="J84" i="14"/>
  <c r="K83" i="14"/>
  <c r="J83" i="14"/>
  <c r="K82" i="14"/>
  <c r="J82" i="14"/>
  <c r="K81" i="14"/>
  <c r="J81" i="14"/>
  <c r="K80" i="14"/>
  <c r="J80" i="14"/>
  <c r="K79" i="14"/>
  <c r="J79" i="14"/>
  <c r="K78" i="14"/>
  <c r="J78" i="14"/>
  <c r="K77" i="14"/>
  <c r="J77" i="14"/>
  <c r="K76" i="14"/>
  <c r="J76" i="14"/>
  <c r="K75" i="14"/>
  <c r="J75" i="14"/>
  <c r="K74" i="14"/>
  <c r="J74" i="14"/>
  <c r="K73" i="14"/>
  <c r="J73" i="14"/>
  <c r="K72" i="14"/>
  <c r="J72" i="14"/>
  <c r="K71" i="14"/>
  <c r="J71" i="14"/>
  <c r="K70" i="14"/>
  <c r="J70" i="14"/>
  <c r="K69" i="14"/>
  <c r="J69" i="14"/>
  <c r="K68" i="14"/>
  <c r="J68" i="14"/>
  <c r="K67" i="14"/>
  <c r="J67" i="14"/>
  <c r="K66" i="14"/>
  <c r="J66" i="14"/>
  <c r="K65" i="14"/>
  <c r="J65" i="14"/>
  <c r="K64" i="14"/>
  <c r="J64" i="14"/>
  <c r="K63" i="14"/>
  <c r="J63" i="14"/>
  <c r="K62" i="14"/>
  <c r="J62" i="14"/>
  <c r="K61" i="14"/>
  <c r="J61" i="14"/>
  <c r="K60" i="14"/>
  <c r="J60" i="14"/>
  <c r="K59" i="14"/>
  <c r="J59" i="14"/>
  <c r="K58" i="14"/>
  <c r="J58" i="14"/>
  <c r="K57" i="14"/>
  <c r="J57" i="14"/>
  <c r="K56" i="14"/>
  <c r="J56" i="14"/>
  <c r="K55" i="14"/>
  <c r="J55" i="14"/>
  <c r="K54" i="14"/>
  <c r="J54" i="14"/>
  <c r="K53" i="14"/>
  <c r="J53" i="14"/>
  <c r="K52" i="14"/>
  <c r="J52" i="14"/>
  <c r="K51" i="14"/>
  <c r="J51" i="14"/>
  <c r="K50" i="14"/>
  <c r="J50" i="14"/>
  <c r="K49" i="14"/>
  <c r="J49" i="14"/>
  <c r="K48" i="14"/>
  <c r="J48" i="14"/>
  <c r="K47" i="14"/>
  <c r="J47" i="14"/>
  <c r="K46" i="14"/>
  <c r="J46" i="14"/>
  <c r="K45" i="14"/>
  <c r="J45" i="14"/>
  <c r="K44" i="14"/>
  <c r="J44" i="14"/>
  <c r="K43" i="14"/>
  <c r="J43" i="14"/>
  <c r="K42" i="14"/>
  <c r="J42" i="14"/>
  <c r="K41" i="14"/>
  <c r="J41" i="14"/>
  <c r="K40" i="14"/>
  <c r="J40" i="14"/>
  <c r="K39" i="14"/>
  <c r="J39" i="14"/>
  <c r="K38" i="14"/>
  <c r="J38" i="14"/>
  <c r="K37" i="14"/>
  <c r="J37" i="14"/>
  <c r="K36" i="14"/>
  <c r="J36" i="14"/>
  <c r="K35" i="14"/>
  <c r="J35" i="14"/>
  <c r="K34" i="14"/>
  <c r="J34" i="14"/>
  <c r="K33" i="14"/>
  <c r="J33" i="14"/>
  <c r="K32" i="14"/>
  <c r="J32" i="14"/>
  <c r="K31" i="14"/>
  <c r="J31" i="14"/>
  <c r="K30" i="14"/>
  <c r="J30" i="14"/>
  <c r="K29" i="14"/>
  <c r="J29" i="14"/>
  <c r="K28" i="14"/>
  <c r="J28" i="14"/>
  <c r="K27" i="14"/>
  <c r="J27" i="14"/>
  <c r="K26" i="14"/>
  <c r="J26" i="14"/>
  <c r="K25" i="14"/>
  <c r="J25" i="14"/>
  <c r="K24" i="14"/>
  <c r="J24" i="14"/>
  <c r="K23" i="14"/>
  <c r="J23" i="14"/>
  <c r="K22" i="14"/>
  <c r="J22" i="14"/>
  <c r="K21" i="14"/>
  <c r="J21" i="14"/>
  <c r="K20" i="14"/>
  <c r="J20" i="14"/>
  <c r="K19" i="14"/>
  <c r="J19" i="14"/>
  <c r="K18" i="14"/>
  <c r="J18" i="14"/>
  <c r="K17" i="14"/>
  <c r="J17" i="14"/>
  <c r="K16" i="14"/>
  <c r="J16" i="14"/>
  <c r="K15" i="14"/>
  <c r="J15" i="14"/>
  <c r="K14" i="14"/>
  <c r="J14" i="14"/>
  <c r="K13" i="14"/>
  <c r="J13" i="14"/>
  <c r="K12" i="14"/>
  <c r="J12" i="14"/>
  <c r="K11" i="14"/>
  <c r="J11" i="14"/>
  <c r="K10" i="14"/>
  <c r="J10" i="14"/>
  <c r="K9" i="14"/>
  <c r="J9" i="14"/>
  <c r="K8" i="14"/>
  <c r="J8" i="14"/>
  <c r="K7" i="14"/>
  <c r="J7" i="14"/>
  <c r="K6" i="14"/>
  <c r="J6" i="14"/>
  <c r="K5" i="14"/>
  <c r="J5" i="14"/>
  <c r="K4" i="14"/>
  <c r="J4" i="14"/>
  <c r="K3" i="14"/>
  <c r="J3" i="14"/>
  <c r="K2" i="14"/>
  <c r="J2" i="14"/>
  <c r="AS289" i="17"/>
  <c r="AS288" i="17"/>
  <c r="AR294" i="17"/>
  <c r="AQ294" i="17"/>
  <c r="AR293" i="17"/>
  <c r="AQ293" i="17"/>
  <c r="AR292" i="17"/>
  <c r="AQ292" i="17"/>
  <c r="AL294" i="17" l="1"/>
  <c r="AL293" i="17"/>
  <c r="AL292" i="17"/>
  <c r="AL291" i="17"/>
  <c r="AG293" i="17" l="1"/>
  <c r="AF293" i="17"/>
  <c r="AE293" i="17"/>
  <c r="AD293" i="17"/>
  <c r="AG292" i="17"/>
  <c r="AF292" i="17"/>
  <c r="AE292" i="17"/>
  <c r="AD292" i="17"/>
  <c r="AG291" i="17"/>
  <c r="AF291" i="17"/>
  <c r="AE291" i="17"/>
  <c r="AD291" i="17"/>
  <c r="N289" i="17" l="1"/>
  <c r="N288" i="17"/>
  <c r="K43" i="16" l="1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42" i="16"/>
  <c r="D51" i="31" l="1"/>
  <c r="AQ287" i="17" l="1"/>
  <c r="AR287" i="17"/>
  <c r="AS287" i="17"/>
  <c r="AQ288" i="17"/>
  <c r="AR288" i="17"/>
  <c r="AQ289" i="17"/>
  <c r="AR289" i="17"/>
  <c r="AQ290" i="17"/>
  <c r="AR290" i="17"/>
  <c r="AQ291" i="17"/>
  <c r="AR291" i="17"/>
  <c r="AL285" i="17" l="1"/>
  <c r="AL286" i="17"/>
  <c r="AL287" i="17"/>
  <c r="AL288" i="17"/>
  <c r="AL289" i="17"/>
  <c r="AL290" i="17"/>
  <c r="AD287" i="17" l="1"/>
  <c r="AE287" i="17"/>
  <c r="AF287" i="17"/>
  <c r="AG287" i="17"/>
  <c r="AD288" i="17"/>
  <c r="AE288" i="17"/>
  <c r="AF288" i="17"/>
  <c r="AG288" i="17"/>
  <c r="AD289" i="17"/>
  <c r="AE289" i="17"/>
  <c r="AF289" i="17"/>
  <c r="AG289" i="17"/>
  <c r="AD290" i="17"/>
  <c r="AE290" i="17"/>
  <c r="AF290" i="17"/>
  <c r="AG290" i="17"/>
  <c r="N287" i="17"/>
  <c r="Y301" i="15" l="1"/>
  <c r="X301" i="15"/>
  <c r="W301" i="15"/>
  <c r="V301" i="15"/>
  <c r="U301" i="15"/>
  <c r="T301" i="15"/>
  <c r="S301" i="15"/>
  <c r="R301" i="15"/>
  <c r="Q301" i="15"/>
  <c r="P301" i="15"/>
  <c r="O301" i="15"/>
  <c r="N301" i="15"/>
  <c r="K301" i="15"/>
  <c r="Y300" i="15"/>
  <c r="X300" i="15"/>
  <c r="W300" i="15"/>
  <c r="V300" i="15"/>
  <c r="U300" i="15"/>
  <c r="T300" i="15"/>
  <c r="S300" i="15"/>
  <c r="R300" i="15"/>
  <c r="Q300" i="15"/>
  <c r="P300" i="15"/>
  <c r="O300" i="15"/>
  <c r="N300" i="15"/>
  <c r="K300" i="15"/>
  <c r="Y299" i="15"/>
  <c r="X299" i="15"/>
  <c r="W299" i="15"/>
  <c r="V299" i="15"/>
  <c r="U299" i="15"/>
  <c r="T299" i="15"/>
  <c r="S299" i="15"/>
  <c r="R299" i="15"/>
  <c r="Q299" i="15"/>
  <c r="P299" i="15"/>
  <c r="O299" i="15"/>
  <c r="N299" i="15"/>
  <c r="K299" i="15"/>
  <c r="Y298" i="15"/>
  <c r="X298" i="15"/>
  <c r="W298" i="15"/>
  <c r="V298" i="15"/>
  <c r="U298" i="15"/>
  <c r="T298" i="15"/>
  <c r="S298" i="15"/>
  <c r="R298" i="15"/>
  <c r="Q298" i="15"/>
  <c r="P298" i="15"/>
  <c r="O298" i="15"/>
  <c r="N298" i="15"/>
  <c r="K298" i="15"/>
  <c r="Y297" i="15"/>
  <c r="X297" i="15"/>
  <c r="W297" i="15"/>
  <c r="V297" i="15"/>
  <c r="U297" i="15"/>
  <c r="T297" i="15"/>
  <c r="S297" i="15"/>
  <c r="R297" i="15"/>
  <c r="Q297" i="15"/>
  <c r="P297" i="15"/>
  <c r="O297" i="15"/>
  <c r="N297" i="15"/>
  <c r="K297" i="15"/>
  <c r="Y296" i="15"/>
  <c r="X296" i="15"/>
  <c r="W296" i="15"/>
  <c r="V296" i="15"/>
  <c r="U296" i="15"/>
  <c r="T296" i="15"/>
  <c r="S296" i="15"/>
  <c r="R296" i="15"/>
  <c r="Q296" i="15"/>
  <c r="P296" i="15"/>
  <c r="O296" i="15"/>
  <c r="N296" i="15"/>
  <c r="K296" i="15"/>
  <c r="C39" i="30" s="1"/>
  <c r="Y295" i="15"/>
  <c r="X295" i="15"/>
  <c r="W295" i="15"/>
  <c r="V295" i="15"/>
  <c r="U295" i="15"/>
  <c r="T295" i="15"/>
  <c r="S295" i="15"/>
  <c r="R295" i="15"/>
  <c r="Q295" i="15"/>
  <c r="P295" i="15"/>
  <c r="O295" i="15"/>
  <c r="N295" i="15"/>
  <c r="K295" i="15"/>
  <c r="C38" i="30" s="1"/>
  <c r="Y294" i="15"/>
  <c r="X294" i="15"/>
  <c r="W294" i="15"/>
  <c r="V294" i="15"/>
  <c r="U294" i="15"/>
  <c r="T294" i="15"/>
  <c r="S294" i="15"/>
  <c r="R294" i="15"/>
  <c r="Q294" i="15"/>
  <c r="P294" i="15"/>
  <c r="O294" i="15"/>
  <c r="N294" i="15"/>
  <c r="K294" i="15"/>
  <c r="C37" i="30" s="1"/>
  <c r="Y293" i="15"/>
  <c r="X293" i="15"/>
  <c r="W293" i="15"/>
  <c r="V293" i="15"/>
  <c r="U293" i="15"/>
  <c r="T293" i="15"/>
  <c r="S293" i="15"/>
  <c r="R293" i="15"/>
  <c r="Q293" i="15"/>
  <c r="P293" i="15"/>
  <c r="O293" i="15"/>
  <c r="N293" i="15"/>
  <c r="K293" i="15"/>
  <c r="C36" i="30" s="1"/>
  <c r="Y292" i="15"/>
  <c r="X292" i="15"/>
  <c r="W292" i="15"/>
  <c r="V292" i="15"/>
  <c r="U292" i="15"/>
  <c r="T292" i="15"/>
  <c r="S292" i="15"/>
  <c r="R292" i="15"/>
  <c r="Q292" i="15"/>
  <c r="P292" i="15"/>
  <c r="O292" i="15"/>
  <c r="N292" i="15"/>
  <c r="K292" i="15"/>
  <c r="C35" i="30" s="1"/>
  <c r="Y291" i="15"/>
  <c r="X291" i="15"/>
  <c r="W291" i="15"/>
  <c r="V291" i="15"/>
  <c r="U291" i="15"/>
  <c r="T291" i="15"/>
  <c r="S291" i="15"/>
  <c r="R291" i="15"/>
  <c r="Q291" i="15"/>
  <c r="P291" i="15"/>
  <c r="O291" i="15"/>
  <c r="N291" i="15"/>
  <c r="K291" i="15"/>
  <c r="C34" i="30" s="1"/>
  <c r="Y290" i="15"/>
  <c r="X290" i="15"/>
  <c r="W290" i="15"/>
  <c r="V290" i="15"/>
  <c r="U290" i="15"/>
  <c r="T290" i="15"/>
  <c r="S290" i="15"/>
  <c r="R290" i="15"/>
  <c r="Q290" i="15"/>
  <c r="P290" i="15"/>
  <c r="O290" i="15"/>
  <c r="N290" i="15"/>
  <c r="K290" i="15"/>
  <c r="Y289" i="15"/>
  <c r="X289" i="15"/>
  <c r="W289" i="15"/>
  <c r="V289" i="15"/>
  <c r="U289" i="15"/>
  <c r="T289" i="15"/>
  <c r="S289" i="15"/>
  <c r="R289" i="15"/>
  <c r="Q289" i="15"/>
  <c r="P289" i="15"/>
  <c r="O289" i="15"/>
  <c r="N289" i="15"/>
  <c r="K289" i="15"/>
  <c r="Y288" i="15"/>
  <c r="X288" i="15"/>
  <c r="W288" i="15"/>
  <c r="V288" i="15"/>
  <c r="U288" i="15"/>
  <c r="T288" i="15"/>
  <c r="S288" i="15"/>
  <c r="R288" i="15"/>
  <c r="Q288" i="15"/>
  <c r="P288" i="15"/>
  <c r="O288" i="15"/>
  <c r="N288" i="15"/>
  <c r="K288" i="15"/>
  <c r="Y287" i="15"/>
  <c r="V287" i="15"/>
  <c r="U287" i="15"/>
  <c r="T287" i="15"/>
  <c r="S287" i="15"/>
  <c r="R287" i="15"/>
  <c r="Q287" i="15"/>
  <c r="P287" i="15"/>
  <c r="O287" i="15"/>
  <c r="N287" i="15"/>
  <c r="K287" i="15"/>
  <c r="V286" i="15"/>
  <c r="U286" i="15"/>
  <c r="S286" i="15"/>
  <c r="V285" i="15"/>
  <c r="U285" i="15"/>
  <c r="S285" i="15"/>
  <c r="V284" i="15"/>
  <c r="S284" i="15"/>
  <c r="V283" i="15"/>
  <c r="S283" i="15"/>
  <c r="V282" i="15"/>
  <c r="S282" i="15"/>
  <c r="V281" i="15"/>
  <c r="S281" i="15"/>
  <c r="V280" i="15"/>
  <c r="S280" i="15"/>
  <c r="V279" i="15"/>
  <c r="S279" i="15"/>
  <c r="V278" i="15"/>
  <c r="S278" i="15"/>
  <c r="V277" i="15"/>
  <c r="S277" i="15"/>
  <c r="V276" i="15"/>
  <c r="S276" i="15"/>
  <c r="V275" i="15"/>
  <c r="S275" i="15"/>
  <c r="V274" i="15"/>
  <c r="S274" i="15"/>
  <c r="V273" i="15"/>
  <c r="S273" i="15"/>
  <c r="V272" i="15"/>
  <c r="S272" i="15"/>
  <c r="V271" i="15"/>
  <c r="S271" i="15"/>
  <c r="V270" i="15"/>
  <c r="S270" i="15"/>
  <c r="V269" i="15"/>
  <c r="S269" i="15"/>
  <c r="V268" i="15"/>
  <c r="S268" i="15"/>
  <c r="V267" i="15"/>
  <c r="S267" i="15"/>
  <c r="V266" i="15"/>
  <c r="S266" i="15"/>
  <c r="V265" i="15"/>
  <c r="S265" i="15"/>
  <c r="V264" i="15"/>
  <c r="S264" i="15"/>
  <c r="V263" i="15"/>
  <c r="S263" i="15"/>
  <c r="V262" i="15"/>
  <c r="S262" i="15"/>
  <c r="V261" i="15"/>
  <c r="S261" i="15"/>
  <c r="V260" i="15"/>
  <c r="S260" i="15"/>
  <c r="V259" i="15"/>
  <c r="S259" i="15"/>
  <c r="V258" i="15"/>
  <c r="S258" i="15"/>
  <c r="V257" i="15"/>
  <c r="S257" i="15"/>
  <c r="V256" i="15"/>
  <c r="S256" i="15"/>
  <c r="V255" i="15"/>
  <c r="S255" i="15"/>
  <c r="V254" i="15"/>
  <c r="S254" i="15"/>
  <c r="V253" i="15"/>
  <c r="S253" i="15"/>
  <c r="V252" i="15"/>
  <c r="S252" i="15"/>
  <c r="V251" i="15"/>
  <c r="S251" i="15"/>
  <c r="V250" i="15"/>
  <c r="S250" i="15"/>
  <c r="V249" i="15"/>
  <c r="S249" i="15"/>
  <c r="V248" i="15"/>
  <c r="S248" i="15"/>
  <c r="V247" i="15"/>
  <c r="S247" i="15"/>
  <c r="V246" i="15"/>
  <c r="S246" i="15"/>
  <c r="V245" i="15"/>
  <c r="S245" i="15"/>
  <c r="V244" i="15"/>
  <c r="S244" i="15"/>
  <c r="V243" i="15"/>
  <c r="S243" i="15"/>
  <c r="V242" i="15"/>
  <c r="S242" i="15"/>
  <c r="V241" i="15"/>
  <c r="S241" i="15"/>
  <c r="V240" i="15"/>
  <c r="S240" i="15"/>
  <c r="V239" i="15"/>
  <c r="S239" i="15"/>
  <c r="V238" i="15"/>
  <c r="S238" i="15"/>
  <c r="V237" i="15"/>
  <c r="S237" i="15"/>
  <c r="V236" i="15"/>
  <c r="S236" i="15"/>
  <c r="V235" i="15"/>
  <c r="S235" i="15"/>
  <c r="V234" i="15"/>
  <c r="S234" i="15"/>
  <c r="V233" i="15"/>
  <c r="S233" i="15"/>
  <c r="V232" i="15"/>
  <c r="S232" i="15"/>
  <c r="V231" i="15"/>
  <c r="S231" i="15"/>
  <c r="V230" i="15"/>
  <c r="S230" i="15"/>
  <c r="V229" i="15"/>
  <c r="S229" i="15"/>
  <c r="V228" i="15"/>
  <c r="S228" i="15"/>
  <c r="V227" i="15"/>
  <c r="S227" i="15"/>
  <c r="V226" i="15"/>
  <c r="S226" i="15"/>
  <c r="V225" i="15"/>
  <c r="S225" i="15"/>
  <c r="V224" i="15"/>
  <c r="S224" i="15"/>
  <c r="V223" i="15"/>
  <c r="S223" i="15"/>
  <c r="V222" i="15"/>
  <c r="S222" i="15"/>
  <c r="V221" i="15"/>
  <c r="S221" i="15"/>
  <c r="V220" i="15"/>
  <c r="S220" i="15"/>
  <c r="V219" i="15"/>
  <c r="S219" i="15"/>
  <c r="V218" i="15"/>
  <c r="S218" i="15"/>
  <c r="V217" i="15"/>
  <c r="S217" i="15"/>
  <c r="V216" i="15"/>
  <c r="S216" i="15"/>
  <c r="V215" i="15"/>
  <c r="S215" i="15"/>
  <c r="V214" i="15"/>
  <c r="S214" i="15"/>
  <c r="V213" i="15"/>
  <c r="S213" i="15"/>
  <c r="V212" i="15"/>
  <c r="S212" i="15"/>
  <c r="V211" i="15"/>
  <c r="S211" i="15"/>
  <c r="V210" i="15"/>
  <c r="S210" i="15"/>
  <c r="V209" i="15"/>
  <c r="S209" i="15"/>
  <c r="V208" i="15"/>
  <c r="S208" i="15"/>
  <c r="V207" i="15"/>
  <c r="S207" i="15"/>
  <c r="V206" i="15"/>
  <c r="S206" i="15"/>
  <c r="V205" i="15"/>
  <c r="S205" i="15"/>
  <c r="V204" i="15"/>
  <c r="S204" i="15"/>
  <c r="V203" i="15"/>
  <c r="S203" i="15"/>
  <c r="V202" i="15"/>
  <c r="S202" i="15"/>
  <c r="V201" i="15"/>
  <c r="S201" i="15"/>
  <c r="V200" i="15"/>
  <c r="S200" i="15"/>
  <c r="V199" i="15"/>
  <c r="S199" i="15"/>
  <c r="V198" i="15"/>
  <c r="S198" i="15"/>
  <c r="V197" i="15"/>
  <c r="S197" i="15"/>
  <c r="V196" i="15"/>
  <c r="S196" i="15"/>
  <c r="V195" i="15"/>
  <c r="S195" i="15"/>
  <c r="V194" i="15"/>
  <c r="S194" i="15"/>
  <c r="V193" i="15"/>
  <c r="S193" i="15"/>
  <c r="V192" i="15"/>
  <c r="S192" i="15"/>
  <c r="V191" i="15"/>
  <c r="S191" i="15"/>
  <c r="V190" i="15"/>
  <c r="S190" i="15"/>
  <c r="V189" i="15"/>
  <c r="S189" i="15"/>
  <c r="V188" i="15"/>
  <c r="S188" i="15"/>
  <c r="V187" i="15"/>
  <c r="S187" i="15"/>
  <c r="V186" i="15"/>
  <c r="S186" i="15"/>
  <c r="V185" i="15"/>
  <c r="S185" i="15"/>
  <c r="V184" i="15"/>
  <c r="S184" i="15"/>
  <c r="V183" i="15"/>
  <c r="S183" i="15"/>
  <c r="V182" i="15"/>
  <c r="S182" i="15"/>
  <c r="V181" i="15"/>
  <c r="S181" i="15"/>
  <c r="V180" i="15"/>
  <c r="S180" i="15"/>
  <c r="V179" i="15"/>
  <c r="S179" i="15"/>
  <c r="V178" i="15"/>
  <c r="S178" i="15"/>
  <c r="V177" i="15"/>
  <c r="S177" i="15"/>
  <c r="V176" i="15"/>
  <c r="S176" i="15"/>
  <c r="V175" i="15"/>
  <c r="S175" i="15"/>
  <c r="V174" i="15"/>
  <c r="S174" i="15"/>
  <c r="V173" i="15"/>
  <c r="S173" i="15"/>
  <c r="V172" i="15"/>
  <c r="S172" i="15"/>
  <c r="V171" i="15"/>
  <c r="S171" i="15"/>
  <c r="V170" i="15"/>
  <c r="S170" i="15"/>
  <c r="V169" i="15"/>
  <c r="T169" i="15"/>
  <c r="S169" i="15"/>
  <c r="V168" i="15"/>
  <c r="T168" i="15"/>
  <c r="S168" i="15"/>
  <c r="V167" i="15"/>
  <c r="T167" i="15"/>
  <c r="S167" i="15"/>
  <c r="V166" i="15"/>
  <c r="T166" i="15"/>
  <c r="S166" i="15"/>
  <c r="V165" i="15"/>
  <c r="T165" i="15"/>
  <c r="S165" i="15"/>
  <c r="V164" i="15"/>
  <c r="T164" i="15"/>
  <c r="S164" i="15"/>
  <c r="V163" i="15"/>
  <c r="T163" i="15"/>
  <c r="S163" i="15"/>
  <c r="V162" i="15"/>
  <c r="T162" i="15"/>
  <c r="S162" i="15"/>
  <c r="V161" i="15"/>
  <c r="T161" i="15"/>
  <c r="S161" i="15"/>
  <c r="V160" i="15"/>
  <c r="T160" i="15"/>
  <c r="S160" i="15"/>
  <c r="V159" i="15"/>
  <c r="T159" i="15"/>
  <c r="S159" i="15"/>
  <c r="V158" i="15"/>
  <c r="T158" i="15"/>
  <c r="S158" i="15"/>
  <c r="V157" i="15"/>
  <c r="T157" i="15"/>
  <c r="S157" i="15"/>
  <c r="V156" i="15"/>
  <c r="T156" i="15"/>
  <c r="S156" i="15"/>
  <c r="V155" i="15"/>
  <c r="T155" i="15"/>
  <c r="S155" i="15"/>
  <c r="V154" i="15"/>
  <c r="T154" i="15"/>
  <c r="S154" i="15"/>
  <c r="V153" i="15"/>
  <c r="T153" i="15"/>
  <c r="S153" i="15"/>
  <c r="V152" i="15"/>
  <c r="T152" i="15"/>
  <c r="S152" i="15"/>
  <c r="V151" i="15"/>
  <c r="T151" i="15"/>
  <c r="S151" i="15"/>
  <c r="V150" i="15"/>
  <c r="T150" i="15"/>
  <c r="S150" i="15"/>
  <c r="V149" i="15"/>
  <c r="T149" i="15"/>
  <c r="S149" i="15"/>
  <c r="V148" i="15"/>
  <c r="T148" i="15"/>
  <c r="S148" i="15"/>
  <c r="V147" i="15"/>
  <c r="T147" i="15"/>
  <c r="S147" i="15"/>
  <c r="V146" i="15"/>
  <c r="T146" i="15"/>
  <c r="S146" i="15"/>
  <c r="V145" i="15"/>
  <c r="T145" i="15"/>
  <c r="S145" i="15"/>
  <c r="V144" i="15"/>
  <c r="T144" i="15"/>
  <c r="S144" i="15"/>
  <c r="V143" i="15"/>
  <c r="T143" i="15"/>
  <c r="S143" i="15"/>
  <c r="V142" i="15"/>
  <c r="T142" i="15"/>
  <c r="S142" i="15"/>
  <c r="V141" i="15"/>
  <c r="T141" i="15"/>
  <c r="S141" i="15"/>
  <c r="V140" i="15"/>
  <c r="T140" i="15"/>
  <c r="S140" i="15"/>
  <c r="V139" i="15"/>
  <c r="T139" i="15"/>
  <c r="S139" i="15"/>
  <c r="V138" i="15"/>
  <c r="T138" i="15"/>
  <c r="S138" i="15"/>
  <c r="V137" i="15"/>
  <c r="T137" i="15"/>
  <c r="S137" i="15"/>
  <c r="V136" i="15"/>
  <c r="T136" i="15"/>
  <c r="S136" i="15"/>
  <c r="V135" i="15"/>
  <c r="T135" i="15"/>
  <c r="S135" i="15"/>
  <c r="V134" i="15"/>
  <c r="T134" i="15"/>
  <c r="S134" i="15"/>
  <c r="V133" i="15"/>
  <c r="T133" i="15"/>
  <c r="S133" i="15"/>
  <c r="V132" i="15"/>
  <c r="T132" i="15"/>
  <c r="S132" i="15"/>
  <c r="V131" i="15"/>
  <c r="T131" i="15"/>
  <c r="S131" i="15"/>
  <c r="V130" i="15"/>
  <c r="T130" i="15"/>
  <c r="S130" i="15"/>
  <c r="V129" i="15"/>
  <c r="T129" i="15"/>
  <c r="S129" i="15"/>
  <c r="V128" i="15"/>
  <c r="T128" i="15"/>
  <c r="S128" i="15"/>
  <c r="V127" i="15"/>
  <c r="T127" i="15"/>
  <c r="S127" i="15"/>
  <c r="V126" i="15"/>
  <c r="T126" i="15"/>
  <c r="S126" i="15"/>
  <c r="V125" i="15"/>
  <c r="T125" i="15"/>
  <c r="S125" i="15"/>
  <c r="V124" i="15"/>
  <c r="T124" i="15"/>
  <c r="S124" i="15"/>
  <c r="V123" i="15"/>
  <c r="T123" i="15"/>
  <c r="S123" i="15"/>
  <c r="V122" i="15"/>
  <c r="T122" i="15"/>
  <c r="S122" i="15"/>
  <c r="V121" i="15"/>
  <c r="T121" i="15"/>
  <c r="S121" i="15"/>
  <c r="V120" i="15"/>
  <c r="U120" i="15"/>
  <c r="T120" i="15"/>
  <c r="S120" i="15"/>
  <c r="V119" i="15"/>
  <c r="U119" i="15"/>
  <c r="T119" i="15"/>
  <c r="S119" i="15"/>
  <c r="V118" i="15"/>
  <c r="U118" i="15"/>
  <c r="T118" i="15"/>
  <c r="S118" i="15"/>
  <c r="V117" i="15"/>
  <c r="U117" i="15"/>
  <c r="T117" i="15"/>
  <c r="S117" i="15"/>
  <c r="V116" i="15"/>
  <c r="U116" i="15"/>
  <c r="T116" i="15"/>
  <c r="S116" i="15"/>
  <c r="V115" i="15"/>
  <c r="U115" i="15"/>
  <c r="T115" i="15"/>
  <c r="S115" i="15"/>
  <c r="V114" i="15"/>
  <c r="U114" i="15"/>
  <c r="T114" i="15"/>
  <c r="S114" i="15"/>
  <c r="V113" i="15"/>
  <c r="U113" i="15"/>
  <c r="T113" i="15"/>
  <c r="S113" i="15"/>
  <c r="V112" i="15"/>
  <c r="U112" i="15"/>
  <c r="T112" i="15"/>
  <c r="S112" i="15"/>
  <c r="V111" i="15"/>
  <c r="U111" i="15"/>
  <c r="T111" i="15"/>
  <c r="S111" i="15"/>
  <c r="V110" i="15"/>
  <c r="U110" i="15"/>
  <c r="T110" i="15"/>
  <c r="S110" i="15"/>
  <c r="V109" i="15"/>
  <c r="U109" i="15"/>
  <c r="T109" i="15"/>
  <c r="S109" i="15"/>
  <c r="V108" i="15"/>
  <c r="U108" i="15"/>
  <c r="T108" i="15"/>
  <c r="S108" i="15"/>
  <c r="V107" i="15"/>
  <c r="U107" i="15"/>
  <c r="T107" i="15"/>
  <c r="S107" i="15"/>
  <c r="V106" i="15"/>
  <c r="U106" i="15"/>
  <c r="T106" i="15"/>
  <c r="S106" i="15"/>
  <c r="V105" i="15"/>
  <c r="U105" i="15"/>
  <c r="T105" i="15"/>
  <c r="S105" i="15"/>
  <c r="V104" i="15"/>
  <c r="U104" i="15"/>
  <c r="T104" i="15"/>
  <c r="S104" i="15"/>
  <c r="V103" i="15"/>
  <c r="U103" i="15"/>
  <c r="T103" i="15"/>
  <c r="S103" i="15"/>
  <c r="V102" i="15"/>
  <c r="U102" i="15"/>
  <c r="T102" i="15"/>
  <c r="S102" i="15"/>
  <c r="V101" i="15"/>
  <c r="U101" i="15"/>
  <c r="T101" i="15"/>
  <c r="S101" i="15"/>
  <c r="V100" i="15"/>
  <c r="U100" i="15"/>
  <c r="T100" i="15"/>
  <c r="S100" i="15"/>
  <c r="V99" i="15"/>
  <c r="U99" i="15"/>
  <c r="T99" i="15"/>
  <c r="S99" i="15"/>
  <c r="V98" i="15"/>
  <c r="U98" i="15"/>
  <c r="T98" i="15"/>
  <c r="S98" i="15"/>
  <c r="V97" i="15"/>
  <c r="U97" i="15"/>
  <c r="T97" i="15"/>
  <c r="S97" i="15"/>
  <c r="V96" i="15"/>
  <c r="U96" i="15"/>
  <c r="T96" i="15"/>
  <c r="S96" i="15"/>
  <c r="V95" i="15"/>
  <c r="U95" i="15"/>
  <c r="T95" i="15"/>
  <c r="S95" i="15"/>
  <c r="V94" i="15"/>
  <c r="U94" i="15"/>
  <c r="T94" i="15"/>
  <c r="S94" i="15"/>
  <c r="V93" i="15"/>
  <c r="U93" i="15"/>
  <c r="T93" i="15"/>
  <c r="S93" i="15"/>
  <c r="V92" i="15"/>
  <c r="U92" i="15"/>
  <c r="T92" i="15"/>
  <c r="S92" i="15"/>
  <c r="V91" i="15"/>
  <c r="U91" i="15"/>
  <c r="T91" i="15"/>
  <c r="S91" i="15"/>
  <c r="V90" i="15"/>
  <c r="U90" i="15"/>
  <c r="T90" i="15"/>
  <c r="S90" i="15"/>
  <c r="V89" i="15"/>
  <c r="U89" i="15"/>
  <c r="T89" i="15"/>
  <c r="S89" i="15"/>
  <c r="V88" i="15"/>
  <c r="U88" i="15"/>
  <c r="T88" i="15"/>
  <c r="S88" i="15"/>
  <c r="V87" i="15"/>
  <c r="U87" i="15"/>
  <c r="T87" i="15"/>
  <c r="S87" i="15"/>
  <c r="V86" i="15"/>
  <c r="U86" i="15"/>
  <c r="T86" i="15"/>
  <c r="S86" i="15"/>
  <c r="Y85" i="15"/>
  <c r="X85" i="15"/>
  <c r="W85" i="15"/>
  <c r="V85" i="15"/>
  <c r="U85" i="15"/>
  <c r="T85" i="15"/>
  <c r="S85" i="15"/>
  <c r="Y84" i="15"/>
  <c r="X84" i="15"/>
  <c r="W84" i="15"/>
  <c r="V84" i="15"/>
  <c r="U84" i="15"/>
  <c r="T84" i="15"/>
  <c r="S84" i="15"/>
  <c r="Y83" i="15"/>
  <c r="X83" i="15"/>
  <c r="W83" i="15"/>
  <c r="V83" i="15"/>
  <c r="U83" i="15"/>
  <c r="T83" i="15"/>
  <c r="S83" i="15"/>
  <c r="Y82" i="15"/>
  <c r="X82" i="15"/>
  <c r="W82" i="15"/>
  <c r="V82" i="15"/>
  <c r="U82" i="15"/>
  <c r="T82" i="15"/>
  <c r="S82" i="15"/>
  <c r="Y81" i="15"/>
  <c r="X81" i="15"/>
  <c r="W81" i="15"/>
  <c r="V81" i="15"/>
  <c r="U81" i="15"/>
  <c r="T81" i="15"/>
  <c r="S81" i="15"/>
  <c r="Y80" i="15"/>
  <c r="X80" i="15"/>
  <c r="W80" i="15"/>
  <c r="V80" i="15"/>
  <c r="U80" i="15"/>
  <c r="T80" i="15"/>
  <c r="S80" i="15"/>
  <c r="Y79" i="15"/>
  <c r="X79" i="15"/>
  <c r="W79" i="15"/>
  <c r="V79" i="15"/>
  <c r="U79" i="15"/>
  <c r="T79" i="15"/>
  <c r="S79" i="15"/>
  <c r="Y78" i="15"/>
  <c r="X78" i="15"/>
  <c r="W78" i="15"/>
  <c r="V78" i="15"/>
  <c r="U78" i="15"/>
  <c r="T78" i="15"/>
  <c r="S78" i="15"/>
  <c r="Y77" i="15"/>
  <c r="X77" i="15"/>
  <c r="W77" i="15"/>
  <c r="V77" i="15"/>
  <c r="U77" i="15"/>
  <c r="T77" i="15"/>
  <c r="S77" i="15"/>
  <c r="Y76" i="15"/>
  <c r="X76" i="15"/>
  <c r="W76" i="15"/>
  <c r="V76" i="15"/>
  <c r="U76" i="15"/>
  <c r="T76" i="15"/>
  <c r="S76" i="15"/>
  <c r="Y75" i="15"/>
  <c r="X75" i="15"/>
  <c r="W75" i="15"/>
  <c r="V75" i="15"/>
  <c r="U75" i="15"/>
  <c r="T75" i="15"/>
  <c r="S75" i="15"/>
  <c r="Y74" i="15"/>
  <c r="X74" i="15"/>
  <c r="W74" i="15"/>
  <c r="V74" i="15"/>
  <c r="U74" i="15"/>
  <c r="T74" i="15"/>
  <c r="S74" i="15"/>
  <c r="Y73" i="15"/>
  <c r="X73" i="15"/>
  <c r="W73" i="15"/>
  <c r="V73" i="15"/>
  <c r="U73" i="15"/>
  <c r="T73" i="15"/>
  <c r="S73" i="15"/>
  <c r="Y72" i="15"/>
  <c r="X72" i="15"/>
  <c r="W72" i="15"/>
  <c r="V72" i="15"/>
  <c r="U72" i="15"/>
  <c r="T72" i="15"/>
  <c r="S72" i="15"/>
  <c r="Y71" i="15"/>
  <c r="X71" i="15"/>
  <c r="W71" i="15"/>
  <c r="V71" i="15"/>
  <c r="U71" i="15"/>
  <c r="T71" i="15"/>
  <c r="S71" i="15"/>
  <c r="Y70" i="15"/>
  <c r="X70" i="15"/>
  <c r="W70" i="15"/>
  <c r="V70" i="15"/>
  <c r="U70" i="15"/>
  <c r="T70" i="15"/>
  <c r="S70" i="15"/>
  <c r="Y69" i="15"/>
  <c r="X69" i="15"/>
  <c r="W69" i="15"/>
  <c r="V69" i="15"/>
  <c r="U69" i="15"/>
  <c r="T69" i="15"/>
  <c r="S69" i="15"/>
  <c r="Y68" i="15"/>
  <c r="X68" i="15"/>
  <c r="W68" i="15"/>
  <c r="V68" i="15"/>
  <c r="U68" i="15"/>
  <c r="T68" i="15"/>
  <c r="S68" i="15"/>
  <c r="Y67" i="15"/>
  <c r="X67" i="15"/>
  <c r="W67" i="15"/>
  <c r="V67" i="15"/>
  <c r="U67" i="15"/>
  <c r="T67" i="15"/>
  <c r="S67" i="15"/>
  <c r="Y66" i="15"/>
  <c r="X66" i="15"/>
  <c r="W66" i="15"/>
  <c r="V66" i="15"/>
  <c r="U66" i="15"/>
  <c r="T66" i="15"/>
  <c r="S66" i="15"/>
  <c r="Y65" i="15"/>
  <c r="X65" i="15"/>
  <c r="W65" i="15"/>
  <c r="V65" i="15"/>
  <c r="U65" i="15"/>
  <c r="T65" i="15"/>
  <c r="S65" i="15"/>
  <c r="Y64" i="15"/>
  <c r="X64" i="15"/>
  <c r="W64" i="15"/>
  <c r="V64" i="15"/>
  <c r="U64" i="15"/>
  <c r="T64" i="15"/>
  <c r="S64" i="15"/>
  <c r="Y63" i="15"/>
  <c r="X63" i="15"/>
  <c r="W63" i="15"/>
  <c r="V63" i="15"/>
  <c r="U63" i="15"/>
  <c r="T63" i="15"/>
  <c r="S63" i="15"/>
  <c r="Y62" i="15"/>
  <c r="X62" i="15"/>
  <c r="W62" i="15"/>
  <c r="V62" i="15"/>
  <c r="U62" i="15"/>
  <c r="T62" i="15"/>
  <c r="S62" i="15"/>
  <c r="Y61" i="15"/>
  <c r="X61" i="15"/>
  <c r="W61" i="15"/>
  <c r="V61" i="15"/>
  <c r="U61" i="15"/>
  <c r="T61" i="15"/>
  <c r="S61" i="15"/>
  <c r="Y60" i="15"/>
  <c r="X60" i="15"/>
  <c r="W60" i="15"/>
  <c r="V60" i="15"/>
  <c r="U60" i="15"/>
  <c r="T60" i="15"/>
  <c r="S60" i="15"/>
  <c r="Y59" i="15"/>
  <c r="X59" i="15"/>
  <c r="W59" i="15"/>
  <c r="V59" i="15"/>
  <c r="U59" i="15"/>
  <c r="T59" i="15"/>
  <c r="S59" i="15"/>
  <c r="Y58" i="15"/>
  <c r="X58" i="15"/>
  <c r="W58" i="15"/>
  <c r="V58" i="15"/>
  <c r="U58" i="15"/>
  <c r="T58" i="15"/>
  <c r="S58" i="15"/>
  <c r="Y57" i="15"/>
  <c r="X57" i="15"/>
  <c r="W57" i="15"/>
  <c r="V57" i="15"/>
  <c r="U57" i="15"/>
  <c r="T57" i="15"/>
  <c r="S57" i="15"/>
  <c r="Y56" i="15"/>
  <c r="X56" i="15"/>
  <c r="W56" i="15"/>
  <c r="V56" i="15"/>
  <c r="U56" i="15"/>
  <c r="T56" i="15"/>
  <c r="S56" i="15"/>
  <c r="Y55" i="15"/>
  <c r="X55" i="15"/>
  <c r="W55" i="15"/>
  <c r="V55" i="15"/>
  <c r="U55" i="15"/>
  <c r="T55" i="15"/>
  <c r="S55" i="15"/>
  <c r="Y54" i="15"/>
  <c r="X54" i="15"/>
  <c r="W54" i="15"/>
  <c r="V54" i="15"/>
  <c r="U54" i="15"/>
  <c r="T54" i="15"/>
  <c r="S54" i="15"/>
  <c r="Y53" i="15"/>
  <c r="X53" i="15"/>
  <c r="W53" i="15"/>
  <c r="V53" i="15"/>
  <c r="U53" i="15"/>
  <c r="T53" i="15"/>
  <c r="S53" i="15"/>
  <c r="Y52" i="15"/>
  <c r="X52" i="15"/>
  <c r="W52" i="15"/>
  <c r="V52" i="15"/>
  <c r="U52" i="15"/>
  <c r="T52" i="15"/>
  <c r="S52" i="15"/>
  <c r="Y51" i="15"/>
  <c r="X51" i="15"/>
  <c r="W51" i="15"/>
  <c r="V51" i="15"/>
  <c r="U51" i="15"/>
  <c r="T51" i="15"/>
  <c r="S51" i="15"/>
  <c r="Y50" i="15"/>
  <c r="X50" i="15"/>
  <c r="W50" i="15"/>
  <c r="V50" i="15"/>
  <c r="U50" i="15"/>
  <c r="T50" i="15"/>
  <c r="S50" i="15"/>
  <c r="Y49" i="15"/>
  <c r="X49" i="15"/>
  <c r="W49" i="15"/>
  <c r="V49" i="15"/>
  <c r="U49" i="15"/>
  <c r="T49" i="15"/>
  <c r="S49" i="15"/>
  <c r="Y48" i="15"/>
  <c r="X48" i="15"/>
  <c r="W48" i="15"/>
  <c r="V48" i="15"/>
  <c r="U48" i="15"/>
  <c r="T48" i="15"/>
  <c r="S48" i="15"/>
  <c r="Y47" i="15"/>
  <c r="X47" i="15"/>
  <c r="W47" i="15"/>
  <c r="V47" i="15"/>
  <c r="U47" i="15"/>
  <c r="T47" i="15"/>
  <c r="S47" i="15"/>
  <c r="Y46" i="15"/>
  <c r="X46" i="15"/>
  <c r="W46" i="15"/>
  <c r="V46" i="15"/>
  <c r="U46" i="15"/>
  <c r="T46" i="15"/>
  <c r="S46" i="15"/>
  <c r="Y45" i="15"/>
  <c r="X45" i="15"/>
  <c r="W45" i="15"/>
  <c r="V45" i="15"/>
  <c r="U45" i="15"/>
  <c r="T45" i="15"/>
  <c r="S45" i="15"/>
  <c r="Y44" i="15"/>
  <c r="X44" i="15"/>
  <c r="W44" i="15"/>
  <c r="V44" i="15"/>
  <c r="U44" i="15"/>
  <c r="T44" i="15"/>
  <c r="S44" i="15"/>
  <c r="Y43" i="15"/>
  <c r="X43" i="15"/>
  <c r="W43" i="15"/>
  <c r="V43" i="15"/>
  <c r="U43" i="15"/>
  <c r="T43" i="15"/>
  <c r="S43" i="15"/>
  <c r="Y42" i="15"/>
  <c r="X42" i="15"/>
  <c r="W42" i="15"/>
  <c r="V42" i="15"/>
  <c r="U42" i="15"/>
  <c r="T42" i="15"/>
  <c r="S42" i="15"/>
  <c r="Y41" i="15"/>
  <c r="X41" i="15"/>
  <c r="W41" i="15"/>
  <c r="V41" i="15"/>
  <c r="U41" i="15"/>
  <c r="T41" i="15"/>
  <c r="S41" i="15"/>
  <c r="Y40" i="15"/>
  <c r="X40" i="15"/>
  <c r="W40" i="15"/>
  <c r="V40" i="15"/>
  <c r="U40" i="15"/>
  <c r="T40" i="15"/>
  <c r="S40" i="15"/>
  <c r="Y39" i="15"/>
  <c r="X39" i="15"/>
  <c r="W39" i="15"/>
  <c r="V39" i="15"/>
  <c r="U39" i="15"/>
  <c r="T39" i="15"/>
  <c r="S39" i="15"/>
  <c r="Y38" i="15"/>
  <c r="X38" i="15"/>
  <c r="W38" i="15"/>
  <c r="V38" i="15"/>
  <c r="U38" i="15"/>
  <c r="T38" i="15"/>
  <c r="S38" i="15"/>
  <c r="Y37" i="15"/>
  <c r="X37" i="15"/>
  <c r="W37" i="15"/>
  <c r="V37" i="15"/>
  <c r="U37" i="15"/>
  <c r="T37" i="15"/>
  <c r="S37" i="15"/>
  <c r="Y36" i="15"/>
  <c r="X36" i="15"/>
  <c r="W36" i="15"/>
  <c r="V36" i="15"/>
  <c r="U36" i="15"/>
  <c r="T36" i="15"/>
  <c r="S36" i="15"/>
  <c r="Y35" i="15"/>
  <c r="X35" i="15"/>
  <c r="W35" i="15"/>
  <c r="V35" i="15"/>
  <c r="U35" i="15"/>
  <c r="T35" i="15"/>
  <c r="S35" i="15"/>
  <c r="Y34" i="15"/>
  <c r="X34" i="15"/>
  <c r="W34" i="15"/>
  <c r="V34" i="15"/>
  <c r="U34" i="15"/>
  <c r="T34" i="15"/>
  <c r="S34" i="15"/>
  <c r="Y33" i="15"/>
  <c r="X33" i="15"/>
  <c r="W33" i="15"/>
  <c r="V33" i="15"/>
  <c r="U33" i="15"/>
  <c r="T33" i="15"/>
  <c r="S33" i="15"/>
  <c r="Y32" i="15"/>
  <c r="X32" i="15"/>
  <c r="W32" i="15"/>
  <c r="V32" i="15"/>
  <c r="U32" i="15"/>
  <c r="T32" i="15"/>
  <c r="S32" i="15"/>
  <c r="Y31" i="15"/>
  <c r="X31" i="15"/>
  <c r="W31" i="15"/>
  <c r="V31" i="15"/>
  <c r="U31" i="15"/>
  <c r="T31" i="15"/>
  <c r="S31" i="15"/>
  <c r="Y30" i="15"/>
  <c r="X30" i="15"/>
  <c r="W30" i="15"/>
  <c r="V30" i="15"/>
  <c r="U30" i="15"/>
  <c r="T30" i="15"/>
  <c r="S30" i="15"/>
  <c r="Y29" i="15"/>
  <c r="X29" i="15"/>
  <c r="W29" i="15"/>
  <c r="V29" i="15"/>
  <c r="U29" i="15"/>
  <c r="T29" i="15"/>
  <c r="S29" i="15"/>
  <c r="Y28" i="15"/>
  <c r="X28" i="15"/>
  <c r="W28" i="15"/>
  <c r="V28" i="15"/>
  <c r="U28" i="15"/>
  <c r="T28" i="15"/>
  <c r="S28" i="15"/>
  <c r="Y27" i="15"/>
  <c r="X27" i="15"/>
  <c r="W27" i="15"/>
  <c r="V27" i="15"/>
  <c r="U27" i="15"/>
  <c r="T27" i="15"/>
  <c r="S27" i="15"/>
  <c r="Y26" i="15"/>
  <c r="X26" i="15"/>
  <c r="W26" i="15"/>
  <c r="V26" i="15"/>
  <c r="U26" i="15"/>
  <c r="T26" i="15"/>
  <c r="S26" i="15"/>
  <c r="Y25" i="15"/>
  <c r="X25" i="15"/>
  <c r="W25" i="15"/>
  <c r="V25" i="15"/>
  <c r="U25" i="15"/>
  <c r="T25" i="15"/>
  <c r="S25" i="15"/>
  <c r="R25" i="15"/>
  <c r="Q25" i="15"/>
  <c r="P25" i="15"/>
  <c r="O25" i="15"/>
  <c r="Y24" i="15"/>
  <c r="X24" i="15"/>
  <c r="W24" i="15"/>
  <c r="V24" i="15"/>
  <c r="U24" i="15"/>
  <c r="T24" i="15"/>
  <c r="S24" i="15"/>
  <c r="R24" i="15"/>
  <c r="Q24" i="15"/>
  <c r="P24" i="15"/>
  <c r="O24" i="15"/>
  <c r="Y23" i="15"/>
  <c r="X23" i="15"/>
  <c r="W23" i="15"/>
  <c r="V23" i="15"/>
  <c r="U23" i="15"/>
  <c r="T23" i="15"/>
  <c r="S23" i="15"/>
  <c r="R23" i="15"/>
  <c r="Q23" i="15"/>
  <c r="P23" i="15"/>
  <c r="O23" i="15"/>
  <c r="Y22" i="15"/>
  <c r="X22" i="15"/>
  <c r="W22" i="15"/>
  <c r="V22" i="15"/>
  <c r="U22" i="15"/>
  <c r="T22" i="15"/>
  <c r="S22" i="15"/>
  <c r="R22" i="15"/>
  <c r="Q22" i="15"/>
  <c r="P22" i="15"/>
  <c r="O22" i="15"/>
  <c r="Y21" i="15"/>
  <c r="X21" i="15"/>
  <c r="W21" i="15"/>
  <c r="V21" i="15"/>
  <c r="U21" i="15"/>
  <c r="T21" i="15"/>
  <c r="S21" i="15"/>
  <c r="R21" i="15"/>
  <c r="Q21" i="15"/>
  <c r="P21" i="15"/>
  <c r="O21" i="15"/>
  <c r="Y20" i="15"/>
  <c r="X20" i="15"/>
  <c r="W20" i="15"/>
  <c r="V20" i="15"/>
  <c r="U20" i="15"/>
  <c r="T20" i="15"/>
  <c r="S20" i="15"/>
  <c r="R20" i="15"/>
  <c r="Q20" i="15"/>
  <c r="P20" i="15"/>
  <c r="O20" i="15"/>
  <c r="Y19" i="15"/>
  <c r="X19" i="15"/>
  <c r="W19" i="15"/>
  <c r="V19" i="15"/>
  <c r="U19" i="15"/>
  <c r="T19" i="15"/>
  <c r="S19" i="15"/>
  <c r="R19" i="15"/>
  <c r="Q19" i="15"/>
  <c r="P19" i="15"/>
  <c r="O19" i="15"/>
  <c r="Y18" i="15"/>
  <c r="X18" i="15"/>
  <c r="W18" i="15"/>
  <c r="V18" i="15"/>
  <c r="U18" i="15"/>
  <c r="T18" i="15"/>
  <c r="S18" i="15"/>
  <c r="R18" i="15"/>
  <c r="Q18" i="15"/>
  <c r="P18" i="15"/>
  <c r="O18" i="15"/>
  <c r="Y17" i="15"/>
  <c r="X17" i="15"/>
  <c r="W17" i="15"/>
  <c r="V17" i="15"/>
  <c r="U17" i="15"/>
  <c r="T17" i="15"/>
  <c r="S17" i="15"/>
  <c r="R17" i="15"/>
  <c r="Q17" i="15"/>
  <c r="P17" i="15"/>
  <c r="O17" i="15"/>
  <c r="Y16" i="15"/>
  <c r="X16" i="15"/>
  <c r="W16" i="15"/>
  <c r="V16" i="15"/>
  <c r="U16" i="15"/>
  <c r="T16" i="15"/>
  <c r="S16" i="15"/>
  <c r="R16" i="15"/>
  <c r="Q16" i="15"/>
  <c r="P16" i="15"/>
  <c r="O16" i="15"/>
  <c r="Y15" i="15"/>
  <c r="X15" i="15"/>
  <c r="W15" i="15"/>
  <c r="V15" i="15"/>
  <c r="U15" i="15"/>
  <c r="T15" i="15"/>
  <c r="S15" i="15"/>
  <c r="R15" i="15"/>
  <c r="Q15" i="15"/>
  <c r="P15" i="15"/>
  <c r="O15" i="15"/>
  <c r="Y14" i="15"/>
  <c r="X14" i="15"/>
  <c r="W14" i="15"/>
  <c r="V14" i="15"/>
  <c r="U14" i="15"/>
  <c r="T14" i="15"/>
  <c r="S14" i="15"/>
  <c r="R14" i="15"/>
  <c r="Q14" i="15"/>
  <c r="P14" i="15"/>
  <c r="O14" i="15"/>
  <c r="Y13" i="15"/>
  <c r="X13" i="15"/>
  <c r="W13" i="15"/>
  <c r="V13" i="15"/>
  <c r="U13" i="15"/>
  <c r="T13" i="15"/>
  <c r="S13" i="15"/>
  <c r="R13" i="15"/>
  <c r="Q13" i="15"/>
  <c r="P13" i="15"/>
  <c r="O13" i="15"/>
  <c r="Y12" i="15"/>
  <c r="X12" i="15"/>
  <c r="W12" i="15"/>
  <c r="V12" i="15"/>
  <c r="U12" i="15"/>
  <c r="T12" i="15"/>
  <c r="S12" i="15"/>
  <c r="R12" i="15"/>
  <c r="Q12" i="15"/>
  <c r="P12" i="15"/>
  <c r="O12" i="15"/>
  <c r="Y11" i="15"/>
  <c r="X11" i="15"/>
  <c r="W11" i="15"/>
  <c r="V11" i="15"/>
  <c r="U11" i="15"/>
  <c r="T11" i="15"/>
  <c r="S11" i="15"/>
  <c r="R11" i="15"/>
  <c r="Q11" i="15"/>
  <c r="P11" i="15"/>
  <c r="O11" i="15"/>
  <c r="Y10" i="15"/>
  <c r="X10" i="15"/>
  <c r="W10" i="15"/>
  <c r="V10" i="15"/>
  <c r="U10" i="15"/>
  <c r="T10" i="15"/>
  <c r="S10" i="15"/>
  <c r="R10" i="15"/>
  <c r="Q10" i="15"/>
  <c r="P10" i="15"/>
  <c r="O10" i="15"/>
  <c r="Y9" i="15"/>
  <c r="X9" i="15"/>
  <c r="W9" i="15"/>
  <c r="V9" i="15"/>
  <c r="U9" i="15"/>
  <c r="T9" i="15"/>
  <c r="S9" i="15"/>
  <c r="R9" i="15"/>
  <c r="Q9" i="15"/>
  <c r="P9" i="15"/>
  <c r="O9" i="15"/>
  <c r="Y8" i="15"/>
  <c r="X8" i="15"/>
  <c r="W8" i="15"/>
  <c r="V8" i="15"/>
  <c r="U8" i="15"/>
  <c r="T8" i="15"/>
  <c r="S8" i="15"/>
  <c r="R8" i="15"/>
  <c r="Q8" i="15"/>
  <c r="P8" i="15"/>
  <c r="O8" i="15"/>
  <c r="Y7" i="15"/>
  <c r="X7" i="15"/>
  <c r="W7" i="15"/>
  <c r="V7" i="15"/>
  <c r="U7" i="15"/>
  <c r="T7" i="15"/>
  <c r="S7" i="15"/>
  <c r="R7" i="15"/>
  <c r="Q7" i="15"/>
  <c r="P7" i="15"/>
  <c r="O7" i="15"/>
  <c r="Y6" i="15"/>
  <c r="X6" i="15"/>
  <c r="W6" i="15"/>
  <c r="V6" i="15"/>
  <c r="U6" i="15"/>
  <c r="T6" i="15"/>
  <c r="S6" i="15"/>
  <c r="R6" i="15"/>
  <c r="Q6" i="15"/>
  <c r="P6" i="15"/>
  <c r="O6" i="15"/>
  <c r="Y5" i="15"/>
  <c r="X5" i="15"/>
  <c r="W5" i="15"/>
  <c r="V5" i="15"/>
  <c r="U5" i="15"/>
  <c r="T5" i="15"/>
  <c r="S5" i="15"/>
  <c r="R5" i="15"/>
  <c r="Q5" i="15"/>
  <c r="P5" i="15"/>
  <c r="O5" i="15"/>
  <c r="Y4" i="15"/>
  <c r="X4" i="15"/>
  <c r="W4" i="15"/>
  <c r="V4" i="15"/>
  <c r="U4" i="15"/>
  <c r="T4" i="15"/>
  <c r="S4" i="15"/>
  <c r="R4" i="15"/>
  <c r="Q4" i="15"/>
  <c r="P4" i="15"/>
  <c r="O4" i="15"/>
  <c r="Y3" i="15"/>
  <c r="X3" i="15"/>
  <c r="W3" i="15"/>
  <c r="V3" i="15"/>
  <c r="U3" i="15"/>
  <c r="T3" i="15"/>
  <c r="S3" i="15"/>
  <c r="R3" i="15"/>
  <c r="Q3" i="15"/>
  <c r="P3" i="15"/>
  <c r="O3" i="15"/>
  <c r="Y2" i="15"/>
  <c r="X2" i="15"/>
  <c r="W2" i="15"/>
  <c r="V2" i="15"/>
  <c r="U2" i="15"/>
  <c r="T2" i="15"/>
  <c r="S2" i="15"/>
  <c r="R2" i="15"/>
  <c r="Q2" i="15"/>
  <c r="P2" i="15"/>
  <c r="O2" i="15"/>
  <c r="K285" i="15"/>
  <c r="AD285" i="17"/>
  <c r="O285" i="15" s="1"/>
  <c r="AE285" i="17"/>
  <c r="P285" i="15" s="1"/>
  <c r="AF285" i="17"/>
  <c r="Q285" i="15" s="1"/>
  <c r="AG285" i="17"/>
  <c r="R285" i="15" s="1"/>
  <c r="K286" i="15"/>
  <c r="AD286" i="17"/>
  <c r="O286" i="15" s="1"/>
  <c r="AE286" i="17"/>
  <c r="P286" i="15" s="1"/>
  <c r="AF286" i="17"/>
  <c r="Q286" i="15" s="1"/>
  <c r="AG286" i="17"/>
  <c r="R286" i="15" s="1"/>
  <c r="W287" i="15"/>
  <c r="X287" i="15"/>
  <c r="AQ285" i="17"/>
  <c r="W285" i="15" s="1"/>
  <c r="AR285" i="17"/>
  <c r="X285" i="15" s="1"/>
  <c r="AS285" i="17"/>
  <c r="Y285" i="15" s="1"/>
  <c r="AQ286" i="17"/>
  <c r="W286" i="15" s="1"/>
  <c r="AR286" i="17"/>
  <c r="X286" i="15" s="1"/>
  <c r="AS286" i="17"/>
  <c r="Y286" i="15" s="1"/>
  <c r="N286" i="15" l="1"/>
  <c r="N285" i="15"/>
  <c r="T285" i="15"/>
  <c r="T286" i="15"/>
  <c r="AE27" i="17" l="1"/>
  <c r="P27" i="15" s="1"/>
  <c r="AF27" i="17"/>
  <c r="Q27" i="15" s="1"/>
  <c r="AG27" i="17"/>
  <c r="R27" i="15" s="1"/>
  <c r="AE28" i="17"/>
  <c r="P28" i="15" s="1"/>
  <c r="AF28" i="17"/>
  <c r="Q28" i="15" s="1"/>
  <c r="AG28" i="17"/>
  <c r="R28" i="15" s="1"/>
  <c r="AE29" i="17"/>
  <c r="P29" i="15" s="1"/>
  <c r="AF29" i="17"/>
  <c r="Q29" i="15" s="1"/>
  <c r="AG29" i="17"/>
  <c r="R29" i="15" s="1"/>
  <c r="AE30" i="17"/>
  <c r="P30" i="15" s="1"/>
  <c r="AF30" i="17"/>
  <c r="Q30" i="15" s="1"/>
  <c r="AG30" i="17"/>
  <c r="R30" i="15" s="1"/>
  <c r="AE31" i="17"/>
  <c r="P31" i="15" s="1"/>
  <c r="AF31" i="17"/>
  <c r="Q31" i="15" s="1"/>
  <c r="AG31" i="17"/>
  <c r="R31" i="15" s="1"/>
  <c r="AE32" i="17"/>
  <c r="P32" i="15" s="1"/>
  <c r="AF32" i="17"/>
  <c r="Q32" i="15" s="1"/>
  <c r="AG32" i="17"/>
  <c r="R32" i="15" s="1"/>
  <c r="AE33" i="17"/>
  <c r="P33" i="15" s="1"/>
  <c r="AF33" i="17"/>
  <c r="Q33" i="15" s="1"/>
  <c r="AG33" i="17"/>
  <c r="R33" i="15" s="1"/>
  <c r="AE34" i="17"/>
  <c r="P34" i="15" s="1"/>
  <c r="AF34" i="17"/>
  <c r="Q34" i="15" s="1"/>
  <c r="AG34" i="17"/>
  <c r="R34" i="15" s="1"/>
  <c r="AE35" i="17"/>
  <c r="P35" i="15" s="1"/>
  <c r="AF35" i="17"/>
  <c r="Q35" i="15" s="1"/>
  <c r="AG35" i="17"/>
  <c r="R35" i="15" s="1"/>
  <c r="AE36" i="17"/>
  <c r="P36" i="15" s="1"/>
  <c r="AF36" i="17"/>
  <c r="Q36" i="15" s="1"/>
  <c r="AG36" i="17"/>
  <c r="R36" i="15" s="1"/>
  <c r="AE37" i="17"/>
  <c r="P37" i="15" s="1"/>
  <c r="AF37" i="17"/>
  <c r="Q37" i="15" s="1"/>
  <c r="AG37" i="17"/>
  <c r="R37" i="15" s="1"/>
  <c r="AE38" i="17"/>
  <c r="P38" i="15" s="1"/>
  <c r="AF38" i="17"/>
  <c r="Q38" i="15" s="1"/>
  <c r="AG38" i="17"/>
  <c r="R38" i="15" s="1"/>
  <c r="AE39" i="17"/>
  <c r="P39" i="15" s="1"/>
  <c r="AF39" i="17"/>
  <c r="Q39" i="15" s="1"/>
  <c r="AG39" i="17"/>
  <c r="R39" i="15" s="1"/>
  <c r="AE40" i="17"/>
  <c r="P40" i="15" s="1"/>
  <c r="AF40" i="17"/>
  <c r="Q40" i="15" s="1"/>
  <c r="AG40" i="17"/>
  <c r="R40" i="15" s="1"/>
  <c r="AE41" i="17"/>
  <c r="P41" i="15" s="1"/>
  <c r="AF41" i="17"/>
  <c r="Q41" i="15" s="1"/>
  <c r="AG41" i="17"/>
  <c r="R41" i="15" s="1"/>
  <c r="AE42" i="17"/>
  <c r="P42" i="15" s="1"/>
  <c r="AF42" i="17"/>
  <c r="Q42" i="15" s="1"/>
  <c r="AG42" i="17"/>
  <c r="R42" i="15" s="1"/>
  <c r="AE43" i="17"/>
  <c r="P43" i="15" s="1"/>
  <c r="AF43" i="17"/>
  <c r="Q43" i="15" s="1"/>
  <c r="AG43" i="17"/>
  <c r="R43" i="15" s="1"/>
  <c r="AE44" i="17"/>
  <c r="P44" i="15" s="1"/>
  <c r="AF44" i="17"/>
  <c r="Q44" i="15" s="1"/>
  <c r="AG44" i="17"/>
  <c r="R44" i="15" s="1"/>
  <c r="AE45" i="17"/>
  <c r="P45" i="15" s="1"/>
  <c r="AF45" i="17"/>
  <c r="Q45" i="15" s="1"/>
  <c r="AG45" i="17"/>
  <c r="R45" i="15" s="1"/>
  <c r="AE46" i="17"/>
  <c r="P46" i="15" s="1"/>
  <c r="AF46" i="17"/>
  <c r="Q46" i="15" s="1"/>
  <c r="AG46" i="17"/>
  <c r="R46" i="15" s="1"/>
  <c r="AE47" i="17"/>
  <c r="P47" i="15" s="1"/>
  <c r="AF47" i="17"/>
  <c r="Q47" i="15" s="1"/>
  <c r="AG47" i="17"/>
  <c r="R47" i="15" s="1"/>
  <c r="AE48" i="17"/>
  <c r="P48" i="15" s="1"/>
  <c r="AF48" i="17"/>
  <c r="Q48" i="15" s="1"/>
  <c r="AG48" i="17"/>
  <c r="R48" i="15" s="1"/>
  <c r="AE49" i="17"/>
  <c r="P49" i="15" s="1"/>
  <c r="AF49" i="17"/>
  <c r="Q49" i="15" s="1"/>
  <c r="AG49" i="17"/>
  <c r="R49" i="15" s="1"/>
  <c r="AE50" i="17"/>
  <c r="P50" i="15" s="1"/>
  <c r="AF50" i="17"/>
  <c r="Q50" i="15" s="1"/>
  <c r="AG50" i="17"/>
  <c r="R50" i="15" s="1"/>
  <c r="AE51" i="17"/>
  <c r="P51" i="15" s="1"/>
  <c r="AF51" i="17"/>
  <c r="Q51" i="15" s="1"/>
  <c r="AG51" i="17"/>
  <c r="R51" i="15" s="1"/>
  <c r="AE52" i="17"/>
  <c r="P52" i="15" s="1"/>
  <c r="AF52" i="17"/>
  <c r="Q52" i="15" s="1"/>
  <c r="AG52" i="17"/>
  <c r="R52" i="15" s="1"/>
  <c r="AE53" i="17"/>
  <c r="P53" i="15" s="1"/>
  <c r="AF53" i="17"/>
  <c r="Q53" i="15" s="1"/>
  <c r="AG53" i="17"/>
  <c r="R53" i="15" s="1"/>
  <c r="AE54" i="17"/>
  <c r="P54" i="15" s="1"/>
  <c r="AF54" i="17"/>
  <c r="Q54" i="15" s="1"/>
  <c r="AG54" i="17"/>
  <c r="R54" i="15" s="1"/>
  <c r="AE55" i="17"/>
  <c r="P55" i="15" s="1"/>
  <c r="AF55" i="17"/>
  <c r="Q55" i="15" s="1"/>
  <c r="AG55" i="17"/>
  <c r="R55" i="15" s="1"/>
  <c r="AE56" i="17"/>
  <c r="P56" i="15" s="1"/>
  <c r="AF56" i="17"/>
  <c r="Q56" i="15" s="1"/>
  <c r="AG56" i="17"/>
  <c r="R56" i="15" s="1"/>
  <c r="AE57" i="17"/>
  <c r="P57" i="15" s="1"/>
  <c r="AF57" i="17"/>
  <c r="Q57" i="15" s="1"/>
  <c r="AG57" i="17"/>
  <c r="R57" i="15" s="1"/>
  <c r="AE58" i="17"/>
  <c r="P58" i="15" s="1"/>
  <c r="AF58" i="17"/>
  <c r="Q58" i="15" s="1"/>
  <c r="AG58" i="17"/>
  <c r="R58" i="15" s="1"/>
  <c r="AE59" i="17"/>
  <c r="P59" i="15" s="1"/>
  <c r="AF59" i="17"/>
  <c r="Q59" i="15" s="1"/>
  <c r="AG59" i="17"/>
  <c r="R59" i="15" s="1"/>
  <c r="AE60" i="17"/>
  <c r="P60" i="15" s="1"/>
  <c r="AF60" i="17"/>
  <c r="Q60" i="15" s="1"/>
  <c r="AG60" i="17"/>
  <c r="R60" i="15" s="1"/>
  <c r="AE61" i="17"/>
  <c r="P61" i="15" s="1"/>
  <c r="AF61" i="17"/>
  <c r="Q61" i="15" s="1"/>
  <c r="AG61" i="17"/>
  <c r="R61" i="15" s="1"/>
  <c r="AE62" i="17"/>
  <c r="P62" i="15" s="1"/>
  <c r="AF62" i="17"/>
  <c r="Q62" i="15" s="1"/>
  <c r="AG62" i="17"/>
  <c r="R62" i="15" s="1"/>
  <c r="AE63" i="17"/>
  <c r="P63" i="15" s="1"/>
  <c r="AF63" i="17"/>
  <c r="Q63" i="15" s="1"/>
  <c r="AG63" i="17"/>
  <c r="R63" i="15" s="1"/>
  <c r="AE64" i="17"/>
  <c r="P64" i="15" s="1"/>
  <c r="AF64" i="17"/>
  <c r="Q64" i="15" s="1"/>
  <c r="AG64" i="17"/>
  <c r="R64" i="15" s="1"/>
  <c r="AE65" i="17"/>
  <c r="P65" i="15" s="1"/>
  <c r="AF65" i="17"/>
  <c r="Q65" i="15" s="1"/>
  <c r="AG65" i="17"/>
  <c r="R65" i="15" s="1"/>
  <c r="AE66" i="17"/>
  <c r="P66" i="15" s="1"/>
  <c r="AF66" i="17"/>
  <c r="Q66" i="15" s="1"/>
  <c r="AG66" i="17"/>
  <c r="R66" i="15" s="1"/>
  <c r="AE67" i="17"/>
  <c r="P67" i="15" s="1"/>
  <c r="AF67" i="17"/>
  <c r="Q67" i="15" s="1"/>
  <c r="AG67" i="17"/>
  <c r="R67" i="15" s="1"/>
  <c r="AE68" i="17"/>
  <c r="P68" i="15" s="1"/>
  <c r="AF68" i="17"/>
  <c r="Q68" i="15" s="1"/>
  <c r="AG68" i="17"/>
  <c r="R68" i="15" s="1"/>
  <c r="AE69" i="17"/>
  <c r="P69" i="15" s="1"/>
  <c r="AF69" i="17"/>
  <c r="Q69" i="15" s="1"/>
  <c r="AG69" i="17"/>
  <c r="R69" i="15" s="1"/>
  <c r="AE70" i="17"/>
  <c r="P70" i="15" s="1"/>
  <c r="AF70" i="17"/>
  <c r="Q70" i="15" s="1"/>
  <c r="AG70" i="17"/>
  <c r="R70" i="15" s="1"/>
  <c r="AE71" i="17"/>
  <c r="P71" i="15" s="1"/>
  <c r="AF71" i="17"/>
  <c r="Q71" i="15" s="1"/>
  <c r="AG71" i="17"/>
  <c r="R71" i="15" s="1"/>
  <c r="AE72" i="17"/>
  <c r="P72" i="15" s="1"/>
  <c r="AF72" i="17"/>
  <c r="Q72" i="15" s="1"/>
  <c r="AG72" i="17"/>
  <c r="R72" i="15" s="1"/>
  <c r="AE73" i="17"/>
  <c r="P73" i="15" s="1"/>
  <c r="AF73" i="17"/>
  <c r="Q73" i="15" s="1"/>
  <c r="AG73" i="17"/>
  <c r="R73" i="15" s="1"/>
  <c r="AE74" i="17"/>
  <c r="P74" i="15" s="1"/>
  <c r="AF74" i="17"/>
  <c r="Q74" i="15" s="1"/>
  <c r="AG74" i="17"/>
  <c r="R74" i="15" s="1"/>
  <c r="AE75" i="17"/>
  <c r="P75" i="15" s="1"/>
  <c r="AF75" i="17"/>
  <c r="Q75" i="15" s="1"/>
  <c r="AG75" i="17"/>
  <c r="R75" i="15" s="1"/>
  <c r="AE76" i="17"/>
  <c r="P76" i="15" s="1"/>
  <c r="AF76" i="17"/>
  <c r="Q76" i="15" s="1"/>
  <c r="AG76" i="17"/>
  <c r="R76" i="15" s="1"/>
  <c r="AE77" i="17"/>
  <c r="P77" i="15" s="1"/>
  <c r="AF77" i="17"/>
  <c r="Q77" i="15" s="1"/>
  <c r="AG77" i="17"/>
  <c r="R77" i="15" s="1"/>
  <c r="AE78" i="17"/>
  <c r="P78" i="15" s="1"/>
  <c r="AF78" i="17"/>
  <c r="Q78" i="15" s="1"/>
  <c r="AG78" i="17"/>
  <c r="R78" i="15" s="1"/>
  <c r="AE79" i="17"/>
  <c r="P79" i="15" s="1"/>
  <c r="AF79" i="17"/>
  <c r="Q79" i="15" s="1"/>
  <c r="AG79" i="17"/>
  <c r="R79" i="15" s="1"/>
  <c r="AE80" i="17"/>
  <c r="P80" i="15" s="1"/>
  <c r="AF80" i="17"/>
  <c r="Q80" i="15" s="1"/>
  <c r="AG80" i="17"/>
  <c r="R80" i="15" s="1"/>
  <c r="AE81" i="17"/>
  <c r="P81" i="15" s="1"/>
  <c r="AF81" i="17"/>
  <c r="Q81" i="15" s="1"/>
  <c r="AG81" i="17"/>
  <c r="R81" i="15" s="1"/>
  <c r="AE82" i="17"/>
  <c r="P82" i="15" s="1"/>
  <c r="AF82" i="17"/>
  <c r="Q82" i="15" s="1"/>
  <c r="AG82" i="17"/>
  <c r="R82" i="15" s="1"/>
  <c r="AE83" i="17"/>
  <c r="P83" i="15" s="1"/>
  <c r="AF83" i="17"/>
  <c r="Q83" i="15" s="1"/>
  <c r="AG83" i="17"/>
  <c r="R83" i="15" s="1"/>
  <c r="AE84" i="17"/>
  <c r="P84" i="15" s="1"/>
  <c r="AF84" i="17"/>
  <c r="Q84" i="15" s="1"/>
  <c r="AG84" i="17"/>
  <c r="R84" i="15" s="1"/>
  <c r="AE85" i="17"/>
  <c r="P85" i="15" s="1"/>
  <c r="AF85" i="17"/>
  <c r="Q85" i="15" s="1"/>
  <c r="AG85" i="17"/>
  <c r="R85" i="15" s="1"/>
  <c r="AE86" i="17"/>
  <c r="P86" i="15" s="1"/>
  <c r="AF86" i="17"/>
  <c r="Q86" i="15" s="1"/>
  <c r="AG86" i="17"/>
  <c r="R86" i="15" s="1"/>
  <c r="AE87" i="17"/>
  <c r="P87" i="15" s="1"/>
  <c r="AF87" i="17"/>
  <c r="Q87" i="15" s="1"/>
  <c r="AG87" i="17"/>
  <c r="R87" i="15" s="1"/>
  <c r="AE88" i="17"/>
  <c r="P88" i="15" s="1"/>
  <c r="AF88" i="17"/>
  <c r="Q88" i="15" s="1"/>
  <c r="AG88" i="17"/>
  <c r="R88" i="15" s="1"/>
  <c r="AE89" i="17"/>
  <c r="P89" i="15" s="1"/>
  <c r="AF89" i="17"/>
  <c r="Q89" i="15" s="1"/>
  <c r="AG89" i="17"/>
  <c r="R89" i="15" s="1"/>
  <c r="AE90" i="17"/>
  <c r="P90" i="15" s="1"/>
  <c r="AF90" i="17"/>
  <c r="Q90" i="15" s="1"/>
  <c r="AG90" i="17"/>
  <c r="R90" i="15" s="1"/>
  <c r="AE91" i="17"/>
  <c r="P91" i="15" s="1"/>
  <c r="AF91" i="17"/>
  <c r="Q91" i="15" s="1"/>
  <c r="AG91" i="17"/>
  <c r="R91" i="15" s="1"/>
  <c r="AE92" i="17"/>
  <c r="P92" i="15" s="1"/>
  <c r="AF92" i="17"/>
  <c r="Q92" i="15" s="1"/>
  <c r="AG92" i="17"/>
  <c r="R92" i="15" s="1"/>
  <c r="AE93" i="17"/>
  <c r="P93" i="15" s="1"/>
  <c r="AF93" i="17"/>
  <c r="Q93" i="15" s="1"/>
  <c r="AG93" i="17"/>
  <c r="R93" i="15" s="1"/>
  <c r="AE94" i="17"/>
  <c r="P94" i="15" s="1"/>
  <c r="AF94" i="17"/>
  <c r="Q94" i="15" s="1"/>
  <c r="AG94" i="17"/>
  <c r="R94" i="15" s="1"/>
  <c r="AE95" i="17"/>
  <c r="P95" i="15" s="1"/>
  <c r="AF95" i="17"/>
  <c r="Q95" i="15" s="1"/>
  <c r="AG95" i="17"/>
  <c r="R95" i="15" s="1"/>
  <c r="AE96" i="17"/>
  <c r="P96" i="15" s="1"/>
  <c r="AF96" i="17"/>
  <c r="Q96" i="15" s="1"/>
  <c r="AG96" i="17"/>
  <c r="R96" i="15" s="1"/>
  <c r="AE97" i="17"/>
  <c r="P97" i="15" s="1"/>
  <c r="AF97" i="17"/>
  <c r="Q97" i="15" s="1"/>
  <c r="AG97" i="17"/>
  <c r="R97" i="15" s="1"/>
  <c r="AE98" i="17"/>
  <c r="P98" i="15" s="1"/>
  <c r="AF98" i="17"/>
  <c r="Q98" i="15" s="1"/>
  <c r="AG98" i="17"/>
  <c r="R98" i="15" s="1"/>
  <c r="AE99" i="17"/>
  <c r="P99" i="15" s="1"/>
  <c r="AF99" i="17"/>
  <c r="Q99" i="15" s="1"/>
  <c r="AG99" i="17"/>
  <c r="R99" i="15" s="1"/>
  <c r="AE100" i="17"/>
  <c r="P100" i="15" s="1"/>
  <c r="AF100" i="17"/>
  <c r="Q100" i="15" s="1"/>
  <c r="AG100" i="17"/>
  <c r="R100" i="15" s="1"/>
  <c r="AE101" i="17"/>
  <c r="P101" i="15" s="1"/>
  <c r="AF101" i="17"/>
  <c r="Q101" i="15" s="1"/>
  <c r="AG101" i="17"/>
  <c r="R101" i="15" s="1"/>
  <c r="AE102" i="17"/>
  <c r="P102" i="15" s="1"/>
  <c r="AF102" i="17"/>
  <c r="Q102" i="15" s="1"/>
  <c r="AG102" i="17"/>
  <c r="R102" i="15" s="1"/>
  <c r="AE103" i="17"/>
  <c r="P103" i="15" s="1"/>
  <c r="AF103" i="17"/>
  <c r="Q103" i="15" s="1"/>
  <c r="AG103" i="17"/>
  <c r="R103" i="15" s="1"/>
  <c r="AE104" i="17"/>
  <c r="P104" i="15" s="1"/>
  <c r="AF104" i="17"/>
  <c r="Q104" i="15" s="1"/>
  <c r="AG104" i="17"/>
  <c r="R104" i="15" s="1"/>
  <c r="AE105" i="17"/>
  <c r="P105" i="15" s="1"/>
  <c r="AF105" i="17"/>
  <c r="Q105" i="15" s="1"/>
  <c r="AG105" i="17"/>
  <c r="R105" i="15" s="1"/>
  <c r="AE106" i="17"/>
  <c r="P106" i="15" s="1"/>
  <c r="AF106" i="17"/>
  <c r="Q106" i="15" s="1"/>
  <c r="AG106" i="17"/>
  <c r="R106" i="15" s="1"/>
  <c r="AE107" i="17"/>
  <c r="P107" i="15" s="1"/>
  <c r="AF107" i="17"/>
  <c r="Q107" i="15" s="1"/>
  <c r="AG107" i="17"/>
  <c r="R107" i="15" s="1"/>
  <c r="AE108" i="17"/>
  <c r="P108" i="15" s="1"/>
  <c r="AF108" i="17"/>
  <c r="Q108" i="15" s="1"/>
  <c r="AG108" i="17"/>
  <c r="R108" i="15" s="1"/>
  <c r="AE109" i="17"/>
  <c r="P109" i="15" s="1"/>
  <c r="AF109" i="17"/>
  <c r="Q109" i="15" s="1"/>
  <c r="AG109" i="17"/>
  <c r="R109" i="15" s="1"/>
  <c r="AE110" i="17"/>
  <c r="P110" i="15" s="1"/>
  <c r="AF110" i="17"/>
  <c r="Q110" i="15" s="1"/>
  <c r="AG110" i="17"/>
  <c r="R110" i="15" s="1"/>
  <c r="AE111" i="17"/>
  <c r="P111" i="15" s="1"/>
  <c r="AF111" i="17"/>
  <c r="Q111" i="15" s="1"/>
  <c r="AG111" i="17"/>
  <c r="R111" i="15" s="1"/>
  <c r="AE112" i="17"/>
  <c r="P112" i="15" s="1"/>
  <c r="AF112" i="17"/>
  <c r="Q112" i="15" s="1"/>
  <c r="AG112" i="17"/>
  <c r="R112" i="15" s="1"/>
  <c r="AE113" i="17"/>
  <c r="P113" i="15" s="1"/>
  <c r="AF113" i="17"/>
  <c r="Q113" i="15" s="1"/>
  <c r="AG113" i="17"/>
  <c r="R113" i="15" s="1"/>
  <c r="AE114" i="17"/>
  <c r="P114" i="15" s="1"/>
  <c r="AF114" i="17"/>
  <c r="Q114" i="15" s="1"/>
  <c r="AG114" i="17"/>
  <c r="R114" i="15" s="1"/>
  <c r="AE115" i="17"/>
  <c r="P115" i="15" s="1"/>
  <c r="AF115" i="17"/>
  <c r="Q115" i="15" s="1"/>
  <c r="AG115" i="17"/>
  <c r="R115" i="15" s="1"/>
  <c r="AE116" i="17"/>
  <c r="P116" i="15" s="1"/>
  <c r="AF116" i="17"/>
  <c r="Q116" i="15" s="1"/>
  <c r="AG116" i="17"/>
  <c r="R116" i="15" s="1"/>
  <c r="AE117" i="17"/>
  <c r="P117" i="15" s="1"/>
  <c r="AF117" i="17"/>
  <c r="Q117" i="15" s="1"/>
  <c r="AG117" i="17"/>
  <c r="R117" i="15" s="1"/>
  <c r="AE118" i="17"/>
  <c r="P118" i="15" s="1"/>
  <c r="AF118" i="17"/>
  <c r="Q118" i="15" s="1"/>
  <c r="AG118" i="17"/>
  <c r="R118" i="15" s="1"/>
  <c r="AE119" i="17"/>
  <c r="P119" i="15" s="1"/>
  <c r="AF119" i="17"/>
  <c r="Q119" i="15" s="1"/>
  <c r="AG119" i="17"/>
  <c r="R119" i="15" s="1"/>
  <c r="AE120" i="17"/>
  <c r="P120" i="15" s="1"/>
  <c r="AF120" i="17"/>
  <c r="Q120" i="15" s="1"/>
  <c r="AG120" i="17"/>
  <c r="R120" i="15" s="1"/>
  <c r="AE121" i="17"/>
  <c r="P121" i="15" s="1"/>
  <c r="AF121" i="17"/>
  <c r="Q121" i="15" s="1"/>
  <c r="AG121" i="17"/>
  <c r="R121" i="15" s="1"/>
  <c r="AE122" i="17"/>
  <c r="P122" i="15" s="1"/>
  <c r="AF122" i="17"/>
  <c r="Q122" i="15" s="1"/>
  <c r="AG122" i="17"/>
  <c r="R122" i="15" s="1"/>
  <c r="AE123" i="17"/>
  <c r="P123" i="15" s="1"/>
  <c r="AF123" i="17"/>
  <c r="Q123" i="15" s="1"/>
  <c r="AG123" i="17"/>
  <c r="R123" i="15" s="1"/>
  <c r="AE124" i="17"/>
  <c r="P124" i="15" s="1"/>
  <c r="AF124" i="17"/>
  <c r="Q124" i="15" s="1"/>
  <c r="AG124" i="17"/>
  <c r="R124" i="15" s="1"/>
  <c r="AE125" i="17"/>
  <c r="P125" i="15" s="1"/>
  <c r="AF125" i="17"/>
  <c r="Q125" i="15" s="1"/>
  <c r="AG125" i="17"/>
  <c r="R125" i="15" s="1"/>
  <c r="AE126" i="17"/>
  <c r="P126" i="15" s="1"/>
  <c r="AF126" i="17"/>
  <c r="Q126" i="15" s="1"/>
  <c r="AG126" i="17"/>
  <c r="R126" i="15" s="1"/>
  <c r="AE127" i="17"/>
  <c r="P127" i="15" s="1"/>
  <c r="AF127" i="17"/>
  <c r="Q127" i="15" s="1"/>
  <c r="AG127" i="17"/>
  <c r="R127" i="15" s="1"/>
  <c r="AE128" i="17"/>
  <c r="P128" i="15" s="1"/>
  <c r="AF128" i="17"/>
  <c r="Q128" i="15" s="1"/>
  <c r="AG128" i="17"/>
  <c r="R128" i="15" s="1"/>
  <c r="AE129" i="17"/>
  <c r="P129" i="15" s="1"/>
  <c r="AF129" i="17"/>
  <c r="Q129" i="15" s="1"/>
  <c r="AG129" i="17"/>
  <c r="R129" i="15" s="1"/>
  <c r="AE130" i="17"/>
  <c r="P130" i="15" s="1"/>
  <c r="AF130" i="17"/>
  <c r="Q130" i="15" s="1"/>
  <c r="AG130" i="17"/>
  <c r="R130" i="15" s="1"/>
  <c r="AE131" i="17"/>
  <c r="P131" i="15" s="1"/>
  <c r="AF131" i="17"/>
  <c r="Q131" i="15" s="1"/>
  <c r="AG131" i="17"/>
  <c r="R131" i="15" s="1"/>
  <c r="AE132" i="17"/>
  <c r="P132" i="15" s="1"/>
  <c r="AF132" i="17"/>
  <c r="Q132" i="15" s="1"/>
  <c r="AG132" i="17"/>
  <c r="R132" i="15" s="1"/>
  <c r="AE133" i="17"/>
  <c r="P133" i="15" s="1"/>
  <c r="AF133" i="17"/>
  <c r="Q133" i="15" s="1"/>
  <c r="AG133" i="17"/>
  <c r="R133" i="15" s="1"/>
  <c r="AE134" i="17"/>
  <c r="P134" i="15" s="1"/>
  <c r="AF134" i="17"/>
  <c r="Q134" i="15" s="1"/>
  <c r="AG134" i="17"/>
  <c r="R134" i="15" s="1"/>
  <c r="AE135" i="17"/>
  <c r="P135" i="15" s="1"/>
  <c r="AF135" i="17"/>
  <c r="Q135" i="15" s="1"/>
  <c r="AG135" i="17"/>
  <c r="R135" i="15" s="1"/>
  <c r="AE136" i="17"/>
  <c r="P136" i="15" s="1"/>
  <c r="AF136" i="17"/>
  <c r="Q136" i="15" s="1"/>
  <c r="AG136" i="17"/>
  <c r="R136" i="15" s="1"/>
  <c r="AE137" i="17"/>
  <c r="P137" i="15" s="1"/>
  <c r="AF137" i="17"/>
  <c r="Q137" i="15" s="1"/>
  <c r="AG137" i="17"/>
  <c r="R137" i="15" s="1"/>
  <c r="AE138" i="17"/>
  <c r="P138" i="15" s="1"/>
  <c r="AF138" i="17"/>
  <c r="Q138" i="15" s="1"/>
  <c r="AG138" i="17"/>
  <c r="R138" i="15" s="1"/>
  <c r="AE139" i="17"/>
  <c r="P139" i="15" s="1"/>
  <c r="AF139" i="17"/>
  <c r="Q139" i="15" s="1"/>
  <c r="AG139" i="17"/>
  <c r="R139" i="15" s="1"/>
  <c r="AE140" i="17"/>
  <c r="P140" i="15" s="1"/>
  <c r="AF140" i="17"/>
  <c r="Q140" i="15" s="1"/>
  <c r="AG140" i="17"/>
  <c r="R140" i="15" s="1"/>
  <c r="AE141" i="17"/>
  <c r="P141" i="15" s="1"/>
  <c r="AF141" i="17"/>
  <c r="Q141" i="15" s="1"/>
  <c r="AG141" i="17"/>
  <c r="R141" i="15" s="1"/>
  <c r="AE142" i="17"/>
  <c r="P142" i="15" s="1"/>
  <c r="AF142" i="17"/>
  <c r="Q142" i="15" s="1"/>
  <c r="AG142" i="17"/>
  <c r="R142" i="15" s="1"/>
  <c r="AE143" i="17"/>
  <c r="P143" i="15" s="1"/>
  <c r="AF143" i="17"/>
  <c r="Q143" i="15" s="1"/>
  <c r="AG143" i="17"/>
  <c r="R143" i="15" s="1"/>
  <c r="AE144" i="17"/>
  <c r="P144" i="15" s="1"/>
  <c r="AF144" i="17"/>
  <c r="Q144" i="15" s="1"/>
  <c r="AG144" i="17"/>
  <c r="R144" i="15" s="1"/>
  <c r="AE145" i="17"/>
  <c r="P145" i="15" s="1"/>
  <c r="AF145" i="17"/>
  <c r="Q145" i="15" s="1"/>
  <c r="AG145" i="17"/>
  <c r="R145" i="15" s="1"/>
  <c r="AE146" i="17"/>
  <c r="P146" i="15" s="1"/>
  <c r="AF146" i="17"/>
  <c r="Q146" i="15" s="1"/>
  <c r="AG146" i="17"/>
  <c r="R146" i="15" s="1"/>
  <c r="AE147" i="17"/>
  <c r="P147" i="15" s="1"/>
  <c r="AF147" i="17"/>
  <c r="Q147" i="15" s="1"/>
  <c r="AG147" i="17"/>
  <c r="R147" i="15" s="1"/>
  <c r="AE148" i="17"/>
  <c r="P148" i="15" s="1"/>
  <c r="AF148" i="17"/>
  <c r="Q148" i="15" s="1"/>
  <c r="AG148" i="17"/>
  <c r="R148" i="15" s="1"/>
  <c r="AE149" i="17"/>
  <c r="P149" i="15" s="1"/>
  <c r="AF149" i="17"/>
  <c r="Q149" i="15" s="1"/>
  <c r="AG149" i="17"/>
  <c r="R149" i="15" s="1"/>
  <c r="AE150" i="17"/>
  <c r="P150" i="15" s="1"/>
  <c r="AF150" i="17"/>
  <c r="Q150" i="15" s="1"/>
  <c r="AG150" i="17"/>
  <c r="R150" i="15" s="1"/>
  <c r="AE151" i="17"/>
  <c r="P151" i="15" s="1"/>
  <c r="AF151" i="17"/>
  <c r="Q151" i="15" s="1"/>
  <c r="AG151" i="17"/>
  <c r="R151" i="15" s="1"/>
  <c r="AE152" i="17"/>
  <c r="P152" i="15" s="1"/>
  <c r="AF152" i="17"/>
  <c r="Q152" i="15" s="1"/>
  <c r="AG152" i="17"/>
  <c r="R152" i="15" s="1"/>
  <c r="AE153" i="17"/>
  <c r="P153" i="15" s="1"/>
  <c r="AF153" i="17"/>
  <c r="Q153" i="15" s="1"/>
  <c r="AG153" i="17"/>
  <c r="R153" i="15" s="1"/>
  <c r="AE154" i="17"/>
  <c r="P154" i="15" s="1"/>
  <c r="AF154" i="17"/>
  <c r="Q154" i="15" s="1"/>
  <c r="AG154" i="17"/>
  <c r="R154" i="15" s="1"/>
  <c r="AE155" i="17"/>
  <c r="P155" i="15" s="1"/>
  <c r="AF155" i="17"/>
  <c r="Q155" i="15" s="1"/>
  <c r="AG155" i="17"/>
  <c r="R155" i="15" s="1"/>
  <c r="AE156" i="17"/>
  <c r="P156" i="15" s="1"/>
  <c r="AF156" i="17"/>
  <c r="Q156" i="15" s="1"/>
  <c r="AG156" i="17"/>
  <c r="R156" i="15" s="1"/>
  <c r="AE157" i="17"/>
  <c r="P157" i="15" s="1"/>
  <c r="AF157" i="17"/>
  <c r="Q157" i="15" s="1"/>
  <c r="AG157" i="17"/>
  <c r="R157" i="15" s="1"/>
  <c r="AE158" i="17"/>
  <c r="P158" i="15" s="1"/>
  <c r="AF158" i="17"/>
  <c r="Q158" i="15" s="1"/>
  <c r="AG158" i="17"/>
  <c r="R158" i="15" s="1"/>
  <c r="AE159" i="17"/>
  <c r="P159" i="15" s="1"/>
  <c r="AF159" i="17"/>
  <c r="Q159" i="15" s="1"/>
  <c r="AG159" i="17"/>
  <c r="R159" i="15" s="1"/>
  <c r="AE160" i="17"/>
  <c r="P160" i="15" s="1"/>
  <c r="AF160" i="17"/>
  <c r="Q160" i="15" s="1"/>
  <c r="AG160" i="17"/>
  <c r="R160" i="15" s="1"/>
  <c r="AE161" i="17"/>
  <c r="P161" i="15" s="1"/>
  <c r="AF161" i="17"/>
  <c r="Q161" i="15" s="1"/>
  <c r="AG161" i="17"/>
  <c r="R161" i="15" s="1"/>
  <c r="AE162" i="17"/>
  <c r="P162" i="15" s="1"/>
  <c r="AF162" i="17"/>
  <c r="Q162" i="15" s="1"/>
  <c r="AG162" i="17"/>
  <c r="R162" i="15" s="1"/>
  <c r="AE163" i="17"/>
  <c r="P163" i="15" s="1"/>
  <c r="AF163" i="17"/>
  <c r="Q163" i="15" s="1"/>
  <c r="AG163" i="17"/>
  <c r="R163" i="15" s="1"/>
  <c r="AE164" i="17"/>
  <c r="P164" i="15" s="1"/>
  <c r="AF164" i="17"/>
  <c r="Q164" i="15" s="1"/>
  <c r="AG164" i="17"/>
  <c r="R164" i="15" s="1"/>
  <c r="AE165" i="17"/>
  <c r="P165" i="15" s="1"/>
  <c r="AF165" i="17"/>
  <c r="Q165" i="15" s="1"/>
  <c r="AG165" i="17"/>
  <c r="R165" i="15" s="1"/>
  <c r="AE166" i="17"/>
  <c r="P166" i="15" s="1"/>
  <c r="AF166" i="17"/>
  <c r="Q166" i="15" s="1"/>
  <c r="AG166" i="17"/>
  <c r="R166" i="15" s="1"/>
  <c r="AE167" i="17"/>
  <c r="P167" i="15" s="1"/>
  <c r="AF167" i="17"/>
  <c r="Q167" i="15" s="1"/>
  <c r="AG167" i="17"/>
  <c r="R167" i="15" s="1"/>
  <c r="AE168" i="17"/>
  <c r="P168" i="15" s="1"/>
  <c r="AF168" i="17"/>
  <c r="Q168" i="15" s="1"/>
  <c r="AG168" i="17"/>
  <c r="R168" i="15" s="1"/>
  <c r="AE169" i="17"/>
  <c r="P169" i="15" s="1"/>
  <c r="AF169" i="17"/>
  <c r="Q169" i="15" s="1"/>
  <c r="AG169" i="17"/>
  <c r="R169" i="15" s="1"/>
  <c r="AE170" i="17"/>
  <c r="P170" i="15" s="1"/>
  <c r="AF170" i="17"/>
  <c r="Q170" i="15" s="1"/>
  <c r="AG170" i="17"/>
  <c r="R170" i="15" s="1"/>
  <c r="AE171" i="17"/>
  <c r="P171" i="15" s="1"/>
  <c r="AF171" i="17"/>
  <c r="Q171" i="15" s="1"/>
  <c r="AG171" i="17"/>
  <c r="R171" i="15" s="1"/>
  <c r="AE172" i="17"/>
  <c r="P172" i="15" s="1"/>
  <c r="AF172" i="17"/>
  <c r="Q172" i="15" s="1"/>
  <c r="AG172" i="17"/>
  <c r="R172" i="15" s="1"/>
  <c r="AE173" i="17"/>
  <c r="P173" i="15" s="1"/>
  <c r="AF173" i="17"/>
  <c r="Q173" i="15" s="1"/>
  <c r="AG173" i="17"/>
  <c r="R173" i="15" s="1"/>
  <c r="AE174" i="17"/>
  <c r="P174" i="15" s="1"/>
  <c r="AF174" i="17"/>
  <c r="Q174" i="15" s="1"/>
  <c r="AG174" i="17"/>
  <c r="R174" i="15" s="1"/>
  <c r="AE175" i="17"/>
  <c r="P175" i="15" s="1"/>
  <c r="AF175" i="17"/>
  <c r="Q175" i="15" s="1"/>
  <c r="AG175" i="17"/>
  <c r="R175" i="15" s="1"/>
  <c r="AE176" i="17"/>
  <c r="P176" i="15" s="1"/>
  <c r="AF176" i="17"/>
  <c r="Q176" i="15" s="1"/>
  <c r="AG176" i="17"/>
  <c r="R176" i="15" s="1"/>
  <c r="AE177" i="17"/>
  <c r="P177" i="15" s="1"/>
  <c r="AF177" i="17"/>
  <c r="Q177" i="15" s="1"/>
  <c r="AG177" i="17"/>
  <c r="R177" i="15" s="1"/>
  <c r="AE178" i="17"/>
  <c r="P178" i="15" s="1"/>
  <c r="AF178" i="17"/>
  <c r="Q178" i="15" s="1"/>
  <c r="AG178" i="17"/>
  <c r="R178" i="15" s="1"/>
  <c r="AE179" i="17"/>
  <c r="P179" i="15" s="1"/>
  <c r="AF179" i="17"/>
  <c r="Q179" i="15" s="1"/>
  <c r="AG179" i="17"/>
  <c r="R179" i="15" s="1"/>
  <c r="AE180" i="17"/>
  <c r="P180" i="15" s="1"/>
  <c r="AF180" i="17"/>
  <c r="Q180" i="15" s="1"/>
  <c r="AG180" i="17"/>
  <c r="R180" i="15" s="1"/>
  <c r="AE181" i="17"/>
  <c r="P181" i="15" s="1"/>
  <c r="AF181" i="17"/>
  <c r="Q181" i="15" s="1"/>
  <c r="AG181" i="17"/>
  <c r="R181" i="15" s="1"/>
  <c r="AE182" i="17"/>
  <c r="P182" i="15" s="1"/>
  <c r="AF182" i="17"/>
  <c r="Q182" i="15" s="1"/>
  <c r="AG182" i="17"/>
  <c r="R182" i="15" s="1"/>
  <c r="AE183" i="17"/>
  <c r="P183" i="15" s="1"/>
  <c r="AF183" i="17"/>
  <c r="Q183" i="15" s="1"/>
  <c r="AG183" i="17"/>
  <c r="R183" i="15" s="1"/>
  <c r="AE184" i="17"/>
  <c r="P184" i="15" s="1"/>
  <c r="AF184" i="17"/>
  <c r="Q184" i="15" s="1"/>
  <c r="AG184" i="17"/>
  <c r="R184" i="15" s="1"/>
  <c r="AE185" i="17"/>
  <c r="P185" i="15" s="1"/>
  <c r="AF185" i="17"/>
  <c r="Q185" i="15" s="1"/>
  <c r="AG185" i="17"/>
  <c r="R185" i="15" s="1"/>
  <c r="AE186" i="17"/>
  <c r="P186" i="15" s="1"/>
  <c r="AF186" i="17"/>
  <c r="Q186" i="15" s="1"/>
  <c r="AG186" i="17"/>
  <c r="R186" i="15" s="1"/>
  <c r="AE187" i="17"/>
  <c r="P187" i="15" s="1"/>
  <c r="AF187" i="17"/>
  <c r="Q187" i="15" s="1"/>
  <c r="AG187" i="17"/>
  <c r="R187" i="15" s="1"/>
  <c r="AE188" i="17"/>
  <c r="P188" i="15" s="1"/>
  <c r="AF188" i="17"/>
  <c r="Q188" i="15" s="1"/>
  <c r="AG188" i="17"/>
  <c r="R188" i="15" s="1"/>
  <c r="AE189" i="17"/>
  <c r="P189" i="15" s="1"/>
  <c r="AF189" i="17"/>
  <c r="Q189" i="15" s="1"/>
  <c r="AG189" i="17"/>
  <c r="R189" i="15" s="1"/>
  <c r="AE190" i="17"/>
  <c r="P190" i="15" s="1"/>
  <c r="AF190" i="17"/>
  <c r="Q190" i="15" s="1"/>
  <c r="AG190" i="17"/>
  <c r="R190" i="15" s="1"/>
  <c r="AE191" i="17"/>
  <c r="P191" i="15" s="1"/>
  <c r="AF191" i="17"/>
  <c r="Q191" i="15" s="1"/>
  <c r="AG191" i="17"/>
  <c r="R191" i="15" s="1"/>
  <c r="AE192" i="17"/>
  <c r="P192" i="15" s="1"/>
  <c r="AF192" i="17"/>
  <c r="Q192" i="15" s="1"/>
  <c r="AG192" i="17"/>
  <c r="R192" i="15" s="1"/>
  <c r="AE193" i="17"/>
  <c r="P193" i="15" s="1"/>
  <c r="AF193" i="17"/>
  <c r="Q193" i="15" s="1"/>
  <c r="AG193" i="17"/>
  <c r="R193" i="15" s="1"/>
  <c r="AE194" i="17"/>
  <c r="P194" i="15" s="1"/>
  <c r="AF194" i="17"/>
  <c r="Q194" i="15" s="1"/>
  <c r="AG194" i="17"/>
  <c r="R194" i="15" s="1"/>
  <c r="AE195" i="17"/>
  <c r="P195" i="15" s="1"/>
  <c r="AF195" i="17"/>
  <c r="Q195" i="15" s="1"/>
  <c r="AG195" i="17"/>
  <c r="R195" i="15" s="1"/>
  <c r="AE196" i="17"/>
  <c r="P196" i="15" s="1"/>
  <c r="AF196" i="17"/>
  <c r="Q196" i="15" s="1"/>
  <c r="AG196" i="17"/>
  <c r="R196" i="15" s="1"/>
  <c r="AE197" i="17"/>
  <c r="P197" i="15" s="1"/>
  <c r="AF197" i="17"/>
  <c r="Q197" i="15" s="1"/>
  <c r="AG197" i="17"/>
  <c r="R197" i="15" s="1"/>
  <c r="AE198" i="17"/>
  <c r="P198" i="15" s="1"/>
  <c r="AF198" i="17"/>
  <c r="Q198" i="15" s="1"/>
  <c r="AG198" i="17"/>
  <c r="R198" i="15" s="1"/>
  <c r="AE199" i="17"/>
  <c r="P199" i="15" s="1"/>
  <c r="AF199" i="17"/>
  <c r="Q199" i="15" s="1"/>
  <c r="AG199" i="17"/>
  <c r="R199" i="15" s="1"/>
  <c r="AE200" i="17"/>
  <c r="P200" i="15" s="1"/>
  <c r="AF200" i="17"/>
  <c r="Q200" i="15" s="1"/>
  <c r="AG200" i="17"/>
  <c r="R200" i="15" s="1"/>
  <c r="AE201" i="17"/>
  <c r="P201" i="15" s="1"/>
  <c r="AF201" i="17"/>
  <c r="Q201" i="15" s="1"/>
  <c r="AG201" i="17"/>
  <c r="R201" i="15" s="1"/>
  <c r="AE202" i="17"/>
  <c r="P202" i="15" s="1"/>
  <c r="AF202" i="17"/>
  <c r="Q202" i="15" s="1"/>
  <c r="AG202" i="17"/>
  <c r="R202" i="15" s="1"/>
  <c r="AE203" i="17"/>
  <c r="P203" i="15" s="1"/>
  <c r="AF203" i="17"/>
  <c r="Q203" i="15" s="1"/>
  <c r="AG203" i="17"/>
  <c r="R203" i="15" s="1"/>
  <c r="AE204" i="17"/>
  <c r="P204" i="15" s="1"/>
  <c r="AF204" i="17"/>
  <c r="Q204" i="15" s="1"/>
  <c r="AG204" i="17"/>
  <c r="R204" i="15" s="1"/>
  <c r="AE205" i="17"/>
  <c r="P205" i="15" s="1"/>
  <c r="AF205" i="17"/>
  <c r="Q205" i="15" s="1"/>
  <c r="AG205" i="17"/>
  <c r="R205" i="15" s="1"/>
  <c r="AE206" i="17"/>
  <c r="P206" i="15" s="1"/>
  <c r="AF206" i="17"/>
  <c r="Q206" i="15" s="1"/>
  <c r="AG206" i="17"/>
  <c r="R206" i="15" s="1"/>
  <c r="AE207" i="17"/>
  <c r="P207" i="15" s="1"/>
  <c r="AF207" i="17"/>
  <c r="Q207" i="15" s="1"/>
  <c r="AG207" i="17"/>
  <c r="R207" i="15" s="1"/>
  <c r="AE208" i="17"/>
  <c r="P208" i="15" s="1"/>
  <c r="AF208" i="17"/>
  <c r="Q208" i="15" s="1"/>
  <c r="AG208" i="17"/>
  <c r="R208" i="15" s="1"/>
  <c r="AE209" i="17"/>
  <c r="P209" i="15" s="1"/>
  <c r="AF209" i="17"/>
  <c r="Q209" i="15" s="1"/>
  <c r="AG209" i="17"/>
  <c r="R209" i="15" s="1"/>
  <c r="AE210" i="17"/>
  <c r="P210" i="15" s="1"/>
  <c r="AF210" i="17"/>
  <c r="Q210" i="15" s="1"/>
  <c r="AG210" i="17"/>
  <c r="R210" i="15" s="1"/>
  <c r="AE211" i="17"/>
  <c r="P211" i="15" s="1"/>
  <c r="AF211" i="17"/>
  <c r="Q211" i="15" s="1"/>
  <c r="AG211" i="17"/>
  <c r="R211" i="15" s="1"/>
  <c r="AE212" i="17"/>
  <c r="P212" i="15" s="1"/>
  <c r="AF212" i="17"/>
  <c r="Q212" i="15" s="1"/>
  <c r="AG212" i="17"/>
  <c r="R212" i="15" s="1"/>
  <c r="AE213" i="17"/>
  <c r="P213" i="15" s="1"/>
  <c r="AF213" i="17"/>
  <c r="Q213" i="15" s="1"/>
  <c r="AG213" i="17"/>
  <c r="R213" i="15" s="1"/>
  <c r="AE214" i="17"/>
  <c r="P214" i="15" s="1"/>
  <c r="AF214" i="17"/>
  <c r="Q214" i="15" s="1"/>
  <c r="AG214" i="17"/>
  <c r="R214" i="15" s="1"/>
  <c r="AE215" i="17"/>
  <c r="P215" i="15" s="1"/>
  <c r="AF215" i="17"/>
  <c r="Q215" i="15" s="1"/>
  <c r="AG215" i="17"/>
  <c r="R215" i="15" s="1"/>
  <c r="AE216" i="17"/>
  <c r="P216" i="15" s="1"/>
  <c r="AF216" i="17"/>
  <c r="Q216" i="15" s="1"/>
  <c r="AG216" i="17"/>
  <c r="R216" i="15" s="1"/>
  <c r="AE217" i="17"/>
  <c r="P217" i="15" s="1"/>
  <c r="AF217" i="17"/>
  <c r="Q217" i="15" s="1"/>
  <c r="AG217" i="17"/>
  <c r="R217" i="15" s="1"/>
  <c r="AE218" i="17"/>
  <c r="P218" i="15" s="1"/>
  <c r="AF218" i="17"/>
  <c r="Q218" i="15" s="1"/>
  <c r="AG218" i="17"/>
  <c r="R218" i="15" s="1"/>
  <c r="AE219" i="17"/>
  <c r="P219" i="15" s="1"/>
  <c r="AF219" i="17"/>
  <c r="Q219" i="15" s="1"/>
  <c r="AG219" i="17"/>
  <c r="R219" i="15" s="1"/>
  <c r="AE220" i="17"/>
  <c r="P220" i="15" s="1"/>
  <c r="AF220" i="17"/>
  <c r="Q220" i="15" s="1"/>
  <c r="AG220" i="17"/>
  <c r="R220" i="15" s="1"/>
  <c r="AE221" i="17"/>
  <c r="P221" i="15" s="1"/>
  <c r="AF221" i="17"/>
  <c r="Q221" i="15" s="1"/>
  <c r="AG221" i="17"/>
  <c r="R221" i="15" s="1"/>
  <c r="AE222" i="17"/>
  <c r="P222" i="15" s="1"/>
  <c r="AF222" i="17"/>
  <c r="Q222" i="15" s="1"/>
  <c r="AG222" i="17"/>
  <c r="R222" i="15" s="1"/>
  <c r="AE223" i="17"/>
  <c r="P223" i="15" s="1"/>
  <c r="AF223" i="17"/>
  <c r="Q223" i="15" s="1"/>
  <c r="AG223" i="17"/>
  <c r="R223" i="15" s="1"/>
  <c r="AE224" i="17"/>
  <c r="P224" i="15" s="1"/>
  <c r="AF224" i="17"/>
  <c r="Q224" i="15" s="1"/>
  <c r="AG224" i="17"/>
  <c r="R224" i="15" s="1"/>
  <c r="AE225" i="17"/>
  <c r="P225" i="15" s="1"/>
  <c r="AF225" i="17"/>
  <c r="Q225" i="15" s="1"/>
  <c r="AG225" i="17"/>
  <c r="R225" i="15" s="1"/>
  <c r="AE226" i="17"/>
  <c r="P226" i="15" s="1"/>
  <c r="AF226" i="17"/>
  <c r="Q226" i="15" s="1"/>
  <c r="AG226" i="17"/>
  <c r="R226" i="15" s="1"/>
  <c r="AE227" i="17"/>
  <c r="P227" i="15" s="1"/>
  <c r="AF227" i="17"/>
  <c r="Q227" i="15" s="1"/>
  <c r="AG227" i="17"/>
  <c r="R227" i="15" s="1"/>
  <c r="AE228" i="17"/>
  <c r="P228" i="15" s="1"/>
  <c r="AF228" i="17"/>
  <c r="Q228" i="15" s="1"/>
  <c r="AG228" i="17"/>
  <c r="R228" i="15" s="1"/>
  <c r="AE229" i="17"/>
  <c r="P229" i="15" s="1"/>
  <c r="AF229" i="17"/>
  <c r="Q229" i="15" s="1"/>
  <c r="AG229" i="17"/>
  <c r="R229" i="15" s="1"/>
  <c r="AE230" i="17"/>
  <c r="P230" i="15" s="1"/>
  <c r="AF230" i="17"/>
  <c r="Q230" i="15" s="1"/>
  <c r="AG230" i="17"/>
  <c r="R230" i="15" s="1"/>
  <c r="AE231" i="17"/>
  <c r="P231" i="15" s="1"/>
  <c r="AF231" i="17"/>
  <c r="Q231" i="15" s="1"/>
  <c r="AG231" i="17"/>
  <c r="R231" i="15" s="1"/>
  <c r="AE232" i="17"/>
  <c r="P232" i="15" s="1"/>
  <c r="AF232" i="17"/>
  <c r="Q232" i="15" s="1"/>
  <c r="AG232" i="17"/>
  <c r="R232" i="15" s="1"/>
  <c r="AE233" i="17"/>
  <c r="P233" i="15" s="1"/>
  <c r="AF233" i="17"/>
  <c r="Q233" i="15" s="1"/>
  <c r="AG233" i="17"/>
  <c r="R233" i="15" s="1"/>
  <c r="AE234" i="17"/>
  <c r="P234" i="15" s="1"/>
  <c r="AF234" i="17"/>
  <c r="Q234" i="15" s="1"/>
  <c r="AG234" i="17"/>
  <c r="R234" i="15" s="1"/>
  <c r="AE235" i="17"/>
  <c r="P235" i="15" s="1"/>
  <c r="AF235" i="17"/>
  <c r="Q235" i="15" s="1"/>
  <c r="AG235" i="17"/>
  <c r="R235" i="15" s="1"/>
  <c r="AE236" i="17"/>
  <c r="P236" i="15" s="1"/>
  <c r="AF236" i="17"/>
  <c r="Q236" i="15" s="1"/>
  <c r="AG236" i="17"/>
  <c r="R236" i="15" s="1"/>
  <c r="AE237" i="17"/>
  <c r="P237" i="15" s="1"/>
  <c r="AF237" i="17"/>
  <c r="Q237" i="15" s="1"/>
  <c r="AG237" i="17"/>
  <c r="R237" i="15" s="1"/>
  <c r="AE238" i="17"/>
  <c r="P238" i="15" s="1"/>
  <c r="AF238" i="17"/>
  <c r="Q238" i="15" s="1"/>
  <c r="AG238" i="17"/>
  <c r="R238" i="15" s="1"/>
  <c r="AE239" i="17"/>
  <c r="P239" i="15" s="1"/>
  <c r="AF239" i="17"/>
  <c r="Q239" i="15" s="1"/>
  <c r="AG239" i="17"/>
  <c r="R239" i="15" s="1"/>
  <c r="AE240" i="17"/>
  <c r="P240" i="15" s="1"/>
  <c r="AF240" i="17"/>
  <c r="Q240" i="15" s="1"/>
  <c r="AG240" i="17"/>
  <c r="R240" i="15" s="1"/>
  <c r="AE241" i="17"/>
  <c r="P241" i="15" s="1"/>
  <c r="AF241" i="17"/>
  <c r="Q241" i="15" s="1"/>
  <c r="AG241" i="17"/>
  <c r="R241" i="15" s="1"/>
  <c r="AE242" i="17"/>
  <c r="P242" i="15" s="1"/>
  <c r="AF242" i="17"/>
  <c r="Q242" i="15" s="1"/>
  <c r="AG242" i="17"/>
  <c r="R242" i="15" s="1"/>
  <c r="AE243" i="17"/>
  <c r="P243" i="15" s="1"/>
  <c r="AF243" i="17"/>
  <c r="Q243" i="15" s="1"/>
  <c r="AG243" i="17"/>
  <c r="R243" i="15" s="1"/>
  <c r="AE244" i="17"/>
  <c r="P244" i="15" s="1"/>
  <c r="AF244" i="17"/>
  <c r="Q244" i="15" s="1"/>
  <c r="AG244" i="17"/>
  <c r="R244" i="15" s="1"/>
  <c r="AE245" i="17"/>
  <c r="P245" i="15" s="1"/>
  <c r="AF245" i="17"/>
  <c r="Q245" i="15" s="1"/>
  <c r="AG245" i="17"/>
  <c r="R245" i="15" s="1"/>
  <c r="AE246" i="17"/>
  <c r="P246" i="15" s="1"/>
  <c r="AF246" i="17"/>
  <c r="Q246" i="15" s="1"/>
  <c r="AG246" i="17"/>
  <c r="R246" i="15" s="1"/>
  <c r="AE247" i="17"/>
  <c r="P247" i="15" s="1"/>
  <c r="AF247" i="17"/>
  <c r="Q247" i="15" s="1"/>
  <c r="AG247" i="17"/>
  <c r="R247" i="15" s="1"/>
  <c r="AE248" i="17"/>
  <c r="P248" i="15" s="1"/>
  <c r="AF248" i="17"/>
  <c r="Q248" i="15" s="1"/>
  <c r="AG248" i="17"/>
  <c r="R248" i="15" s="1"/>
  <c r="AE249" i="17"/>
  <c r="P249" i="15" s="1"/>
  <c r="AF249" i="17"/>
  <c r="Q249" i="15" s="1"/>
  <c r="AG249" i="17"/>
  <c r="R249" i="15" s="1"/>
  <c r="AE250" i="17"/>
  <c r="P250" i="15" s="1"/>
  <c r="AF250" i="17"/>
  <c r="Q250" i="15" s="1"/>
  <c r="AG250" i="17"/>
  <c r="R250" i="15" s="1"/>
  <c r="AE251" i="17"/>
  <c r="P251" i="15" s="1"/>
  <c r="AF251" i="17"/>
  <c r="Q251" i="15" s="1"/>
  <c r="AG251" i="17"/>
  <c r="R251" i="15" s="1"/>
  <c r="AE252" i="17"/>
  <c r="P252" i="15" s="1"/>
  <c r="AF252" i="17"/>
  <c r="Q252" i="15" s="1"/>
  <c r="AG252" i="17"/>
  <c r="R252" i="15" s="1"/>
  <c r="AE253" i="17"/>
  <c r="P253" i="15" s="1"/>
  <c r="AF253" i="17"/>
  <c r="Q253" i="15" s="1"/>
  <c r="AG253" i="17"/>
  <c r="R253" i="15" s="1"/>
  <c r="AE254" i="17"/>
  <c r="P254" i="15" s="1"/>
  <c r="AF254" i="17"/>
  <c r="Q254" i="15" s="1"/>
  <c r="AG254" i="17"/>
  <c r="R254" i="15" s="1"/>
  <c r="AE255" i="17"/>
  <c r="P255" i="15" s="1"/>
  <c r="AF255" i="17"/>
  <c r="Q255" i="15" s="1"/>
  <c r="AG255" i="17"/>
  <c r="R255" i="15" s="1"/>
  <c r="AE256" i="17"/>
  <c r="P256" i="15" s="1"/>
  <c r="AF256" i="17"/>
  <c r="Q256" i="15" s="1"/>
  <c r="AG256" i="17"/>
  <c r="R256" i="15" s="1"/>
  <c r="AE257" i="17"/>
  <c r="P257" i="15" s="1"/>
  <c r="AF257" i="17"/>
  <c r="Q257" i="15" s="1"/>
  <c r="AG257" i="17"/>
  <c r="R257" i="15" s="1"/>
  <c r="AE258" i="17"/>
  <c r="P258" i="15" s="1"/>
  <c r="AF258" i="17"/>
  <c r="Q258" i="15" s="1"/>
  <c r="AG258" i="17"/>
  <c r="R258" i="15" s="1"/>
  <c r="AE259" i="17"/>
  <c r="P259" i="15" s="1"/>
  <c r="AF259" i="17"/>
  <c r="Q259" i="15" s="1"/>
  <c r="AG259" i="17"/>
  <c r="R259" i="15" s="1"/>
  <c r="AE260" i="17"/>
  <c r="P260" i="15" s="1"/>
  <c r="AF260" i="17"/>
  <c r="Q260" i="15" s="1"/>
  <c r="AG260" i="17"/>
  <c r="R260" i="15" s="1"/>
  <c r="AE261" i="17"/>
  <c r="P261" i="15" s="1"/>
  <c r="AF261" i="17"/>
  <c r="Q261" i="15" s="1"/>
  <c r="AG261" i="17"/>
  <c r="R261" i="15" s="1"/>
  <c r="AE262" i="17"/>
  <c r="P262" i="15" s="1"/>
  <c r="AF262" i="17"/>
  <c r="Q262" i="15" s="1"/>
  <c r="AG262" i="17"/>
  <c r="R262" i="15" s="1"/>
  <c r="AE263" i="17"/>
  <c r="P263" i="15" s="1"/>
  <c r="AF263" i="17"/>
  <c r="Q263" i="15" s="1"/>
  <c r="AG263" i="17"/>
  <c r="R263" i="15" s="1"/>
  <c r="AE264" i="17"/>
  <c r="P264" i="15" s="1"/>
  <c r="AF264" i="17"/>
  <c r="Q264" i="15" s="1"/>
  <c r="AG264" i="17"/>
  <c r="R264" i="15" s="1"/>
  <c r="AE265" i="17"/>
  <c r="P265" i="15" s="1"/>
  <c r="AF265" i="17"/>
  <c r="Q265" i="15" s="1"/>
  <c r="AG265" i="17"/>
  <c r="R265" i="15" s="1"/>
  <c r="AE266" i="17"/>
  <c r="P266" i="15" s="1"/>
  <c r="AF266" i="17"/>
  <c r="Q266" i="15" s="1"/>
  <c r="AG266" i="17"/>
  <c r="R266" i="15" s="1"/>
  <c r="AE267" i="17"/>
  <c r="P267" i="15" s="1"/>
  <c r="AF267" i="17"/>
  <c r="Q267" i="15" s="1"/>
  <c r="AG267" i="17"/>
  <c r="R267" i="15" s="1"/>
  <c r="AE268" i="17"/>
  <c r="P268" i="15" s="1"/>
  <c r="AF268" i="17"/>
  <c r="Q268" i="15" s="1"/>
  <c r="AG268" i="17"/>
  <c r="R268" i="15" s="1"/>
  <c r="AE269" i="17"/>
  <c r="P269" i="15" s="1"/>
  <c r="AF269" i="17"/>
  <c r="Q269" i="15" s="1"/>
  <c r="AG269" i="17"/>
  <c r="R269" i="15" s="1"/>
  <c r="AE270" i="17"/>
  <c r="P270" i="15" s="1"/>
  <c r="AF270" i="17"/>
  <c r="Q270" i="15" s="1"/>
  <c r="AG270" i="17"/>
  <c r="R270" i="15" s="1"/>
  <c r="AE271" i="17"/>
  <c r="P271" i="15" s="1"/>
  <c r="AF271" i="17"/>
  <c r="Q271" i="15" s="1"/>
  <c r="AG271" i="17"/>
  <c r="R271" i="15" s="1"/>
  <c r="AE272" i="17"/>
  <c r="P272" i="15" s="1"/>
  <c r="AF272" i="17"/>
  <c r="Q272" i="15" s="1"/>
  <c r="AG272" i="17"/>
  <c r="R272" i="15" s="1"/>
  <c r="AE273" i="17"/>
  <c r="P273" i="15" s="1"/>
  <c r="AF273" i="17"/>
  <c r="Q273" i="15" s="1"/>
  <c r="AG273" i="17"/>
  <c r="R273" i="15" s="1"/>
  <c r="AE274" i="17"/>
  <c r="P274" i="15" s="1"/>
  <c r="AF274" i="17"/>
  <c r="Q274" i="15" s="1"/>
  <c r="AG274" i="17"/>
  <c r="R274" i="15" s="1"/>
  <c r="AE275" i="17"/>
  <c r="P275" i="15" s="1"/>
  <c r="AF275" i="17"/>
  <c r="Q275" i="15" s="1"/>
  <c r="AG275" i="17"/>
  <c r="R275" i="15" s="1"/>
  <c r="AE276" i="17"/>
  <c r="P276" i="15" s="1"/>
  <c r="AF276" i="17"/>
  <c r="Q276" i="15" s="1"/>
  <c r="AG276" i="17"/>
  <c r="R276" i="15" s="1"/>
  <c r="AE277" i="17"/>
  <c r="P277" i="15" s="1"/>
  <c r="AF277" i="17"/>
  <c r="Q277" i="15" s="1"/>
  <c r="AG277" i="17"/>
  <c r="R277" i="15" s="1"/>
  <c r="AE278" i="17"/>
  <c r="P278" i="15" s="1"/>
  <c r="AF278" i="17"/>
  <c r="Q278" i="15" s="1"/>
  <c r="AG278" i="17"/>
  <c r="R278" i="15" s="1"/>
  <c r="AE279" i="17"/>
  <c r="P279" i="15" s="1"/>
  <c r="AF279" i="17"/>
  <c r="Q279" i="15" s="1"/>
  <c r="AG279" i="17"/>
  <c r="R279" i="15" s="1"/>
  <c r="AE280" i="17"/>
  <c r="P280" i="15" s="1"/>
  <c r="AF280" i="17"/>
  <c r="Q280" i="15" s="1"/>
  <c r="AG280" i="17"/>
  <c r="R280" i="15" s="1"/>
  <c r="AE281" i="17"/>
  <c r="P281" i="15" s="1"/>
  <c r="AF281" i="17"/>
  <c r="Q281" i="15" s="1"/>
  <c r="AG281" i="17"/>
  <c r="R281" i="15" s="1"/>
  <c r="AE282" i="17"/>
  <c r="P282" i="15" s="1"/>
  <c r="AF282" i="17"/>
  <c r="Q282" i="15" s="1"/>
  <c r="AG282" i="17"/>
  <c r="R282" i="15" s="1"/>
  <c r="AE283" i="17"/>
  <c r="P283" i="15" s="1"/>
  <c r="AF283" i="17"/>
  <c r="Q283" i="15" s="1"/>
  <c r="AG283" i="17"/>
  <c r="R283" i="15" s="1"/>
  <c r="AE284" i="17"/>
  <c r="P284" i="15" s="1"/>
  <c r="AF284" i="17"/>
  <c r="Q284" i="15" s="1"/>
  <c r="AG284" i="17"/>
  <c r="R284" i="15" s="1"/>
  <c r="AG26" i="17"/>
  <c r="R26" i="15" s="1"/>
  <c r="AF26" i="17"/>
  <c r="Q26" i="15" s="1"/>
  <c r="AE26" i="17"/>
  <c r="P26" i="15" s="1"/>
  <c r="AD284" i="17"/>
  <c r="O284" i="15" s="1"/>
  <c r="AD283" i="17"/>
  <c r="O283" i="15" s="1"/>
  <c r="AD282" i="17"/>
  <c r="O282" i="15" s="1"/>
  <c r="AD281" i="17"/>
  <c r="O281" i="15" s="1"/>
  <c r="AD280" i="17"/>
  <c r="O280" i="15" s="1"/>
  <c r="AD279" i="17"/>
  <c r="O279" i="15" s="1"/>
  <c r="AD278" i="17"/>
  <c r="O278" i="15" s="1"/>
  <c r="AD277" i="17"/>
  <c r="O277" i="15" s="1"/>
  <c r="AD276" i="17"/>
  <c r="O276" i="15" s="1"/>
  <c r="AD275" i="17"/>
  <c r="O275" i="15" s="1"/>
  <c r="AD274" i="17"/>
  <c r="O274" i="15" s="1"/>
  <c r="AD273" i="17"/>
  <c r="O273" i="15" s="1"/>
  <c r="AD272" i="17"/>
  <c r="O272" i="15" s="1"/>
  <c r="AD271" i="17"/>
  <c r="O271" i="15" s="1"/>
  <c r="AD270" i="17"/>
  <c r="O270" i="15" s="1"/>
  <c r="AD269" i="17"/>
  <c r="O269" i="15" s="1"/>
  <c r="AD268" i="17"/>
  <c r="O268" i="15" s="1"/>
  <c r="AD267" i="17"/>
  <c r="O267" i="15" s="1"/>
  <c r="AD266" i="17"/>
  <c r="O266" i="15" s="1"/>
  <c r="AD265" i="17"/>
  <c r="O265" i="15" s="1"/>
  <c r="AD264" i="17"/>
  <c r="O264" i="15" s="1"/>
  <c r="AD263" i="17"/>
  <c r="O263" i="15" s="1"/>
  <c r="AD262" i="17"/>
  <c r="O262" i="15" s="1"/>
  <c r="AD261" i="17"/>
  <c r="O261" i="15" s="1"/>
  <c r="AD260" i="17"/>
  <c r="O260" i="15" s="1"/>
  <c r="AD259" i="17"/>
  <c r="O259" i="15" s="1"/>
  <c r="AD258" i="17"/>
  <c r="O258" i="15" s="1"/>
  <c r="AD257" i="17"/>
  <c r="O257" i="15" s="1"/>
  <c r="AD256" i="17"/>
  <c r="O256" i="15" s="1"/>
  <c r="AD255" i="17"/>
  <c r="O255" i="15" s="1"/>
  <c r="AD254" i="17"/>
  <c r="O254" i="15" s="1"/>
  <c r="AD253" i="17"/>
  <c r="O253" i="15" s="1"/>
  <c r="AD252" i="17"/>
  <c r="O252" i="15" s="1"/>
  <c r="AD251" i="17"/>
  <c r="O251" i="15" s="1"/>
  <c r="AD250" i="17"/>
  <c r="O250" i="15" s="1"/>
  <c r="AD249" i="17"/>
  <c r="O249" i="15" s="1"/>
  <c r="AD248" i="17"/>
  <c r="O248" i="15" s="1"/>
  <c r="AD247" i="17"/>
  <c r="O247" i="15" s="1"/>
  <c r="AD246" i="17"/>
  <c r="O246" i="15" s="1"/>
  <c r="AD245" i="17"/>
  <c r="O245" i="15" s="1"/>
  <c r="AD244" i="17"/>
  <c r="O244" i="15" s="1"/>
  <c r="AD243" i="17"/>
  <c r="O243" i="15" s="1"/>
  <c r="AD242" i="17"/>
  <c r="O242" i="15" s="1"/>
  <c r="AD241" i="17"/>
  <c r="O241" i="15" s="1"/>
  <c r="AD240" i="17"/>
  <c r="O240" i="15" s="1"/>
  <c r="AD239" i="17"/>
  <c r="O239" i="15" s="1"/>
  <c r="AD238" i="17"/>
  <c r="O238" i="15" s="1"/>
  <c r="AD237" i="17"/>
  <c r="O237" i="15" s="1"/>
  <c r="AD236" i="17"/>
  <c r="O236" i="15" s="1"/>
  <c r="AD235" i="17"/>
  <c r="O235" i="15" s="1"/>
  <c r="AD234" i="17"/>
  <c r="O234" i="15" s="1"/>
  <c r="AD233" i="17"/>
  <c r="O233" i="15" s="1"/>
  <c r="AD232" i="17"/>
  <c r="O232" i="15" s="1"/>
  <c r="AD231" i="17"/>
  <c r="O231" i="15" s="1"/>
  <c r="AD230" i="17"/>
  <c r="O230" i="15" s="1"/>
  <c r="AD229" i="17"/>
  <c r="O229" i="15" s="1"/>
  <c r="AD228" i="17"/>
  <c r="O228" i="15" s="1"/>
  <c r="AD227" i="17"/>
  <c r="O227" i="15" s="1"/>
  <c r="AD226" i="17"/>
  <c r="O226" i="15" s="1"/>
  <c r="AD225" i="17"/>
  <c r="O225" i="15" s="1"/>
  <c r="AD224" i="17"/>
  <c r="O224" i="15" s="1"/>
  <c r="AD223" i="17"/>
  <c r="O223" i="15" s="1"/>
  <c r="AD222" i="17"/>
  <c r="O222" i="15" s="1"/>
  <c r="AD221" i="17"/>
  <c r="O221" i="15" s="1"/>
  <c r="AD220" i="17"/>
  <c r="O220" i="15" s="1"/>
  <c r="AD219" i="17"/>
  <c r="O219" i="15" s="1"/>
  <c r="AD218" i="17"/>
  <c r="O218" i="15" s="1"/>
  <c r="AD217" i="17"/>
  <c r="O217" i="15" s="1"/>
  <c r="AD216" i="17"/>
  <c r="O216" i="15" s="1"/>
  <c r="AD215" i="17"/>
  <c r="O215" i="15" s="1"/>
  <c r="AD214" i="17"/>
  <c r="O214" i="15" s="1"/>
  <c r="AD213" i="17"/>
  <c r="O213" i="15" s="1"/>
  <c r="AD212" i="17"/>
  <c r="O212" i="15" s="1"/>
  <c r="AD211" i="17"/>
  <c r="O211" i="15" s="1"/>
  <c r="AD210" i="17"/>
  <c r="O210" i="15" s="1"/>
  <c r="AD209" i="17"/>
  <c r="O209" i="15" s="1"/>
  <c r="AD208" i="17"/>
  <c r="O208" i="15" s="1"/>
  <c r="AD207" i="17"/>
  <c r="O207" i="15" s="1"/>
  <c r="AD206" i="17"/>
  <c r="O206" i="15" s="1"/>
  <c r="AD205" i="17"/>
  <c r="O205" i="15" s="1"/>
  <c r="AD204" i="17"/>
  <c r="O204" i="15" s="1"/>
  <c r="AD203" i="17"/>
  <c r="O203" i="15" s="1"/>
  <c r="AD202" i="17"/>
  <c r="O202" i="15" s="1"/>
  <c r="AD201" i="17"/>
  <c r="O201" i="15" s="1"/>
  <c r="AD200" i="17"/>
  <c r="O200" i="15" s="1"/>
  <c r="AD199" i="17"/>
  <c r="O199" i="15" s="1"/>
  <c r="AD198" i="17"/>
  <c r="O198" i="15" s="1"/>
  <c r="AD197" i="17"/>
  <c r="O197" i="15" s="1"/>
  <c r="AD196" i="17"/>
  <c r="O196" i="15" s="1"/>
  <c r="AD195" i="17"/>
  <c r="O195" i="15" s="1"/>
  <c r="AD194" i="17"/>
  <c r="O194" i="15" s="1"/>
  <c r="AD193" i="17"/>
  <c r="O193" i="15" s="1"/>
  <c r="AD192" i="17"/>
  <c r="O192" i="15" s="1"/>
  <c r="AD191" i="17"/>
  <c r="O191" i="15" s="1"/>
  <c r="AD190" i="17"/>
  <c r="O190" i="15" s="1"/>
  <c r="AD189" i="17"/>
  <c r="O189" i="15" s="1"/>
  <c r="AD188" i="17"/>
  <c r="O188" i="15" s="1"/>
  <c r="AD187" i="17"/>
  <c r="O187" i="15" s="1"/>
  <c r="AD186" i="17"/>
  <c r="O186" i="15" s="1"/>
  <c r="AD185" i="17"/>
  <c r="O185" i="15" s="1"/>
  <c r="AD184" i="17"/>
  <c r="O184" i="15" s="1"/>
  <c r="AD183" i="17"/>
  <c r="O183" i="15" s="1"/>
  <c r="AD182" i="17"/>
  <c r="O182" i="15" s="1"/>
  <c r="AD181" i="17"/>
  <c r="O181" i="15" s="1"/>
  <c r="AD180" i="17"/>
  <c r="O180" i="15" s="1"/>
  <c r="AD179" i="17"/>
  <c r="O179" i="15" s="1"/>
  <c r="AD178" i="17"/>
  <c r="O178" i="15" s="1"/>
  <c r="AD177" i="17"/>
  <c r="O177" i="15" s="1"/>
  <c r="AD176" i="17"/>
  <c r="O176" i="15" s="1"/>
  <c r="AD175" i="17"/>
  <c r="O175" i="15" s="1"/>
  <c r="AD174" i="17"/>
  <c r="O174" i="15" s="1"/>
  <c r="AD173" i="17"/>
  <c r="O173" i="15" s="1"/>
  <c r="AD172" i="17"/>
  <c r="O172" i="15" s="1"/>
  <c r="AD171" i="17"/>
  <c r="O171" i="15" s="1"/>
  <c r="AD170" i="17"/>
  <c r="O170" i="15" s="1"/>
  <c r="AD169" i="17"/>
  <c r="O169" i="15" s="1"/>
  <c r="AD168" i="17"/>
  <c r="O168" i="15" s="1"/>
  <c r="AD167" i="17"/>
  <c r="O167" i="15" s="1"/>
  <c r="AD166" i="17"/>
  <c r="O166" i="15" s="1"/>
  <c r="AD165" i="17"/>
  <c r="O165" i="15" s="1"/>
  <c r="AD164" i="17"/>
  <c r="O164" i="15" s="1"/>
  <c r="AD163" i="17"/>
  <c r="O163" i="15" s="1"/>
  <c r="AD162" i="17"/>
  <c r="O162" i="15" s="1"/>
  <c r="AD161" i="17"/>
  <c r="O161" i="15" s="1"/>
  <c r="AD160" i="17"/>
  <c r="O160" i="15" s="1"/>
  <c r="AD159" i="17"/>
  <c r="O159" i="15" s="1"/>
  <c r="AD158" i="17"/>
  <c r="O158" i="15" s="1"/>
  <c r="AD157" i="17"/>
  <c r="O157" i="15" s="1"/>
  <c r="AD156" i="17"/>
  <c r="O156" i="15" s="1"/>
  <c r="AD155" i="17"/>
  <c r="O155" i="15" s="1"/>
  <c r="AD154" i="17"/>
  <c r="O154" i="15" s="1"/>
  <c r="AD153" i="17"/>
  <c r="O153" i="15" s="1"/>
  <c r="AD152" i="17"/>
  <c r="O152" i="15" s="1"/>
  <c r="AD151" i="17"/>
  <c r="O151" i="15" s="1"/>
  <c r="AD150" i="17"/>
  <c r="O150" i="15" s="1"/>
  <c r="AD149" i="17"/>
  <c r="O149" i="15" s="1"/>
  <c r="AD148" i="17"/>
  <c r="O148" i="15" s="1"/>
  <c r="AD147" i="17"/>
  <c r="O147" i="15" s="1"/>
  <c r="AD146" i="17"/>
  <c r="O146" i="15" s="1"/>
  <c r="AD145" i="17"/>
  <c r="O145" i="15" s="1"/>
  <c r="AD144" i="17"/>
  <c r="O144" i="15" s="1"/>
  <c r="AD143" i="17"/>
  <c r="O143" i="15" s="1"/>
  <c r="AD142" i="17"/>
  <c r="O142" i="15" s="1"/>
  <c r="AD141" i="17"/>
  <c r="O141" i="15" s="1"/>
  <c r="AD140" i="17"/>
  <c r="O140" i="15" s="1"/>
  <c r="AD139" i="17"/>
  <c r="O139" i="15" s="1"/>
  <c r="AD138" i="17"/>
  <c r="O138" i="15" s="1"/>
  <c r="AD137" i="17"/>
  <c r="O137" i="15" s="1"/>
  <c r="AD136" i="17"/>
  <c r="O136" i="15" s="1"/>
  <c r="AD135" i="17"/>
  <c r="O135" i="15" s="1"/>
  <c r="AD134" i="17"/>
  <c r="O134" i="15" s="1"/>
  <c r="AD133" i="17"/>
  <c r="O133" i="15" s="1"/>
  <c r="AD132" i="17"/>
  <c r="O132" i="15" s="1"/>
  <c r="AD131" i="17"/>
  <c r="O131" i="15" s="1"/>
  <c r="AD130" i="17"/>
  <c r="O130" i="15" s="1"/>
  <c r="AD129" i="17"/>
  <c r="O129" i="15" s="1"/>
  <c r="AD128" i="17"/>
  <c r="O128" i="15" s="1"/>
  <c r="AD127" i="17"/>
  <c r="O127" i="15" s="1"/>
  <c r="AD126" i="17"/>
  <c r="O126" i="15" s="1"/>
  <c r="AD125" i="17"/>
  <c r="O125" i="15" s="1"/>
  <c r="AD124" i="17"/>
  <c r="O124" i="15" s="1"/>
  <c r="AD123" i="17"/>
  <c r="O123" i="15" s="1"/>
  <c r="AD122" i="17"/>
  <c r="O122" i="15" s="1"/>
  <c r="AD121" i="17"/>
  <c r="O121" i="15" s="1"/>
  <c r="AD120" i="17"/>
  <c r="O120" i="15" s="1"/>
  <c r="AD119" i="17"/>
  <c r="O119" i="15" s="1"/>
  <c r="AD118" i="17"/>
  <c r="O118" i="15" s="1"/>
  <c r="AD117" i="17"/>
  <c r="O117" i="15" s="1"/>
  <c r="AD116" i="17"/>
  <c r="O116" i="15" s="1"/>
  <c r="AD115" i="17"/>
  <c r="O115" i="15" s="1"/>
  <c r="AD114" i="17"/>
  <c r="O114" i="15" s="1"/>
  <c r="AD113" i="17"/>
  <c r="O113" i="15" s="1"/>
  <c r="AD112" i="17"/>
  <c r="O112" i="15" s="1"/>
  <c r="AD111" i="17"/>
  <c r="O111" i="15" s="1"/>
  <c r="AD110" i="17"/>
  <c r="O110" i="15" s="1"/>
  <c r="AD109" i="17"/>
  <c r="O109" i="15" s="1"/>
  <c r="AD108" i="17"/>
  <c r="O108" i="15" s="1"/>
  <c r="AD107" i="17"/>
  <c r="O107" i="15" s="1"/>
  <c r="AD106" i="17"/>
  <c r="O106" i="15" s="1"/>
  <c r="AD105" i="17"/>
  <c r="O105" i="15" s="1"/>
  <c r="AD104" i="17"/>
  <c r="O104" i="15" s="1"/>
  <c r="AD103" i="17"/>
  <c r="O103" i="15" s="1"/>
  <c r="AD102" i="17"/>
  <c r="O102" i="15" s="1"/>
  <c r="AD101" i="17"/>
  <c r="O101" i="15" s="1"/>
  <c r="AD100" i="17"/>
  <c r="O100" i="15" s="1"/>
  <c r="AD99" i="17"/>
  <c r="O99" i="15" s="1"/>
  <c r="AD98" i="17"/>
  <c r="O98" i="15" s="1"/>
  <c r="AD97" i="17"/>
  <c r="O97" i="15" s="1"/>
  <c r="AD96" i="17"/>
  <c r="O96" i="15" s="1"/>
  <c r="AD95" i="17"/>
  <c r="O95" i="15" s="1"/>
  <c r="AD94" i="17"/>
  <c r="O94" i="15" s="1"/>
  <c r="AD93" i="17"/>
  <c r="O93" i="15" s="1"/>
  <c r="AD92" i="17"/>
  <c r="O92" i="15" s="1"/>
  <c r="AD91" i="17"/>
  <c r="O91" i="15" s="1"/>
  <c r="AD90" i="17"/>
  <c r="O90" i="15" s="1"/>
  <c r="AD89" i="17"/>
  <c r="O89" i="15" s="1"/>
  <c r="AD88" i="17"/>
  <c r="O88" i="15" s="1"/>
  <c r="AD87" i="17"/>
  <c r="O87" i="15" s="1"/>
  <c r="AD86" i="17"/>
  <c r="O86" i="15" s="1"/>
  <c r="AD85" i="17"/>
  <c r="O85" i="15" s="1"/>
  <c r="AD84" i="17"/>
  <c r="O84" i="15" s="1"/>
  <c r="AD83" i="17"/>
  <c r="O83" i="15" s="1"/>
  <c r="AD82" i="17"/>
  <c r="O82" i="15" s="1"/>
  <c r="AD81" i="17"/>
  <c r="O81" i="15" s="1"/>
  <c r="AD80" i="17"/>
  <c r="O80" i="15" s="1"/>
  <c r="AD79" i="17"/>
  <c r="O79" i="15" s="1"/>
  <c r="AD78" i="17"/>
  <c r="O78" i="15" s="1"/>
  <c r="AD77" i="17"/>
  <c r="O77" i="15" s="1"/>
  <c r="AD76" i="17"/>
  <c r="O76" i="15" s="1"/>
  <c r="AD75" i="17"/>
  <c r="O75" i="15" s="1"/>
  <c r="AD74" i="17"/>
  <c r="O74" i="15" s="1"/>
  <c r="AD73" i="17"/>
  <c r="O73" i="15" s="1"/>
  <c r="AD72" i="17"/>
  <c r="O72" i="15" s="1"/>
  <c r="AD71" i="17"/>
  <c r="O71" i="15" s="1"/>
  <c r="AD70" i="17"/>
  <c r="O70" i="15" s="1"/>
  <c r="AD69" i="17"/>
  <c r="O69" i="15" s="1"/>
  <c r="AD68" i="17"/>
  <c r="O68" i="15" s="1"/>
  <c r="AD67" i="17"/>
  <c r="O67" i="15" s="1"/>
  <c r="AD66" i="17"/>
  <c r="O66" i="15" s="1"/>
  <c r="AD65" i="17"/>
  <c r="O65" i="15" s="1"/>
  <c r="AD64" i="17"/>
  <c r="O64" i="15" s="1"/>
  <c r="AD63" i="17"/>
  <c r="O63" i="15" s="1"/>
  <c r="AD62" i="17"/>
  <c r="O62" i="15" s="1"/>
  <c r="AD61" i="17"/>
  <c r="O61" i="15" s="1"/>
  <c r="AD60" i="17"/>
  <c r="O60" i="15" s="1"/>
  <c r="AD59" i="17"/>
  <c r="O59" i="15" s="1"/>
  <c r="AD58" i="17"/>
  <c r="O58" i="15" s="1"/>
  <c r="AD57" i="17"/>
  <c r="O57" i="15" s="1"/>
  <c r="AD56" i="17"/>
  <c r="O56" i="15" s="1"/>
  <c r="AD55" i="17"/>
  <c r="O55" i="15" s="1"/>
  <c r="AD54" i="17"/>
  <c r="O54" i="15" s="1"/>
  <c r="AD53" i="17"/>
  <c r="O53" i="15" s="1"/>
  <c r="AD52" i="17"/>
  <c r="O52" i="15" s="1"/>
  <c r="AD51" i="17"/>
  <c r="O51" i="15" s="1"/>
  <c r="AD50" i="17"/>
  <c r="O50" i="15" s="1"/>
  <c r="AD49" i="17"/>
  <c r="O49" i="15" s="1"/>
  <c r="AD48" i="17"/>
  <c r="O48" i="15" s="1"/>
  <c r="AD47" i="17"/>
  <c r="O47" i="15" s="1"/>
  <c r="AD46" i="17"/>
  <c r="O46" i="15" s="1"/>
  <c r="AD45" i="17"/>
  <c r="O45" i="15" s="1"/>
  <c r="AD44" i="17"/>
  <c r="O44" i="15" s="1"/>
  <c r="AD43" i="17"/>
  <c r="O43" i="15" s="1"/>
  <c r="AD42" i="17"/>
  <c r="O42" i="15" s="1"/>
  <c r="AD41" i="17"/>
  <c r="O41" i="15" s="1"/>
  <c r="AD40" i="17"/>
  <c r="O40" i="15" s="1"/>
  <c r="AD39" i="17"/>
  <c r="O39" i="15" s="1"/>
  <c r="AD38" i="17"/>
  <c r="O38" i="15" s="1"/>
  <c r="AD37" i="17"/>
  <c r="O37" i="15" s="1"/>
  <c r="AD36" i="17"/>
  <c r="O36" i="15" s="1"/>
  <c r="AD35" i="17"/>
  <c r="O35" i="15" s="1"/>
  <c r="AD34" i="17"/>
  <c r="O34" i="15" s="1"/>
  <c r="AD33" i="17"/>
  <c r="O33" i="15" s="1"/>
  <c r="AD32" i="17"/>
  <c r="O32" i="15" s="1"/>
  <c r="AD31" i="17"/>
  <c r="O31" i="15" s="1"/>
  <c r="AD30" i="17"/>
  <c r="O30" i="15" s="1"/>
  <c r="AD29" i="17"/>
  <c r="O29" i="15" s="1"/>
  <c r="AD28" i="17"/>
  <c r="O28" i="15" s="1"/>
  <c r="AD27" i="17"/>
  <c r="O27" i="15" s="1"/>
  <c r="AD26" i="17"/>
  <c r="O26" i="15" s="1"/>
  <c r="K284" i="15"/>
  <c r="K283" i="15"/>
  <c r="K282" i="15"/>
  <c r="K281" i="15"/>
  <c r="K280" i="15"/>
  <c r="K279" i="15"/>
  <c r="K278" i="15"/>
  <c r="AC277" i="17"/>
  <c r="K277" i="15" s="1"/>
  <c r="AC276" i="17"/>
  <c r="K276" i="15" s="1"/>
  <c r="AC275" i="17"/>
  <c r="K275" i="15" s="1"/>
  <c r="AC274" i="17"/>
  <c r="K274" i="15" s="1"/>
  <c r="AC273" i="17"/>
  <c r="K273" i="15" s="1"/>
  <c r="AC272" i="17"/>
  <c r="K272" i="15" s="1"/>
  <c r="AC271" i="17"/>
  <c r="K271" i="15" s="1"/>
  <c r="AC270" i="17"/>
  <c r="K270" i="15" s="1"/>
  <c r="AC269" i="17"/>
  <c r="K269" i="15" s="1"/>
  <c r="AC268" i="17"/>
  <c r="K268" i="15" s="1"/>
  <c r="AC267" i="17"/>
  <c r="K267" i="15" s="1"/>
  <c r="AC266" i="17"/>
  <c r="K266" i="15" s="1"/>
  <c r="AC265" i="17"/>
  <c r="K265" i="15" s="1"/>
  <c r="AC264" i="17"/>
  <c r="K264" i="15" s="1"/>
  <c r="AC263" i="17"/>
  <c r="K263" i="15" s="1"/>
  <c r="AC262" i="17"/>
  <c r="K262" i="15" s="1"/>
  <c r="AC261" i="17"/>
  <c r="K261" i="15" s="1"/>
  <c r="AC260" i="17"/>
  <c r="K260" i="15" s="1"/>
  <c r="AC259" i="17"/>
  <c r="K259" i="15" s="1"/>
  <c r="AC258" i="17"/>
  <c r="K258" i="15" s="1"/>
  <c r="AC257" i="17"/>
  <c r="K257" i="15" s="1"/>
  <c r="AC256" i="17"/>
  <c r="K256" i="15" s="1"/>
  <c r="AC255" i="17"/>
  <c r="K255" i="15" s="1"/>
  <c r="AC254" i="17"/>
  <c r="K254" i="15" s="1"/>
  <c r="AC253" i="17"/>
  <c r="K253" i="15" s="1"/>
  <c r="AC252" i="17"/>
  <c r="K252" i="15" s="1"/>
  <c r="AC251" i="17"/>
  <c r="K251" i="15" s="1"/>
  <c r="AC250" i="17"/>
  <c r="K250" i="15" s="1"/>
  <c r="AC249" i="17"/>
  <c r="K249" i="15" s="1"/>
  <c r="AC248" i="17"/>
  <c r="K248" i="15" s="1"/>
  <c r="AC247" i="17"/>
  <c r="K247" i="15" s="1"/>
  <c r="AC246" i="17"/>
  <c r="K246" i="15" s="1"/>
  <c r="AC245" i="17"/>
  <c r="K245" i="15" s="1"/>
  <c r="AC244" i="17"/>
  <c r="K244" i="15" s="1"/>
  <c r="AC243" i="17"/>
  <c r="K243" i="15" s="1"/>
  <c r="AC242" i="17"/>
  <c r="K242" i="15" s="1"/>
  <c r="AC241" i="17"/>
  <c r="K241" i="15" s="1"/>
  <c r="AC240" i="17"/>
  <c r="K240" i="15" s="1"/>
  <c r="AC239" i="17"/>
  <c r="K239" i="15" s="1"/>
  <c r="AC238" i="17"/>
  <c r="K238" i="15" s="1"/>
  <c r="AC237" i="17"/>
  <c r="K237" i="15" s="1"/>
  <c r="AC236" i="17"/>
  <c r="K236" i="15" s="1"/>
  <c r="AC235" i="17"/>
  <c r="K235" i="15" s="1"/>
  <c r="AC234" i="17"/>
  <c r="K234" i="15" s="1"/>
  <c r="AC233" i="17"/>
  <c r="K233" i="15" s="1"/>
  <c r="AC232" i="17"/>
  <c r="K232" i="15" s="1"/>
  <c r="AC231" i="17"/>
  <c r="K231" i="15" s="1"/>
  <c r="AC230" i="17"/>
  <c r="K230" i="15" s="1"/>
  <c r="AC229" i="17"/>
  <c r="K229" i="15" s="1"/>
  <c r="AC228" i="17"/>
  <c r="K228" i="15" s="1"/>
  <c r="AC227" i="17"/>
  <c r="K227" i="15" s="1"/>
  <c r="AC226" i="17"/>
  <c r="K226" i="15" s="1"/>
  <c r="AC225" i="17"/>
  <c r="K225" i="15" s="1"/>
  <c r="AC224" i="17"/>
  <c r="K224" i="15" s="1"/>
  <c r="AC223" i="17"/>
  <c r="K223" i="15" s="1"/>
  <c r="AC222" i="17"/>
  <c r="K222" i="15" s="1"/>
  <c r="AC221" i="17"/>
  <c r="K221" i="15" s="1"/>
  <c r="AC220" i="17"/>
  <c r="K220" i="15" s="1"/>
  <c r="AC219" i="17"/>
  <c r="K219" i="15" s="1"/>
  <c r="AC218" i="17"/>
  <c r="K218" i="15" s="1"/>
  <c r="AC217" i="17"/>
  <c r="K217" i="15" s="1"/>
  <c r="AC216" i="17"/>
  <c r="K216" i="15" s="1"/>
  <c r="AC215" i="17"/>
  <c r="K215" i="15" s="1"/>
  <c r="AC214" i="17"/>
  <c r="K214" i="15" s="1"/>
  <c r="AC213" i="17"/>
  <c r="K213" i="15" s="1"/>
  <c r="AC212" i="17"/>
  <c r="K212" i="15" s="1"/>
  <c r="AC211" i="17"/>
  <c r="K211" i="15" s="1"/>
  <c r="AC210" i="17"/>
  <c r="K210" i="15" s="1"/>
  <c r="AC209" i="17"/>
  <c r="K209" i="15" s="1"/>
  <c r="AC208" i="17"/>
  <c r="K208" i="15" s="1"/>
  <c r="AC207" i="17"/>
  <c r="K207" i="15" s="1"/>
  <c r="AC206" i="17"/>
  <c r="K206" i="15" s="1"/>
  <c r="AC205" i="17"/>
  <c r="K205" i="15" s="1"/>
  <c r="AC204" i="17"/>
  <c r="K204" i="15" s="1"/>
  <c r="AC203" i="17"/>
  <c r="K203" i="15" s="1"/>
  <c r="AC202" i="17"/>
  <c r="K202" i="15" s="1"/>
  <c r="AC201" i="17"/>
  <c r="K201" i="15" s="1"/>
  <c r="AC200" i="17"/>
  <c r="K200" i="15" s="1"/>
  <c r="AC199" i="17"/>
  <c r="K199" i="15" s="1"/>
  <c r="AC198" i="17"/>
  <c r="K198" i="15" s="1"/>
  <c r="AC197" i="17"/>
  <c r="K197" i="15" s="1"/>
  <c r="AC196" i="17"/>
  <c r="K196" i="15" s="1"/>
  <c r="AC195" i="17"/>
  <c r="K195" i="15" s="1"/>
  <c r="AC194" i="17"/>
  <c r="K194" i="15" s="1"/>
  <c r="AC193" i="17"/>
  <c r="K193" i="15" s="1"/>
  <c r="AC192" i="17"/>
  <c r="K192" i="15" s="1"/>
  <c r="AC191" i="17"/>
  <c r="K191" i="15" s="1"/>
  <c r="AC190" i="17"/>
  <c r="K190" i="15" s="1"/>
  <c r="AC189" i="17"/>
  <c r="K189" i="15" s="1"/>
  <c r="AC188" i="17"/>
  <c r="K188" i="15" s="1"/>
  <c r="AC187" i="17"/>
  <c r="K187" i="15" s="1"/>
  <c r="AC186" i="17"/>
  <c r="K186" i="15" s="1"/>
  <c r="AC185" i="17"/>
  <c r="K185" i="15" s="1"/>
  <c r="AC184" i="17"/>
  <c r="K184" i="15" s="1"/>
  <c r="AC183" i="17"/>
  <c r="K183" i="15" s="1"/>
  <c r="AC182" i="17"/>
  <c r="K182" i="15" s="1"/>
  <c r="AC181" i="17"/>
  <c r="K181" i="15" s="1"/>
  <c r="AC180" i="17"/>
  <c r="K180" i="15" s="1"/>
  <c r="AC179" i="17"/>
  <c r="K179" i="15" s="1"/>
  <c r="AC178" i="17"/>
  <c r="K178" i="15" s="1"/>
  <c r="AC177" i="17"/>
  <c r="K177" i="15" s="1"/>
  <c r="AC176" i="17"/>
  <c r="K176" i="15" s="1"/>
  <c r="AC175" i="17"/>
  <c r="K175" i="15" s="1"/>
  <c r="AC174" i="17"/>
  <c r="K174" i="15" s="1"/>
  <c r="AC173" i="17"/>
  <c r="K173" i="15" s="1"/>
  <c r="AC172" i="17"/>
  <c r="K172" i="15" s="1"/>
  <c r="AC171" i="17"/>
  <c r="K171" i="15" s="1"/>
  <c r="AC170" i="17"/>
  <c r="K170" i="15" s="1"/>
  <c r="AC169" i="17"/>
  <c r="K169" i="15" s="1"/>
  <c r="AC168" i="17"/>
  <c r="K168" i="15" s="1"/>
  <c r="AC167" i="17"/>
  <c r="K167" i="15" s="1"/>
  <c r="AC166" i="17"/>
  <c r="K166" i="15" s="1"/>
  <c r="AC165" i="17"/>
  <c r="K165" i="15" s="1"/>
  <c r="AC164" i="17"/>
  <c r="K164" i="15" s="1"/>
  <c r="AC163" i="17"/>
  <c r="K163" i="15" s="1"/>
  <c r="AC162" i="17"/>
  <c r="K162" i="15" s="1"/>
  <c r="AC161" i="17"/>
  <c r="K161" i="15" s="1"/>
  <c r="AC160" i="17"/>
  <c r="K160" i="15" s="1"/>
  <c r="AC159" i="17"/>
  <c r="K159" i="15" s="1"/>
  <c r="AC158" i="17"/>
  <c r="K158" i="15" s="1"/>
  <c r="AC157" i="17"/>
  <c r="K157" i="15" s="1"/>
  <c r="AC156" i="17"/>
  <c r="K156" i="15" s="1"/>
  <c r="AC155" i="17"/>
  <c r="K155" i="15" s="1"/>
  <c r="AC154" i="17"/>
  <c r="K154" i="15" s="1"/>
  <c r="AC153" i="17"/>
  <c r="K153" i="15" s="1"/>
  <c r="AC152" i="17"/>
  <c r="K152" i="15" s="1"/>
  <c r="AC151" i="17"/>
  <c r="K151" i="15" s="1"/>
  <c r="AC150" i="17"/>
  <c r="K150" i="15" s="1"/>
  <c r="AC149" i="17"/>
  <c r="K149" i="15" s="1"/>
  <c r="AC148" i="17"/>
  <c r="K148" i="15" s="1"/>
  <c r="AC147" i="17"/>
  <c r="K147" i="15" s="1"/>
  <c r="AC146" i="17"/>
  <c r="K146" i="15" s="1"/>
  <c r="AC145" i="17"/>
  <c r="K145" i="15" s="1"/>
  <c r="AC144" i="17"/>
  <c r="K144" i="15" s="1"/>
  <c r="AC143" i="17"/>
  <c r="K143" i="15" s="1"/>
  <c r="AC142" i="17"/>
  <c r="K142" i="15" s="1"/>
  <c r="AC141" i="17"/>
  <c r="K141" i="15" s="1"/>
  <c r="AC140" i="17"/>
  <c r="K140" i="15" s="1"/>
  <c r="AC139" i="17"/>
  <c r="K139" i="15" s="1"/>
  <c r="AC138" i="17"/>
  <c r="K138" i="15" s="1"/>
  <c r="AC137" i="17"/>
  <c r="K137" i="15" s="1"/>
  <c r="AC136" i="17"/>
  <c r="K136" i="15" s="1"/>
  <c r="AC135" i="17"/>
  <c r="K135" i="15" s="1"/>
  <c r="AC134" i="17"/>
  <c r="K134" i="15" s="1"/>
  <c r="AC133" i="17"/>
  <c r="K133" i="15" s="1"/>
  <c r="AC132" i="17"/>
  <c r="K132" i="15" s="1"/>
  <c r="AC131" i="17"/>
  <c r="K131" i="15" s="1"/>
  <c r="AC130" i="17"/>
  <c r="K130" i="15" s="1"/>
  <c r="AC129" i="17"/>
  <c r="K129" i="15" s="1"/>
  <c r="AC128" i="17"/>
  <c r="K128" i="15" s="1"/>
  <c r="AC127" i="17"/>
  <c r="K127" i="15" s="1"/>
  <c r="AC126" i="17"/>
  <c r="K126" i="15" s="1"/>
  <c r="AC125" i="17"/>
  <c r="K125" i="15" s="1"/>
  <c r="AC124" i="17"/>
  <c r="K124" i="15" s="1"/>
  <c r="AC123" i="17"/>
  <c r="K123" i="15" s="1"/>
  <c r="AC122" i="17"/>
  <c r="K122" i="15" s="1"/>
  <c r="AC121" i="17"/>
  <c r="K121" i="15" s="1"/>
  <c r="AC120" i="17"/>
  <c r="K120" i="15" s="1"/>
  <c r="AC119" i="17"/>
  <c r="K119" i="15" s="1"/>
  <c r="AC118" i="17"/>
  <c r="K118" i="15" s="1"/>
  <c r="AC117" i="17"/>
  <c r="K117" i="15" s="1"/>
  <c r="AC116" i="17"/>
  <c r="K116" i="15" s="1"/>
  <c r="AC115" i="17"/>
  <c r="K115" i="15" s="1"/>
  <c r="AC114" i="17"/>
  <c r="K114" i="15" s="1"/>
  <c r="AC113" i="17"/>
  <c r="K113" i="15" s="1"/>
  <c r="AC112" i="17"/>
  <c r="K112" i="15" s="1"/>
  <c r="AC111" i="17"/>
  <c r="K111" i="15" s="1"/>
  <c r="AC110" i="17"/>
  <c r="K110" i="15" s="1"/>
  <c r="AC109" i="17"/>
  <c r="K109" i="15" s="1"/>
  <c r="AC108" i="17"/>
  <c r="K108" i="15" s="1"/>
  <c r="AC107" i="17"/>
  <c r="K107" i="15" s="1"/>
  <c r="AC106" i="17"/>
  <c r="K106" i="15" s="1"/>
  <c r="AC105" i="17"/>
  <c r="K105" i="15" s="1"/>
  <c r="AC104" i="17"/>
  <c r="K104" i="15" s="1"/>
  <c r="AC103" i="17"/>
  <c r="K103" i="15" s="1"/>
  <c r="AC102" i="17"/>
  <c r="K102" i="15" s="1"/>
  <c r="AC101" i="17"/>
  <c r="K101" i="15" s="1"/>
  <c r="AC100" i="17"/>
  <c r="K100" i="15" s="1"/>
  <c r="AC99" i="17"/>
  <c r="K99" i="15" s="1"/>
  <c r="AC98" i="17"/>
  <c r="K98" i="15" s="1"/>
  <c r="AC97" i="17"/>
  <c r="K97" i="15" s="1"/>
  <c r="AC96" i="17"/>
  <c r="K96" i="15" s="1"/>
  <c r="AC95" i="17"/>
  <c r="K95" i="15" s="1"/>
  <c r="AC94" i="17"/>
  <c r="K94" i="15" s="1"/>
  <c r="AC93" i="17"/>
  <c r="K93" i="15" s="1"/>
  <c r="AC92" i="17"/>
  <c r="K92" i="15" s="1"/>
  <c r="AC91" i="17"/>
  <c r="K91" i="15" s="1"/>
  <c r="AC90" i="17"/>
  <c r="K90" i="15" s="1"/>
  <c r="AC89" i="17"/>
  <c r="K89" i="15" s="1"/>
  <c r="AC88" i="17"/>
  <c r="K88" i="15" s="1"/>
  <c r="AC87" i="17"/>
  <c r="K87" i="15" s="1"/>
  <c r="AC86" i="17"/>
  <c r="K86" i="15" s="1"/>
  <c r="AC85" i="17"/>
  <c r="K85" i="15" s="1"/>
  <c r="AC84" i="17"/>
  <c r="K84" i="15" s="1"/>
  <c r="AC83" i="17"/>
  <c r="K83" i="15" s="1"/>
  <c r="AC82" i="17"/>
  <c r="K82" i="15" s="1"/>
  <c r="AC81" i="17"/>
  <c r="K81" i="15" s="1"/>
  <c r="AC80" i="17"/>
  <c r="K80" i="15" s="1"/>
  <c r="AC79" i="17"/>
  <c r="K79" i="15" s="1"/>
  <c r="AC78" i="17"/>
  <c r="K78" i="15" s="1"/>
  <c r="AC77" i="17"/>
  <c r="K77" i="15" s="1"/>
  <c r="AC76" i="17"/>
  <c r="K76" i="15" s="1"/>
  <c r="AC75" i="17"/>
  <c r="K75" i="15" s="1"/>
  <c r="AC74" i="17"/>
  <c r="K74" i="15" s="1"/>
  <c r="AC73" i="17"/>
  <c r="K73" i="15" s="1"/>
  <c r="AC72" i="17"/>
  <c r="K72" i="15" s="1"/>
  <c r="AC71" i="17"/>
  <c r="K71" i="15" s="1"/>
  <c r="AC70" i="17"/>
  <c r="K70" i="15" s="1"/>
  <c r="AC69" i="17"/>
  <c r="K69" i="15" s="1"/>
  <c r="AC68" i="17"/>
  <c r="K68" i="15" s="1"/>
  <c r="AC67" i="17"/>
  <c r="K67" i="15" s="1"/>
  <c r="AC66" i="17"/>
  <c r="K66" i="15" s="1"/>
  <c r="AC65" i="17"/>
  <c r="K65" i="15" s="1"/>
  <c r="AC64" i="17"/>
  <c r="K64" i="15" s="1"/>
  <c r="AC63" i="17"/>
  <c r="K63" i="15" s="1"/>
  <c r="AC62" i="17"/>
  <c r="K62" i="15" s="1"/>
  <c r="AC61" i="17"/>
  <c r="K61" i="15" s="1"/>
  <c r="AC60" i="17"/>
  <c r="K60" i="15" s="1"/>
  <c r="AC59" i="17"/>
  <c r="K59" i="15" s="1"/>
  <c r="AC58" i="17"/>
  <c r="K58" i="15" s="1"/>
  <c r="AC57" i="17"/>
  <c r="K57" i="15" s="1"/>
  <c r="AC56" i="17"/>
  <c r="K56" i="15" s="1"/>
  <c r="AC55" i="17"/>
  <c r="K55" i="15" s="1"/>
  <c r="AC54" i="17"/>
  <c r="K54" i="15" s="1"/>
  <c r="AC53" i="17"/>
  <c r="K53" i="15" s="1"/>
  <c r="AC52" i="17"/>
  <c r="K52" i="15" s="1"/>
  <c r="AC51" i="17"/>
  <c r="K51" i="15" s="1"/>
  <c r="AC50" i="17"/>
  <c r="K50" i="15" s="1"/>
  <c r="AC49" i="17"/>
  <c r="K49" i="15" s="1"/>
  <c r="AC48" i="17"/>
  <c r="K48" i="15" s="1"/>
  <c r="AC47" i="17"/>
  <c r="K47" i="15" s="1"/>
  <c r="AC46" i="17"/>
  <c r="K46" i="15" s="1"/>
  <c r="AC45" i="17"/>
  <c r="K45" i="15" s="1"/>
  <c r="AC44" i="17"/>
  <c r="K44" i="15" s="1"/>
  <c r="AC43" i="17"/>
  <c r="K43" i="15" s="1"/>
  <c r="AC42" i="17"/>
  <c r="K42" i="15" s="1"/>
  <c r="AC41" i="17"/>
  <c r="K41" i="15" s="1"/>
  <c r="AC40" i="17"/>
  <c r="K40" i="15" s="1"/>
  <c r="AC39" i="17"/>
  <c r="K39" i="15" s="1"/>
  <c r="AC38" i="17"/>
  <c r="K38" i="15" s="1"/>
  <c r="AC37" i="17"/>
  <c r="K37" i="15" s="1"/>
  <c r="AC36" i="17"/>
  <c r="K36" i="15" s="1"/>
  <c r="AC35" i="17"/>
  <c r="K35" i="15" s="1"/>
  <c r="AC34" i="17"/>
  <c r="K34" i="15" s="1"/>
  <c r="AC33" i="17"/>
  <c r="K33" i="15" s="1"/>
  <c r="AC32" i="17"/>
  <c r="K32" i="15" s="1"/>
  <c r="AC31" i="17"/>
  <c r="K31" i="15" s="1"/>
  <c r="AC30" i="17"/>
  <c r="K30" i="15" s="1"/>
  <c r="AC29" i="17"/>
  <c r="K29" i="15" s="1"/>
  <c r="AC28" i="17"/>
  <c r="K28" i="15" s="1"/>
  <c r="AC27" i="17"/>
  <c r="K27" i="15" s="1"/>
  <c r="AC26" i="17"/>
  <c r="K26" i="15" s="1"/>
  <c r="AC25" i="17"/>
  <c r="K25" i="15" s="1"/>
  <c r="AC24" i="17"/>
  <c r="K24" i="15" s="1"/>
  <c r="AC23" i="17"/>
  <c r="K23" i="15" s="1"/>
  <c r="AC22" i="17"/>
  <c r="K22" i="15" s="1"/>
  <c r="AC21" i="17"/>
  <c r="K21" i="15" s="1"/>
  <c r="AC20" i="17"/>
  <c r="K20" i="15" s="1"/>
  <c r="AC19" i="17"/>
  <c r="K19" i="15" s="1"/>
  <c r="AC18" i="17"/>
  <c r="K18" i="15" s="1"/>
  <c r="AC17" i="17"/>
  <c r="K17" i="15" s="1"/>
  <c r="AC16" i="17"/>
  <c r="K16" i="15" s="1"/>
  <c r="AC15" i="17"/>
  <c r="K15" i="15" s="1"/>
  <c r="AC14" i="17"/>
  <c r="K14" i="15" s="1"/>
  <c r="AC13" i="17"/>
  <c r="K13" i="15" s="1"/>
  <c r="AC12" i="17"/>
  <c r="K12" i="15" s="1"/>
  <c r="AC11" i="17"/>
  <c r="K11" i="15" s="1"/>
  <c r="AC10" i="17"/>
  <c r="K10" i="15" s="1"/>
  <c r="AC9" i="17"/>
  <c r="K9" i="15" s="1"/>
  <c r="AC8" i="17"/>
  <c r="K8" i="15" s="1"/>
  <c r="AC7" i="17"/>
  <c r="K7" i="15" s="1"/>
  <c r="AC6" i="17"/>
  <c r="K6" i="15" s="1"/>
  <c r="AC5" i="17"/>
  <c r="K5" i="15" s="1"/>
  <c r="AC4" i="17"/>
  <c r="K4" i="15" s="1"/>
  <c r="AC3" i="17"/>
  <c r="K3" i="15" s="1"/>
  <c r="AC2" i="17"/>
  <c r="K2" i="15" s="1"/>
  <c r="N23" i="15" l="1"/>
  <c r="N2" i="15"/>
  <c r="N18" i="15"/>
  <c r="N34" i="15"/>
  <c r="N7" i="15"/>
  <c r="N3" i="15"/>
  <c r="N19" i="15"/>
  <c r="N10" i="15"/>
  <c r="N15" i="15"/>
  <c r="N26" i="15"/>
  <c r="N31" i="15"/>
  <c r="N30" i="15"/>
  <c r="N6" i="15"/>
  <c r="N11" i="15"/>
  <c r="N22" i="15"/>
  <c r="N27" i="15"/>
  <c r="N70" i="15"/>
  <c r="N14" i="15"/>
  <c r="N35" i="15"/>
  <c r="N4" i="15"/>
  <c r="N12" i="15"/>
  <c r="N24" i="15"/>
  <c r="N32" i="15"/>
  <c r="N5" i="15"/>
  <c r="N9" i="15"/>
  <c r="N13" i="15"/>
  <c r="N17" i="15"/>
  <c r="N21" i="15"/>
  <c r="N25" i="15"/>
  <c r="N29" i="15"/>
  <c r="N33" i="15"/>
  <c r="N37" i="15"/>
  <c r="N8" i="15"/>
  <c r="N16" i="15"/>
  <c r="N20" i="15"/>
  <c r="N28" i="15"/>
  <c r="N36" i="15"/>
  <c r="N86" i="15"/>
  <c r="N130" i="15"/>
  <c r="N198" i="15"/>
  <c r="N217" i="15"/>
  <c r="N230" i="15"/>
  <c r="N249" i="15"/>
  <c r="N262" i="15"/>
  <c r="N66" i="15"/>
  <c r="N102" i="15"/>
  <c r="N174" i="15"/>
  <c r="N193" i="15"/>
  <c r="N206" i="15"/>
  <c r="N225" i="15"/>
  <c r="N238" i="15"/>
  <c r="N257" i="15"/>
  <c r="N118" i="15"/>
  <c r="N38" i="15"/>
  <c r="N54" i="15"/>
  <c r="N98" i="15"/>
  <c r="N134" i="15"/>
  <c r="N166" i="15"/>
  <c r="N185" i="15"/>
  <c r="N281" i="15"/>
  <c r="N270" i="15"/>
  <c r="N162" i="15"/>
  <c r="N169" i="15"/>
  <c r="N182" i="15"/>
  <c r="N201" i="15"/>
  <c r="N214" i="15"/>
  <c r="N233" i="15"/>
  <c r="N246" i="15"/>
  <c r="N265" i="15"/>
  <c r="N278" i="15"/>
  <c r="N150" i="15"/>
  <c r="N177" i="15"/>
  <c r="N190" i="15"/>
  <c r="N209" i="15"/>
  <c r="N222" i="15"/>
  <c r="N241" i="15"/>
  <c r="N254" i="15"/>
  <c r="N273" i="15"/>
  <c r="N94" i="15"/>
  <c r="N126" i="15"/>
  <c r="N158" i="15"/>
  <c r="N170" i="15"/>
  <c r="N181" i="15"/>
  <c r="N218" i="15"/>
  <c r="N229" i="15"/>
  <c r="N245" i="15"/>
  <c r="N261" i="15"/>
  <c r="N50" i="15"/>
  <c r="N82" i="15"/>
  <c r="N114" i="15"/>
  <c r="N146" i="15"/>
  <c r="N74" i="15"/>
  <c r="N186" i="15"/>
  <c r="N202" i="15"/>
  <c r="N234" i="15"/>
  <c r="N266" i="15"/>
  <c r="N277" i="15"/>
  <c r="N282" i="15"/>
  <c r="N90" i="15"/>
  <c r="N46" i="15"/>
  <c r="N78" i="15"/>
  <c r="N110" i="15"/>
  <c r="N142" i="15"/>
  <c r="N173" i="15"/>
  <c r="N178" i="15"/>
  <c r="N189" i="15"/>
  <c r="N194" i="15"/>
  <c r="N205" i="15"/>
  <c r="N210" i="15"/>
  <c r="N221" i="15"/>
  <c r="N226" i="15"/>
  <c r="N237" i="15"/>
  <c r="N242" i="15"/>
  <c r="N253" i="15"/>
  <c r="N258" i="15"/>
  <c r="N269" i="15"/>
  <c r="N274" i="15"/>
  <c r="N42" i="15"/>
  <c r="N106" i="15"/>
  <c r="N138" i="15"/>
  <c r="N62" i="15"/>
  <c r="N197" i="15"/>
  <c r="N213" i="15"/>
  <c r="N250" i="15"/>
  <c r="N58" i="15"/>
  <c r="N122" i="15"/>
  <c r="N154" i="15"/>
  <c r="N39" i="15"/>
  <c r="N43" i="15"/>
  <c r="N47" i="15"/>
  <c r="N51" i="15"/>
  <c r="N55" i="15"/>
  <c r="N59" i="15"/>
  <c r="N63" i="15"/>
  <c r="N67" i="15"/>
  <c r="N71" i="15"/>
  <c r="N75" i="15"/>
  <c r="N79" i="15"/>
  <c r="N83" i="15"/>
  <c r="N87" i="15"/>
  <c r="N91" i="15"/>
  <c r="N95" i="15"/>
  <c r="N99" i="15"/>
  <c r="N103" i="15"/>
  <c r="N107" i="15"/>
  <c r="N111" i="15"/>
  <c r="N115" i="15"/>
  <c r="N119" i="15"/>
  <c r="N123" i="15"/>
  <c r="N127" i="15"/>
  <c r="N131" i="15"/>
  <c r="N135" i="15"/>
  <c r="N139" i="15"/>
  <c r="N143" i="15"/>
  <c r="N147" i="15"/>
  <c r="N151" i="15"/>
  <c r="N155" i="15"/>
  <c r="N159" i="15"/>
  <c r="N163" i="15"/>
  <c r="N167" i="15"/>
  <c r="N171" i="15"/>
  <c r="N175" i="15"/>
  <c r="N179" i="15"/>
  <c r="N183" i="15"/>
  <c r="N187" i="15"/>
  <c r="N191" i="15"/>
  <c r="N195" i="15"/>
  <c r="N199" i="15"/>
  <c r="N203" i="15"/>
  <c r="N207" i="15"/>
  <c r="N211" i="15"/>
  <c r="N215" i="15"/>
  <c r="N219" i="15"/>
  <c r="N223" i="15"/>
  <c r="N227" i="15"/>
  <c r="N231" i="15"/>
  <c r="N235" i="15"/>
  <c r="N239" i="15"/>
  <c r="N243" i="15"/>
  <c r="N247" i="15"/>
  <c r="N251" i="15"/>
  <c r="N255" i="15"/>
  <c r="N259" i="15"/>
  <c r="N263" i="15"/>
  <c r="N267" i="15"/>
  <c r="N271" i="15"/>
  <c r="N275" i="15"/>
  <c r="N279" i="15"/>
  <c r="N283" i="15"/>
  <c r="N48" i="15"/>
  <c r="N60" i="15"/>
  <c r="N72" i="15"/>
  <c r="N84" i="15"/>
  <c r="N96" i="15"/>
  <c r="N108" i="15"/>
  <c r="N120" i="15"/>
  <c r="N132" i="15"/>
  <c r="N144" i="15"/>
  <c r="N156" i="15"/>
  <c r="N168" i="15"/>
  <c r="N176" i="15"/>
  <c r="N188" i="15"/>
  <c r="N200" i="15"/>
  <c r="N212" i="15"/>
  <c r="N224" i="15"/>
  <c r="N236" i="15"/>
  <c r="N248" i="15"/>
  <c r="N260" i="15"/>
  <c r="N272" i="15"/>
  <c r="N280" i="15"/>
  <c r="N40" i="15"/>
  <c r="N52" i="15"/>
  <c r="N64" i="15"/>
  <c r="N76" i="15"/>
  <c r="N88" i="15"/>
  <c r="N100" i="15"/>
  <c r="N112" i="15"/>
  <c r="N124" i="15"/>
  <c r="N136" i="15"/>
  <c r="N148" i="15"/>
  <c r="N160" i="15"/>
  <c r="N172" i="15"/>
  <c r="N184" i="15"/>
  <c r="N196" i="15"/>
  <c r="N208" i="15"/>
  <c r="N220" i="15"/>
  <c r="N232" i="15"/>
  <c r="N240" i="15"/>
  <c r="N252" i="15"/>
  <c r="N268" i="15"/>
  <c r="N41" i="15"/>
  <c r="N45" i="15"/>
  <c r="N49" i="15"/>
  <c r="N53" i="15"/>
  <c r="N57" i="15"/>
  <c r="N61" i="15"/>
  <c r="N65" i="15"/>
  <c r="N69" i="15"/>
  <c r="N73" i="15"/>
  <c r="N77" i="15"/>
  <c r="N81" i="15"/>
  <c r="N85" i="15"/>
  <c r="N89" i="15"/>
  <c r="N93" i="15"/>
  <c r="N97" i="15"/>
  <c r="N101" i="15"/>
  <c r="N105" i="15"/>
  <c r="N109" i="15"/>
  <c r="N113" i="15"/>
  <c r="N117" i="15"/>
  <c r="N121" i="15"/>
  <c r="N125" i="15"/>
  <c r="N129" i="15"/>
  <c r="N133" i="15"/>
  <c r="N137" i="15"/>
  <c r="N141" i="15"/>
  <c r="N145" i="15"/>
  <c r="N149" i="15"/>
  <c r="N153" i="15"/>
  <c r="N157" i="15"/>
  <c r="N161" i="15"/>
  <c r="N165" i="15"/>
  <c r="N44" i="15"/>
  <c r="N56" i="15"/>
  <c r="N68" i="15"/>
  <c r="N80" i="15"/>
  <c r="N92" i="15"/>
  <c r="N104" i="15"/>
  <c r="N116" i="15"/>
  <c r="N128" i="15"/>
  <c r="N140" i="15"/>
  <c r="N152" i="15"/>
  <c r="N164" i="15"/>
  <c r="N180" i="15"/>
  <c r="N192" i="15"/>
  <c r="N204" i="15"/>
  <c r="N216" i="15"/>
  <c r="N228" i="15"/>
  <c r="N244" i="15"/>
  <c r="N256" i="15"/>
  <c r="N264" i="15"/>
  <c r="N276" i="15"/>
  <c r="N284" i="15"/>
  <c r="N285" i="17"/>
  <c r="N286" i="17"/>
  <c r="AQ283" i="17" l="1"/>
  <c r="W283" i="15" s="1"/>
  <c r="AR283" i="17"/>
  <c r="X283" i="15" s="1"/>
  <c r="AS283" i="17"/>
  <c r="Y283" i="15" s="1"/>
  <c r="AQ284" i="17"/>
  <c r="W284" i="15" s="1"/>
  <c r="AR284" i="17"/>
  <c r="X284" i="15" s="1"/>
  <c r="AS284" i="17"/>
  <c r="Y284" i="15" s="1"/>
  <c r="AL283" i="17" l="1"/>
  <c r="U283" i="15" s="1"/>
  <c r="AL284" i="17"/>
  <c r="U284" i="15" s="1"/>
  <c r="T284" i="15" l="1"/>
  <c r="T283" i="15"/>
  <c r="N283" i="17" l="1"/>
  <c r="N284" i="17"/>
  <c r="J23" i="31" l="1"/>
  <c r="I23" i="31"/>
  <c r="H23" i="31"/>
  <c r="G23" i="31"/>
  <c r="F23" i="31"/>
  <c r="E23" i="31"/>
  <c r="D23" i="31"/>
  <c r="C23" i="31"/>
  <c r="AS281" i="17"/>
  <c r="Y281" i="15" s="1"/>
  <c r="AS282" i="17"/>
  <c r="Y282" i="15" s="1"/>
  <c r="AQ282" i="17"/>
  <c r="W282" i="15" s="1"/>
  <c r="AR282" i="17"/>
  <c r="X282" i="15" s="1"/>
  <c r="AL281" i="17" l="1"/>
  <c r="U281" i="15" s="1"/>
  <c r="AL282" i="17"/>
  <c r="U282" i="15" s="1"/>
  <c r="T281" i="15"/>
  <c r="T282" i="15"/>
  <c r="N281" i="17" l="1"/>
  <c r="N282" i="17"/>
  <c r="L113" i="14" l="1"/>
  <c r="L112" i="14"/>
  <c r="L111" i="14"/>
  <c r="L110" i="14"/>
  <c r="S8" i="31" s="1"/>
  <c r="L109" i="14"/>
  <c r="L108" i="14"/>
  <c r="L107" i="14"/>
  <c r="L17" i="31" s="1"/>
  <c r="L106" i="14"/>
  <c r="K17" i="31" s="1"/>
  <c r="L105" i="14"/>
  <c r="L104" i="14"/>
  <c r="L103" i="14"/>
  <c r="L102" i="14"/>
  <c r="L101" i="14"/>
  <c r="L100" i="14"/>
  <c r="L99" i="14"/>
  <c r="L98" i="14"/>
  <c r="L97" i="14"/>
  <c r="L96" i="14"/>
  <c r="L95" i="14"/>
  <c r="L94" i="14"/>
  <c r="L93" i="14"/>
  <c r="L92" i="14"/>
  <c r="L91" i="14"/>
  <c r="L90" i="14"/>
  <c r="L89" i="14"/>
  <c r="L88" i="14"/>
  <c r="L87" i="14"/>
  <c r="L86" i="14"/>
  <c r="L85" i="14"/>
  <c r="L84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2" i="14"/>
  <c r="Q8" i="31" l="1"/>
  <c r="R8" i="31"/>
  <c r="P17" i="31"/>
  <c r="P8" i="31"/>
  <c r="N17" i="31"/>
  <c r="N8" i="31"/>
  <c r="O17" i="31"/>
  <c r="O8" i="31"/>
  <c r="M17" i="31"/>
  <c r="M8" i="31"/>
  <c r="L8" i="31"/>
  <c r="D17" i="31"/>
  <c r="D8" i="31"/>
  <c r="F17" i="31"/>
  <c r="F8" i="31"/>
  <c r="H17" i="31"/>
  <c r="D37" i="31" s="1"/>
  <c r="H8" i="31"/>
  <c r="J17" i="31"/>
  <c r="F37" i="31" s="1"/>
  <c r="J8" i="31"/>
  <c r="C51" i="31"/>
  <c r="C17" i="31"/>
  <c r="C8" i="31"/>
  <c r="E17" i="31"/>
  <c r="E8" i="31"/>
  <c r="G17" i="31"/>
  <c r="C37" i="31" s="1"/>
  <c r="G8" i="31"/>
  <c r="I17" i="31"/>
  <c r="E37" i="31" s="1"/>
  <c r="I8" i="31"/>
  <c r="K8" i="31"/>
  <c r="B51" i="31"/>
  <c r="J301" i="15"/>
  <c r="I301" i="15"/>
  <c r="J300" i="15"/>
  <c r="I300" i="15"/>
  <c r="J299" i="15"/>
  <c r="I299" i="15"/>
  <c r="J298" i="15"/>
  <c r="I298" i="15"/>
  <c r="J297" i="15"/>
  <c r="I297" i="15"/>
  <c r="J296" i="15"/>
  <c r="I296" i="15"/>
  <c r="J295" i="15"/>
  <c r="I295" i="15"/>
  <c r="J294" i="15"/>
  <c r="I294" i="15"/>
  <c r="J293" i="15"/>
  <c r="I293" i="15"/>
  <c r="J292" i="15"/>
  <c r="I292" i="15"/>
  <c r="J291" i="15"/>
  <c r="I291" i="15"/>
  <c r="J290" i="15"/>
  <c r="I290" i="15"/>
  <c r="J289" i="15"/>
  <c r="I289" i="15"/>
  <c r="J288" i="15"/>
  <c r="I288" i="15"/>
  <c r="J287" i="15"/>
  <c r="I287" i="15"/>
  <c r="J286" i="15"/>
  <c r="I286" i="15"/>
  <c r="J285" i="15"/>
  <c r="I285" i="15"/>
  <c r="J284" i="15"/>
  <c r="I284" i="15"/>
  <c r="J283" i="15"/>
  <c r="I283" i="15"/>
  <c r="J282" i="15"/>
  <c r="I282" i="15"/>
  <c r="J281" i="15"/>
  <c r="I281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P113" i="14"/>
  <c r="O113" i="14"/>
  <c r="N113" i="14"/>
  <c r="P112" i="14"/>
  <c r="O112" i="14"/>
  <c r="N112" i="14"/>
  <c r="P111" i="14"/>
  <c r="O111" i="14"/>
  <c r="N111" i="14"/>
  <c r="P110" i="14"/>
  <c r="S12" i="31" s="1"/>
  <c r="O110" i="14"/>
  <c r="S11" i="31" s="1"/>
  <c r="N110" i="14"/>
  <c r="S10" i="31" s="1"/>
  <c r="P109" i="14"/>
  <c r="O109" i="14"/>
  <c r="N109" i="14"/>
  <c r="P108" i="14"/>
  <c r="O108" i="14"/>
  <c r="N108" i="14"/>
  <c r="P107" i="14"/>
  <c r="O107" i="14"/>
  <c r="N107" i="14"/>
  <c r="P106" i="14"/>
  <c r="O106" i="14"/>
  <c r="N106" i="14"/>
  <c r="P105" i="14"/>
  <c r="O105" i="14"/>
  <c r="N105" i="14"/>
  <c r="P104" i="14"/>
  <c r="O104" i="14"/>
  <c r="N104" i="14"/>
  <c r="P103" i="14"/>
  <c r="O103" i="14"/>
  <c r="N103" i="14"/>
  <c r="P102" i="14"/>
  <c r="O102" i="14"/>
  <c r="N102" i="14"/>
  <c r="P101" i="14"/>
  <c r="O101" i="14"/>
  <c r="N101" i="14"/>
  <c r="P100" i="14"/>
  <c r="O100" i="14"/>
  <c r="N100" i="14"/>
  <c r="P99" i="14"/>
  <c r="O99" i="14"/>
  <c r="N99" i="14"/>
  <c r="P98" i="14"/>
  <c r="O98" i="14"/>
  <c r="N98" i="14"/>
  <c r="P97" i="14"/>
  <c r="O97" i="14"/>
  <c r="N97" i="14"/>
  <c r="P96" i="14"/>
  <c r="O96" i="14"/>
  <c r="N96" i="14"/>
  <c r="P95" i="14"/>
  <c r="O95" i="14"/>
  <c r="N95" i="14"/>
  <c r="P94" i="14"/>
  <c r="O94" i="14"/>
  <c r="N94" i="14"/>
  <c r="P93" i="14"/>
  <c r="O93" i="14"/>
  <c r="N93" i="14"/>
  <c r="P92" i="14"/>
  <c r="O92" i="14"/>
  <c r="N92" i="14"/>
  <c r="P91" i="14"/>
  <c r="O91" i="14"/>
  <c r="N91" i="14"/>
  <c r="P90" i="14"/>
  <c r="O90" i="14"/>
  <c r="N90" i="14"/>
  <c r="P89" i="14"/>
  <c r="O89" i="14"/>
  <c r="N89" i="14"/>
  <c r="P88" i="14"/>
  <c r="O88" i="14"/>
  <c r="N88" i="14"/>
  <c r="P87" i="14"/>
  <c r="O87" i="14"/>
  <c r="N87" i="14"/>
  <c r="P86" i="14"/>
  <c r="O86" i="14"/>
  <c r="N86" i="14"/>
  <c r="P85" i="14"/>
  <c r="O85" i="14"/>
  <c r="N85" i="14"/>
  <c r="P84" i="14"/>
  <c r="O84" i="14"/>
  <c r="N84" i="14"/>
  <c r="P83" i="14"/>
  <c r="O83" i="14"/>
  <c r="N83" i="14"/>
  <c r="P82" i="14"/>
  <c r="O82" i="14"/>
  <c r="N82" i="14"/>
  <c r="P81" i="14"/>
  <c r="O81" i="14"/>
  <c r="N81" i="14"/>
  <c r="P80" i="14"/>
  <c r="O80" i="14"/>
  <c r="N80" i="14"/>
  <c r="P79" i="14"/>
  <c r="O79" i="14"/>
  <c r="N79" i="14"/>
  <c r="P78" i="14"/>
  <c r="O78" i="14"/>
  <c r="N78" i="14"/>
  <c r="P77" i="14"/>
  <c r="O77" i="14"/>
  <c r="N77" i="14"/>
  <c r="P76" i="14"/>
  <c r="O76" i="14"/>
  <c r="N76" i="14"/>
  <c r="P75" i="14"/>
  <c r="O75" i="14"/>
  <c r="N75" i="14"/>
  <c r="P74" i="14"/>
  <c r="O74" i="14"/>
  <c r="N74" i="14"/>
  <c r="P73" i="14"/>
  <c r="O73" i="14"/>
  <c r="N73" i="14"/>
  <c r="P72" i="14"/>
  <c r="O72" i="14"/>
  <c r="N72" i="14"/>
  <c r="P71" i="14"/>
  <c r="O71" i="14"/>
  <c r="N71" i="14"/>
  <c r="P70" i="14"/>
  <c r="O70" i="14"/>
  <c r="N70" i="14"/>
  <c r="P69" i="14"/>
  <c r="O69" i="14"/>
  <c r="N69" i="14"/>
  <c r="P68" i="14"/>
  <c r="O68" i="14"/>
  <c r="N68" i="14"/>
  <c r="P67" i="14"/>
  <c r="O67" i="14"/>
  <c r="N67" i="14"/>
  <c r="P66" i="14"/>
  <c r="O66" i="14"/>
  <c r="N66" i="14"/>
  <c r="P65" i="14"/>
  <c r="O65" i="14"/>
  <c r="N65" i="14"/>
  <c r="P64" i="14"/>
  <c r="O64" i="14"/>
  <c r="N64" i="14"/>
  <c r="P63" i="14"/>
  <c r="O63" i="14"/>
  <c r="N63" i="14"/>
  <c r="P62" i="14"/>
  <c r="O62" i="14"/>
  <c r="N62" i="14"/>
  <c r="P61" i="14"/>
  <c r="O61" i="14"/>
  <c r="N61" i="14"/>
  <c r="P60" i="14"/>
  <c r="O60" i="14"/>
  <c r="N60" i="14"/>
  <c r="P59" i="14"/>
  <c r="O59" i="14"/>
  <c r="N59" i="14"/>
  <c r="P58" i="14"/>
  <c r="O58" i="14"/>
  <c r="N58" i="14"/>
  <c r="P57" i="14"/>
  <c r="O57" i="14"/>
  <c r="N57" i="14"/>
  <c r="P56" i="14"/>
  <c r="O56" i="14"/>
  <c r="N56" i="14"/>
  <c r="P55" i="14"/>
  <c r="O55" i="14"/>
  <c r="N55" i="14"/>
  <c r="P54" i="14"/>
  <c r="O54" i="14"/>
  <c r="N54" i="14"/>
  <c r="P53" i="14"/>
  <c r="O53" i="14"/>
  <c r="N53" i="14"/>
  <c r="P52" i="14"/>
  <c r="O52" i="14"/>
  <c r="N52" i="14"/>
  <c r="P51" i="14"/>
  <c r="O51" i="14"/>
  <c r="N51" i="14"/>
  <c r="P50" i="14"/>
  <c r="O50" i="14"/>
  <c r="N50" i="14"/>
  <c r="P49" i="14"/>
  <c r="O49" i="14"/>
  <c r="N49" i="14"/>
  <c r="P48" i="14"/>
  <c r="O48" i="14"/>
  <c r="N48" i="14"/>
  <c r="P47" i="14"/>
  <c r="O47" i="14"/>
  <c r="N47" i="14"/>
  <c r="P46" i="14"/>
  <c r="O46" i="14"/>
  <c r="N46" i="14"/>
  <c r="P45" i="14"/>
  <c r="O45" i="14"/>
  <c r="N45" i="14"/>
  <c r="P44" i="14"/>
  <c r="O44" i="14"/>
  <c r="N44" i="14"/>
  <c r="P43" i="14"/>
  <c r="O43" i="14"/>
  <c r="N43" i="14"/>
  <c r="P42" i="14"/>
  <c r="O42" i="14"/>
  <c r="N42" i="14"/>
  <c r="P41" i="14"/>
  <c r="O41" i="14"/>
  <c r="N41" i="14"/>
  <c r="P40" i="14"/>
  <c r="O40" i="14"/>
  <c r="N40" i="14"/>
  <c r="P39" i="14"/>
  <c r="O39" i="14"/>
  <c r="N39" i="14"/>
  <c r="P38" i="14"/>
  <c r="O38" i="14"/>
  <c r="N38" i="14"/>
  <c r="P37" i="14"/>
  <c r="O37" i="14"/>
  <c r="N37" i="14"/>
  <c r="P36" i="14"/>
  <c r="O36" i="14"/>
  <c r="N36" i="14"/>
  <c r="P35" i="14"/>
  <c r="O35" i="14"/>
  <c r="N35" i="14"/>
  <c r="P34" i="14"/>
  <c r="O34" i="14"/>
  <c r="N34" i="14"/>
  <c r="P33" i="14"/>
  <c r="O33" i="14"/>
  <c r="N33" i="14"/>
  <c r="P32" i="14"/>
  <c r="O32" i="14"/>
  <c r="N32" i="14"/>
  <c r="P31" i="14"/>
  <c r="O31" i="14"/>
  <c r="N31" i="14"/>
  <c r="P30" i="14"/>
  <c r="O30" i="14"/>
  <c r="N30" i="14"/>
  <c r="P29" i="14"/>
  <c r="O29" i="14"/>
  <c r="N29" i="14"/>
  <c r="P28" i="14"/>
  <c r="O28" i="14"/>
  <c r="N28" i="14"/>
  <c r="P27" i="14"/>
  <c r="O27" i="14"/>
  <c r="N27" i="14"/>
  <c r="P26" i="14"/>
  <c r="O26" i="14"/>
  <c r="N26" i="14"/>
  <c r="P25" i="14"/>
  <c r="O25" i="14"/>
  <c r="N25" i="14"/>
  <c r="P24" i="14"/>
  <c r="O24" i="14"/>
  <c r="N24" i="14"/>
  <c r="P23" i="14"/>
  <c r="O23" i="14"/>
  <c r="N23" i="14"/>
  <c r="P22" i="14"/>
  <c r="O22" i="14"/>
  <c r="N22" i="14"/>
  <c r="P21" i="14"/>
  <c r="O21" i="14"/>
  <c r="N21" i="14"/>
  <c r="P20" i="14"/>
  <c r="O20" i="14"/>
  <c r="N20" i="14"/>
  <c r="P19" i="14"/>
  <c r="O19" i="14"/>
  <c r="N19" i="14"/>
  <c r="P18" i="14"/>
  <c r="O18" i="14"/>
  <c r="N18" i="14"/>
  <c r="P17" i="14"/>
  <c r="O17" i="14"/>
  <c r="N17" i="14"/>
  <c r="P16" i="14"/>
  <c r="O16" i="14"/>
  <c r="N16" i="14"/>
  <c r="P15" i="14"/>
  <c r="O15" i="14"/>
  <c r="N15" i="14"/>
  <c r="P14" i="14"/>
  <c r="O14" i="14"/>
  <c r="N14" i="14"/>
  <c r="P13" i="14"/>
  <c r="O13" i="14"/>
  <c r="N13" i="14"/>
  <c r="P12" i="14"/>
  <c r="O12" i="14"/>
  <c r="N12" i="14"/>
  <c r="P11" i="14"/>
  <c r="O11" i="14"/>
  <c r="N11" i="14"/>
  <c r="P10" i="14"/>
  <c r="O10" i="14"/>
  <c r="N10" i="14"/>
  <c r="P9" i="14"/>
  <c r="O9" i="14"/>
  <c r="N9" i="14"/>
  <c r="P8" i="14"/>
  <c r="O8" i="14"/>
  <c r="N8" i="14"/>
  <c r="P7" i="14"/>
  <c r="O7" i="14"/>
  <c r="N7" i="14"/>
  <c r="P6" i="14"/>
  <c r="O6" i="14"/>
  <c r="N6" i="14"/>
  <c r="P5" i="14"/>
  <c r="O5" i="14"/>
  <c r="N5" i="14"/>
  <c r="P4" i="14"/>
  <c r="O4" i="14"/>
  <c r="N4" i="14"/>
  <c r="P3" i="14"/>
  <c r="O3" i="14"/>
  <c r="N3" i="14"/>
  <c r="P2" i="14"/>
  <c r="O2" i="14"/>
  <c r="N2" i="14"/>
  <c r="AR281" i="17"/>
  <c r="X281" i="15" s="1"/>
  <c r="AQ281" i="17"/>
  <c r="W281" i="15" s="1"/>
  <c r="AS278" i="17"/>
  <c r="Y278" i="15" s="1"/>
  <c r="AS279" i="17"/>
  <c r="Y279" i="15" s="1"/>
  <c r="AS280" i="17"/>
  <c r="Y280" i="15" s="1"/>
  <c r="AR278" i="17"/>
  <c r="X278" i="15" s="1"/>
  <c r="AR279" i="17"/>
  <c r="X279" i="15" s="1"/>
  <c r="AR280" i="17"/>
  <c r="X280" i="15" s="1"/>
  <c r="AQ278" i="17"/>
  <c r="W278" i="15" s="1"/>
  <c r="AQ279" i="17"/>
  <c r="W279" i="15" s="1"/>
  <c r="AQ280" i="17"/>
  <c r="W280" i="15" s="1"/>
  <c r="R11" i="31" l="1"/>
  <c r="Q12" i="31"/>
  <c r="R10" i="31"/>
  <c r="Q11" i="31"/>
  <c r="R12" i="31"/>
  <c r="Q10" i="31"/>
  <c r="O12" i="31"/>
  <c r="P12" i="31"/>
  <c r="P11" i="31"/>
  <c r="P10" i="31"/>
  <c r="O10" i="31"/>
  <c r="O11" i="31"/>
  <c r="N12" i="31"/>
  <c r="N11" i="31"/>
  <c r="N10" i="31"/>
  <c r="M12" i="31"/>
  <c r="M10" i="31"/>
  <c r="M11" i="31"/>
  <c r="D46" i="31"/>
  <c r="L10" i="31"/>
  <c r="D27" i="31"/>
  <c r="L12" i="31"/>
  <c r="L11" i="31"/>
  <c r="C27" i="31"/>
  <c r="F27" i="31"/>
  <c r="H27" i="31"/>
  <c r="G27" i="31"/>
  <c r="J27" i="31"/>
  <c r="G37" i="31"/>
  <c r="J90" i="15"/>
  <c r="J98" i="15"/>
  <c r="J106" i="15"/>
  <c r="J114" i="15"/>
  <c r="J122" i="15"/>
  <c r="J130" i="15"/>
  <c r="J138" i="15"/>
  <c r="J146" i="15"/>
  <c r="J154" i="15"/>
  <c r="J162" i="15"/>
  <c r="J170" i="15"/>
  <c r="J178" i="15"/>
  <c r="J186" i="15"/>
  <c r="J194" i="15"/>
  <c r="J202" i="15"/>
  <c r="J210" i="15"/>
  <c r="J218" i="15"/>
  <c r="J226" i="15"/>
  <c r="J234" i="15"/>
  <c r="J242" i="15"/>
  <c r="J250" i="15"/>
  <c r="J258" i="15"/>
  <c r="J266" i="15"/>
  <c r="J274" i="15"/>
  <c r="J89" i="15"/>
  <c r="J97" i="15"/>
  <c r="J105" i="15"/>
  <c r="J113" i="15"/>
  <c r="J121" i="15"/>
  <c r="J129" i="15"/>
  <c r="J137" i="15"/>
  <c r="J145" i="15"/>
  <c r="J153" i="15"/>
  <c r="J161" i="15"/>
  <c r="J169" i="15"/>
  <c r="J177" i="15"/>
  <c r="J185" i="15"/>
  <c r="J193" i="15"/>
  <c r="J201" i="15"/>
  <c r="J209" i="15"/>
  <c r="J217" i="15"/>
  <c r="J225" i="15"/>
  <c r="J233" i="15"/>
  <c r="J241" i="15"/>
  <c r="J249" i="15"/>
  <c r="J257" i="15"/>
  <c r="J265" i="15"/>
  <c r="J273" i="15"/>
  <c r="J104" i="15"/>
  <c r="J128" i="15"/>
  <c r="J152" i="15"/>
  <c r="J176" i="15"/>
  <c r="J200" i="15"/>
  <c r="J224" i="15"/>
  <c r="J248" i="15"/>
  <c r="J264" i="15"/>
  <c r="J103" i="15"/>
  <c r="J127" i="15"/>
  <c r="J151" i="15"/>
  <c r="J175" i="15"/>
  <c r="J199" i="15"/>
  <c r="J223" i="15"/>
  <c r="J247" i="15"/>
  <c r="J271" i="15"/>
  <c r="J150" i="15"/>
  <c r="J166" i="15"/>
  <c r="J182" i="15"/>
  <c r="J198" i="15"/>
  <c r="J214" i="15"/>
  <c r="J230" i="15"/>
  <c r="J246" i="15"/>
  <c r="J262" i="15"/>
  <c r="J278" i="15"/>
  <c r="J88" i="15"/>
  <c r="J112" i="15"/>
  <c r="J136" i="15"/>
  <c r="J160" i="15"/>
  <c r="J192" i="15"/>
  <c r="J216" i="15"/>
  <c r="J240" i="15"/>
  <c r="J87" i="15"/>
  <c r="J111" i="15"/>
  <c r="J135" i="15"/>
  <c r="J159" i="15"/>
  <c r="J183" i="15"/>
  <c r="J207" i="15"/>
  <c r="J231" i="15"/>
  <c r="J255" i="15"/>
  <c r="J279" i="15"/>
  <c r="J142" i="15"/>
  <c r="J158" i="15"/>
  <c r="J174" i="15"/>
  <c r="J190" i="15"/>
  <c r="J206" i="15"/>
  <c r="J222" i="15"/>
  <c r="J238" i="15"/>
  <c r="J254" i="15"/>
  <c r="J270" i="15"/>
  <c r="J96" i="15"/>
  <c r="J120" i="15"/>
  <c r="J144" i="15"/>
  <c r="J168" i="15"/>
  <c r="J184" i="15"/>
  <c r="J208" i="15"/>
  <c r="J232" i="15"/>
  <c r="J256" i="15"/>
  <c r="J272" i="15"/>
  <c r="J95" i="15"/>
  <c r="J119" i="15"/>
  <c r="J143" i="15"/>
  <c r="J167" i="15"/>
  <c r="J191" i="15"/>
  <c r="J215" i="15"/>
  <c r="J239" i="15"/>
  <c r="J263" i="15"/>
  <c r="J94" i="15"/>
  <c r="J118" i="15"/>
  <c r="J280" i="15"/>
  <c r="J93" i="15"/>
  <c r="J101" i="15"/>
  <c r="J109" i="15"/>
  <c r="J117" i="15"/>
  <c r="J125" i="15"/>
  <c r="J133" i="15"/>
  <c r="J141" i="15"/>
  <c r="J149" i="15"/>
  <c r="J157" i="15"/>
  <c r="J165" i="15"/>
  <c r="J173" i="15"/>
  <c r="J181" i="15"/>
  <c r="J189" i="15"/>
  <c r="J197" i="15"/>
  <c r="J205" i="15"/>
  <c r="J213" i="15"/>
  <c r="J221" i="15"/>
  <c r="J229" i="15"/>
  <c r="J237" i="15"/>
  <c r="J245" i="15"/>
  <c r="J253" i="15"/>
  <c r="J261" i="15"/>
  <c r="J269" i="15"/>
  <c r="J277" i="15"/>
  <c r="J102" i="15"/>
  <c r="J126" i="15"/>
  <c r="J100" i="15"/>
  <c r="J116" i="15"/>
  <c r="J132" i="15"/>
  <c r="J148" i="15"/>
  <c r="J164" i="15"/>
  <c r="J180" i="15"/>
  <c r="J196" i="15"/>
  <c r="J212" i="15"/>
  <c r="J228" i="15"/>
  <c r="J244" i="15"/>
  <c r="J260" i="15"/>
  <c r="J268" i="15"/>
  <c r="J91" i="15"/>
  <c r="J99" i="15"/>
  <c r="J107" i="15"/>
  <c r="J115" i="15"/>
  <c r="J123" i="15"/>
  <c r="J131" i="15"/>
  <c r="J139" i="15"/>
  <c r="J147" i="15"/>
  <c r="J155" i="15"/>
  <c r="J163" i="15"/>
  <c r="J171" i="15"/>
  <c r="J179" i="15"/>
  <c r="J187" i="15"/>
  <c r="J195" i="15"/>
  <c r="J203" i="15"/>
  <c r="J211" i="15"/>
  <c r="J219" i="15"/>
  <c r="J227" i="15"/>
  <c r="J235" i="15"/>
  <c r="J243" i="15"/>
  <c r="J251" i="15"/>
  <c r="J259" i="15"/>
  <c r="J267" i="15"/>
  <c r="J275" i="15"/>
  <c r="J86" i="15"/>
  <c r="J110" i="15"/>
  <c r="J134" i="15"/>
  <c r="J92" i="15"/>
  <c r="J108" i="15"/>
  <c r="J124" i="15"/>
  <c r="J140" i="15"/>
  <c r="J156" i="15"/>
  <c r="J172" i="15"/>
  <c r="J188" i="15"/>
  <c r="J204" i="15"/>
  <c r="J220" i="15"/>
  <c r="J236" i="15"/>
  <c r="J252" i="15"/>
  <c r="J276" i="15"/>
  <c r="C12" i="31"/>
  <c r="E10" i="31"/>
  <c r="F11" i="31"/>
  <c r="G12" i="31"/>
  <c r="I12" i="31"/>
  <c r="C11" i="31"/>
  <c r="D10" i="31"/>
  <c r="D12" i="31"/>
  <c r="E11" i="31"/>
  <c r="F10" i="31"/>
  <c r="F12" i="31"/>
  <c r="G11" i="31"/>
  <c r="H10" i="31"/>
  <c r="H12" i="31"/>
  <c r="I11" i="31"/>
  <c r="J10" i="31"/>
  <c r="J12" i="31"/>
  <c r="K11" i="31"/>
  <c r="C46" i="31"/>
  <c r="I27" i="31"/>
  <c r="B46" i="31"/>
  <c r="E27" i="31"/>
  <c r="C10" i="31"/>
  <c r="D11" i="31"/>
  <c r="E12" i="31"/>
  <c r="G10" i="31"/>
  <c r="H11" i="31"/>
  <c r="I10" i="31"/>
  <c r="J11" i="31"/>
  <c r="K10" i="31"/>
  <c r="K12" i="31"/>
  <c r="AL278" i="17"/>
  <c r="U278" i="15" s="1"/>
  <c r="AL279" i="17"/>
  <c r="U279" i="15" s="1"/>
  <c r="AL280" i="17"/>
  <c r="U280" i="15" s="1"/>
  <c r="T278" i="15"/>
  <c r="T279" i="15"/>
  <c r="T280" i="15"/>
  <c r="I278" i="15"/>
  <c r="I279" i="15"/>
  <c r="I280" i="15"/>
  <c r="N278" i="17"/>
  <c r="N279" i="17"/>
  <c r="N280" i="17"/>
  <c r="G105" i="14"/>
  <c r="E105" i="14"/>
  <c r="D49" i="31" l="1"/>
  <c r="D50" i="31"/>
  <c r="D48" i="31"/>
  <c r="B48" i="31"/>
  <c r="C49" i="31"/>
  <c r="K27" i="31"/>
  <c r="L27" i="31"/>
  <c r="J14" i="31"/>
  <c r="F33" i="31" s="1"/>
  <c r="C48" i="31"/>
  <c r="C50" i="31"/>
  <c r="B49" i="31"/>
  <c r="B50" i="31"/>
  <c r="B65" i="28"/>
  <c r="H301" i="15"/>
  <c r="H300" i="15"/>
  <c r="H299" i="15"/>
  <c r="H298" i="15"/>
  <c r="H297" i="15"/>
  <c r="H296" i="15"/>
  <c r="H295" i="15"/>
  <c r="D38" i="30" s="1"/>
  <c r="H294" i="15"/>
  <c r="D37" i="30" s="1"/>
  <c r="H293" i="15"/>
  <c r="D36" i="30" s="1"/>
  <c r="H292" i="15"/>
  <c r="D35" i="30" s="1"/>
  <c r="H291" i="15"/>
  <c r="D34" i="30" s="1"/>
  <c r="H290" i="15"/>
  <c r="D33" i="30" s="1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D30" i="30" l="1"/>
  <c r="D32" i="30"/>
  <c r="D31" i="30"/>
  <c r="D29" i="30"/>
  <c r="D26" i="30"/>
  <c r="D28" i="30"/>
  <c r="D27" i="30"/>
  <c r="D25" i="30"/>
  <c r="D24" i="30"/>
  <c r="D23" i="30"/>
  <c r="D21" i="30"/>
  <c r="D22" i="30"/>
  <c r="G301" i="15"/>
  <c r="G300" i="15"/>
  <c r="G299" i="15"/>
  <c r="G298" i="15"/>
  <c r="G297" i="15"/>
  <c r="G296" i="15"/>
  <c r="G295" i="15"/>
  <c r="G294" i="15"/>
  <c r="G293" i="15"/>
  <c r="G292" i="15"/>
  <c r="G291" i="15"/>
  <c r="G290" i="15"/>
  <c r="C33" i="30" s="1"/>
  <c r="G289" i="15"/>
  <c r="G288" i="15"/>
  <c r="G287" i="15"/>
  <c r="G286" i="15"/>
  <c r="G285" i="15"/>
  <c r="G284" i="15"/>
  <c r="G283" i="15"/>
  <c r="G282" i="15"/>
  <c r="G281" i="15"/>
  <c r="G280" i="15"/>
  <c r="G279" i="15"/>
  <c r="G278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AS275" i="17"/>
  <c r="Y275" i="15" s="1"/>
  <c r="AS276" i="17"/>
  <c r="Y276" i="15" s="1"/>
  <c r="AS277" i="17"/>
  <c r="Y277" i="15" s="1"/>
  <c r="AQ275" i="17"/>
  <c r="W275" i="15" s="1"/>
  <c r="AR275" i="17"/>
  <c r="X275" i="15" s="1"/>
  <c r="AQ276" i="17"/>
  <c r="W276" i="15" s="1"/>
  <c r="AR276" i="17"/>
  <c r="X276" i="15" s="1"/>
  <c r="AQ277" i="17"/>
  <c r="W277" i="15" s="1"/>
  <c r="AR277" i="17"/>
  <c r="X277" i="15" s="1"/>
  <c r="AL275" i="17"/>
  <c r="U275" i="15" s="1"/>
  <c r="AL276" i="17"/>
  <c r="U276" i="15" s="1"/>
  <c r="AL277" i="17"/>
  <c r="U277" i="15" s="1"/>
  <c r="T275" i="15"/>
  <c r="T276" i="15"/>
  <c r="T277" i="15"/>
  <c r="I273" i="15"/>
  <c r="I274" i="15"/>
  <c r="I275" i="15"/>
  <c r="I276" i="15"/>
  <c r="I277" i="15"/>
  <c r="C28" i="30" l="1"/>
  <c r="C31" i="30"/>
  <c r="C32" i="30"/>
  <c r="C27" i="30"/>
  <c r="C29" i="30"/>
  <c r="C30" i="30"/>
  <c r="C23" i="30"/>
  <c r="C26" i="30"/>
  <c r="C24" i="30"/>
  <c r="C25" i="30"/>
  <c r="C21" i="30"/>
  <c r="C22" i="30"/>
  <c r="G275" i="15"/>
  <c r="C18" i="30" s="1"/>
  <c r="G276" i="15"/>
  <c r="C19" i="30" s="1"/>
  <c r="G277" i="15"/>
  <c r="C20" i="30" s="1"/>
  <c r="N275" i="17"/>
  <c r="H275" i="15" s="1"/>
  <c r="D18" i="30" s="1"/>
  <c r="N276" i="17"/>
  <c r="H276" i="15" s="1"/>
  <c r="D19" i="30" s="1"/>
  <c r="N277" i="17"/>
  <c r="H277" i="15" s="1"/>
  <c r="D20" i="30" s="1"/>
  <c r="M113" i="14"/>
  <c r="I113" i="14"/>
  <c r="H113" i="14"/>
  <c r="G113" i="14"/>
  <c r="M112" i="14"/>
  <c r="I112" i="14"/>
  <c r="H112" i="14"/>
  <c r="G112" i="14"/>
  <c r="M111" i="14"/>
  <c r="I111" i="14"/>
  <c r="H111" i="14"/>
  <c r="G111" i="14"/>
  <c r="M110" i="14"/>
  <c r="S9" i="31" s="1"/>
  <c r="I110" i="14"/>
  <c r="S7" i="31" s="1"/>
  <c r="H110" i="14"/>
  <c r="S6" i="31" s="1"/>
  <c r="G110" i="14"/>
  <c r="S5" i="31" s="1"/>
  <c r="M109" i="14"/>
  <c r="I109" i="14"/>
  <c r="H109" i="14"/>
  <c r="G109" i="14"/>
  <c r="M108" i="14"/>
  <c r="I108" i="14"/>
  <c r="H108" i="14"/>
  <c r="G108" i="14"/>
  <c r="M107" i="14"/>
  <c r="L18" i="31" s="1"/>
  <c r="L19" i="31" s="1"/>
  <c r="I107" i="14"/>
  <c r="L16" i="31" s="1"/>
  <c r="H107" i="14"/>
  <c r="L15" i="31" s="1"/>
  <c r="G107" i="14"/>
  <c r="L14" i="31" s="1"/>
  <c r="M106" i="14"/>
  <c r="K18" i="31" s="1"/>
  <c r="K19" i="31" s="1"/>
  <c r="I106" i="14"/>
  <c r="H106" i="14"/>
  <c r="K15" i="31" s="1"/>
  <c r="G106" i="14"/>
  <c r="M105" i="14"/>
  <c r="I105" i="14"/>
  <c r="H105" i="14"/>
  <c r="M104" i="14"/>
  <c r="I104" i="14"/>
  <c r="H104" i="14"/>
  <c r="G104" i="14"/>
  <c r="M103" i="14"/>
  <c r="I103" i="14"/>
  <c r="H103" i="14"/>
  <c r="G103" i="14"/>
  <c r="M102" i="14"/>
  <c r="I102" i="14"/>
  <c r="H102" i="14"/>
  <c r="G102" i="14"/>
  <c r="M101" i="14"/>
  <c r="I101" i="14"/>
  <c r="H101" i="14"/>
  <c r="G101" i="14"/>
  <c r="M100" i="14"/>
  <c r="I100" i="14"/>
  <c r="H100" i="14"/>
  <c r="G100" i="14"/>
  <c r="M99" i="14"/>
  <c r="I99" i="14"/>
  <c r="H99" i="14"/>
  <c r="G99" i="14"/>
  <c r="M98" i="14"/>
  <c r="I98" i="14"/>
  <c r="H98" i="14"/>
  <c r="G98" i="14"/>
  <c r="M97" i="14"/>
  <c r="I97" i="14"/>
  <c r="H97" i="14"/>
  <c r="G97" i="14"/>
  <c r="M96" i="14"/>
  <c r="I96" i="14"/>
  <c r="H96" i="14"/>
  <c r="G96" i="14"/>
  <c r="M95" i="14"/>
  <c r="I95" i="14"/>
  <c r="H95" i="14"/>
  <c r="G95" i="14"/>
  <c r="M94" i="14"/>
  <c r="I94" i="14"/>
  <c r="H94" i="14"/>
  <c r="G94" i="14"/>
  <c r="M93" i="14"/>
  <c r="I93" i="14"/>
  <c r="H93" i="14"/>
  <c r="G93" i="14"/>
  <c r="M92" i="14"/>
  <c r="I92" i="14"/>
  <c r="H92" i="14"/>
  <c r="G92" i="14"/>
  <c r="M91" i="14"/>
  <c r="I91" i="14"/>
  <c r="H91" i="14"/>
  <c r="G91" i="14"/>
  <c r="M90" i="14"/>
  <c r="I90" i="14"/>
  <c r="H90" i="14"/>
  <c r="G90" i="14"/>
  <c r="M89" i="14"/>
  <c r="I89" i="14"/>
  <c r="H89" i="14"/>
  <c r="G89" i="14"/>
  <c r="M88" i="14"/>
  <c r="I88" i="14"/>
  <c r="H88" i="14"/>
  <c r="G88" i="14"/>
  <c r="M87" i="14"/>
  <c r="I87" i="14"/>
  <c r="H87" i="14"/>
  <c r="G87" i="14"/>
  <c r="M86" i="14"/>
  <c r="I86" i="14"/>
  <c r="H86" i="14"/>
  <c r="G86" i="14"/>
  <c r="M85" i="14"/>
  <c r="I85" i="14"/>
  <c r="H85" i="14"/>
  <c r="G85" i="14"/>
  <c r="M84" i="14"/>
  <c r="I84" i="14"/>
  <c r="H84" i="14"/>
  <c r="G84" i="14"/>
  <c r="M83" i="14"/>
  <c r="I83" i="14"/>
  <c r="H83" i="14"/>
  <c r="G83" i="14"/>
  <c r="M82" i="14"/>
  <c r="I82" i="14"/>
  <c r="H82" i="14"/>
  <c r="G82" i="14"/>
  <c r="M81" i="14"/>
  <c r="I81" i="14"/>
  <c r="H81" i="14"/>
  <c r="G81" i="14"/>
  <c r="M80" i="14"/>
  <c r="I80" i="14"/>
  <c r="H80" i="14"/>
  <c r="G80" i="14"/>
  <c r="M79" i="14"/>
  <c r="I79" i="14"/>
  <c r="H79" i="14"/>
  <c r="G79" i="14"/>
  <c r="M78" i="14"/>
  <c r="I78" i="14"/>
  <c r="H78" i="14"/>
  <c r="G78" i="14"/>
  <c r="M77" i="14"/>
  <c r="I77" i="14"/>
  <c r="H77" i="14"/>
  <c r="G77" i="14"/>
  <c r="M76" i="14"/>
  <c r="I76" i="14"/>
  <c r="H76" i="14"/>
  <c r="G76" i="14"/>
  <c r="M75" i="14"/>
  <c r="I75" i="14"/>
  <c r="H75" i="14"/>
  <c r="G75" i="14"/>
  <c r="M74" i="14"/>
  <c r="I74" i="14"/>
  <c r="H74" i="14"/>
  <c r="G74" i="14"/>
  <c r="M73" i="14"/>
  <c r="I73" i="14"/>
  <c r="H73" i="14"/>
  <c r="G73" i="14"/>
  <c r="M72" i="14"/>
  <c r="I72" i="14"/>
  <c r="H72" i="14"/>
  <c r="G72" i="14"/>
  <c r="M71" i="14"/>
  <c r="I71" i="14"/>
  <c r="H71" i="14"/>
  <c r="G71" i="14"/>
  <c r="M70" i="14"/>
  <c r="I70" i="14"/>
  <c r="H70" i="14"/>
  <c r="G70" i="14"/>
  <c r="M69" i="14"/>
  <c r="I69" i="14"/>
  <c r="H69" i="14"/>
  <c r="G69" i="14"/>
  <c r="M68" i="14"/>
  <c r="I68" i="14"/>
  <c r="H68" i="14"/>
  <c r="G68" i="14"/>
  <c r="M67" i="14"/>
  <c r="I67" i="14"/>
  <c r="H67" i="14"/>
  <c r="G67" i="14"/>
  <c r="M66" i="14"/>
  <c r="I66" i="14"/>
  <c r="H66" i="14"/>
  <c r="G66" i="14"/>
  <c r="M65" i="14"/>
  <c r="I65" i="14"/>
  <c r="H65" i="14"/>
  <c r="G65" i="14"/>
  <c r="M64" i="14"/>
  <c r="I64" i="14"/>
  <c r="H64" i="14"/>
  <c r="G64" i="14"/>
  <c r="M63" i="14"/>
  <c r="I63" i="14"/>
  <c r="H63" i="14"/>
  <c r="G63" i="14"/>
  <c r="M62" i="14"/>
  <c r="I62" i="14"/>
  <c r="H62" i="14"/>
  <c r="G62" i="14"/>
  <c r="M61" i="14"/>
  <c r="I61" i="14"/>
  <c r="H61" i="14"/>
  <c r="G61" i="14"/>
  <c r="M60" i="14"/>
  <c r="I60" i="14"/>
  <c r="H60" i="14"/>
  <c r="G60" i="14"/>
  <c r="M59" i="14"/>
  <c r="I59" i="14"/>
  <c r="H59" i="14"/>
  <c r="G59" i="14"/>
  <c r="M58" i="14"/>
  <c r="I58" i="14"/>
  <c r="H58" i="14"/>
  <c r="G58" i="14"/>
  <c r="M57" i="14"/>
  <c r="I57" i="14"/>
  <c r="H57" i="14"/>
  <c r="G57" i="14"/>
  <c r="M56" i="14"/>
  <c r="I56" i="14"/>
  <c r="H56" i="14"/>
  <c r="G56" i="14"/>
  <c r="M55" i="14"/>
  <c r="I55" i="14"/>
  <c r="H55" i="14"/>
  <c r="G55" i="14"/>
  <c r="M54" i="14"/>
  <c r="I54" i="14"/>
  <c r="H54" i="14"/>
  <c r="G54" i="14"/>
  <c r="M53" i="14"/>
  <c r="I53" i="14"/>
  <c r="H53" i="14"/>
  <c r="G53" i="14"/>
  <c r="M52" i="14"/>
  <c r="I52" i="14"/>
  <c r="H52" i="14"/>
  <c r="G52" i="14"/>
  <c r="M51" i="14"/>
  <c r="I51" i="14"/>
  <c r="H51" i="14"/>
  <c r="G51" i="14"/>
  <c r="M50" i="14"/>
  <c r="I50" i="14"/>
  <c r="H50" i="14"/>
  <c r="G50" i="14"/>
  <c r="M49" i="14"/>
  <c r="I49" i="14"/>
  <c r="H49" i="14"/>
  <c r="G49" i="14"/>
  <c r="M48" i="14"/>
  <c r="I48" i="14"/>
  <c r="H48" i="14"/>
  <c r="G48" i="14"/>
  <c r="M47" i="14"/>
  <c r="I47" i="14"/>
  <c r="H47" i="14"/>
  <c r="G47" i="14"/>
  <c r="M46" i="14"/>
  <c r="I46" i="14"/>
  <c r="H46" i="14"/>
  <c r="G46" i="14"/>
  <c r="M45" i="14"/>
  <c r="I45" i="14"/>
  <c r="H45" i="14"/>
  <c r="G45" i="14"/>
  <c r="M44" i="14"/>
  <c r="I44" i="14"/>
  <c r="H44" i="14"/>
  <c r="G44" i="14"/>
  <c r="M43" i="14"/>
  <c r="I43" i="14"/>
  <c r="H43" i="14"/>
  <c r="G43" i="14"/>
  <c r="M42" i="14"/>
  <c r="I42" i="14"/>
  <c r="H42" i="14"/>
  <c r="G42" i="14"/>
  <c r="M41" i="14"/>
  <c r="I41" i="14"/>
  <c r="H41" i="14"/>
  <c r="G41" i="14"/>
  <c r="M40" i="14"/>
  <c r="I40" i="14"/>
  <c r="H40" i="14"/>
  <c r="G40" i="14"/>
  <c r="M39" i="14"/>
  <c r="I39" i="14"/>
  <c r="H39" i="14"/>
  <c r="G39" i="14"/>
  <c r="M38" i="14"/>
  <c r="I38" i="14"/>
  <c r="H38" i="14"/>
  <c r="G38" i="14"/>
  <c r="M37" i="14"/>
  <c r="I37" i="14"/>
  <c r="H37" i="14"/>
  <c r="G37" i="14"/>
  <c r="M36" i="14"/>
  <c r="I36" i="14"/>
  <c r="H36" i="14"/>
  <c r="G36" i="14"/>
  <c r="M35" i="14"/>
  <c r="I35" i="14"/>
  <c r="H35" i="14"/>
  <c r="G35" i="14"/>
  <c r="M34" i="14"/>
  <c r="I34" i="14"/>
  <c r="H34" i="14"/>
  <c r="G34" i="14"/>
  <c r="M33" i="14"/>
  <c r="I33" i="14"/>
  <c r="H33" i="14"/>
  <c r="G33" i="14"/>
  <c r="M32" i="14"/>
  <c r="I32" i="14"/>
  <c r="H32" i="14"/>
  <c r="G32" i="14"/>
  <c r="M31" i="14"/>
  <c r="I31" i="14"/>
  <c r="H31" i="14"/>
  <c r="G31" i="14"/>
  <c r="M30" i="14"/>
  <c r="I30" i="14"/>
  <c r="H30" i="14"/>
  <c r="G30" i="14"/>
  <c r="M29" i="14"/>
  <c r="I29" i="14"/>
  <c r="H29" i="14"/>
  <c r="G29" i="14"/>
  <c r="M28" i="14"/>
  <c r="I28" i="14"/>
  <c r="H28" i="14"/>
  <c r="G28" i="14"/>
  <c r="M27" i="14"/>
  <c r="I27" i="14"/>
  <c r="H27" i="14"/>
  <c r="G27" i="14"/>
  <c r="M26" i="14"/>
  <c r="I26" i="14"/>
  <c r="H26" i="14"/>
  <c r="G26" i="14"/>
  <c r="M25" i="14"/>
  <c r="I25" i="14"/>
  <c r="H25" i="14"/>
  <c r="G25" i="14"/>
  <c r="M24" i="14"/>
  <c r="I24" i="14"/>
  <c r="H24" i="14"/>
  <c r="G24" i="14"/>
  <c r="M23" i="14"/>
  <c r="I23" i="14"/>
  <c r="H23" i="14"/>
  <c r="G23" i="14"/>
  <c r="M22" i="14"/>
  <c r="I22" i="14"/>
  <c r="H22" i="14"/>
  <c r="G22" i="14"/>
  <c r="M21" i="14"/>
  <c r="I21" i="14"/>
  <c r="H21" i="14"/>
  <c r="G21" i="14"/>
  <c r="M20" i="14"/>
  <c r="I20" i="14"/>
  <c r="H20" i="14"/>
  <c r="G20" i="14"/>
  <c r="M19" i="14"/>
  <c r="I19" i="14"/>
  <c r="H19" i="14"/>
  <c r="G19" i="14"/>
  <c r="M18" i="14"/>
  <c r="I18" i="14"/>
  <c r="H18" i="14"/>
  <c r="G18" i="14"/>
  <c r="M17" i="14"/>
  <c r="I17" i="14"/>
  <c r="H17" i="14"/>
  <c r="G17" i="14"/>
  <c r="M16" i="14"/>
  <c r="I16" i="14"/>
  <c r="H16" i="14"/>
  <c r="G16" i="14"/>
  <c r="M15" i="14"/>
  <c r="I15" i="14"/>
  <c r="H15" i="14"/>
  <c r="G15" i="14"/>
  <c r="M14" i="14"/>
  <c r="I14" i="14"/>
  <c r="H14" i="14"/>
  <c r="G14" i="14"/>
  <c r="M13" i="14"/>
  <c r="I13" i="14"/>
  <c r="H13" i="14"/>
  <c r="G13" i="14"/>
  <c r="M12" i="14"/>
  <c r="I12" i="14"/>
  <c r="H12" i="14"/>
  <c r="G12" i="14"/>
  <c r="M11" i="14"/>
  <c r="I11" i="14"/>
  <c r="H11" i="14"/>
  <c r="G11" i="14"/>
  <c r="M10" i="14"/>
  <c r="I10" i="14"/>
  <c r="H10" i="14"/>
  <c r="G10" i="14"/>
  <c r="M9" i="14"/>
  <c r="I9" i="14"/>
  <c r="H9" i="14"/>
  <c r="G9" i="14"/>
  <c r="M8" i="14"/>
  <c r="I8" i="14"/>
  <c r="H8" i="14"/>
  <c r="G8" i="14"/>
  <c r="M7" i="14"/>
  <c r="I7" i="14"/>
  <c r="H7" i="14"/>
  <c r="G7" i="14"/>
  <c r="M6" i="14"/>
  <c r="I6" i="14"/>
  <c r="H6" i="14"/>
  <c r="G6" i="14"/>
  <c r="M5" i="14"/>
  <c r="I5" i="14"/>
  <c r="H5" i="14"/>
  <c r="G5" i="14"/>
  <c r="M4" i="14"/>
  <c r="I4" i="14"/>
  <c r="H4" i="14"/>
  <c r="G4" i="14"/>
  <c r="M3" i="14"/>
  <c r="I3" i="14"/>
  <c r="H3" i="14"/>
  <c r="G3" i="14"/>
  <c r="M2" i="14"/>
  <c r="I2" i="14"/>
  <c r="H2" i="14"/>
  <c r="G2" i="14"/>
  <c r="AQ274" i="17"/>
  <c r="W274" i="15" s="1"/>
  <c r="AR274" i="17"/>
  <c r="X274" i="15" s="1"/>
  <c r="Q5" i="31" l="1"/>
  <c r="Q6" i="31"/>
  <c r="R9" i="31"/>
  <c r="Q7" i="31"/>
  <c r="Q9" i="31"/>
  <c r="R5" i="31"/>
  <c r="R6" i="31"/>
  <c r="R7" i="31"/>
  <c r="P18" i="31"/>
  <c r="P19" i="31" s="1"/>
  <c r="P9" i="31"/>
  <c r="P16" i="31"/>
  <c r="P7" i="31"/>
  <c r="P14" i="31"/>
  <c r="P5" i="31"/>
  <c r="P15" i="31"/>
  <c r="P6" i="31"/>
  <c r="N14" i="31"/>
  <c r="N5" i="31"/>
  <c r="O14" i="31"/>
  <c r="O5" i="31"/>
  <c r="O15" i="31"/>
  <c r="O6" i="31"/>
  <c r="N9" i="31"/>
  <c r="N18" i="31"/>
  <c r="N19" i="31" s="1"/>
  <c r="O18" i="31"/>
  <c r="O19" i="31" s="1"/>
  <c r="O9" i="31"/>
  <c r="O7" i="31"/>
  <c r="O16" i="31"/>
  <c r="N7" i="31"/>
  <c r="N16" i="31"/>
  <c r="N15" i="31"/>
  <c r="N6" i="31"/>
  <c r="M7" i="31"/>
  <c r="M16" i="31"/>
  <c r="M6" i="31"/>
  <c r="M15" i="31"/>
  <c r="M14" i="31"/>
  <c r="M5" i="31"/>
  <c r="M9" i="31"/>
  <c r="M18" i="31"/>
  <c r="M19" i="31" s="1"/>
  <c r="L6" i="31"/>
  <c r="L5" i="31"/>
  <c r="L9" i="31"/>
  <c r="L7" i="31"/>
  <c r="K5" i="31"/>
  <c r="K14" i="31"/>
  <c r="K7" i="31"/>
  <c r="K16" i="31"/>
  <c r="C14" i="31"/>
  <c r="C5" i="31"/>
  <c r="C16" i="31"/>
  <c r="C7" i="31"/>
  <c r="D14" i="31"/>
  <c r="D5" i="31"/>
  <c r="D16" i="31"/>
  <c r="D7" i="31"/>
  <c r="E14" i="31"/>
  <c r="E5" i="31"/>
  <c r="E16" i="31"/>
  <c r="E7" i="31"/>
  <c r="F14" i="31"/>
  <c r="F5" i="31"/>
  <c r="J5" i="31"/>
  <c r="F16" i="31"/>
  <c r="F7" i="31"/>
  <c r="G14" i="31"/>
  <c r="C33" i="31" s="1"/>
  <c r="G5" i="31"/>
  <c r="G16" i="31"/>
  <c r="C35" i="31" s="1"/>
  <c r="G7" i="31"/>
  <c r="H14" i="31"/>
  <c r="D33" i="31" s="1"/>
  <c r="H5" i="31"/>
  <c r="H16" i="31"/>
  <c r="D35" i="31" s="1"/>
  <c r="H7" i="31"/>
  <c r="I14" i="31"/>
  <c r="E33" i="31" s="1"/>
  <c r="I5" i="31"/>
  <c r="I16" i="31"/>
  <c r="E35" i="31" s="1"/>
  <c r="I7" i="31"/>
  <c r="J15" i="31"/>
  <c r="F34" i="31" s="1"/>
  <c r="J6" i="31"/>
  <c r="J18" i="31"/>
  <c r="J9" i="31"/>
  <c r="K6" i="31"/>
  <c r="K9" i="31"/>
  <c r="C15" i="31"/>
  <c r="C6" i="31"/>
  <c r="C18" i="31"/>
  <c r="C19" i="31" s="1"/>
  <c r="C9" i="31"/>
  <c r="D15" i="31"/>
  <c r="D6" i="31"/>
  <c r="D18" i="31"/>
  <c r="D19" i="31" s="1"/>
  <c r="D9" i="31"/>
  <c r="E15" i="31"/>
  <c r="E6" i="31"/>
  <c r="E18" i="31"/>
  <c r="E19" i="31" s="1"/>
  <c r="E9" i="31"/>
  <c r="F15" i="31"/>
  <c r="F6" i="31"/>
  <c r="F18" i="31"/>
  <c r="F19" i="31" s="1"/>
  <c r="F9" i="31"/>
  <c r="G15" i="31"/>
  <c r="C34" i="31" s="1"/>
  <c r="G6" i="31"/>
  <c r="G18" i="31"/>
  <c r="G9" i="31"/>
  <c r="H15" i="31"/>
  <c r="D34" i="31" s="1"/>
  <c r="H6" i="31"/>
  <c r="H18" i="31"/>
  <c r="H9" i="31"/>
  <c r="I15" i="31"/>
  <c r="E34" i="31" s="1"/>
  <c r="I6" i="31"/>
  <c r="I18" i="31"/>
  <c r="I9" i="31"/>
  <c r="J16" i="31"/>
  <c r="F35" i="31" s="1"/>
  <c r="J7" i="31"/>
  <c r="AS274" i="17"/>
  <c r="Y274" i="15" s="1"/>
  <c r="AS273" i="17"/>
  <c r="Y273" i="15" s="1"/>
  <c r="N273" i="17"/>
  <c r="N274" i="17"/>
  <c r="T274" i="15"/>
  <c r="T273" i="15"/>
  <c r="D47" i="31" l="1"/>
  <c r="D43" i="31"/>
  <c r="D45" i="31"/>
  <c r="D44" i="31"/>
  <c r="H28" i="31"/>
  <c r="D26" i="31"/>
  <c r="G28" i="31"/>
  <c r="C28" i="31"/>
  <c r="H24" i="31"/>
  <c r="D24" i="31"/>
  <c r="E28" i="31"/>
  <c r="F24" i="31"/>
  <c r="D25" i="31"/>
  <c r="F26" i="31"/>
  <c r="H25" i="31"/>
  <c r="H26" i="31"/>
  <c r="C24" i="31"/>
  <c r="D28" i="31"/>
  <c r="I25" i="31"/>
  <c r="G24" i="31"/>
  <c r="C26" i="31"/>
  <c r="G25" i="31"/>
  <c r="C25" i="31"/>
  <c r="I28" i="31"/>
  <c r="G26" i="31"/>
  <c r="E26" i="31"/>
  <c r="J19" i="31"/>
  <c r="F36" i="31" s="1"/>
  <c r="F38" i="31"/>
  <c r="I19" i="31"/>
  <c r="E36" i="31" s="1"/>
  <c r="E38" i="31"/>
  <c r="H19" i="31"/>
  <c r="D36" i="31" s="1"/>
  <c r="D38" i="31"/>
  <c r="J25" i="31"/>
  <c r="J24" i="31"/>
  <c r="J26" i="31"/>
  <c r="G19" i="31"/>
  <c r="C36" i="31" s="1"/>
  <c r="C38" i="31"/>
  <c r="J28" i="31"/>
  <c r="H274" i="15"/>
  <c r="D17" i="30" s="1"/>
  <c r="H273" i="15"/>
  <c r="C45" i="31"/>
  <c r="I26" i="31"/>
  <c r="C47" i="31"/>
  <c r="F28" i="31"/>
  <c r="C44" i="31"/>
  <c r="F25" i="31"/>
  <c r="B44" i="31"/>
  <c r="E25" i="31"/>
  <c r="B47" i="31"/>
  <c r="G35" i="31"/>
  <c r="G33" i="31"/>
  <c r="B43" i="31"/>
  <c r="E24" i="31"/>
  <c r="B45" i="31"/>
  <c r="G34" i="31"/>
  <c r="C43" i="31"/>
  <c r="I24" i="31"/>
  <c r="AL274" i="17"/>
  <c r="U274" i="15" s="1"/>
  <c r="AL273" i="17"/>
  <c r="U273" i="15" s="1"/>
  <c r="E113" i="14"/>
  <c r="E112" i="14"/>
  <c r="E111" i="14"/>
  <c r="E110" i="14"/>
  <c r="S4" i="31" s="1"/>
  <c r="E109" i="14"/>
  <c r="E108" i="14"/>
  <c r="E107" i="14"/>
  <c r="B67" i="28" s="1"/>
  <c r="E106" i="14"/>
  <c r="E104" i="14"/>
  <c r="E103" i="14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B33" i="30" s="1"/>
  <c r="E291" i="15"/>
  <c r="B34" i="30" s="1"/>
  <c r="E292" i="15"/>
  <c r="B35" i="30" s="1"/>
  <c r="E293" i="15"/>
  <c r="B36" i="30" s="1"/>
  <c r="E294" i="15"/>
  <c r="B37" i="30" s="1"/>
  <c r="E295" i="15"/>
  <c r="B38" i="30" s="1"/>
  <c r="E296" i="15"/>
  <c r="B39" i="30" s="1"/>
  <c r="E297" i="15"/>
  <c r="E298" i="15"/>
  <c r="E299" i="15"/>
  <c r="E300" i="15"/>
  <c r="E301" i="15"/>
  <c r="C279" i="15"/>
  <c r="C291" i="15" s="1"/>
  <c r="C303" i="15" s="1"/>
  <c r="C315" i="15" s="1"/>
  <c r="C280" i="15"/>
  <c r="C292" i="15" s="1"/>
  <c r="C304" i="15" s="1"/>
  <c r="C316" i="15" s="1"/>
  <c r="C281" i="15"/>
  <c r="C293" i="15" s="1"/>
  <c r="C305" i="15" s="1"/>
  <c r="C317" i="15" s="1"/>
  <c r="C282" i="15"/>
  <c r="C294" i="15" s="1"/>
  <c r="C306" i="15" s="1"/>
  <c r="C318" i="15" s="1"/>
  <c r="C283" i="15"/>
  <c r="C295" i="15" s="1"/>
  <c r="C307" i="15" s="1"/>
  <c r="C319" i="15" s="1"/>
  <c r="C284" i="15"/>
  <c r="C296" i="15" s="1"/>
  <c r="C308" i="15" s="1"/>
  <c r="C320" i="15" s="1"/>
  <c r="C285" i="15"/>
  <c r="C297" i="15" s="1"/>
  <c r="C309" i="15" s="1"/>
  <c r="C321" i="15" s="1"/>
  <c r="C286" i="15"/>
  <c r="C298" i="15" s="1"/>
  <c r="C310" i="15" s="1"/>
  <c r="C322" i="15" s="1"/>
  <c r="C287" i="15"/>
  <c r="C299" i="15" s="1"/>
  <c r="C311" i="15" s="1"/>
  <c r="C323" i="15" s="1"/>
  <c r="C288" i="15"/>
  <c r="C300" i="15" s="1"/>
  <c r="C312" i="15" s="1"/>
  <c r="C324" i="15" s="1"/>
  <c r="C289" i="15"/>
  <c r="C301" i="15" s="1"/>
  <c r="C313" i="15" s="1"/>
  <c r="C325" i="15" s="1"/>
  <c r="C278" i="15"/>
  <c r="C290" i="15" s="1"/>
  <c r="C302" i="15" s="1"/>
  <c r="C314" i="15" s="1"/>
  <c r="B279" i="15"/>
  <c r="B291" i="15" s="1"/>
  <c r="B280" i="15"/>
  <c r="B292" i="15" s="1"/>
  <c r="B281" i="15"/>
  <c r="B293" i="15" s="1"/>
  <c r="B282" i="15"/>
  <c r="B294" i="15" s="1"/>
  <c r="B283" i="15"/>
  <c r="B295" i="15" s="1"/>
  <c r="B284" i="15"/>
  <c r="B296" i="15" s="1"/>
  <c r="B285" i="15"/>
  <c r="B297" i="15" s="1"/>
  <c r="B286" i="15"/>
  <c r="B298" i="15" s="1"/>
  <c r="B287" i="15"/>
  <c r="B299" i="15" s="1"/>
  <c r="B288" i="15"/>
  <c r="B300" i="15" s="1"/>
  <c r="B289" i="15"/>
  <c r="B301" i="15" s="1"/>
  <c r="B278" i="15"/>
  <c r="B290" i="15" s="1"/>
  <c r="C289" i="17"/>
  <c r="C301" i="17" s="1"/>
  <c r="C313" i="17" s="1"/>
  <c r="C325" i="17" s="1"/>
  <c r="B289" i="17"/>
  <c r="B301" i="17" s="1"/>
  <c r="C288" i="17"/>
  <c r="C300" i="17" s="1"/>
  <c r="C312" i="17" s="1"/>
  <c r="C324" i="17" s="1"/>
  <c r="B288" i="17"/>
  <c r="B300" i="17" s="1"/>
  <c r="C287" i="17"/>
  <c r="C299" i="17" s="1"/>
  <c r="C311" i="17" s="1"/>
  <c r="C323" i="17" s="1"/>
  <c r="B287" i="17"/>
  <c r="B299" i="17" s="1"/>
  <c r="C286" i="17"/>
  <c r="C298" i="17" s="1"/>
  <c r="C310" i="17" s="1"/>
  <c r="C322" i="17" s="1"/>
  <c r="B286" i="17"/>
  <c r="B298" i="17" s="1"/>
  <c r="C285" i="17"/>
  <c r="C297" i="17" s="1"/>
  <c r="C309" i="17" s="1"/>
  <c r="C321" i="17" s="1"/>
  <c r="B285" i="17"/>
  <c r="B297" i="17" s="1"/>
  <c r="C284" i="17"/>
  <c r="C296" i="17" s="1"/>
  <c r="C308" i="17" s="1"/>
  <c r="C320" i="17" s="1"/>
  <c r="B284" i="17"/>
  <c r="B296" i="17" s="1"/>
  <c r="C283" i="17"/>
  <c r="C295" i="17" s="1"/>
  <c r="C307" i="17" s="1"/>
  <c r="C319" i="17" s="1"/>
  <c r="B283" i="17"/>
  <c r="B295" i="17" s="1"/>
  <c r="C282" i="17"/>
  <c r="C294" i="17" s="1"/>
  <c r="C306" i="17" s="1"/>
  <c r="C318" i="17" s="1"/>
  <c r="B282" i="17"/>
  <c r="B294" i="17" s="1"/>
  <c r="C281" i="17"/>
  <c r="C293" i="17" s="1"/>
  <c r="C305" i="17" s="1"/>
  <c r="C317" i="17" s="1"/>
  <c r="B281" i="17"/>
  <c r="B293" i="17" s="1"/>
  <c r="C280" i="17"/>
  <c r="C292" i="17" s="1"/>
  <c r="C304" i="17" s="1"/>
  <c r="C316" i="17" s="1"/>
  <c r="B280" i="17"/>
  <c r="B292" i="17" s="1"/>
  <c r="C279" i="17"/>
  <c r="C291" i="17" s="1"/>
  <c r="C303" i="17" s="1"/>
  <c r="C315" i="17" s="1"/>
  <c r="B279" i="17"/>
  <c r="B291" i="17" s="1"/>
  <c r="C278" i="17"/>
  <c r="C290" i="17" s="1"/>
  <c r="C302" i="17" s="1"/>
  <c r="C314" i="17" s="1"/>
  <c r="B278" i="17"/>
  <c r="B290" i="17" s="1"/>
  <c r="B107" i="14"/>
  <c r="B111" i="14" s="1"/>
  <c r="C107" i="14"/>
  <c r="C111" i="14" s="1"/>
  <c r="C115" i="14" s="1"/>
  <c r="B108" i="14"/>
  <c r="B112" i="14" s="1"/>
  <c r="C108" i="14"/>
  <c r="C112" i="14" s="1"/>
  <c r="C116" i="14" s="1"/>
  <c r="B109" i="14"/>
  <c r="B113" i="14" s="1"/>
  <c r="C109" i="14"/>
  <c r="C113" i="14" s="1"/>
  <c r="C117" i="14" s="1"/>
  <c r="C106" i="14"/>
  <c r="C110" i="14" s="1"/>
  <c r="C114" i="14" s="1"/>
  <c r="B106" i="14"/>
  <c r="B110" i="14" s="1"/>
  <c r="C107" i="16"/>
  <c r="C111" i="16" s="1"/>
  <c r="C115" i="16" s="1"/>
  <c r="C108" i="16"/>
  <c r="C112" i="16" s="1"/>
  <c r="C116" i="16" s="1"/>
  <c r="C109" i="16"/>
  <c r="C113" i="16" s="1"/>
  <c r="C117" i="16" s="1"/>
  <c r="C106" i="16"/>
  <c r="C110" i="16" s="1"/>
  <c r="C114" i="16" s="1"/>
  <c r="B109" i="16"/>
  <c r="B113" i="16" s="1"/>
  <c r="B108" i="16"/>
  <c r="B112" i="16" s="1"/>
  <c r="B107" i="16"/>
  <c r="B111" i="16" s="1"/>
  <c r="B106" i="16"/>
  <c r="B110" i="16" s="1"/>
  <c r="AS267" i="17"/>
  <c r="Y267" i="15" s="1"/>
  <c r="AS268" i="17"/>
  <c r="Y268" i="15" s="1"/>
  <c r="AS269" i="17"/>
  <c r="Y269" i="15" s="1"/>
  <c r="AS270" i="17"/>
  <c r="Y270" i="15" s="1"/>
  <c r="AS271" i="17"/>
  <c r="Y271" i="15" s="1"/>
  <c r="AS272" i="17"/>
  <c r="Y272" i="15" s="1"/>
  <c r="AR270" i="17"/>
  <c r="X270" i="15" s="1"/>
  <c r="AR271" i="17"/>
  <c r="X271" i="15" s="1"/>
  <c r="AR272" i="17"/>
  <c r="X272" i="15" s="1"/>
  <c r="AR273" i="17"/>
  <c r="X273" i="15" s="1"/>
  <c r="AQ273" i="17"/>
  <c r="W273" i="15" s="1"/>
  <c r="AQ270" i="17"/>
  <c r="W270" i="15" s="1"/>
  <c r="AQ271" i="17"/>
  <c r="W271" i="15" s="1"/>
  <c r="AQ272" i="17"/>
  <c r="W272" i="15" s="1"/>
  <c r="AL270" i="17"/>
  <c r="U270" i="15" s="1"/>
  <c r="AL271" i="17"/>
  <c r="U271" i="15" s="1"/>
  <c r="AL272" i="17"/>
  <c r="U272" i="15" s="1"/>
  <c r="T270" i="15"/>
  <c r="T271" i="15"/>
  <c r="T272" i="15"/>
  <c r="I270" i="15"/>
  <c r="I271" i="15"/>
  <c r="I272" i="15"/>
  <c r="N268" i="17"/>
  <c r="E268" i="15" s="1"/>
  <c r="N269" i="17"/>
  <c r="E269" i="15" s="1"/>
  <c r="N270" i="17"/>
  <c r="E270" i="15" s="1"/>
  <c r="N271" i="17"/>
  <c r="E271" i="15" s="1"/>
  <c r="N272" i="17"/>
  <c r="E272" i="15" s="1"/>
  <c r="N267" i="17"/>
  <c r="E267" i="15" s="1"/>
  <c r="T269" i="15"/>
  <c r="AL269" i="17"/>
  <c r="U269" i="15" s="1"/>
  <c r="I269" i="15"/>
  <c r="E102" i="14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B2" i="28" s="1"/>
  <c r="E43" i="14"/>
  <c r="B3" i="28" s="1"/>
  <c r="E44" i="14"/>
  <c r="B4" i="28" s="1"/>
  <c r="E45" i="14"/>
  <c r="B5" i="28" s="1"/>
  <c r="E46" i="14"/>
  <c r="B6" i="28" s="1"/>
  <c r="E47" i="14"/>
  <c r="B7" i="28" s="1"/>
  <c r="E48" i="14"/>
  <c r="B8" i="28" s="1"/>
  <c r="E49" i="14"/>
  <c r="B9" i="28" s="1"/>
  <c r="E50" i="14"/>
  <c r="B10" i="28" s="1"/>
  <c r="E51" i="14"/>
  <c r="B11" i="28" s="1"/>
  <c r="E52" i="14"/>
  <c r="B12" i="28" s="1"/>
  <c r="E53" i="14"/>
  <c r="B13" i="28" s="1"/>
  <c r="E54" i="14"/>
  <c r="B14" i="28" s="1"/>
  <c r="E55" i="14"/>
  <c r="B15" i="28" s="1"/>
  <c r="E56" i="14"/>
  <c r="B16" i="28" s="1"/>
  <c r="E57" i="14"/>
  <c r="B17" i="28" s="1"/>
  <c r="E58" i="14"/>
  <c r="B18" i="28" s="1"/>
  <c r="E59" i="14"/>
  <c r="B19" i="28" s="1"/>
  <c r="E60" i="14"/>
  <c r="B20" i="28" s="1"/>
  <c r="E61" i="14"/>
  <c r="B21" i="28" s="1"/>
  <c r="E62" i="14"/>
  <c r="B22" i="28" s="1"/>
  <c r="E63" i="14"/>
  <c r="B23" i="28" s="1"/>
  <c r="E64" i="14"/>
  <c r="B24" i="28" s="1"/>
  <c r="E65" i="14"/>
  <c r="B25" i="28" s="1"/>
  <c r="E66" i="14"/>
  <c r="B26" i="28" s="1"/>
  <c r="E67" i="14"/>
  <c r="B27" i="28" s="1"/>
  <c r="E68" i="14"/>
  <c r="B28" i="28" s="1"/>
  <c r="E69" i="14"/>
  <c r="B29" i="28" s="1"/>
  <c r="E70" i="14"/>
  <c r="B30" i="28" s="1"/>
  <c r="E71" i="14"/>
  <c r="B31" i="28" s="1"/>
  <c r="E72" i="14"/>
  <c r="B32" i="28" s="1"/>
  <c r="E73" i="14"/>
  <c r="B33" i="28" s="1"/>
  <c r="E74" i="14"/>
  <c r="B34" i="28" s="1"/>
  <c r="E75" i="14"/>
  <c r="B35" i="28" s="1"/>
  <c r="E76" i="14"/>
  <c r="B36" i="28" s="1"/>
  <c r="E77" i="14"/>
  <c r="B37" i="28" s="1"/>
  <c r="E78" i="14"/>
  <c r="B38" i="28" s="1"/>
  <c r="E79" i="14"/>
  <c r="B39" i="28" s="1"/>
  <c r="E80" i="14"/>
  <c r="B40" i="28" s="1"/>
  <c r="E81" i="14"/>
  <c r="B41" i="28" s="1"/>
  <c r="E82" i="14"/>
  <c r="B42" i="28" s="1"/>
  <c r="E83" i="14"/>
  <c r="B43" i="28" s="1"/>
  <c r="E84" i="14"/>
  <c r="B44" i="28" s="1"/>
  <c r="E85" i="14"/>
  <c r="B45" i="28" s="1"/>
  <c r="E86" i="14"/>
  <c r="B46" i="28" s="1"/>
  <c r="E87" i="14"/>
  <c r="B47" i="28" s="1"/>
  <c r="E88" i="14"/>
  <c r="B48" i="28" s="1"/>
  <c r="E89" i="14"/>
  <c r="B49" i="28" s="1"/>
  <c r="E90" i="14"/>
  <c r="B50" i="28" s="1"/>
  <c r="E91" i="14"/>
  <c r="B51" i="28" s="1"/>
  <c r="E92" i="14"/>
  <c r="B52" i="28" s="1"/>
  <c r="E93" i="14"/>
  <c r="B53" i="28" s="1"/>
  <c r="E94" i="14"/>
  <c r="B54" i="28" s="1"/>
  <c r="E95" i="14"/>
  <c r="B55" i="28" s="1"/>
  <c r="E96" i="14"/>
  <c r="B56" i="28" s="1"/>
  <c r="E97" i="14"/>
  <c r="B57" i="28" s="1"/>
  <c r="E98" i="14"/>
  <c r="E99" i="14"/>
  <c r="E100" i="14"/>
  <c r="E101" i="14"/>
  <c r="E2" i="14"/>
  <c r="W86" i="15"/>
  <c r="X86" i="15"/>
  <c r="Y86" i="15"/>
  <c r="AQ87" i="17"/>
  <c r="W87" i="15" s="1"/>
  <c r="AR87" i="17"/>
  <c r="X87" i="15" s="1"/>
  <c r="AS87" i="17"/>
  <c r="Y87" i="15" s="1"/>
  <c r="AQ88" i="17"/>
  <c r="W88" i="15" s="1"/>
  <c r="AR88" i="17"/>
  <c r="X88" i="15" s="1"/>
  <c r="AS88" i="17"/>
  <c r="Y88" i="15" s="1"/>
  <c r="AQ89" i="17"/>
  <c r="W89" i="15" s="1"/>
  <c r="AR89" i="17"/>
  <c r="X89" i="15" s="1"/>
  <c r="AS89" i="17"/>
  <c r="Y89" i="15" s="1"/>
  <c r="AQ90" i="17"/>
  <c r="W90" i="15" s="1"/>
  <c r="AR90" i="17"/>
  <c r="X90" i="15" s="1"/>
  <c r="AS90" i="17"/>
  <c r="Y90" i="15" s="1"/>
  <c r="AQ91" i="17"/>
  <c r="W91" i="15" s="1"/>
  <c r="AR91" i="17"/>
  <c r="X91" i="15" s="1"/>
  <c r="AS91" i="17"/>
  <c r="Y91" i="15" s="1"/>
  <c r="AQ92" i="17"/>
  <c r="W92" i="15" s="1"/>
  <c r="AR92" i="17"/>
  <c r="X92" i="15" s="1"/>
  <c r="AS92" i="17"/>
  <c r="Y92" i="15" s="1"/>
  <c r="AQ93" i="17"/>
  <c r="W93" i="15" s="1"/>
  <c r="AR93" i="17"/>
  <c r="X93" i="15" s="1"/>
  <c r="AS93" i="17"/>
  <c r="Y93" i="15" s="1"/>
  <c r="AQ94" i="17"/>
  <c r="W94" i="15" s="1"/>
  <c r="AR94" i="17"/>
  <c r="X94" i="15" s="1"/>
  <c r="AS94" i="17"/>
  <c r="Y94" i="15" s="1"/>
  <c r="AQ95" i="17"/>
  <c r="W95" i="15" s="1"/>
  <c r="AR95" i="17"/>
  <c r="X95" i="15" s="1"/>
  <c r="AS95" i="17"/>
  <c r="Y95" i="15" s="1"/>
  <c r="AQ96" i="17"/>
  <c r="W96" i="15" s="1"/>
  <c r="AR96" i="17"/>
  <c r="X96" i="15" s="1"/>
  <c r="AS96" i="17"/>
  <c r="Y96" i="15" s="1"/>
  <c r="AQ97" i="17"/>
  <c r="W97" i="15" s="1"/>
  <c r="AR97" i="17"/>
  <c r="X97" i="15" s="1"/>
  <c r="AS97" i="17"/>
  <c r="Y97" i="15" s="1"/>
  <c r="AQ98" i="17"/>
  <c r="W98" i="15" s="1"/>
  <c r="AR98" i="17"/>
  <c r="X98" i="15" s="1"/>
  <c r="AS98" i="17"/>
  <c r="Y98" i="15" s="1"/>
  <c r="AQ99" i="17"/>
  <c r="W99" i="15" s="1"/>
  <c r="AR99" i="17"/>
  <c r="X99" i="15" s="1"/>
  <c r="AS99" i="17"/>
  <c r="Y99" i="15" s="1"/>
  <c r="AQ100" i="17"/>
  <c r="W100" i="15" s="1"/>
  <c r="AR100" i="17"/>
  <c r="X100" i="15" s="1"/>
  <c r="AS100" i="17"/>
  <c r="Y100" i="15" s="1"/>
  <c r="AQ101" i="17"/>
  <c r="W101" i="15" s="1"/>
  <c r="AR101" i="17"/>
  <c r="X101" i="15" s="1"/>
  <c r="AS101" i="17"/>
  <c r="Y101" i="15" s="1"/>
  <c r="AQ102" i="17"/>
  <c r="W102" i="15" s="1"/>
  <c r="AR102" i="17"/>
  <c r="X102" i="15" s="1"/>
  <c r="AS102" i="17"/>
  <c r="Y102" i="15" s="1"/>
  <c r="AQ103" i="17"/>
  <c r="W103" i="15" s="1"/>
  <c r="AR103" i="17"/>
  <c r="X103" i="15" s="1"/>
  <c r="AS103" i="17"/>
  <c r="Y103" i="15" s="1"/>
  <c r="AQ104" i="17"/>
  <c r="W104" i="15" s="1"/>
  <c r="AR104" i="17"/>
  <c r="X104" i="15" s="1"/>
  <c r="AS104" i="17"/>
  <c r="Y104" i="15" s="1"/>
  <c r="AQ105" i="17"/>
  <c r="W105" i="15" s="1"/>
  <c r="AR105" i="17"/>
  <c r="X105" i="15" s="1"/>
  <c r="AS105" i="17"/>
  <c r="Y105" i="15" s="1"/>
  <c r="AQ106" i="17"/>
  <c r="W106" i="15" s="1"/>
  <c r="AR106" i="17"/>
  <c r="X106" i="15" s="1"/>
  <c r="AS106" i="17"/>
  <c r="Y106" i="15" s="1"/>
  <c r="AQ107" i="17"/>
  <c r="W107" i="15" s="1"/>
  <c r="AR107" i="17"/>
  <c r="X107" i="15" s="1"/>
  <c r="AS107" i="17"/>
  <c r="Y107" i="15" s="1"/>
  <c r="AQ108" i="17"/>
  <c r="W108" i="15" s="1"/>
  <c r="AR108" i="17"/>
  <c r="X108" i="15" s="1"/>
  <c r="AS108" i="17"/>
  <c r="Y108" i="15" s="1"/>
  <c r="AQ109" i="17"/>
  <c r="W109" i="15" s="1"/>
  <c r="AR109" i="17"/>
  <c r="X109" i="15" s="1"/>
  <c r="AS109" i="17"/>
  <c r="Y109" i="15" s="1"/>
  <c r="AQ110" i="17"/>
  <c r="W110" i="15" s="1"/>
  <c r="AR110" i="17"/>
  <c r="X110" i="15" s="1"/>
  <c r="AS110" i="17"/>
  <c r="Y110" i="15" s="1"/>
  <c r="AQ111" i="17"/>
  <c r="W111" i="15" s="1"/>
  <c r="AR111" i="17"/>
  <c r="X111" i="15" s="1"/>
  <c r="AS111" i="17"/>
  <c r="Y111" i="15" s="1"/>
  <c r="AQ112" i="17"/>
  <c r="W112" i="15" s="1"/>
  <c r="AR112" i="17"/>
  <c r="X112" i="15" s="1"/>
  <c r="AS112" i="17"/>
  <c r="Y112" i="15" s="1"/>
  <c r="AQ113" i="17"/>
  <c r="W113" i="15" s="1"/>
  <c r="AR113" i="17"/>
  <c r="X113" i="15" s="1"/>
  <c r="AS113" i="17"/>
  <c r="Y113" i="15" s="1"/>
  <c r="AQ114" i="17"/>
  <c r="W114" i="15" s="1"/>
  <c r="AR114" i="17"/>
  <c r="X114" i="15" s="1"/>
  <c r="AS114" i="17"/>
  <c r="Y114" i="15" s="1"/>
  <c r="AQ115" i="17"/>
  <c r="W115" i="15" s="1"/>
  <c r="AR115" i="17"/>
  <c r="X115" i="15" s="1"/>
  <c r="AS115" i="17"/>
  <c r="Y115" i="15" s="1"/>
  <c r="AQ116" i="17"/>
  <c r="W116" i="15" s="1"/>
  <c r="AR116" i="17"/>
  <c r="X116" i="15" s="1"/>
  <c r="AS116" i="17"/>
  <c r="Y116" i="15" s="1"/>
  <c r="AQ117" i="17"/>
  <c r="W117" i="15" s="1"/>
  <c r="AR117" i="17"/>
  <c r="X117" i="15" s="1"/>
  <c r="AS117" i="17"/>
  <c r="Y117" i="15" s="1"/>
  <c r="AQ118" i="17"/>
  <c r="W118" i="15" s="1"/>
  <c r="AR118" i="17"/>
  <c r="X118" i="15" s="1"/>
  <c r="AS118" i="17"/>
  <c r="Y118" i="15" s="1"/>
  <c r="AQ119" i="17"/>
  <c r="W119" i="15" s="1"/>
  <c r="AR119" i="17"/>
  <c r="X119" i="15" s="1"/>
  <c r="AS119" i="17"/>
  <c r="Y119" i="15" s="1"/>
  <c r="AQ120" i="17"/>
  <c r="W120" i="15" s="1"/>
  <c r="AR120" i="17"/>
  <c r="X120" i="15" s="1"/>
  <c r="AS120" i="17"/>
  <c r="Y120" i="15" s="1"/>
  <c r="AQ121" i="17"/>
  <c r="W121" i="15" s="1"/>
  <c r="AR121" i="17"/>
  <c r="X121" i="15" s="1"/>
  <c r="AS121" i="17"/>
  <c r="Y121" i="15" s="1"/>
  <c r="AQ122" i="17"/>
  <c r="W122" i="15" s="1"/>
  <c r="AR122" i="17"/>
  <c r="X122" i="15" s="1"/>
  <c r="AS122" i="17"/>
  <c r="Y122" i="15" s="1"/>
  <c r="AQ123" i="17"/>
  <c r="W123" i="15" s="1"/>
  <c r="AR123" i="17"/>
  <c r="X123" i="15" s="1"/>
  <c r="AS123" i="17"/>
  <c r="Y123" i="15" s="1"/>
  <c r="AQ124" i="17"/>
  <c r="W124" i="15" s="1"/>
  <c r="AR124" i="17"/>
  <c r="X124" i="15" s="1"/>
  <c r="AS124" i="17"/>
  <c r="Y124" i="15" s="1"/>
  <c r="AQ125" i="17"/>
  <c r="W125" i="15" s="1"/>
  <c r="AR125" i="17"/>
  <c r="X125" i="15" s="1"/>
  <c r="AS125" i="17"/>
  <c r="Y125" i="15" s="1"/>
  <c r="AQ126" i="17"/>
  <c r="W126" i="15" s="1"/>
  <c r="AR126" i="17"/>
  <c r="X126" i="15" s="1"/>
  <c r="AS126" i="17"/>
  <c r="Y126" i="15" s="1"/>
  <c r="AQ127" i="17"/>
  <c r="W127" i="15" s="1"/>
  <c r="AR127" i="17"/>
  <c r="X127" i="15" s="1"/>
  <c r="AS127" i="17"/>
  <c r="Y127" i="15" s="1"/>
  <c r="AQ128" i="17"/>
  <c r="W128" i="15" s="1"/>
  <c r="AR128" i="17"/>
  <c r="X128" i="15" s="1"/>
  <c r="AS128" i="17"/>
  <c r="Y128" i="15" s="1"/>
  <c r="AQ129" i="17"/>
  <c r="W129" i="15" s="1"/>
  <c r="AR129" i="17"/>
  <c r="X129" i="15" s="1"/>
  <c r="AS129" i="17"/>
  <c r="Y129" i="15" s="1"/>
  <c r="AQ130" i="17"/>
  <c r="W130" i="15" s="1"/>
  <c r="AR130" i="17"/>
  <c r="X130" i="15" s="1"/>
  <c r="AS130" i="17"/>
  <c r="Y130" i="15" s="1"/>
  <c r="AQ131" i="17"/>
  <c r="W131" i="15" s="1"/>
  <c r="AR131" i="17"/>
  <c r="X131" i="15" s="1"/>
  <c r="AS131" i="17"/>
  <c r="Y131" i="15" s="1"/>
  <c r="AQ132" i="17"/>
  <c r="W132" i="15" s="1"/>
  <c r="AR132" i="17"/>
  <c r="X132" i="15" s="1"/>
  <c r="AS132" i="17"/>
  <c r="Y132" i="15" s="1"/>
  <c r="AQ133" i="17"/>
  <c r="W133" i="15" s="1"/>
  <c r="AR133" i="17"/>
  <c r="X133" i="15" s="1"/>
  <c r="AS133" i="17"/>
  <c r="Y133" i="15" s="1"/>
  <c r="AQ134" i="17"/>
  <c r="W134" i="15" s="1"/>
  <c r="AR134" i="17"/>
  <c r="X134" i="15" s="1"/>
  <c r="AS134" i="17"/>
  <c r="Y134" i="15" s="1"/>
  <c r="AQ135" i="17"/>
  <c r="W135" i="15" s="1"/>
  <c r="AR135" i="17"/>
  <c r="X135" i="15" s="1"/>
  <c r="AS135" i="17"/>
  <c r="Y135" i="15" s="1"/>
  <c r="AQ136" i="17"/>
  <c r="W136" i="15" s="1"/>
  <c r="AR136" i="17"/>
  <c r="X136" i="15" s="1"/>
  <c r="AS136" i="17"/>
  <c r="Y136" i="15" s="1"/>
  <c r="AQ137" i="17"/>
  <c r="W137" i="15" s="1"/>
  <c r="AR137" i="17"/>
  <c r="X137" i="15" s="1"/>
  <c r="AS137" i="17"/>
  <c r="Y137" i="15" s="1"/>
  <c r="AQ138" i="17"/>
  <c r="W138" i="15" s="1"/>
  <c r="AR138" i="17"/>
  <c r="X138" i="15" s="1"/>
  <c r="AS138" i="17"/>
  <c r="Y138" i="15" s="1"/>
  <c r="AQ139" i="17"/>
  <c r="W139" i="15" s="1"/>
  <c r="AR139" i="17"/>
  <c r="X139" i="15" s="1"/>
  <c r="AS139" i="17"/>
  <c r="Y139" i="15" s="1"/>
  <c r="AQ140" i="17"/>
  <c r="W140" i="15" s="1"/>
  <c r="AR140" i="17"/>
  <c r="X140" i="15" s="1"/>
  <c r="AS140" i="17"/>
  <c r="Y140" i="15" s="1"/>
  <c r="AQ141" i="17"/>
  <c r="W141" i="15" s="1"/>
  <c r="AR141" i="17"/>
  <c r="X141" i="15" s="1"/>
  <c r="AS141" i="17"/>
  <c r="Y141" i="15" s="1"/>
  <c r="AQ142" i="17"/>
  <c r="W142" i="15" s="1"/>
  <c r="AR142" i="17"/>
  <c r="X142" i="15" s="1"/>
  <c r="AS142" i="17"/>
  <c r="Y142" i="15" s="1"/>
  <c r="AQ143" i="17"/>
  <c r="W143" i="15" s="1"/>
  <c r="AR143" i="17"/>
  <c r="X143" i="15" s="1"/>
  <c r="AS143" i="17"/>
  <c r="Y143" i="15" s="1"/>
  <c r="AQ144" i="17"/>
  <c r="W144" i="15" s="1"/>
  <c r="AR144" i="17"/>
  <c r="X144" i="15" s="1"/>
  <c r="AS144" i="17"/>
  <c r="Y144" i="15" s="1"/>
  <c r="AQ145" i="17"/>
  <c r="W145" i="15" s="1"/>
  <c r="AR145" i="17"/>
  <c r="X145" i="15" s="1"/>
  <c r="AS145" i="17"/>
  <c r="Y145" i="15" s="1"/>
  <c r="AQ146" i="17"/>
  <c r="W146" i="15" s="1"/>
  <c r="AR146" i="17"/>
  <c r="X146" i="15" s="1"/>
  <c r="AS146" i="17"/>
  <c r="Y146" i="15" s="1"/>
  <c r="AQ147" i="17"/>
  <c r="W147" i="15" s="1"/>
  <c r="AR147" i="17"/>
  <c r="X147" i="15" s="1"/>
  <c r="AS147" i="17"/>
  <c r="Y147" i="15" s="1"/>
  <c r="AQ148" i="17"/>
  <c r="W148" i="15" s="1"/>
  <c r="AR148" i="17"/>
  <c r="X148" i="15" s="1"/>
  <c r="AS148" i="17"/>
  <c r="Y148" i="15" s="1"/>
  <c r="AQ149" i="17"/>
  <c r="W149" i="15" s="1"/>
  <c r="AR149" i="17"/>
  <c r="X149" i="15" s="1"/>
  <c r="AS149" i="17"/>
  <c r="Y149" i="15" s="1"/>
  <c r="AQ150" i="17"/>
  <c r="W150" i="15" s="1"/>
  <c r="AR150" i="17"/>
  <c r="X150" i="15" s="1"/>
  <c r="AS150" i="17"/>
  <c r="Y150" i="15" s="1"/>
  <c r="AQ151" i="17"/>
  <c r="W151" i="15" s="1"/>
  <c r="AR151" i="17"/>
  <c r="X151" i="15" s="1"/>
  <c r="AS151" i="17"/>
  <c r="Y151" i="15" s="1"/>
  <c r="AQ152" i="17"/>
  <c r="W152" i="15" s="1"/>
  <c r="AR152" i="17"/>
  <c r="X152" i="15" s="1"/>
  <c r="AS152" i="17"/>
  <c r="Y152" i="15" s="1"/>
  <c r="AQ153" i="17"/>
  <c r="W153" i="15" s="1"/>
  <c r="AR153" i="17"/>
  <c r="X153" i="15" s="1"/>
  <c r="AS153" i="17"/>
  <c r="Y153" i="15" s="1"/>
  <c r="AQ154" i="17"/>
  <c r="W154" i="15" s="1"/>
  <c r="AR154" i="17"/>
  <c r="X154" i="15" s="1"/>
  <c r="AS154" i="17"/>
  <c r="Y154" i="15" s="1"/>
  <c r="AQ155" i="17"/>
  <c r="W155" i="15" s="1"/>
  <c r="AR155" i="17"/>
  <c r="X155" i="15" s="1"/>
  <c r="AS155" i="17"/>
  <c r="Y155" i="15" s="1"/>
  <c r="AQ156" i="17"/>
  <c r="W156" i="15" s="1"/>
  <c r="AR156" i="17"/>
  <c r="X156" i="15" s="1"/>
  <c r="AS156" i="17"/>
  <c r="Y156" i="15" s="1"/>
  <c r="AQ157" i="17"/>
  <c r="W157" i="15" s="1"/>
  <c r="AR157" i="17"/>
  <c r="X157" i="15" s="1"/>
  <c r="AS157" i="17"/>
  <c r="Y157" i="15" s="1"/>
  <c r="AQ158" i="17"/>
  <c r="W158" i="15" s="1"/>
  <c r="AR158" i="17"/>
  <c r="X158" i="15" s="1"/>
  <c r="AS158" i="17"/>
  <c r="Y158" i="15" s="1"/>
  <c r="AQ159" i="17"/>
  <c r="W159" i="15" s="1"/>
  <c r="AR159" i="17"/>
  <c r="X159" i="15" s="1"/>
  <c r="AS159" i="17"/>
  <c r="Y159" i="15" s="1"/>
  <c r="AQ160" i="17"/>
  <c r="W160" i="15" s="1"/>
  <c r="AR160" i="17"/>
  <c r="X160" i="15" s="1"/>
  <c r="AS160" i="17"/>
  <c r="Y160" i="15" s="1"/>
  <c r="AQ161" i="17"/>
  <c r="W161" i="15" s="1"/>
  <c r="AR161" i="17"/>
  <c r="X161" i="15" s="1"/>
  <c r="AS161" i="17"/>
  <c r="Y161" i="15" s="1"/>
  <c r="AQ162" i="17"/>
  <c r="W162" i="15" s="1"/>
  <c r="AR162" i="17"/>
  <c r="X162" i="15" s="1"/>
  <c r="AS162" i="17"/>
  <c r="Y162" i="15" s="1"/>
  <c r="AQ163" i="17"/>
  <c r="W163" i="15" s="1"/>
  <c r="AR163" i="17"/>
  <c r="X163" i="15" s="1"/>
  <c r="AS163" i="17"/>
  <c r="Y163" i="15" s="1"/>
  <c r="AQ164" i="17"/>
  <c r="W164" i="15" s="1"/>
  <c r="AR164" i="17"/>
  <c r="X164" i="15" s="1"/>
  <c r="AS164" i="17"/>
  <c r="Y164" i="15" s="1"/>
  <c r="AQ165" i="17"/>
  <c r="W165" i="15" s="1"/>
  <c r="AR165" i="17"/>
  <c r="X165" i="15" s="1"/>
  <c r="AS165" i="17"/>
  <c r="Y165" i="15" s="1"/>
  <c r="AQ166" i="17"/>
  <c r="W166" i="15" s="1"/>
  <c r="AR166" i="17"/>
  <c r="X166" i="15" s="1"/>
  <c r="AS166" i="17"/>
  <c r="Y166" i="15" s="1"/>
  <c r="AQ167" i="17"/>
  <c r="W167" i="15" s="1"/>
  <c r="AR167" i="17"/>
  <c r="X167" i="15" s="1"/>
  <c r="AS167" i="17"/>
  <c r="Y167" i="15" s="1"/>
  <c r="AQ168" i="17"/>
  <c r="W168" i="15" s="1"/>
  <c r="AR168" i="17"/>
  <c r="X168" i="15" s="1"/>
  <c r="AS168" i="17"/>
  <c r="Y168" i="15" s="1"/>
  <c r="AQ169" i="17"/>
  <c r="W169" i="15" s="1"/>
  <c r="AR169" i="17"/>
  <c r="X169" i="15" s="1"/>
  <c r="AS169" i="17"/>
  <c r="Y169" i="15" s="1"/>
  <c r="AQ170" i="17"/>
  <c r="W170" i="15" s="1"/>
  <c r="AR170" i="17"/>
  <c r="X170" i="15" s="1"/>
  <c r="AS170" i="17"/>
  <c r="Y170" i="15" s="1"/>
  <c r="AQ171" i="17"/>
  <c r="W171" i="15" s="1"/>
  <c r="AR171" i="17"/>
  <c r="X171" i="15" s="1"/>
  <c r="AS171" i="17"/>
  <c r="Y171" i="15" s="1"/>
  <c r="AQ172" i="17"/>
  <c r="W172" i="15" s="1"/>
  <c r="AR172" i="17"/>
  <c r="X172" i="15" s="1"/>
  <c r="AS172" i="17"/>
  <c r="Y172" i="15" s="1"/>
  <c r="AQ173" i="17"/>
  <c r="W173" i="15" s="1"/>
  <c r="AR173" i="17"/>
  <c r="X173" i="15" s="1"/>
  <c r="AS173" i="17"/>
  <c r="Y173" i="15" s="1"/>
  <c r="AQ174" i="17"/>
  <c r="W174" i="15" s="1"/>
  <c r="AR174" i="17"/>
  <c r="X174" i="15" s="1"/>
  <c r="AS174" i="17"/>
  <c r="Y174" i="15" s="1"/>
  <c r="AQ175" i="17"/>
  <c r="W175" i="15" s="1"/>
  <c r="AR175" i="17"/>
  <c r="X175" i="15" s="1"/>
  <c r="AS175" i="17"/>
  <c r="Y175" i="15" s="1"/>
  <c r="AQ176" i="17"/>
  <c r="W176" i="15" s="1"/>
  <c r="AR176" i="17"/>
  <c r="X176" i="15" s="1"/>
  <c r="AS176" i="17"/>
  <c r="Y176" i="15" s="1"/>
  <c r="AQ177" i="17"/>
  <c r="W177" i="15" s="1"/>
  <c r="AR177" i="17"/>
  <c r="X177" i="15" s="1"/>
  <c r="AS177" i="17"/>
  <c r="Y177" i="15" s="1"/>
  <c r="AQ178" i="17"/>
  <c r="W178" i="15" s="1"/>
  <c r="AR178" i="17"/>
  <c r="X178" i="15" s="1"/>
  <c r="AS178" i="17"/>
  <c r="Y178" i="15" s="1"/>
  <c r="AQ179" i="17"/>
  <c r="W179" i="15" s="1"/>
  <c r="AR179" i="17"/>
  <c r="X179" i="15" s="1"/>
  <c r="AS179" i="17"/>
  <c r="Y179" i="15" s="1"/>
  <c r="AQ180" i="17"/>
  <c r="W180" i="15" s="1"/>
  <c r="AR180" i="17"/>
  <c r="X180" i="15" s="1"/>
  <c r="AS180" i="17"/>
  <c r="Y180" i="15" s="1"/>
  <c r="AQ181" i="17"/>
  <c r="W181" i="15" s="1"/>
  <c r="AR181" i="17"/>
  <c r="X181" i="15" s="1"/>
  <c r="AS181" i="17"/>
  <c r="Y181" i="15" s="1"/>
  <c r="AQ182" i="17"/>
  <c r="W182" i="15" s="1"/>
  <c r="AR182" i="17"/>
  <c r="X182" i="15" s="1"/>
  <c r="AS182" i="17"/>
  <c r="Y182" i="15" s="1"/>
  <c r="AQ183" i="17"/>
  <c r="W183" i="15" s="1"/>
  <c r="AR183" i="17"/>
  <c r="X183" i="15" s="1"/>
  <c r="AS183" i="17"/>
  <c r="Y183" i="15" s="1"/>
  <c r="AQ184" i="17"/>
  <c r="W184" i="15" s="1"/>
  <c r="AR184" i="17"/>
  <c r="X184" i="15" s="1"/>
  <c r="AS184" i="17"/>
  <c r="Y184" i="15" s="1"/>
  <c r="AQ185" i="17"/>
  <c r="W185" i="15" s="1"/>
  <c r="AR185" i="17"/>
  <c r="X185" i="15" s="1"/>
  <c r="AS185" i="17"/>
  <c r="Y185" i="15" s="1"/>
  <c r="AQ186" i="17"/>
  <c r="W186" i="15" s="1"/>
  <c r="AR186" i="17"/>
  <c r="X186" i="15" s="1"/>
  <c r="AS186" i="17"/>
  <c r="Y186" i="15" s="1"/>
  <c r="AQ187" i="17"/>
  <c r="W187" i="15" s="1"/>
  <c r="AR187" i="17"/>
  <c r="X187" i="15" s="1"/>
  <c r="AS187" i="17"/>
  <c r="Y187" i="15" s="1"/>
  <c r="AQ188" i="17"/>
  <c r="W188" i="15" s="1"/>
  <c r="AR188" i="17"/>
  <c r="X188" i="15" s="1"/>
  <c r="AS188" i="17"/>
  <c r="Y188" i="15" s="1"/>
  <c r="AQ189" i="17"/>
  <c r="W189" i="15" s="1"/>
  <c r="AR189" i="17"/>
  <c r="X189" i="15" s="1"/>
  <c r="AS189" i="17"/>
  <c r="Y189" i="15" s="1"/>
  <c r="AQ190" i="17"/>
  <c r="W190" i="15" s="1"/>
  <c r="AR190" i="17"/>
  <c r="X190" i="15" s="1"/>
  <c r="AS190" i="17"/>
  <c r="Y190" i="15" s="1"/>
  <c r="AQ191" i="17"/>
  <c r="W191" i="15" s="1"/>
  <c r="AR191" i="17"/>
  <c r="X191" i="15" s="1"/>
  <c r="AS191" i="17"/>
  <c r="Y191" i="15" s="1"/>
  <c r="AQ192" i="17"/>
  <c r="W192" i="15" s="1"/>
  <c r="AR192" i="17"/>
  <c r="X192" i="15" s="1"/>
  <c r="AS192" i="17"/>
  <c r="Y192" i="15" s="1"/>
  <c r="AQ193" i="17"/>
  <c r="W193" i="15" s="1"/>
  <c r="AR193" i="17"/>
  <c r="X193" i="15" s="1"/>
  <c r="AS193" i="17"/>
  <c r="Y193" i="15" s="1"/>
  <c r="AQ194" i="17"/>
  <c r="W194" i="15" s="1"/>
  <c r="AR194" i="17"/>
  <c r="X194" i="15" s="1"/>
  <c r="AS194" i="17"/>
  <c r="Y194" i="15" s="1"/>
  <c r="AQ195" i="17"/>
  <c r="W195" i="15" s="1"/>
  <c r="AR195" i="17"/>
  <c r="X195" i="15" s="1"/>
  <c r="AS195" i="17"/>
  <c r="Y195" i="15" s="1"/>
  <c r="AQ196" i="17"/>
  <c r="W196" i="15" s="1"/>
  <c r="AR196" i="17"/>
  <c r="X196" i="15" s="1"/>
  <c r="AS196" i="17"/>
  <c r="Y196" i="15" s="1"/>
  <c r="AQ197" i="17"/>
  <c r="W197" i="15" s="1"/>
  <c r="AR197" i="17"/>
  <c r="X197" i="15" s="1"/>
  <c r="AS197" i="17"/>
  <c r="Y197" i="15" s="1"/>
  <c r="AQ198" i="17"/>
  <c r="W198" i="15" s="1"/>
  <c r="AR198" i="17"/>
  <c r="X198" i="15" s="1"/>
  <c r="AS198" i="17"/>
  <c r="Y198" i="15" s="1"/>
  <c r="AQ199" i="17"/>
  <c r="W199" i="15" s="1"/>
  <c r="AR199" i="17"/>
  <c r="X199" i="15" s="1"/>
  <c r="AS199" i="17"/>
  <c r="Y199" i="15" s="1"/>
  <c r="AQ200" i="17"/>
  <c r="W200" i="15" s="1"/>
  <c r="AR200" i="17"/>
  <c r="X200" i="15" s="1"/>
  <c r="AS200" i="17"/>
  <c r="Y200" i="15" s="1"/>
  <c r="AQ201" i="17"/>
  <c r="W201" i="15" s="1"/>
  <c r="AR201" i="17"/>
  <c r="X201" i="15" s="1"/>
  <c r="AS201" i="17"/>
  <c r="Y201" i="15" s="1"/>
  <c r="AQ202" i="17"/>
  <c r="W202" i="15" s="1"/>
  <c r="AR202" i="17"/>
  <c r="X202" i="15" s="1"/>
  <c r="AS202" i="17"/>
  <c r="Y202" i="15" s="1"/>
  <c r="AQ203" i="17"/>
  <c r="W203" i="15" s="1"/>
  <c r="AR203" i="17"/>
  <c r="X203" i="15" s="1"/>
  <c r="AS203" i="17"/>
  <c r="Y203" i="15" s="1"/>
  <c r="AQ204" i="17"/>
  <c r="W204" i="15" s="1"/>
  <c r="AR204" i="17"/>
  <c r="X204" i="15" s="1"/>
  <c r="AS204" i="17"/>
  <c r="Y204" i="15" s="1"/>
  <c r="AQ205" i="17"/>
  <c r="W205" i="15" s="1"/>
  <c r="AR205" i="17"/>
  <c r="X205" i="15" s="1"/>
  <c r="AS205" i="17"/>
  <c r="Y205" i="15" s="1"/>
  <c r="AQ206" i="17"/>
  <c r="W206" i="15" s="1"/>
  <c r="AR206" i="17"/>
  <c r="X206" i="15" s="1"/>
  <c r="AS206" i="17"/>
  <c r="Y206" i="15" s="1"/>
  <c r="AQ207" i="17"/>
  <c r="W207" i="15" s="1"/>
  <c r="AR207" i="17"/>
  <c r="X207" i="15" s="1"/>
  <c r="AS207" i="17"/>
  <c r="Y207" i="15" s="1"/>
  <c r="AQ208" i="17"/>
  <c r="W208" i="15" s="1"/>
  <c r="AR208" i="17"/>
  <c r="X208" i="15" s="1"/>
  <c r="AS208" i="17"/>
  <c r="Y208" i="15" s="1"/>
  <c r="AQ209" i="17"/>
  <c r="W209" i="15" s="1"/>
  <c r="AR209" i="17"/>
  <c r="X209" i="15" s="1"/>
  <c r="AS209" i="17"/>
  <c r="Y209" i="15" s="1"/>
  <c r="AQ210" i="17"/>
  <c r="W210" i="15" s="1"/>
  <c r="AR210" i="17"/>
  <c r="X210" i="15" s="1"/>
  <c r="AS210" i="17"/>
  <c r="Y210" i="15" s="1"/>
  <c r="AQ211" i="17"/>
  <c r="W211" i="15" s="1"/>
  <c r="AR211" i="17"/>
  <c r="X211" i="15" s="1"/>
  <c r="AS211" i="17"/>
  <c r="Y211" i="15" s="1"/>
  <c r="AQ212" i="17"/>
  <c r="W212" i="15" s="1"/>
  <c r="AR212" i="17"/>
  <c r="X212" i="15" s="1"/>
  <c r="AS212" i="17"/>
  <c r="Y212" i="15" s="1"/>
  <c r="AQ213" i="17"/>
  <c r="W213" i="15" s="1"/>
  <c r="AR213" i="17"/>
  <c r="X213" i="15" s="1"/>
  <c r="AS213" i="17"/>
  <c r="Y213" i="15" s="1"/>
  <c r="AQ214" i="17"/>
  <c r="W214" i="15" s="1"/>
  <c r="AR214" i="17"/>
  <c r="X214" i="15" s="1"/>
  <c r="AS214" i="17"/>
  <c r="Y214" i="15" s="1"/>
  <c r="AQ215" i="17"/>
  <c r="W215" i="15" s="1"/>
  <c r="AR215" i="17"/>
  <c r="X215" i="15" s="1"/>
  <c r="AS215" i="17"/>
  <c r="Y215" i="15" s="1"/>
  <c r="AQ216" i="17"/>
  <c r="W216" i="15" s="1"/>
  <c r="AR216" i="17"/>
  <c r="X216" i="15" s="1"/>
  <c r="AS216" i="17"/>
  <c r="Y216" i="15" s="1"/>
  <c r="AQ217" i="17"/>
  <c r="W217" i="15" s="1"/>
  <c r="AR217" i="17"/>
  <c r="X217" i="15" s="1"/>
  <c r="AS217" i="17"/>
  <c r="Y217" i="15" s="1"/>
  <c r="AQ218" i="17"/>
  <c r="W218" i="15" s="1"/>
  <c r="AR218" i="17"/>
  <c r="X218" i="15" s="1"/>
  <c r="AS218" i="17"/>
  <c r="Y218" i="15" s="1"/>
  <c r="AQ219" i="17"/>
  <c r="W219" i="15" s="1"/>
  <c r="AR219" i="17"/>
  <c r="X219" i="15" s="1"/>
  <c r="AS219" i="17"/>
  <c r="Y219" i="15" s="1"/>
  <c r="AQ220" i="17"/>
  <c r="W220" i="15" s="1"/>
  <c r="AR220" i="17"/>
  <c r="X220" i="15" s="1"/>
  <c r="AS220" i="17"/>
  <c r="Y220" i="15" s="1"/>
  <c r="AQ221" i="17"/>
  <c r="W221" i="15" s="1"/>
  <c r="AR221" i="17"/>
  <c r="X221" i="15" s="1"/>
  <c r="AS221" i="17"/>
  <c r="Y221" i="15" s="1"/>
  <c r="AQ222" i="17"/>
  <c r="W222" i="15" s="1"/>
  <c r="AR222" i="17"/>
  <c r="X222" i="15" s="1"/>
  <c r="AS222" i="17"/>
  <c r="Y222" i="15" s="1"/>
  <c r="AQ223" i="17"/>
  <c r="W223" i="15" s="1"/>
  <c r="AR223" i="17"/>
  <c r="X223" i="15" s="1"/>
  <c r="AS223" i="17"/>
  <c r="Y223" i="15" s="1"/>
  <c r="AQ224" i="17"/>
  <c r="W224" i="15" s="1"/>
  <c r="AR224" i="17"/>
  <c r="X224" i="15" s="1"/>
  <c r="AS224" i="17"/>
  <c r="Y224" i="15" s="1"/>
  <c r="AQ225" i="17"/>
  <c r="W225" i="15" s="1"/>
  <c r="AR225" i="17"/>
  <c r="X225" i="15" s="1"/>
  <c r="AS225" i="17"/>
  <c r="Y225" i="15" s="1"/>
  <c r="AQ226" i="17"/>
  <c r="W226" i="15" s="1"/>
  <c r="AR226" i="17"/>
  <c r="X226" i="15" s="1"/>
  <c r="AS226" i="17"/>
  <c r="Y226" i="15" s="1"/>
  <c r="AQ227" i="17"/>
  <c r="W227" i="15" s="1"/>
  <c r="AR227" i="17"/>
  <c r="X227" i="15" s="1"/>
  <c r="AS227" i="17"/>
  <c r="Y227" i="15" s="1"/>
  <c r="AQ228" i="17"/>
  <c r="W228" i="15" s="1"/>
  <c r="AR228" i="17"/>
  <c r="X228" i="15" s="1"/>
  <c r="AS228" i="17"/>
  <c r="Y228" i="15" s="1"/>
  <c r="AQ229" i="17"/>
  <c r="W229" i="15" s="1"/>
  <c r="AR229" i="17"/>
  <c r="X229" i="15" s="1"/>
  <c r="AS229" i="17"/>
  <c r="Y229" i="15" s="1"/>
  <c r="AQ230" i="17"/>
  <c r="W230" i="15" s="1"/>
  <c r="AR230" i="17"/>
  <c r="X230" i="15" s="1"/>
  <c r="AS230" i="17"/>
  <c r="Y230" i="15" s="1"/>
  <c r="AQ231" i="17"/>
  <c r="W231" i="15" s="1"/>
  <c r="AR231" i="17"/>
  <c r="X231" i="15" s="1"/>
  <c r="AS231" i="17"/>
  <c r="Y231" i="15" s="1"/>
  <c r="AQ232" i="17"/>
  <c r="W232" i="15" s="1"/>
  <c r="AR232" i="17"/>
  <c r="X232" i="15" s="1"/>
  <c r="AS232" i="17"/>
  <c r="Y232" i="15" s="1"/>
  <c r="AQ233" i="17"/>
  <c r="W233" i="15" s="1"/>
  <c r="AR233" i="17"/>
  <c r="X233" i="15" s="1"/>
  <c r="AS233" i="17"/>
  <c r="Y233" i="15" s="1"/>
  <c r="AQ234" i="17"/>
  <c r="W234" i="15" s="1"/>
  <c r="AR234" i="17"/>
  <c r="X234" i="15" s="1"/>
  <c r="AS234" i="17"/>
  <c r="Y234" i="15" s="1"/>
  <c r="AQ235" i="17"/>
  <c r="W235" i="15" s="1"/>
  <c r="AR235" i="17"/>
  <c r="X235" i="15" s="1"/>
  <c r="AS235" i="17"/>
  <c r="Y235" i="15" s="1"/>
  <c r="AQ236" i="17"/>
  <c r="W236" i="15" s="1"/>
  <c r="AR236" i="17"/>
  <c r="X236" i="15" s="1"/>
  <c r="AS236" i="17"/>
  <c r="Y236" i="15" s="1"/>
  <c r="AQ237" i="17"/>
  <c r="W237" i="15" s="1"/>
  <c r="AR237" i="17"/>
  <c r="X237" i="15" s="1"/>
  <c r="AS237" i="17"/>
  <c r="Y237" i="15" s="1"/>
  <c r="AQ238" i="17"/>
  <c r="W238" i="15" s="1"/>
  <c r="AR238" i="17"/>
  <c r="X238" i="15" s="1"/>
  <c r="AS238" i="17"/>
  <c r="Y238" i="15" s="1"/>
  <c r="AQ239" i="17"/>
  <c r="W239" i="15" s="1"/>
  <c r="AR239" i="17"/>
  <c r="X239" i="15" s="1"/>
  <c r="AS239" i="17"/>
  <c r="Y239" i="15" s="1"/>
  <c r="AQ240" i="17"/>
  <c r="W240" i="15" s="1"/>
  <c r="AR240" i="17"/>
  <c r="X240" i="15" s="1"/>
  <c r="AS240" i="17"/>
  <c r="Y240" i="15" s="1"/>
  <c r="AQ241" i="17"/>
  <c r="W241" i="15" s="1"/>
  <c r="AR241" i="17"/>
  <c r="X241" i="15" s="1"/>
  <c r="AS241" i="17"/>
  <c r="Y241" i="15" s="1"/>
  <c r="AQ242" i="17"/>
  <c r="W242" i="15" s="1"/>
  <c r="AR242" i="17"/>
  <c r="X242" i="15" s="1"/>
  <c r="AS242" i="17"/>
  <c r="Y242" i="15" s="1"/>
  <c r="AQ243" i="17"/>
  <c r="W243" i="15" s="1"/>
  <c r="AR243" i="17"/>
  <c r="X243" i="15" s="1"/>
  <c r="AS243" i="17"/>
  <c r="Y243" i="15" s="1"/>
  <c r="AQ244" i="17"/>
  <c r="W244" i="15" s="1"/>
  <c r="AR244" i="17"/>
  <c r="X244" i="15" s="1"/>
  <c r="AS244" i="17"/>
  <c r="Y244" i="15" s="1"/>
  <c r="AQ245" i="17"/>
  <c r="W245" i="15" s="1"/>
  <c r="AR245" i="17"/>
  <c r="X245" i="15" s="1"/>
  <c r="AS245" i="17"/>
  <c r="Y245" i="15" s="1"/>
  <c r="AQ246" i="17"/>
  <c r="W246" i="15" s="1"/>
  <c r="AR246" i="17"/>
  <c r="X246" i="15" s="1"/>
  <c r="AS246" i="17"/>
  <c r="Y246" i="15" s="1"/>
  <c r="AQ247" i="17"/>
  <c r="W247" i="15" s="1"/>
  <c r="AR247" i="17"/>
  <c r="X247" i="15" s="1"/>
  <c r="AS247" i="17"/>
  <c r="Y247" i="15" s="1"/>
  <c r="AQ248" i="17"/>
  <c r="W248" i="15" s="1"/>
  <c r="AR248" i="17"/>
  <c r="X248" i="15" s="1"/>
  <c r="AS248" i="17"/>
  <c r="Y248" i="15" s="1"/>
  <c r="AQ249" i="17"/>
  <c r="W249" i="15" s="1"/>
  <c r="AR249" i="17"/>
  <c r="X249" i="15" s="1"/>
  <c r="AS249" i="17"/>
  <c r="Y249" i="15" s="1"/>
  <c r="AQ250" i="17"/>
  <c r="W250" i="15" s="1"/>
  <c r="AR250" i="17"/>
  <c r="X250" i="15" s="1"/>
  <c r="AS250" i="17"/>
  <c r="Y250" i="15" s="1"/>
  <c r="AQ251" i="17"/>
  <c r="W251" i="15" s="1"/>
  <c r="AR251" i="17"/>
  <c r="X251" i="15" s="1"/>
  <c r="AS251" i="17"/>
  <c r="Y251" i="15" s="1"/>
  <c r="AQ252" i="17"/>
  <c r="W252" i="15" s="1"/>
  <c r="AR252" i="17"/>
  <c r="X252" i="15" s="1"/>
  <c r="AS252" i="17"/>
  <c r="Y252" i="15" s="1"/>
  <c r="AQ253" i="17"/>
  <c r="W253" i="15" s="1"/>
  <c r="AR253" i="17"/>
  <c r="X253" i="15" s="1"/>
  <c r="AS253" i="17"/>
  <c r="Y253" i="15" s="1"/>
  <c r="AQ254" i="17"/>
  <c r="W254" i="15" s="1"/>
  <c r="AR254" i="17"/>
  <c r="X254" i="15" s="1"/>
  <c r="AS254" i="17"/>
  <c r="Y254" i="15" s="1"/>
  <c r="AQ255" i="17"/>
  <c r="W255" i="15" s="1"/>
  <c r="AR255" i="17"/>
  <c r="X255" i="15" s="1"/>
  <c r="AS255" i="17"/>
  <c r="Y255" i="15" s="1"/>
  <c r="AQ256" i="17"/>
  <c r="W256" i="15" s="1"/>
  <c r="AR256" i="17"/>
  <c r="X256" i="15" s="1"/>
  <c r="AS256" i="17"/>
  <c r="Y256" i="15" s="1"/>
  <c r="AQ257" i="17"/>
  <c r="W257" i="15" s="1"/>
  <c r="AR257" i="17"/>
  <c r="X257" i="15" s="1"/>
  <c r="AS257" i="17"/>
  <c r="Y257" i="15" s="1"/>
  <c r="AQ258" i="17"/>
  <c r="W258" i="15" s="1"/>
  <c r="AR258" i="17"/>
  <c r="X258" i="15" s="1"/>
  <c r="AS258" i="17"/>
  <c r="Y258" i="15" s="1"/>
  <c r="AQ259" i="17"/>
  <c r="W259" i="15" s="1"/>
  <c r="AR259" i="17"/>
  <c r="X259" i="15" s="1"/>
  <c r="AS259" i="17"/>
  <c r="Y259" i="15" s="1"/>
  <c r="AQ260" i="17"/>
  <c r="W260" i="15" s="1"/>
  <c r="AR260" i="17"/>
  <c r="X260" i="15" s="1"/>
  <c r="AS260" i="17"/>
  <c r="Y260" i="15" s="1"/>
  <c r="AQ261" i="17"/>
  <c r="W261" i="15" s="1"/>
  <c r="AR261" i="17"/>
  <c r="X261" i="15" s="1"/>
  <c r="AS261" i="17"/>
  <c r="Y261" i="15" s="1"/>
  <c r="AQ262" i="17"/>
  <c r="W262" i="15" s="1"/>
  <c r="AR262" i="17"/>
  <c r="X262" i="15" s="1"/>
  <c r="AS262" i="17"/>
  <c r="Y262" i="15" s="1"/>
  <c r="AQ263" i="17"/>
  <c r="W263" i="15" s="1"/>
  <c r="AR263" i="17"/>
  <c r="X263" i="15" s="1"/>
  <c r="AS263" i="17"/>
  <c r="Y263" i="15" s="1"/>
  <c r="AQ264" i="17"/>
  <c r="W264" i="15" s="1"/>
  <c r="AR264" i="17"/>
  <c r="X264" i="15" s="1"/>
  <c r="AS264" i="17"/>
  <c r="Y264" i="15" s="1"/>
  <c r="AQ265" i="17"/>
  <c r="W265" i="15" s="1"/>
  <c r="AR265" i="17"/>
  <c r="X265" i="15" s="1"/>
  <c r="AS265" i="17"/>
  <c r="Y265" i="15" s="1"/>
  <c r="AQ266" i="17"/>
  <c r="W266" i="15" s="1"/>
  <c r="AR266" i="17"/>
  <c r="X266" i="15" s="1"/>
  <c r="AS266" i="17"/>
  <c r="Y266" i="15" s="1"/>
  <c r="AQ267" i="17"/>
  <c r="W267" i="15" s="1"/>
  <c r="AR267" i="17"/>
  <c r="X267" i="15" s="1"/>
  <c r="AQ268" i="17"/>
  <c r="W268" i="15" s="1"/>
  <c r="AR268" i="17"/>
  <c r="X268" i="15" s="1"/>
  <c r="AR269" i="17"/>
  <c r="X269" i="15" s="1"/>
  <c r="AQ269" i="17"/>
  <c r="W269" i="15" s="1"/>
  <c r="AL268" i="17"/>
  <c r="U268" i="15" s="1"/>
  <c r="AL121" i="17"/>
  <c r="U121" i="15" s="1"/>
  <c r="AL122" i="17"/>
  <c r="U122" i="15" s="1"/>
  <c r="AL123" i="17"/>
  <c r="U123" i="15" s="1"/>
  <c r="AL124" i="17"/>
  <c r="U124" i="15" s="1"/>
  <c r="AL125" i="17"/>
  <c r="U125" i="15" s="1"/>
  <c r="AL126" i="17"/>
  <c r="U126" i="15" s="1"/>
  <c r="AL127" i="17"/>
  <c r="U127" i="15" s="1"/>
  <c r="AL128" i="17"/>
  <c r="U128" i="15" s="1"/>
  <c r="AL129" i="17"/>
  <c r="U129" i="15" s="1"/>
  <c r="AL130" i="17"/>
  <c r="U130" i="15" s="1"/>
  <c r="AL131" i="17"/>
  <c r="U131" i="15" s="1"/>
  <c r="AL132" i="17"/>
  <c r="U132" i="15" s="1"/>
  <c r="AL133" i="17"/>
  <c r="U133" i="15" s="1"/>
  <c r="AL134" i="17"/>
  <c r="U134" i="15" s="1"/>
  <c r="AL135" i="17"/>
  <c r="U135" i="15" s="1"/>
  <c r="AL136" i="17"/>
  <c r="U136" i="15" s="1"/>
  <c r="AL137" i="17"/>
  <c r="U137" i="15" s="1"/>
  <c r="AL138" i="17"/>
  <c r="U138" i="15" s="1"/>
  <c r="AL139" i="17"/>
  <c r="U139" i="15" s="1"/>
  <c r="AL140" i="17"/>
  <c r="U140" i="15" s="1"/>
  <c r="AL141" i="17"/>
  <c r="U141" i="15" s="1"/>
  <c r="AL142" i="17"/>
  <c r="U142" i="15" s="1"/>
  <c r="AL143" i="17"/>
  <c r="U143" i="15" s="1"/>
  <c r="AL144" i="17"/>
  <c r="U144" i="15" s="1"/>
  <c r="AL145" i="17"/>
  <c r="U145" i="15" s="1"/>
  <c r="AL146" i="17"/>
  <c r="U146" i="15" s="1"/>
  <c r="AL147" i="17"/>
  <c r="U147" i="15" s="1"/>
  <c r="AL148" i="17"/>
  <c r="U148" i="15" s="1"/>
  <c r="AL149" i="17"/>
  <c r="U149" i="15" s="1"/>
  <c r="AL150" i="17"/>
  <c r="U150" i="15" s="1"/>
  <c r="AL151" i="17"/>
  <c r="U151" i="15" s="1"/>
  <c r="AL152" i="17"/>
  <c r="U152" i="15" s="1"/>
  <c r="AL153" i="17"/>
  <c r="U153" i="15" s="1"/>
  <c r="AL154" i="17"/>
  <c r="U154" i="15" s="1"/>
  <c r="AL155" i="17"/>
  <c r="U155" i="15" s="1"/>
  <c r="AL156" i="17"/>
  <c r="U156" i="15" s="1"/>
  <c r="AL157" i="17"/>
  <c r="U157" i="15" s="1"/>
  <c r="AL158" i="17"/>
  <c r="U158" i="15" s="1"/>
  <c r="AL159" i="17"/>
  <c r="U159" i="15" s="1"/>
  <c r="AL160" i="17"/>
  <c r="U160" i="15" s="1"/>
  <c r="AL161" i="17"/>
  <c r="U161" i="15" s="1"/>
  <c r="AL162" i="17"/>
  <c r="U162" i="15" s="1"/>
  <c r="AL163" i="17"/>
  <c r="U163" i="15" s="1"/>
  <c r="AL164" i="17"/>
  <c r="U164" i="15" s="1"/>
  <c r="AL165" i="17"/>
  <c r="U165" i="15" s="1"/>
  <c r="AL166" i="17"/>
  <c r="U166" i="15" s="1"/>
  <c r="AL167" i="17"/>
  <c r="U167" i="15" s="1"/>
  <c r="AL168" i="17"/>
  <c r="U168" i="15" s="1"/>
  <c r="AL169" i="17"/>
  <c r="U169" i="15" s="1"/>
  <c r="AL170" i="17"/>
  <c r="U170" i="15" s="1"/>
  <c r="AL171" i="17"/>
  <c r="U171" i="15" s="1"/>
  <c r="AL172" i="17"/>
  <c r="U172" i="15" s="1"/>
  <c r="AL173" i="17"/>
  <c r="U173" i="15" s="1"/>
  <c r="AL174" i="17"/>
  <c r="U174" i="15" s="1"/>
  <c r="AL175" i="17"/>
  <c r="U175" i="15" s="1"/>
  <c r="AL176" i="17"/>
  <c r="U176" i="15" s="1"/>
  <c r="AL177" i="17"/>
  <c r="U177" i="15" s="1"/>
  <c r="AL178" i="17"/>
  <c r="U178" i="15" s="1"/>
  <c r="AL179" i="17"/>
  <c r="U179" i="15" s="1"/>
  <c r="AL180" i="17"/>
  <c r="U180" i="15" s="1"/>
  <c r="AL181" i="17"/>
  <c r="U181" i="15" s="1"/>
  <c r="AL182" i="17"/>
  <c r="U182" i="15" s="1"/>
  <c r="AL183" i="17"/>
  <c r="U183" i="15" s="1"/>
  <c r="AL184" i="17"/>
  <c r="U184" i="15" s="1"/>
  <c r="AL185" i="17"/>
  <c r="U185" i="15" s="1"/>
  <c r="AL186" i="17"/>
  <c r="U186" i="15" s="1"/>
  <c r="AL187" i="17"/>
  <c r="U187" i="15" s="1"/>
  <c r="AL188" i="17"/>
  <c r="U188" i="15" s="1"/>
  <c r="AL189" i="17"/>
  <c r="U189" i="15" s="1"/>
  <c r="AL190" i="17"/>
  <c r="U190" i="15" s="1"/>
  <c r="AL191" i="17"/>
  <c r="U191" i="15" s="1"/>
  <c r="AL192" i="17"/>
  <c r="U192" i="15" s="1"/>
  <c r="AL193" i="17"/>
  <c r="U193" i="15" s="1"/>
  <c r="AL194" i="17"/>
  <c r="U194" i="15" s="1"/>
  <c r="AL195" i="17"/>
  <c r="U195" i="15" s="1"/>
  <c r="AL196" i="17"/>
  <c r="U196" i="15" s="1"/>
  <c r="AL197" i="17"/>
  <c r="U197" i="15" s="1"/>
  <c r="AL198" i="17"/>
  <c r="U198" i="15" s="1"/>
  <c r="AL199" i="17"/>
  <c r="U199" i="15" s="1"/>
  <c r="AL200" i="17"/>
  <c r="U200" i="15" s="1"/>
  <c r="AL201" i="17"/>
  <c r="U201" i="15" s="1"/>
  <c r="AL202" i="17"/>
  <c r="U202" i="15" s="1"/>
  <c r="AL203" i="17"/>
  <c r="U203" i="15" s="1"/>
  <c r="AL204" i="17"/>
  <c r="U204" i="15" s="1"/>
  <c r="AL205" i="17"/>
  <c r="U205" i="15" s="1"/>
  <c r="AL206" i="17"/>
  <c r="U206" i="15" s="1"/>
  <c r="AL207" i="17"/>
  <c r="U207" i="15" s="1"/>
  <c r="AL208" i="17"/>
  <c r="U208" i="15" s="1"/>
  <c r="AL209" i="17"/>
  <c r="U209" i="15" s="1"/>
  <c r="AL210" i="17"/>
  <c r="U210" i="15" s="1"/>
  <c r="AL211" i="17"/>
  <c r="U211" i="15" s="1"/>
  <c r="AL212" i="17"/>
  <c r="U212" i="15" s="1"/>
  <c r="AL213" i="17"/>
  <c r="U213" i="15" s="1"/>
  <c r="AL214" i="17"/>
  <c r="U214" i="15" s="1"/>
  <c r="AL215" i="17"/>
  <c r="U215" i="15" s="1"/>
  <c r="AL216" i="17"/>
  <c r="U216" i="15" s="1"/>
  <c r="AL217" i="17"/>
  <c r="U217" i="15" s="1"/>
  <c r="AL218" i="17"/>
  <c r="U218" i="15" s="1"/>
  <c r="AL219" i="17"/>
  <c r="U219" i="15" s="1"/>
  <c r="AL220" i="17"/>
  <c r="U220" i="15" s="1"/>
  <c r="AL221" i="17"/>
  <c r="U221" i="15" s="1"/>
  <c r="AL222" i="17"/>
  <c r="U222" i="15" s="1"/>
  <c r="AL223" i="17"/>
  <c r="U223" i="15" s="1"/>
  <c r="AL224" i="17"/>
  <c r="U224" i="15" s="1"/>
  <c r="AL225" i="17"/>
  <c r="U225" i="15" s="1"/>
  <c r="AL226" i="17"/>
  <c r="U226" i="15" s="1"/>
  <c r="AL227" i="17"/>
  <c r="U227" i="15" s="1"/>
  <c r="AL228" i="17"/>
  <c r="U228" i="15" s="1"/>
  <c r="AL229" i="17"/>
  <c r="U229" i="15" s="1"/>
  <c r="AL230" i="17"/>
  <c r="U230" i="15" s="1"/>
  <c r="AL231" i="17"/>
  <c r="U231" i="15" s="1"/>
  <c r="AL232" i="17"/>
  <c r="U232" i="15" s="1"/>
  <c r="AL233" i="17"/>
  <c r="U233" i="15" s="1"/>
  <c r="AL234" i="17"/>
  <c r="U234" i="15" s="1"/>
  <c r="AL235" i="17"/>
  <c r="U235" i="15" s="1"/>
  <c r="AL236" i="17"/>
  <c r="U236" i="15" s="1"/>
  <c r="AL237" i="17"/>
  <c r="U237" i="15" s="1"/>
  <c r="AL238" i="17"/>
  <c r="U238" i="15" s="1"/>
  <c r="AL239" i="17"/>
  <c r="U239" i="15" s="1"/>
  <c r="AL240" i="17"/>
  <c r="U240" i="15" s="1"/>
  <c r="AL241" i="17"/>
  <c r="U241" i="15" s="1"/>
  <c r="AL242" i="17"/>
  <c r="U242" i="15" s="1"/>
  <c r="AL243" i="17"/>
  <c r="U243" i="15" s="1"/>
  <c r="AL244" i="17"/>
  <c r="U244" i="15" s="1"/>
  <c r="AL245" i="17"/>
  <c r="U245" i="15" s="1"/>
  <c r="AL246" i="17"/>
  <c r="U246" i="15" s="1"/>
  <c r="AL247" i="17"/>
  <c r="U247" i="15" s="1"/>
  <c r="AL248" i="17"/>
  <c r="U248" i="15" s="1"/>
  <c r="AL249" i="17"/>
  <c r="U249" i="15" s="1"/>
  <c r="AL250" i="17"/>
  <c r="U250" i="15" s="1"/>
  <c r="AL251" i="17"/>
  <c r="U251" i="15" s="1"/>
  <c r="AL252" i="17"/>
  <c r="U252" i="15" s="1"/>
  <c r="AL253" i="17"/>
  <c r="U253" i="15" s="1"/>
  <c r="AL254" i="17"/>
  <c r="U254" i="15" s="1"/>
  <c r="AL255" i="17"/>
  <c r="U255" i="15" s="1"/>
  <c r="AL256" i="17"/>
  <c r="U256" i="15" s="1"/>
  <c r="AL257" i="17"/>
  <c r="U257" i="15" s="1"/>
  <c r="AL258" i="17"/>
  <c r="U258" i="15" s="1"/>
  <c r="AL259" i="17"/>
  <c r="U259" i="15" s="1"/>
  <c r="AL260" i="17"/>
  <c r="U260" i="15" s="1"/>
  <c r="AL261" i="17"/>
  <c r="U261" i="15" s="1"/>
  <c r="AL262" i="17"/>
  <c r="U262" i="15" s="1"/>
  <c r="AL263" i="17"/>
  <c r="U263" i="15" s="1"/>
  <c r="AL264" i="17"/>
  <c r="U264" i="15" s="1"/>
  <c r="AL265" i="17"/>
  <c r="U265" i="15" s="1"/>
  <c r="AL266" i="17"/>
  <c r="U266" i="15" s="1"/>
  <c r="AL267" i="17"/>
  <c r="U267" i="15" s="1"/>
  <c r="T268" i="15"/>
  <c r="T267" i="15"/>
  <c r="T266" i="15"/>
  <c r="AJ265" i="17"/>
  <c r="T265" i="15" s="1"/>
  <c r="AJ264" i="17"/>
  <c r="T264" i="15" s="1"/>
  <c r="AJ263" i="17"/>
  <c r="T263" i="15" s="1"/>
  <c r="AJ262" i="17"/>
  <c r="T262" i="15" s="1"/>
  <c r="AJ261" i="17"/>
  <c r="T261" i="15" s="1"/>
  <c r="AJ260" i="17"/>
  <c r="T260" i="15" s="1"/>
  <c r="AJ259" i="17"/>
  <c r="T259" i="15" s="1"/>
  <c r="AJ258" i="17"/>
  <c r="T258" i="15" s="1"/>
  <c r="AJ257" i="17"/>
  <c r="T257" i="15" s="1"/>
  <c r="AJ256" i="17"/>
  <c r="T256" i="15" s="1"/>
  <c r="AJ255" i="17"/>
  <c r="T255" i="15" s="1"/>
  <c r="AJ254" i="17"/>
  <c r="T254" i="15" s="1"/>
  <c r="AJ253" i="17"/>
  <c r="T253" i="15" s="1"/>
  <c r="AJ252" i="17"/>
  <c r="T252" i="15" s="1"/>
  <c r="AJ251" i="17"/>
  <c r="T251" i="15" s="1"/>
  <c r="AJ250" i="17"/>
  <c r="T250" i="15" s="1"/>
  <c r="AJ249" i="17"/>
  <c r="T249" i="15" s="1"/>
  <c r="AJ248" i="17"/>
  <c r="T248" i="15" s="1"/>
  <c r="AJ247" i="17"/>
  <c r="T247" i="15" s="1"/>
  <c r="AJ246" i="17"/>
  <c r="T246" i="15" s="1"/>
  <c r="AJ245" i="17"/>
  <c r="T245" i="15" s="1"/>
  <c r="AJ244" i="17"/>
  <c r="T244" i="15" s="1"/>
  <c r="AJ243" i="17"/>
  <c r="T243" i="15" s="1"/>
  <c r="AJ242" i="17"/>
  <c r="T242" i="15" s="1"/>
  <c r="AJ241" i="17"/>
  <c r="T241" i="15" s="1"/>
  <c r="AJ240" i="17"/>
  <c r="T240" i="15" s="1"/>
  <c r="AJ239" i="17"/>
  <c r="T239" i="15" s="1"/>
  <c r="AJ238" i="17"/>
  <c r="T238" i="15" s="1"/>
  <c r="AJ237" i="17"/>
  <c r="T237" i="15" s="1"/>
  <c r="AJ236" i="17"/>
  <c r="T236" i="15" s="1"/>
  <c r="AJ235" i="17"/>
  <c r="T235" i="15" s="1"/>
  <c r="AJ234" i="17"/>
  <c r="T234" i="15" s="1"/>
  <c r="AJ233" i="17"/>
  <c r="T233" i="15" s="1"/>
  <c r="AJ232" i="17"/>
  <c r="T232" i="15" s="1"/>
  <c r="AJ231" i="17"/>
  <c r="T231" i="15" s="1"/>
  <c r="AJ230" i="17"/>
  <c r="T230" i="15" s="1"/>
  <c r="AJ229" i="17"/>
  <c r="T229" i="15" s="1"/>
  <c r="AJ228" i="17"/>
  <c r="T228" i="15" s="1"/>
  <c r="AJ227" i="17"/>
  <c r="T227" i="15" s="1"/>
  <c r="AJ226" i="17"/>
  <c r="T226" i="15" s="1"/>
  <c r="AJ225" i="17"/>
  <c r="T225" i="15" s="1"/>
  <c r="AJ224" i="17"/>
  <c r="T224" i="15" s="1"/>
  <c r="AJ223" i="17"/>
  <c r="T223" i="15" s="1"/>
  <c r="AJ222" i="17"/>
  <c r="T222" i="15" s="1"/>
  <c r="AJ221" i="17"/>
  <c r="T221" i="15" s="1"/>
  <c r="AJ220" i="17"/>
  <c r="T220" i="15" s="1"/>
  <c r="AJ219" i="17"/>
  <c r="T219" i="15" s="1"/>
  <c r="AJ218" i="17"/>
  <c r="T218" i="15" s="1"/>
  <c r="AJ217" i="17"/>
  <c r="T217" i="15" s="1"/>
  <c r="AJ216" i="17"/>
  <c r="T216" i="15" s="1"/>
  <c r="AJ215" i="17"/>
  <c r="T215" i="15" s="1"/>
  <c r="AJ214" i="17"/>
  <c r="T214" i="15" s="1"/>
  <c r="AJ213" i="17"/>
  <c r="T213" i="15" s="1"/>
  <c r="AJ212" i="17"/>
  <c r="T212" i="15" s="1"/>
  <c r="AJ211" i="17"/>
  <c r="T211" i="15" s="1"/>
  <c r="AJ210" i="17"/>
  <c r="T210" i="15" s="1"/>
  <c r="AJ209" i="17"/>
  <c r="T209" i="15" s="1"/>
  <c r="AJ208" i="17"/>
  <c r="T208" i="15" s="1"/>
  <c r="AJ207" i="17"/>
  <c r="T207" i="15" s="1"/>
  <c r="AJ206" i="17"/>
  <c r="T206" i="15" s="1"/>
  <c r="AJ205" i="17"/>
  <c r="T205" i="15" s="1"/>
  <c r="AJ204" i="17"/>
  <c r="T204" i="15" s="1"/>
  <c r="AJ203" i="17"/>
  <c r="T203" i="15" s="1"/>
  <c r="AJ202" i="17"/>
  <c r="T202" i="15" s="1"/>
  <c r="AJ201" i="17"/>
  <c r="T201" i="15" s="1"/>
  <c r="AJ200" i="17"/>
  <c r="T200" i="15" s="1"/>
  <c r="AJ199" i="17"/>
  <c r="T199" i="15" s="1"/>
  <c r="AJ198" i="17"/>
  <c r="T198" i="15" s="1"/>
  <c r="AJ197" i="17"/>
  <c r="T197" i="15" s="1"/>
  <c r="AJ196" i="17"/>
  <c r="T196" i="15" s="1"/>
  <c r="AJ195" i="17"/>
  <c r="T195" i="15" s="1"/>
  <c r="AJ194" i="17"/>
  <c r="T194" i="15" s="1"/>
  <c r="AJ193" i="17"/>
  <c r="T193" i="15" s="1"/>
  <c r="AJ192" i="17"/>
  <c r="T192" i="15" s="1"/>
  <c r="AJ191" i="17"/>
  <c r="T191" i="15" s="1"/>
  <c r="AJ190" i="17"/>
  <c r="T190" i="15" s="1"/>
  <c r="AJ189" i="17"/>
  <c r="T189" i="15" s="1"/>
  <c r="AJ188" i="17"/>
  <c r="T188" i="15" s="1"/>
  <c r="AJ187" i="17"/>
  <c r="T187" i="15" s="1"/>
  <c r="AJ186" i="17"/>
  <c r="T186" i="15" s="1"/>
  <c r="AJ185" i="17"/>
  <c r="T185" i="15" s="1"/>
  <c r="AJ184" i="17"/>
  <c r="T184" i="15" s="1"/>
  <c r="AJ183" i="17"/>
  <c r="T183" i="15" s="1"/>
  <c r="AJ182" i="17"/>
  <c r="T182" i="15" s="1"/>
  <c r="AJ181" i="17"/>
  <c r="T181" i="15" s="1"/>
  <c r="AJ180" i="17"/>
  <c r="T180" i="15" s="1"/>
  <c r="AJ179" i="17"/>
  <c r="T179" i="15" s="1"/>
  <c r="AJ178" i="17"/>
  <c r="T178" i="15" s="1"/>
  <c r="AJ177" i="17"/>
  <c r="T177" i="15" s="1"/>
  <c r="AJ176" i="17"/>
  <c r="T176" i="15" s="1"/>
  <c r="AJ175" i="17"/>
  <c r="T175" i="15" s="1"/>
  <c r="AJ174" i="17"/>
  <c r="T174" i="15" s="1"/>
  <c r="AJ173" i="17"/>
  <c r="T173" i="15" s="1"/>
  <c r="AJ172" i="17"/>
  <c r="T172" i="15" s="1"/>
  <c r="AJ171" i="17"/>
  <c r="T171" i="15" s="1"/>
  <c r="AJ170" i="17"/>
  <c r="T170" i="15" s="1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268" i="15"/>
  <c r="N86" i="17"/>
  <c r="E86" i="15" s="1"/>
  <c r="N87" i="17"/>
  <c r="E87" i="15" s="1"/>
  <c r="N88" i="17"/>
  <c r="E88" i="15" s="1"/>
  <c r="N89" i="17"/>
  <c r="E89" i="15" s="1"/>
  <c r="N90" i="17"/>
  <c r="E90" i="15" s="1"/>
  <c r="N91" i="17"/>
  <c r="E91" i="15" s="1"/>
  <c r="N92" i="17"/>
  <c r="E92" i="15" s="1"/>
  <c r="N93" i="17"/>
  <c r="E93" i="15" s="1"/>
  <c r="N94" i="17"/>
  <c r="E94" i="15" s="1"/>
  <c r="N95" i="17"/>
  <c r="E95" i="15" s="1"/>
  <c r="N96" i="17"/>
  <c r="E96" i="15" s="1"/>
  <c r="N97" i="17"/>
  <c r="E97" i="15" s="1"/>
  <c r="N98" i="17"/>
  <c r="E98" i="15" s="1"/>
  <c r="N99" i="17"/>
  <c r="E99" i="15" s="1"/>
  <c r="N100" i="17"/>
  <c r="E100" i="15" s="1"/>
  <c r="N101" i="17"/>
  <c r="E101" i="15" s="1"/>
  <c r="N102" i="17"/>
  <c r="E102" i="15" s="1"/>
  <c r="N103" i="17"/>
  <c r="E103" i="15" s="1"/>
  <c r="N104" i="17"/>
  <c r="E104" i="15" s="1"/>
  <c r="N105" i="17"/>
  <c r="E105" i="15" s="1"/>
  <c r="N106" i="17"/>
  <c r="E106" i="15" s="1"/>
  <c r="N107" i="17"/>
  <c r="E107" i="15" s="1"/>
  <c r="N108" i="17"/>
  <c r="E108" i="15" s="1"/>
  <c r="N109" i="17"/>
  <c r="E109" i="15" s="1"/>
  <c r="N110" i="17"/>
  <c r="E110" i="15" s="1"/>
  <c r="N111" i="17"/>
  <c r="E111" i="15" s="1"/>
  <c r="N112" i="17"/>
  <c r="E112" i="15" s="1"/>
  <c r="N113" i="17"/>
  <c r="E113" i="15" s="1"/>
  <c r="N114" i="17"/>
  <c r="E114" i="15" s="1"/>
  <c r="N115" i="17"/>
  <c r="E115" i="15" s="1"/>
  <c r="N116" i="17"/>
  <c r="E116" i="15" s="1"/>
  <c r="N117" i="17"/>
  <c r="E117" i="15" s="1"/>
  <c r="N118" i="17"/>
  <c r="E118" i="15" s="1"/>
  <c r="N119" i="17"/>
  <c r="E119" i="15" s="1"/>
  <c r="N120" i="17"/>
  <c r="E120" i="15" s="1"/>
  <c r="N121" i="17"/>
  <c r="E121" i="15" s="1"/>
  <c r="N122" i="17"/>
  <c r="E122" i="15" s="1"/>
  <c r="N123" i="17"/>
  <c r="E123" i="15" s="1"/>
  <c r="N124" i="17"/>
  <c r="E124" i="15" s="1"/>
  <c r="N125" i="17"/>
  <c r="E125" i="15" s="1"/>
  <c r="N126" i="17"/>
  <c r="E126" i="15" s="1"/>
  <c r="N127" i="17"/>
  <c r="E127" i="15" s="1"/>
  <c r="N128" i="17"/>
  <c r="E128" i="15" s="1"/>
  <c r="N129" i="17"/>
  <c r="E129" i="15" s="1"/>
  <c r="N130" i="17"/>
  <c r="E130" i="15" s="1"/>
  <c r="N131" i="17"/>
  <c r="E131" i="15" s="1"/>
  <c r="N132" i="17"/>
  <c r="E132" i="15" s="1"/>
  <c r="N133" i="17"/>
  <c r="E133" i="15" s="1"/>
  <c r="N134" i="17"/>
  <c r="E134" i="15" s="1"/>
  <c r="N135" i="17"/>
  <c r="E135" i="15" s="1"/>
  <c r="N136" i="17"/>
  <c r="E136" i="15" s="1"/>
  <c r="N137" i="17"/>
  <c r="E137" i="15" s="1"/>
  <c r="N138" i="17"/>
  <c r="E138" i="15" s="1"/>
  <c r="N139" i="17"/>
  <c r="E139" i="15" s="1"/>
  <c r="N140" i="17"/>
  <c r="E140" i="15" s="1"/>
  <c r="N141" i="17"/>
  <c r="E141" i="15" s="1"/>
  <c r="N142" i="17"/>
  <c r="E142" i="15" s="1"/>
  <c r="N143" i="17"/>
  <c r="E143" i="15" s="1"/>
  <c r="N144" i="17"/>
  <c r="E144" i="15" s="1"/>
  <c r="N145" i="17"/>
  <c r="E145" i="15" s="1"/>
  <c r="N146" i="17"/>
  <c r="E146" i="15" s="1"/>
  <c r="N147" i="17"/>
  <c r="E147" i="15" s="1"/>
  <c r="N148" i="17"/>
  <c r="E148" i="15" s="1"/>
  <c r="N149" i="17"/>
  <c r="E149" i="15" s="1"/>
  <c r="N150" i="17"/>
  <c r="E150" i="15" s="1"/>
  <c r="N151" i="17"/>
  <c r="E151" i="15" s="1"/>
  <c r="N152" i="17"/>
  <c r="E152" i="15" s="1"/>
  <c r="N153" i="17"/>
  <c r="E153" i="15" s="1"/>
  <c r="N154" i="17"/>
  <c r="E154" i="15" s="1"/>
  <c r="N155" i="17"/>
  <c r="E155" i="15" s="1"/>
  <c r="N156" i="17"/>
  <c r="E156" i="15" s="1"/>
  <c r="N157" i="17"/>
  <c r="E157" i="15" s="1"/>
  <c r="N158" i="17"/>
  <c r="E158" i="15" s="1"/>
  <c r="N159" i="17"/>
  <c r="E159" i="15" s="1"/>
  <c r="N160" i="17"/>
  <c r="E160" i="15" s="1"/>
  <c r="N161" i="17"/>
  <c r="E161" i="15" s="1"/>
  <c r="N162" i="17"/>
  <c r="E162" i="15" s="1"/>
  <c r="N163" i="17"/>
  <c r="E163" i="15" s="1"/>
  <c r="N164" i="17"/>
  <c r="E164" i="15" s="1"/>
  <c r="N165" i="17"/>
  <c r="E165" i="15" s="1"/>
  <c r="N166" i="17"/>
  <c r="E166" i="15" s="1"/>
  <c r="N167" i="17"/>
  <c r="E167" i="15" s="1"/>
  <c r="N168" i="17"/>
  <c r="E168" i="15" s="1"/>
  <c r="N169" i="17"/>
  <c r="E169" i="15" s="1"/>
  <c r="N170" i="17"/>
  <c r="E170" i="15" s="1"/>
  <c r="N171" i="17"/>
  <c r="E171" i="15" s="1"/>
  <c r="N172" i="17"/>
  <c r="E172" i="15" s="1"/>
  <c r="N173" i="17"/>
  <c r="E173" i="15" s="1"/>
  <c r="N174" i="17"/>
  <c r="E174" i="15" s="1"/>
  <c r="N175" i="17"/>
  <c r="E175" i="15" s="1"/>
  <c r="N176" i="17"/>
  <c r="E176" i="15" s="1"/>
  <c r="N177" i="17"/>
  <c r="E177" i="15" s="1"/>
  <c r="N178" i="17"/>
  <c r="E178" i="15" s="1"/>
  <c r="N179" i="17"/>
  <c r="E179" i="15" s="1"/>
  <c r="N180" i="17"/>
  <c r="E180" i="15" s="1"/>
  <c r="N181" i="17"/>
  <c r="E181" i="15" s="1"/>
  <c r="N182" i="17"/>
  <c r="E182" i="15" s="1"/>
  <c r="N183" i="17"/>
  <c r="E183" i="15" s="1"/>
  <c r="N184" i="17"/>
  <c r="E184" i="15" s="1"/>
  <c r="N185" i="17"/>
  <c r="E185" i="15" s="1"/>
  <c r="N186" i="17"/>
  <c r="E186" i="15" s="1"/>
  <c r="N187" i="17"/>
  <c r="E187" i="15" s="1"/>
  <c r="N188" i="17"/>
  <c r="E188" i="15" s="1"/>
  <c r="N189" i="17"/>
  <c r="E189" i="15" s="1"/>
  <c r="N190" i="17"/>
  <c r="E190" i="15" s="1"/>
  <c r="N191" i="17"/>
  <c r="E191" i="15" s="1"/>
  <c r="N192" i="17"/>
  <c r="E192" i="15" s="1"/>
  <c r="N193" i="17"/>
  <c r="E193" i="15" s="1"/>
  <c r="N194" i="17"/>
  <c r="E194" i="15" s="1"/>
  <c r="N195" i="17"/>
  <c r="E195" i="15" s="1"/>
  <c r="N196" i="17"/>
  <c r="E196" i="15" s="1"/>
  <c r="N197" i="17"/>
  <c r="E197" i="15" s="1"/>
  <c r="N198" i="17"/>
  <c r="E198" i="15" s="1"/>
  <c r="N199" i="17"/>
  <c r="E199" i="15" s="1"/>
  <c r="N200" i="17"/>
  <c r="E200" i="15" s="1"/>
  <c r="N201" i="17"/>
  <c r="E201" i="15" s="1"/>
  <c r="N202" i="17"/>
  <c r="E202" i="15" s="1"/>
  <c r="N203" i="17"/>
  <c r="E203" i="15" s="1"/>
  <c r="N204" i="17"/>
  <c r="E204" i="15" s="1"/>
  <c r="N205" i="17"/>
  <c r="E205" i="15" s="1"/>
  <c r="N206" i="17"/>
  <c r="E206" i="15" s="1"/>
  <c r="N207" i="17"/>
  <c r="E207" i="15" s="1"/>
  <c r="N208" i="17"/>
  <c r="E208" i="15" s="1"/>
  <c r="N209" i="17"/>
  <c r="E209" i="15" s="1"/>
  <c r="N210" i="17"/>
  <c r="E210" i="15" s="1"/>
  <c r="N211" i="17"/>
  <c r="E211" i="15" s="1"/>
  <c r="N212" i="17"/>
  <c r="E212" i="15" s="1"/>
  <c r="N213" i="17"/>
  <c r="E213" i="15" s="1"/>
  <c r="N214" i="17"/>
  <c r="E214" i="15" s="1"/>
  <c r="N215" i="17"/>
  <c r="E215" i="15" s="1"/>
  <c r="N216" i="17"/>
  <c r="E216" i="15" s="1"/>
  <c r="N217" i="17"/>
  <c r="E217" i="15" s="1"/>
  <c r="N218" i="17"/>
  <c r="E218" i="15" s="1"/>
  <c r="N219" i="17"/>
  <c r="E219" i="15" s="1"/>
  <c r="N220" i="17"/>
  <c r="E220" i="15" s="1"/>
  <c r="N221" i="17"/>
  <c r="E221" i="15" s="1"/>
  <c r="N222" i="17"/>
  <c r="E222" i="15" s="1"/>
  <c r="N223" i="17"/>
  <c r="E223" i="15" s="1"/>
  <c r="N224" i="17"/>
  <c r="E224" i="15" s="1"/>
  <c r="N225" i="17"/>
  <c r="E225" i="15" s="1"/>
  <c r="N226" i="17"/>
  <c r="E226" i="15" s="1"/>
  <c r="N227" i="17"/>
  <c r="E227" i="15" s="1"/>
  <c r="N228" i="17"/>
  <c r="E228" i="15" s="1"/>
  <c r="N229" i="17"/>
  <c r="E229" i="15" s="1"/>
  <c r="N230" i="17"/>
  <c r="E230" i="15" s="1"/>
  <c r="N231" i="17"/>
  <c r="E231" i="15" s="1"/>
  <c r="N232" i="17"/>
  <c r="E232" i="15" s="1"/>
  <c r="N233" i="17"/>
  <c r="E233" i="15" s="1"/>
  <c r="N234" i="17"/>
  <c r="E234" i="15" s="1"/>
  <c r="N235" i="17"/>
  <c r="E235" i="15" s="1"/>
  <c r="N236" i="17"/>
  <c r="E236" i="15" s="1"/>
  <c r="N237" i="17"/>
  <c r="E237" i="15" s="1"/>
  <c r="N238" i="17"/>
  <c r="E238" i="15" s="1"/>
  <c r="N239" i="17"/>
  <c r="E239" i="15" s="1"/>
  <c r="N240" i="17"/>
  <c r="E240" i="15" s="1"/>
  <c r="N241" i="17"/>
  <c r="E241" i="15" s="1"/>
  <c r="N242" i="17"/>
  <c r="E242" i="15" s="1"/>
  <c r="N243" i="17"/>
  <c r="E243" i="15" s="1"/>
  <c r="N244" i="17"/>
  <c r="E244" i="15" s="1"/>
  <c r="N245" i="17"/>
  <c r="E245" i="15" s="1"/>
  <c r="N246" i="17"/>
  <c r="E246" i="15" s="1"/>
  <c r="N247" i="17"/>
  <c r="E247" i="15" s="1"/>
  <c r="N248" i="17"/>
  <c r="E248" i="15" s="1"/>
  <c r="N249" i="17"/>
  <c r="E249" i="15" s="1"/>
  <c r="N250" i="17"/>
  <c r="E250" i="15" s="1"/>
  <c r="N251" i="17"/>
  <c r="E251" i="15" s="1"/>
  <c r="N252" i="17"/>
  <c r="E252" i="15" s="1"/>
  <c r="N253" i="17"/>
  <c r="E253" i="15" s="1"/>
  <c r="N254" i="17"/>
  <c r="E254" i="15" s="1"/>
  <c r="N255" i="17"/>
  <c r="E255" i="15" s="1"/>
  <c r="N256" i="17"/>
  <c r="E256" i="15" s="1"/>
  <c r="N257" i="17"/>
  <c r="E257" i="15" s="1"/>
  <c r="N258" i="17"/>
  <c r="E258" i="15" s="1"/>
  <c r="N259" i="17"/>
  <c r="E259" i="15" s="1"/>
  <c r="N260" i="17"/>
  <c r="E260" i="15" s="1"/>
  <c r="N261" i="17"/>
  <c r="E261" i="15" s="1"/>
  <c r="N262" i="17"/>
  <c r="E262" i="15" s="1"/>
  <c r="N263" i="17"/>
  <c r="E263" i="15" s="1"/>
  <c r="N264" i="17"/>
  <c r="E264" i="15" s="1"/>
  <c r="N265" i="17"/>
  <c r="E265" i="15" s="1"/>
  <c r="N266" i="17"/>
  <c r="E266" i="15" s="1"/>
  <c r="B12" i="30" l="1"/>
  <c r="B72" i="28"/>
  <c r="Q4" i="31"/>
  <c r="B73" i="28"/>
  <c r="R4" i="31"/>
  <c r="B30" i="30"/>
  <c r="B27" i="30"/>
  <c r="B29" i="30"/>
  <c r="B32" i="30"/>
  <c r="B31" i="30"/>
  <c r="B28" i="30"/>
  <c r="B26" i="30"/>
  <c r="P4" i="31"/>
  <c r="B71" i="28"/>
  <c r="C71" i="28" s="1"/>
  <c r="H71" i="28" s="1"/>
  <c r="B24" i="30"/>
  <c r="B25" i="30"/>
  <c r="B21" i="30"/>
  <c r="B23" i="30"/>
  <c r="B20" i="30"/>
  <c r="B22" i="30"/>
  <c r="B70" i="28"/>
  <c r="C74" i="28" s="1"/>
  <c r="O4" i="31"/>
  <c r="B69" i="28"/>
  <c r="N4" i="31"/>
  <c r="B68" i="28"/>
  <c r="M4" i="31"/>
  <c r="B11" i="30"/>
  <c r="B14" i="30"/>
  <c r="B16" i="30"/>
  <c r="B17" i="30"/>
  <c r="B15" i="30"/>
  <c r="B18" i="30"/>
  <c r="B19" i="30"/>
  <c r="B13" i="30"/>
  <c r="K28" i="31"/>
  <c r="L4" i="31"/>
  <c r="L26" i="31"/>
  <c r="G36" i="31"/>
  <c r="H36" i="31" s="1"/>
  <c r="E4" i="31"/>
  <c r="C4" i="31"/>
  <c r="D4" i="31"/>
  <c r="G38" i="31"/>
  <c r="K4" i="31"/>
  <c r="D16" i="30"/>
  <c r="H33" i="15"/>
  <c r="H21" i="15"/>
  <c r="H9" i="15"/>
  <c r="H263" i="15"/>
  <c r="D6" i="30" s="1"/>
  <c r="H251" i="15"/>
  <c r="H239" i="15"/>
  <c r="H227" i="15"/>
  <c r="H219" i="15"/>
  <c r="H211" i="15"/>
  <c r="H199" i="15"/>
  <c r="H187" i="15"/>
  <c r="H179" i="15"/>
  <c r="H175" i="15"/>
  <c r="H163" i="15"/>
  <c r="H159" i="15"/>
  <c r="H151" i="15"/>
  <c r="H143" i="15"/>
  <c r="H135" i="15"/>
  <c r="H123" i="15"/>
  <c r="H115" i="15"/>
  <c r="H107" i="15"/>
  <c r="H99" i="15"/>
  <c r="H87" i="15"/>
  <c r="H79" i="15"/>
  <c r="H71" i="15"/>
  <c r="H63" i="15"/>
  <c r="H55" i="15"/>
  <c r="H47" i="15"/>
  <c r="H30" i="15"/>
  <c r="H18" i="15"/>
  <c r="H2" i="15"/>
  <c r="H248" i="15"/>
  <c r="H220" i="15"/>
  <c r="H204" i="15"/>
  <c r="H192" i="15"/>
  <c r="H180" i="15"/>
  <c r="H164" i="15"/>
  <c r="H152" i="15"/>
  <c r="H148" i="15"/>
  <c r="H132" i="15"/>
  <c r="H120" i="15"/>
  <c r="H108" i="15"/>
  <c r="H96" i="15"/>
  <c r="H80" i="15"/>
  <c r="H60" i="15"/>
  <c r="H271" i="15"/>
  <c r="H41" i="15"/>
  <c r="H29" i="15"/>
  <c r="H17" i="15"/>
  <c r="H5" i="15"/>
  <c r="H259" i="15"/>
  <c r="H243" i="15"/>
  <c r="H231" i="15"/>
  <c r="H215" i="15"/>
  <c r="H203" i="15"/>
  <c r="H191" i="15"/>
  <c r="H171" i="15"/>
  <c r="H147" i="15"/>
  <c r="H127" i="15"/>
  <c r="H91" i="15"/>
  <c r="H270" i="15"/>
  <c r="H34" i="15"/>
  <c r="H22" i="15"/>
  <c r="H14" i="15"/>
  <c r="H6" i="15"/>
  <c r="H260" i="15"/>
  <c r="H252" i="15"/>
  <c r="H244" i="15"/>
  <c r="H236" i="15"/>
  <c r="H232" i="15"/>
  <c r="H224" i="15"/>
  <c r="H216" i="15"/>
  <c r="H208" i="15"/>
  <c r="H196" i="15"/>
  <c r="H188" i="15"/>
  <c r="H176" i="15"/>
  <c r="H168" i="15"/>
  <c r="H156" i="15"/>
  <c r="H144" i="15"/>
  <c r="H136" i="15"/>
  <c r="H124" i="15"/>
  <c r="H116" i="15"/>
  <c r="H104" i="15"/>
  <c r="H100" i="15"/>
  <c r="H88" i="15"/>
  <c r="H84" i="15"/>
  <c r="H76" i="15"/>
  <c r="H72" i="15"/>
  <c r="H64" i="15"/>
  <c r="H56" i="15"/>
  <c r="H52" i="15"/>
  <c r="H48" i="15"/>
  <c r="H44" i="15"/>
  <c r="H39" i="15"/>
  <c r="H31" i="15"/>
  <c r="H23" i="15"/>
  <c r="H15" i="15"/>
  <c r="H7" i="15"/>
  <c r="H265" i="15"/>
  <c r="D8" i="30" s="1"/>
  <c r="H257" i="15"/>
  <c r="H249" i="15"/>
  <c r="H237" i="15"/>
  <c r="H229" i="15"/>
  <c r="H221" i="15"/>
  <c r="H213" i="15"/>
  <c r="H205" i="15"/>
  <c r="H197" i="15"/>
  <c r="H189" i="15"/>
  <c r="H181" i="15"/>
  <c r="H173" i="15"/>
  <c r="H161" i="15"/>
  <c r="H153" i="15"/>
  <c r="H145" i="15"/>
  <c r="H129" i="15"/>
  <c r="H121" i="15"/>
  <c r="H113" i="15"/>
  <c r="H105" i="15"/>
  <c r="H97" i="15"/>
  <c r="H93" i="15"/>
  <c r="H85" i="15"/>
  <c r="H77" i="15"/>
  <c r="H69" i="15"/>
  <c r="H61" i="15"/>
  <c r="H57" i="15"/>
  <c r="H53" i="15"/>
  <c r="H45" i="15"/>
  <c r="H37" i="15"/>
  <c r="H25" i="15"/>
  <c r="H13" i="15"/>
  <c r="H267" i="15"/>
  <c r="H255" i="15"/>
  <c r="H247" i="15"/>
  <c r="H235" i="15"/>
  <c r="H223" i="15"/>
  <c r="H207" i="15"/>
  <c r="H195" i="15"/>
  <c r="H183" i="15"/>
  <c r="H167" i="15"/>
  <c r="H155" i="15"/>
  <c r="H139" i="15"/>
  <c r="H131" i="15"/>
  <c r="H119" i="15"/>
  <c r="H111" i="15"/>
  <c r="H103" i="15"/>
  <c r="H95" i="15"/>
  <c r="H83" i="15"/>
  <c r="H75" i="15"/>
  <c r="H67" i="15"/>
  <c r="H59" i="15"/>
  <c r="H51" i="15"/>
  <c r="H43" i="15"/>
  <c r="H38" i="15"/>
  <c r="H26" i="15"/>
  <c r="H10" i="15"/>
  <c r="H264" i="15"/>
  <c r="H256" i="15"/>
  <c r="H240" i="15"/>
  <c r="H228" i="15"/>
  <c r="H212" i="15"/>
  <c r="H200" i="15"/>
  <c r="H184" i="15"/>
  <c r="H172" i="15"/>
  <c r="H160" i="15"/>
  <c r="H140" i="15"/>
  <c r="H128" i="15"/>
  <c r="H112" i="15"/>
  <c r="H92" i="15"/>
  <c r="H68" i="15"/>
  <c r="H272" i="15"/>
  <c r="H268" i="15"/>
  <c r="H35" i="15"/>
  <c r="H27" i="15"/>
  <c r="H19" i="15"/>
  <c r="H11" i="15"/>
  <c r="H3" i="15"/>
  <c r="H261" i="15"/>
  <c r="H253" i="15"/>
  <c r="H245" i="15"/>
  <c r="H241" i="15"/>
  <c r="H233" i="15"/>
  <c r="H225" i="15"/>
  <c r="H217" i="15"/>
  <c r="H209" i="15"/>
  <c r="H201" i="15"/>
  <c r="H193" i="15"/>
  <c r="H185" i="15"/>
  <c r="H177" i="15"/>
  <c r="H169" i="15"/>
  <c r="H165" i="15"/>
  <c r="H157" i="15"/>
  <c r="H149" i="15"/>
  <c r="H141" i="15"/>
  <c r="H137" i="15"/>
  <c r="H133" i="15"/>
  <c r="H125" i="15"/>
  <c r="H117" i="15"/>
  <c r="H109" i="15"/>
  <c r="H101" i="15"/>
  <c r="H89" i="15"/>
  <c r="H81" i="15"/>
  <c r="H73" i="15"/>
  <c r="H65" i="15"/>
  <c r="H49" i="15"/>
  <c r="H40" i="15"/>
  <c r="H36" i="15"/>
  <c r="H32" i="15"/>
  <c r="H28" i="15"/>
  <c r="H24" i="15"/>
  <c r="H20" i="15"/>
  <c r="H16" i="15"/>
  <c r="H12" i="15"/>
  <c r="H8" i="15"/>
  <c r="H4" i="15"/>
  <c r="H266" i="15"/>
  <c r="D9" i="30" s="1"/>
  <c r="H262" i="15"/>
  <c r="H258" i="15"/>
  <c r="H254" i="15"/>
  <c r="H250" i="15"/>
  <c r="H246" i="15"/>
  <c r="H242" i="15"/>
  <c r="H238" i="15"/>
  <c r="H234" i="15"/>
  <c r="H230" i="15"/>
  <c r="H226" i="15"/>
  <c r="H222" i="15"/>
  <c r="H218" i="15"/>
  <c r="H214" i="15"/>
  <c r="H210" i="15"/>
  <c r="H206" i="15"/>
  <c r="H202" i="15"/>
  <c r="H198" i="15"/>
  <c r="H194" i="15"/>
  <c r="H190" i="15"/>
  <c r="H186" i="15"/>
  <c r="H182" i="15"/>
  <c r="H178" i="15"/>
  <c r="H174" i="15"/>
  <c r="H170" i="15"/>
  <c r="H166" i="15"/>
  <c r="H162" i="15"/>
  <c r="H158" i="15"/>
  <c r="H154" i="15"/>
  <c r="H150" i="15"/>
  <c r="H146" i="15"/>
  <c r="H142" i="15"/>
  <c r="H138" i="15"/>
  <c r="H134" i="15"/>
  <c r="H130" i="15"/>
  <c r="H126" i="15"/>
  <c r="H122" i="15"/>
  <c r="H118" i="15"/>
  <c r="H114" i="15"/>
  <c r="H110" i="15"/>
  <c r="H106" i="15"/>
  <c r="H102" i="15"/>
  <c r="H98" i="15"/>
  <c r="H94" i="15"/>
  <c r="H90" i="15"/>
  <c r="H86" i="15"/>
  <c r="H82" i="15"/>
  <c r="H78" i="15"/>
  <c r="H74" i="15"/>
  <c r="H70" i="15"/>
  <c r="H66" i="15"/>
  <c r="H62" i="15"/>
  <c r="H58" i="15"/>
  <c r="H54" i="15"/>
  <c r="H50" i="15"/>
  <c r="H46" i="15"/>
  <c r="H42" i="15"/>
  <c r="H269" i="15"/>
  <c r="K25" i="31"/>
  <c r="L24" i="31"/>
  <c r="K26" i="31"/>
  <c r="L25" i="31"/>
  <c r="L28" i="31"/>
  <c r="F4" i="31"/>
  <c r="J4" i="31"/>
  <c r="H4" i="31"/>
  <c r="K24" i="31"/>
  <c r="G4" i="31"/>
  <c r="B10" i="30"/>
  <c r="B9" i="30"/>
  <c r="B6" i="30"/>
  <c r="B5" i="30"/>
  <c r="I4" i="31"/>
  <c r="G253" i="15"/>
  <c r="G237" i="15"/>
  <c r="G221" i="15"/>
  <c r="G205" i="15"/>
  <c r="G189" i="15"/>
  <c r="G173" i="15"/>
  <c r="G157" i="15"/>
  <c r="G141" i="15"/>
  <c r="G262" i="15"/>
  <c r="G246" i="15"/>
  <c r="G230" i="15"/>
  <c r="G222" i="15"/>
  <c r="G206" i="15"/>
  <c r="G198" i="15"/>
  <c r="G182" i="15"/>
  <c r="G174" i="15"/>
  <c r="G158" i="15"/>
  <c r="G150" i="15"/>
  <c r="G142" i="15"/>
  <c r="G126" i="15"/>
  <c r="G255" i="15"/>
  <c r="G239" i="15"/>
  <c r="G223" i="15"/>
  <c r="G207" i="15"/>
  <c r="G199" i="15"/>
  <c r="G183" i="15"/>
  <c r="G167" i="15"/>
  <c r="G151" i="15"/>
  <c r="G143" i="15"/>
  <c r="G127" i="15"/>
  <c r="G260" i="15"/>
  <c r="G252" i="15"/>
  <c r="G244" i="15"/>
  <c r="G236" i="15"/>
  <c r="G228" i="15"/>
  <c r="G220" i="15"/>
  <c r="G212" i="15"/>
  <c r="G204" i="15"/>
  <c r="G196" i="15"/>
  <c r="G188" i="15"/>
  <c r="G180" i="15"/>
  <c r="G172" i="15"/>
  <c r="G164" i="15"/>
  <c r="G156" i="15"/>
  <c r="G148" i="15"/>
  <c r="G140" i="15"/>
  <c r="G132" i="15"/>
  <c r="G124" i="15"/>
  <c r="G263" i="15"/>
  <c r="C6" i="30" s="1"/>
  <c r="G247" i="15"/>
  <c r="G231" i="15"/>
  <c r="G215" i="15"/>
  <c r="G191" i="15"/>
  <c r="G175" i="15"/>
  <c r="G159" i="15"/>
  <c r="G135" i="15"/>
  <c r="G264" i="15"/>
  <c r="C7" i="30" s="1"/>
  <c r="G256" i="15"/>
  <c r="G248" i="15"/>
  <c r="G240" i="15"/>
  <c r="G232" i="15"/>
  <c r="G224" i="15"/>
  <c r="G216" i="15"/>
  <c r="G208" i="15"/>
  <c r="G200" i="15"/>
  <c r="G192" i="15"/>
  <c r="G184" i="15"/>
  <c r="G176" i="15"/>
  <c r="G168" i="15"/>
  <c r="G160" i="15"/>
  <c r="G152" i="15"/>
  <c r="G144" i="15"/>
  <c r="G136" i="15"/>
  <c r="G128" i="15"/>
  <c r="G261" i="15"/>
  <c r="G245" i="15"/>
  <c r="G229" i="15"/>
  <c r="G213" i="15"/>
  <c r="G197" i="15"/>
  <c r="G181" i="15"/>
  <c r="G165" i="15"/>
  <c r="G149" i="15"/>
  <c r="G133" i="15"/>
  <c r="G125" i="15"/>
  <c r="G254" i="15"/>
  <c r="G238" i="15"/>
  <c r="G214" i="15"/>
  <c r="G190" i="15"/>
  <c r="G166" i="15"/>
  <c r="G134" i="15"/>
  <c r="G265" i="15"/>
  <c r="C8" i="30" s="1"/>
  <c r="G257" i="15"/>
  <c r="G249" i="15"/>
  <c r="G241" i="15"/>
  <c r="G233" i="15"/>
  <c r="G225" i="15"/>
  <c r="G217" i="15"/>
  <c r="G209" i="15"/>
  <c r="G201" i="15"/>
  <c r="G193" i="15"/>
  <c r="G185" i="15"/>
  <c r="G177" i="15"/>
  <c r="G169" i="15"/>
  <c r="G161" i="15"/>
  <c r="G153" i="15"/>
  <c r="G145" i="15"/>
  <c r="G137" i="15"/>
  <c r="G129" i="15"/>
  <c r="G121" i="15"/>
  <c r="G258" i="15"/>
  <c r="G250" i="15"/>
  <c r="G242" i="15"/>
  <c r="G234" i="15"/>
  <c r="G226" i="15"/>
  <c r="G218" i="15"/>
  <c r="G210" i="15"/>
  <c r="G202" i="15"/>
  <c r="G194" i="15"/>
  <c r="G186" i="15"/>
  <c r="G178" i="15"/>
  <c r="G170" i="15"/>
  <c r="G162" i="15"/>
  <c r="G154" i="15"/>
  <c r="G146" i="15"/>
  <c r="G138" i="15"/>
  <c r="G130" i="15"/>
  <c r="G122" i="15"/>
  <c r="G259" i="15"/>
  <c r="G251" i="15"/>
  <c r="G243" i="15"/>
  <c r="G235" i="15"/>
  <c r="G227" i="15"/>
  <c r="G219" i="15"/>
  <c r="G211" i="15"/>
  <c r="G203" i="15"/>
  <c r="G195" i="15"/>
  <c r="G187" i="15"/>
  <c r="G179" i="15"/>
  <c r="G171" i="15"/>
  <c r="G163" i="15"/>
  <c r="G155" i="15"/>
  <c r="G147" i="15"/>
  <c r="G139" i="15"/>
  <c r="G131" i="15"/>
  <c r="G123" i="15"/>
  <c r="G272" i="15"/>
  <c r="G274" i="15"/>
  <c r="C17" i="30" s="1"/>
  <c r="G267" i="15"/>
  <c r="G273" i="15"/>
  <c r="C16" i="30" s="1"/>
  <c r="G271" i="15"/>
  <c r="G266" i="15"/>
  <c r="G269" i="15"/>
  <c r="G268" i="15"/>
  <c r="G270" i="15"/>
  <c r="B7" i="30"/>
  <c r="B8" i="30"/>
  <c r="B66" i="28"/>
  <c r="C51" i="28"/>
  <c r="C43" i="28"/>
  <c r="C35" i="28"/>
  <c r="C19" i="28"/>
  <c r="C11" i="28"/>
  <c r="C56" i="28"/>
  <c r="C40" i="28"/>
  <c r="C32" i="28"/>
  <c r="C16" i="28"/>
  <c r="C8" i="28"/>
  <c r="C57" i="28"/>
  <c r="C49" i="28"/>
  <c r="C41" i="28"/>
  <c r="C33" i="28"/>
  <c r="C25" i="28"/>
  <c r="C17" i="28"/>
  <c r="C9" i="28"/>
  <c r="C48" i="28"/>
  <c r="C24" i="28"/>
  <c r="B59" i="28"/>
  <c r="C59" i="28" s="1"/>
  <c r="H59" i="28" s="1"/>
  <c r="C55" i="28"/>
  <c r="C27" i="28"/>
  <c r="C23" i="28"/>
  <c r="B63" i="28"/>
  <c r="C67" i="28" s="1"/>
  <c r="H67" i="28" s="1"/>
  <c r="C47" i="28"/>
  <c r="C39" i="28"/>
  <c r="C31" i="28"/>
  <c r="C15" i="28"/>
  <c r="C7" i="28"/>
  <c r="B60" i="28"/>
  <c r="C60" i="28" s="1"/>
  <c r="H60" i="28" s="1"/>
  <c r="C52" i="28"/>
  <c r="C44" i="28"/>
  <c r="C36" i="28"/>
  <c r="C28" i="28"/>
  <c r="C20" i="28"/>
  <c r="C12" i="28"/>
  <c r="B58" i="28"/>
  <c r="C58" i="28" s="1"/>
  <c r="H58" i="28" s="1"/>
  <c r="B61" i="28"/>
  <c r="C53" i="28"/>
  <c r="C45" i="28"/>
  <c r="C37" i="28"/>
  <c r="C29" i="28"/>
  <c r="C21" i="28"/>
  <c r="C13" i="28"/>
  <c r="C54" i="28"/>
  <c r="C50" i="28"/>
  <c r="C46" i="28"/>
  <c r="C42" i="28"/>
  <c r="C38" i="28"/>
  <c r="C34" i="28"/>
  <c r="C30" i="28"/>
  <c r="C26" i="28"/>
  <c r="C22" i="28"/>
  <c r="C18" i="28"/>
  <c r="C14" i="28"/>
  <c r="C10" i="28"/>
  <c r="C6" i="28"/>
  <c r="B62" i="28"/>
  <c r="B64" i="28"/>
  <c r="C72" i="28" l="1"/>
  <c r="H72" i="28" s="1"/>
  <c r="C73" i="28"/>
  <c r="H73" i="28" s="1"/>
  <c r="K71" i="28"/>
  <c r="C69" i="28"/>
  <c r="H69" i="28" s="1"/>
  <c r="C68" i="28"/>
  <c r="H68" i="28" s="1"/>
  <c r="C70" i="28"/>
  <c r="D42" i="31"/>
  <c r="H37" i="31"/>
  <c r="H33" i="31"/>
  <c r="H34" i="31"/>
  <c r="H38" i="31"/>
  <c r="H35" i="31"/>
  <c r="B42" i="31"/>
  <c r="D10" i="30"/>
  <c r="D7" i="30"/>
  <c r="D15" i="30"/>
  <c r="D12" i="30"/>
  <c r="D14" i="30"/>
  <c r="D13" i="30"/>
  <c r="D5" i="30"/>
  <c r="D11" i="30"/>
  <c r="C9" i="30"/>
  <c r="C5" i="30"/>
  <c r="C13" i="30"/>
  <c r="C15" i="30"/>
  <c r="C14" i="30"/>
  <c r="C10" i="30"/>
  <c r="C12" i="30"/>
  <c r="C11" i="30"/>
  <c r="C42" i="31"/>
  <c r="C66" i="28"/>
  <c r="H66" i="28" s="1"/>
  <c r="C63" i="28"/>
  <c r="H63" i="28" s="1"/>
  <c r="C61" i="28"/>
  <c r="H61" i="28" s="1"/>
  <c r="C65" i="28"/>
  <c r="H65" i="28" s="1"/>
  <c r="C62" i="28"/>
  <c r="H62" i="28" s="1"/>
  <c r="C64" i="28"/>
  <c r="H64" i="28" s="1"/>
  <c r="H70" i="28" l="1"/>
</calcChain>
</file>

<file path=xl/sharedStrings.xml><?xml version="1.0" encoding="utf-8"?>
<sst xmlns="http://schemas.openxmlformats.org/spreadsheetml/2006/main" count="357" uniqueCount="210">
  <si>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</si>
  <si>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</si>
  <si>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</si>
  <si>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</si>
  <si>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</si>
  <si>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</si>
  <si>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</si>
  <si>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</si>
  <si>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</si>
  <si>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</si>
  <si>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</si>
  <si>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</si>
  <si>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</si>
  <si>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</si>
  <si>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cpi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</si>
  <si>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</si>
  <si>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</si>
  <si>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</si>
  <si>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</si>
  <si>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</si>
  <si>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</si>
  <si>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</si>
  <si>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</si>
  <si>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</si>
  <si>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</si>
  <si>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</si>
  <si>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</si>
  <si>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</si>
  <si>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</si>
  <si>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</si>
  <si>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imp</t>
  </si>
  <si>
    <t>exp</t>
  </si>
  <si>
    <t>monthly - imp</t>
  </si>
  <si>
    <t>monthly - exp</t>
  </si>
  <si>
    <t>Índice de actividad económica coyuntural (IDEAC)</t>
  </si>
  <si>
    <t>ideac</t>
  </si>
  <si>
    <t>BCE</t>
  </si>
  <si>
    <t>http://contenido.bce.fin.ec/documentos/Estadisticas/SectorReal/Previsiones/IDEAC/ideac.htm</t>
  </si>
  <si>
    <t>http://contenido.bce.fin.ec/home1/estadisticas/bolmensual/IEMensual.jsp</t>
  </si>
  <si>
    <t>Monthly data before 2012 are taken from the IFS</t>
  </si>
  <si>
    <t>Export, FOB, Millones de dólares</t>
  </si>
  <si>
    <t>Import, FOB, Millones de dólares</t>
  </si>
  <si>
    <t>CPI, 2014=100</t>
  </si>
  <si>
    <t>Monthly data before 2012 are taken from the IFS. The old series are adjusted such that 2014=100</t>
  </si>
  <si>
    <t>[IEM-322]</t>
  </si>
  <si>
    <t>Import</t>
  </si>
  <si>
    <t>Export</t>
  </si>
  <si>
    <t>m1</t>
  </si>
  <si>
    <t>ip</t>
  </si>
  <si>
    <t>Variable</t>
  </si>
  <si>
    <t>CPI</t>
  </si>
  <si>
    <t>Exports, USD</t>
  </si>
  <si>
    <t>Imports, USD</t>
  </si>
  <si>
    <t>Imports of consumer goods, USD</t>
  </si>
  <si>
    <t>Imports of capital goods, USD</t>
  </si>
  <si>
    <t>Imports of intermediate goods, USD</t>
  </si>
  <si>
    <t>M1, NOMINAL</t>
  </si>
  <si>
    <t>M1</t>
  </si>
  <si>
    <t>[IEM-421a]</t>
  </si>
  <si>
    <t xml:space="preserve">
Índice de Volumen Industrial (IPI-IVI)</t>
  </si>
  <si>
    <t>IDEAC</t>
  </si>
  <si>
    <t>oil_production</t>
  </si>
  <si>
    <t>INDICES DE CONFIANZA DEL CONSUMIDOR</t>
  </si>
  <si>
    <t>Consumer confidence</t>
  </si>
  <si>
    <t>[IEM-461]</t>
  </si>
  <si>
    <t>Business confidence</t>
  </si>
  <si>
    <t>Indice de Confianza Empresarial (ICE) Global</t>
  </si>
  <si>
    <t>confianza_con</t>
  </si>
  <si>
    <t>confianza_emp</t>
  </si>
  <si>
    <t>Imports, CIF, Miles de dólares CIF</t>
  </si>
  <si>
    <t>[IEM-317]</t>
  </si>
  <si>
    <t>[IEM-111]</t>
  </si>
  <si>
    <t>Private sector credit, NOMINAL</t>
  </si>
  <si>
    <t>Crédito al sector privado, En millones de dólares al final del período</t>
  </si>
  <si>
    <t>[IEM-112]</t>
  </si>
  <si>
    <t>Producción de petróleo, Miles de barriles</t>
  </si>
  <si>
    <t>X de petróleo, Miles de barriles</t>
  </si>
  <si>
    <t>X de petróleo, Miles de USD</t>
  </si>
  <si>
    <t>[IEM-411]</t>
  </si>
  <si>
    <t>[IEM-412]</t>
  </si>
  <si>
    <t>Exports, fuel, USD</t>
  </si>
  <si>
    <t>Exports, fuel, Barriles</t>
  </si>
  <si>
    <t>Production, fuel, Barriles</t>
  </si>
  <si>
    <t>Value of cruid oil</t>
  </si>
  <si>
    <t>Valor unitario por barril de petróleo exportado, USD</t>
  </si>
  <si>
    <t>INDICE DEL SALARIO REAL PROMEDIO, 2014=100</t>
  </si>
  <si>
    <t>[IEM-423]</t>
  </si>
  <si>
    <t>salary</t>
  </si>
  <si>
    <t>Real salary index</t>
  </si>
  <si>
    <t>Gastos totales del gobierno central, Million USD</t>
  </si>
  <si>
    <t>[IEM-243]</t>
  </si>
  <si>
    <t>Operaciones del Sector Público no Financiero-SPNF- millones de dólares (mensual)</t>
  </si>
  <si>
    <t>http://www.sri.gob.ec/web/guest/249</t>
  </si>
  <si>
    <t>RECAUDACIÓN DEL SERVICIO DE RENTAS INTERNAS, IVA, Consolidado nacional Miles de USD</t>
  </si>
  <si>
    <t>Public capital expenditure, NOMINAL</t>
  </si>
  <si>
    <t>Public IVA revenue, NOMINAL</t>
  </si>
  <si>
    <t>Public revenue</t>
  </si>
  <si>
    <t>Public expenditure, NOMINAL</t>
  </si>
  <si>
    <t>Public expenditure</t>
  </si>
  <si>
    <t>Private sector credit</t>
  </si>
  <si>
    <t>Public revenue, NOMINAL</t>
  </si>
  <si>
    <t>Public IVA revenue</t>
  </si>
  <si>
    <t>Public capital expenditure</t>
  </si>
  <si>
    <t>hlookup</t>
  </si>
  <si>
    <t>Históricos … Serie Histórica IVI-CIIU, Dic 2003 a MONTH YEAR</t>
  </si>
  <si>
    <t>monthly - confianza_con</t>
  </si>
  <si>
    <t>monthly - confianza_emp</t>
  </si>
  <si>
    <t>monthly - m1</t>
  </si>
  <si>
    <t>monthly - oil_production</t>
  </si>
  <si>
    <t>REAL</t>
  </si>
  <si>
    <t>credit NOM</t>
  </si>
  <si>
    <t>[IEM-452]</t>
  </si>
  <si>
    <t>PIB, Miles de US dólares de 2007</t>
  </si>
  <si>
    <t>Gastos de capital,  Millones de dólares</t>
  </si>
  <si>
    <t>manuf</t>
  </si>
  <si>
    <t>serv</t>
  </si>
  <si>
    <t>Servicios Domesticos, actividades inmobiliarias y entretenimiento, recreación y otras actividades de servicios</t>
  </si>
  <si>
    <t>primario</t>
  </si>
  <si>
    <t>gto_gob NOM</t>
  </si>
  <si>
    <t>gto_gob</t>
  </si>
  <si>
    <t>oil_export_barril</t>
  </si>
  <si>
    <t>export NOM</t>
  </si>
  <si>
    <t>import FOB NOM</t>
  </si>
  <si>
    <t>import CIF NOM</t>
  </si>
  <si>
    <t>imp interm NOM</t>
  </si>
  <si>
    <t>imp cons good NOM</t>
  </si>
  <si>
    <t>barril unitario usd</t>
  </si>
  <si>
    <t>oil_export NOM</t>
  </si>
  <si>
    <t>imp_cons</t>
  </si>
  <si>
    <t>imp_int</t>
  </si>
  <si>
    <t>imp_k</t>
  </si>
  <si>
    <t>imp bs k NOM</t>
  </si>
  <si>
    <t>m1 NOM</t>
  </si>
  <si>
    <t>recaud_imptos NOM</t>
  </si>
  <si>
    <t>recaud_IVA NOM</t>
  </si>
  <si>
    <t>gto gob k NOM</t>
  </si>
  <si>
    <t>ing_gob</t>
  </si>
  <si>
    <t>recaud_iva</t>
  </si>
  <si>
    <t>gto_gob_k</t>
  </si>
  <si>
    <t>pib</t>
  </si>
  <si>
    <t>qt/qt-4</t>
  </si>
  <si>
    <t>PIB</t>
  </si>
  <si>
    <t>Proyección</t>
  </si>
  <si>
    <t>T1</t>
  </si>
  <si>
    <t>T2</t>
  </si>
  <si>
    <t>T3</t>
  </si>
  <si>
    <t>T4</t>
  </si>
  <si>
    <t>Demanda agregada y sectores</t>
  </si>
  <si>
    <t>Variables mensuales</t>
  </si>
  <si>
    <t>% c/r a igual mes del año anterior</t>
  </si>
  <si>
    <t>monthly - gto_gob</t>
  </si>
  <si>
    <t>monthly - oil_export_barril</t>
  </si>
  <si>
    <t>monthly - imp_cons</t>
  </si>
  <si>
    <t>monthly - imp_int</t>
  </si>
  <si>
    <t>monthly - imp_k</t>
  </si>
  <si>
    <t>monthly - ing_gob</t>
  </si>
  <si>
    <t>monthly - recaud_iva</t>
  </si>
  <si>
    <t>monthly - gto_gob_k</t>
  </si>
  <si>
    <t>http://www.ecuadorencifras.gob.ec/produccion-de-la-industria-manufacturera/</t>
  </si>
  <si>
    <t>ESTADÍSTICAS DE RECAUDACIÓN DEL PERÍODO MES AÑO</t>
  </si>
  <si>
    <t>monthly - ideac</t>
  </si>
  <si>
    <t>C</t>
  </si>
  <si>
    <t>G</t>
  </si>
  <si>
    <t>I</t>
  </si>
  <si>
    <t>X</t>
  </si>
  <si>
    <t>M</t>
  </si>
  <si>
    <t>XN</t>
  </si>
  <si>
    <t>xn</t>
  </si>
  <si>
    <t>eje 0</t>
  </si>
  <si>
    <t>año</t>
  </si>
  <si>
    <t>RECAUDACIÓN DEL SERVICIO DE RENTAS INTERNAS, TOTAL NETO
Consolidado nacional Miles de USD</t>
  </si>
  <si>
    <t>http://www.ecuadorencifras.gob.ec/produccion-industria-manufacturera/</t>
  </si>
  <si>
    <t>Históricos IPI-M … Serie de indice IPIM CIIU4</t>
  </si>
  <si>
    <t>vol_indus</t>
  </si>
  <si>
    <t>Vol. Industrial</t>
  </si>
  <si>
    <t>Índice de producción manufacturera</t>
  </si>
  <si>
    <t>Total sin amortización</t>
  </si>
  <si>
    <t xml:space="preserve">hoja Recaudación, última fila, "Total neto". </t>
  </si>
  <si>
    <t>hoja Recaudación, segunda fila, "Impuesto al valor agregado"</t>
  </si>
  <si>
    <t>monthly - salary</t>
  </si>
  <si>
    <t>Precio X</t>
  </si>
  <si>
    <t>Precio M</t>
  </si>
  <si>
    <t>Claudia</t>
  </si>
  <si>
    <t>Px</t>
  </si>
  <si>
    <t>Pm</t>
  </si>
  <si>
    <t>cred</t>
  </si>
  <si>
    <t>monthly - cred</t>
  </si>
  <si>
    <t>rgdp_sa</t>
  </si>
  <si>
    <t>Eviews</t>
  </si>
  <si>
    <t>fbcf</t>
  </si>
  <si>
    <t>exist</t>
  </si>
  <si>
    <t>Manufactura + Refinación de petróleo + Construcción</t>
  </si>
  <si>
    <t>tcr</t>
  </si>
  <si>
    <t>tot</t>
  </si>
  <si>
    <t>monthly - tcr</t>
  </si>
  <si>
    <t>monthly - tot</t>
  </si>
  <si>
    <t>SA</t>
  </si>
  <si>
    <t>idem</t>
  </si>
  <si>
    <t>IDEAC serie bruta..Descubrir hoja BRUTO</t>
  </si>
  <si>
    <t>crec_ip</t>
  </si>
  <si>
    <t>https://www.bce.fin.ec/</t>
  </si>
  <si>
    <t>Información Económica … Sector real … d1.2 Cuentas nacionales trimestrales .. Icono a la derecha "acceso web"</t>
  </si>
  <si>
    <t>https://www.bce.fin.ec/index.php/informacioneconomica/sector-real</t>
  </si>
  <si>
    <t>https://www.bce.fin.ec/index.php/informacioneconomica/mapa-del-sitio-informacion-economica</t>
  </si>
  <si>
    <t>a2.1 Información Estadística Mensual (IEM)</t>
  </si>
  <si>
    <t>https://www.bce.fin.ec/index.php/informacioneconomica/sector-fiscal</t>
  </si>
  <si>
    <t>ideac_sa</t>
  </si>
  <si>
    <t>IDEAC serie bruta..Descubrir hoja BRUTO y ahí aparece la serie SA</t>
  </si>
  <si>
    <t>OJO: EL IDEAC SE CONSTRUYE CON 14 SECTORES QUE REPRESENTAN EL 60% DEL PIB</t>
  </si>
  <si>
    <t>monthly - ideac_sa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</si>
</sst>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-409]d\-mmm\-yy;@"/>
    <numFmt numFmtId="165" formatCode="0.0"/>
    <numFmt numFmtId="166" formatCode="[$-409]mmm/yy;@"/>
    <numFmt numFmtId="167" formatCode="0.0%"/>
    <numFmt numFmtId="168" formatCode="mmm/yy;@"/>
    <numFmt numFmtId="169" formatCode="_(&quot;$&quot;\ * #,##0.00_);_(&quot;$&quot;\ * \(#,##0.00\);_(&quot;$&quot;\ * &quot;-&quot;??_);_(@_)"/>
    <numFmt numFmtId="170" formatCode="_ * #,##0.00_ ;_ * \-#,##0.00_ ;_ * &quot;-&quot;??_ ;_ @_ "/>
    <numFmt numFmtId="171" formatCode="_-* #,##0.00\ _€_-;\-* #,##0.00\ _€_-;_-* &quot;-&quot;??\ _€_-;_-@_-"/>
    <numFmt numFmtId="172" formatCode="_-* #,##0.00\ &quot;€&quot;_-;\-* #,##0.00\ &quot;€&quot;_-;_-* &quot;-&quot;??\ &quot;€&quot;_-;_-@_-"/>
  </numFmts>
  <fonts count="3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name val="Helv"/>
    </font>
    <font>
      <b/>
      <sz val="11"/>
      <color theme="0" tint="-0.249977111117893"/>
      <name val="Calibri"/>
      <family val="2"/>
      <scheme val="minor"/>
    </font>
    <font>
      <u/>
      <sz val="11"/>
      <color theme="0" tint="-0.249977111117893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0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1" applyNumberFormat="0" applyAlignment="0" applyProtection="0"/>
    <xf numFmtId="0" fontId="16" fillId="0" borderId="6" applyNumberFormat="0" applyFill="0" applyAlignment="0" applyProtection="0"/>
    <xf numFmtId="43" fontId="1" fillId="0" borderId="0" applyFont="0" applyFill="0" applyBorder="0" applyAlignment="0" applyProtection="0"/>
    <xf numFmtId="0" fontId="17" fillId="31" borderId="0" applyNumberFormat="0" applyBorder="0" applyAlignment="0" applyProtection="0"/>
    <xf numFmtId="0" fontId="2" fillId="0" borderId="0"/>
    <xf numFmtId="0" fontId="4" fillId="32" borderId="7" applyNumberFormat="0" applyFont="0" applyAlignment="0" applyProtection="0"/>
    <xf numFmtId="0" fontId="18" fillId="27" borderId="8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4" fillId="0" borderId="0"/>
    <xf numFmtId="37" fontId="30" fillId="0" borderId="0"/>
    <xf numFmtId="169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</cellStyleXfs>
  <cellXfs count="11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22" fillId="0" borderId="0" xfId="0" applyFont="1" applyFill="1" applyAlignment="1">
      <alignment vertical="center" wrapText="1"/>
    </xf>
    <xf numFmtId="0" fontId="0" fillId="0" borderId="0" xfId="0" applyNumberFormat="1" applyAlignment="1"/>
    <xf numFmtId="167" fontId="0" fillId="0" borderId="0" xfId="44" applyNumberFormat="1" applyFont="1"/>
    <xf numFmtId="164" fontId="22" fillId="0" borderId="0" xfId="0" applyNumberFormat="1" applyFont="1" applyFill="1" applyAlignment="1">
      <alignment wrapText="1"/>
    </xf>
    <xf numFmtId="0" fontId="22" fillId="0" borderId="0" xfId="0" applyFont="1" applyFill="1" applyAlignment="1">
      <alignment wrapText="1"/>
    </xf>
    <xf numFmtId="0" fontId="22" fillId="0" borderId="0" xfId="0" applyFont="1" applyFill="1"/>
    <xf numFmtId="164" fontId="22" fillId="0" borderId="0" xfId="0" applyNumberFormat="1" applyFont="1" applyFill="1"/>
    <xf numFmtId="9" fontId="22" fillId="0" borderId="0" xfId="44" applyFont="1" applyFill="1"/>
    <xf numFmtId="165" fontId="22" fillId="0" borderId="0" xfId="0" applyNumberFormat="1" applyFont="1" applyFill="1"/>
    <xf numFmtId="0" fontId="23" fillId="0" borderId="0" xfId="0" applyFont="1" applyFill="1" applyAlignment="1">
      <alignment horizontal="left" vertical="top" wrapText="1"/>
    </xf>
    <xf numFmtId="0" fontId="22" fillId="0" borderId="0" xfId="0" applyFont="1" applyFill="1" applyAlignment="1">
      <alignment horizontal="left" wrapText="1"/>
    </xf>
    <xf numFmtId="0" fontId="22" fillId="0" borderId="0" xfId="0" applyFont="1" applyFill="1" applyAlignment="1">
      <alignment horizontal="left" vertical="top" wrapText="1"/>
    </xf>
    <xf numFmtId="0" fontId="3" fillId="0" borderId="0" xfId="36" applyFont="1" applyFill="1" applyAlignment="1" applyProtection="1">
      <alignment wrapText="1"/>
    </xf>
    <xf numFmtId="0" fontId="23" fillId="0" borderId="0" xfId="0" applyFont="1" applyFill="1" applyAlignment="1">
      <alignment vertical="center" wrapText="1"/>
    </xf>
    <xf numFmtId="166" fontId="0" fillId="0" borderId="0" xfId="0" applyNumberFormat="1" applyFill="1"/>
    <xf numFmtId="166" fontId="0" fillId="0" borderId="0" xfId="0" applyNumberFormat="1"/>
    <xf numFmtId="166" fontId="0" fillId="33" borderId="0" xfId="0" applyNumberFormat="1" applyFill="1"/>
    <xf numFmtId="0" fontId="0" fillId="33" borderId="0" xfId="0" applyFill="1"/>
    <xf numFmtId="0" fontId="22" fillId="33" borderId="0" xfId="0" applyNumberFormat="1" applyFont="1" applyFill="1" applyAlignment="1">
      <alignment horizontal="right" vertical="center"/>
    </xf>
    <xf numFmtId="1" fontId="0" fillId="33" borderId="0" xfId="0" applyNumberFormat="1" applyFill="1"/>
    <xf numFmtId="1" fontId="0" fillId="0" borderId="0" xfId="0" applyNumberFormat="1" applyFill="1"/>
    <xf numFmtId="0" fontId="0" fillId="0" borderId="0" xfId="0" applyNumberFormat="1" applyFont="1" applyFill="1" applyAlignment="1">
      <alignment horizontal="center" vertical="center"/>
    </xf>
    <xf numFmtId="0" fontId="0" fillId="33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top" wrapText="1"/>
    </xf>
    <xf numFmtId="0" fontId="0" fillId="0" borderId="0" xfId="0" applyNumberFormat="1" applyFont="1" applyFill="1"/>
    <xf numFmtId="0" fontId="0" fillId="33" borderId="0" xfId="0" applyNumberFormat="1" applyFont="1" applyFill="1"/>
    <xf numFmtId="0" fontId="0" fillId="0" borderId="0" xfId="0" applyNumberFormat="1" applyFont="1" applyFill="1" applyBorder="1"/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20" fillId="0" borderId="0" xfId="0" applyNumberFormat="1" applyFont="1" applyFill="1" applyAlignment="1">
      <alignment wrapText="1"/>
    </xf>
    <xf numFmtId="0" fontId="20" fillId="0" borderId="0" xfId="0" applyNumberFormat="1" applyFont="1" applyFill="1" applyAlignment="1">
      <alignment horizontal="left" vertical="top" wrapText="1"/>
    </xf>
    <xf numFmtId="0" fontId="0" fillId="0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vertical="center" wrapText="1"/>
    </xf>
    <xf numFmtId="0" fontId="25" fillId="0" borderId="0" xfId="36" applyNumberFormat="1" applyFont="1" applyFill="1" applyAlignment="1" applyProtection="1">
      <alignment wrapText="1"/>
    </xf>
    <xf numFmtId="0" fontId="26" fillId="0" borderId="0" xfId="36" applyNumberFormat="1" applyFont="1" applyFill="1" applyAlignment="1" applyProtection="1">
      <alignment wrapText="1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8" fontId="0" fillId="0" borderId="0" xfId="0" applyNumberFormat="1"/>
    <xf numFmtId="4" fontId="0" fillId="0" borderId="0" xfId="0" applyNumberFormat="1"/>
    <xf numFmtId="0" fontId="0" fillId="0" borderId="0" xfId="44" applyNumberFormat="1" applyFont="1"/>
    <xf numFmtId="0" fontId="0" fillId="0" borderId="10" xfId="0" applyBorder="1"/>
    <xf numFmtId="165" fontId="0" fillId="0" borderId="10" xfId="0" applyNumberFormat="1" applyBorder="1"/>
    <xf numFmtId="0" fontId="27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20" fillId="0" borderId="0" xfId="0" applyFont="1"/>
    <xf numFmtId="0" fontId="0" fillId="0" borderId="10" xfId="0" applyBorder="1" applyAlignment="1">
      <alignment vertical="top"/>
    </xf>
    <xf numFmtId="168" fontId="0" fillId="0" borderId="10" xfId="0" applyNumberFormat="1" applyBorder="1"/>
    <xf numFmtId="165" fontId="0" fillId="0" borderId="10" xfId="0" applyNumberFormat="1" applyFill="1" applyBorder="1"/>
    <xf numFmtId="0" fontId="24" fillId="0" borderId="0" xfId="0" applyFont="1"/>
    <xf numFmtId="0" fontId="0" fillId="0" borderId="11" xfId="0" applyNumberFormat="1" applyFill="1" applyBorder="1" applyAlignment="1">
      <alignment horizontal="left"/>
    </xf>
    <xf numFmtId="165" fontId="0" fillId="0" borderId="0" xfId="0" applyNumberFormat="1"/>
    <xf numFmtId="0" fontId="0" fillId="35" borderId="0" xfId="0" applyFill="1"/>
    <xf numFmtId="0" fontId="24" fillId="0" borderId="10" xfId="0" applyFont="1" applyFill="1" applyBorder="1" applyAlignment="1">
      <alignment horizontal="left" wrapText="1"/>
    </xf>
    <xf numFmtId="1" fontId="24" fillId="0" borderId="10" xfId="0" applyNumberFormat="1" applyFont="1" applyBorder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17" fontId="0" fillId="0" borderId="10" xfId="0" applyNumberFormat="1" applyFill="1" applyBorder="1"/>
    <xf numFmtId="0" fontId="20" fillId="0" borderId="10" xfId="0" applyNumberFormat="1" applyFont="1" applyFill="1" applyBorder="1"/>
    <xf numFmtId="3" fontId="0" fillId="0" borderId="10" xfId="0" applyNumberFormat="1" applyBorder="1"/>
    <xf numFmtId="3" fontId="20" fillId="0" borderId="10" xfId="0" applyNumberFormat="1" applyFont="1" applyBorder="1"/>
    <xf numFmtId="167" fontId="0" fillId="0" borderId="11" xfId="44" applyNumberFormat="1" applyFont="1" applyFill="1" applyBorder="1"/>
    <xf numFmtId="0" fontId="0" fillId="0" borderId="11" xfId="0" applyFill="1" applyBorder="1" applyAlignment="1">
      <alignment horizontal="left" wrapText="1"/>
    </xf>
    <xf numFmtId="3" fontId="20" fillId="0" borderId="11" xfId="0" applyNumberFormat="1" applyFont="1" applyFill="1" applyBorder="1"/>
    <xf numFmtId="164" fontId="0" fillId="0" borderId="0" xfId="0" applyNumberFormat="1" applyFont="1" applyFill="1" applyAlignment="1">
      <alignment horizontal="right" vertical="top" wrapText="1"/>
    </xf>
    <xf numFmtId="0" fontId="0" fillId="0" borderId="0" xfId="0" applyFont="1" applyFill="1" applyAlignment="1">
      <alignment horizontal="right" vertical="top" wrapText="1"/>
    </xf>
    <xf numFmtId="0" fontId="28" fillId="34" borderId="0" xfId="0" applyNumberFormat="1" applyFont="1" applyFill="1" applyAlignment="1">
      <alignment horizontal="right" vertical="top" wrapText="1"/>
    </xf>
    <xf numFmtId="166" fontId="0" fillId="0" borderId="0" xfId="0" applyNumberFormat="1" applyFont="1" applyFill="1"/>
    <xf numFmtId="0" fontId="0" fillId="0" borderId="0" xfId="0" applyNumberFormat="1" applyFont="1" applyFill="1" applyBorder="1" applyProtection="1"/>
    <xf numFmtId="166" fontId="0" fillId="33" borderId="0" xfId="0" applyNumberFormat="1" applyFont="1" applyFill="1"/>
    <xf numFmtId="0" fontId="0" fillId="33" borderId="0" xfId="0" applyFont="1" applyFill="1"/>
    <xf numFmtId="0" fontId="0" fillId="33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/>
    </xf>
    <xf numFmtId="0" fontId="20" fillId="0" borderId="0" xfId="0" applyNumberFormat="1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horizontal="left" vertical="center" wrapText="1"/>
    </xf>
    <xf numFmtId="0" fontId="29" fillId="0" borderId="0" xfId="36" applyNumberFormat="1" applyFont="1" applyFill="1" applyAlignment="1" applyProtection="1">
      <alignment horizontal="left" vertical="center" wrapText="1"/>
    </xf>
    <xf numFmtId="164" fontId="0" fillId="0" borderId="0" xfId="0" applyNumberFormat="1" applyFont="1" applyFill="1"/>
    <xf numFmtId="0" fontId="0" fillId="0" borderId="0" xfId="0" applyNumberFormat="1" applyFill="1" applyAlignment="1">
      <alignment wrapText="1"/>
    </xf>
    <xf numFmtId="0" fontId="21" fillId="0" borderId="10" xfId="0" applyFont="1" applyFill="1" applyBorder="1" applyAlignment="1">
      <alignment horizontal="left" wrapText="1"/>
    </xf>
    <xf numFmtId="1" fontId="21" fillId="0" borderId="10" xfId="0" applyNumberFormat="1" applyFont="1" applyBorder="1"/>
    <xf numFmtId="0" fontId="0" fillId="0" borderId="0" xfId="0" applyNumberFormat="1" applyFill="1" applyAlignment="1">
      <alignment horizontal="left" vertical="center" wrapText="1"/>
    </xf>
    <xf numFmtId="0" fontId="0" fillId="0" borderId="0" xfId="0" applyNumberFormat="1" applyFill="1" applyAlignment="1">
      <alignment horizontal="right" vertical="top" wrapText="1"/>
    </xf>
    <xf numFmtId="0" fontId="22" fillId="36" borderId="0" xfId="0" applyFont="1" applyFill="1" applyAlignment="1">
      <alignment wrapText="1"/>
    </xf>
    <xf numFmtId="166" fontId="0" fillId="36" borderId="0" xfId="0" applyNumberFormat="1" applyFont="1" applyFill="1"/>
    <xf numFmtId="0" fontId="0" fillId="36" borderId="0" xfId="0" applyNumberFormat="1" applyFont="1" applyFill="1"/>
    <xf numFmtId="0" fontId="0" fillId="36" borderId="0" xfId="0" applyNumberFormat="1" applyFont="1" applyFill="1" applyAlignment="1">
      <alignment horizontal="center" vertical="center"/>
    </xf>
    <xf numFmtId="0" fontId="0" fillId="36" borderId="0" xfId="0" applyFont="1" applyFill="1"/>
    <xf numFmtId="0" fontId="20" fillId="36" borderId="0" xfId="0" applyNumberFormat="1" applyFont="1" applyFill="1" applyAlignment="1">
      <alignment wrapText="1"/>
    </xf>
    <xf numFmtId="0" fontId="24" fillId="0" borderId="0" xfId="0" applyFont="1" applyFill="1" applyAlignment="1">
      <alignment horizontal="right" vertical="top" wrapText="1"/>
    </xf>
    <xf numFmtId="0" fontId="24" fillId="0" borderId="0" xfId="0" applyNumberFormat="1" applyFont="1" applyFill="1"/>
    <xf numFmtId="0" fontId="24" fillId="33" borderId="0" xfId="0" applyNumberFormat="1" applyFont="1" applyFill="1"/>
    <xf numFmtId="0" fontId="24" fillId="0" borderId="0" xfId="0" applyNumberFormat="1" applyFont="1" applyFill="1" applyBorder="1"/>
    <xf numFmtId="0" fontId="24" fillId="36" borderId="0" xfId="0" applyNumberFormat="1" applyFont="1" applyFill="1"/>
    <xf numFmtId="0" fontId="24" fillId="0" borderId="0" xfId="0" applyFont="1" applyFill="1"/>
    <xf numFmtId="0" fontId="31" fillId="0" borderId="0" xfId="0" applyNumberFormat="1" applyFont="1" applyFill="1" applyAlignment="1">
      <alignment wrapText="1"/>
    </xf>
    <xf numFmtId="0" fontId="24" fillId="0" borderId="0" xfId="0" applyNumberFormat="1" applyFont="1" applyFill="1" applyAlignment="1">
      <alignment wrapText="1"/>
    </xf>
    <xf numFmtId="0" fontId="32" fillId="0" borderId="0" xfId="36" applyNumberFormat="1" applyFont="1" applyFill="1" applyAlignment="1" applyProtection="1">
      <alignment wrapText="1"/>
    </xf>
    <xf numFmtId="0" fontId="20" fillId="0" borderId="0" xfId="0" applyFont="1" applyFill="1"/>
    <xf numFmtId="167" fontId="0" fillId="0" borderId="0" xfId="44" applyNumberFormat="1" applyFont="1" applyFill="1" applyAlignment="1">
      <alignment horizontal="center" vertical="center"/>
    </xf>
    <xf numFmtId="167" fontId="0" fillId="33" borderId="0" xfId="44" applyNumberFormat="1" applyFont="1" applyFill="1" applyAlignment="1">
      <alignment horizontal="center" vertical="center"/>
    </xf>
    <xf numFmtId="0" fontId="14" fillId="0" borderId="0" xfId="36" applyFill="1" applyAlignment="1" applyProtection="1">
      <alignment wrapText="1"/>
    </xf>
    <xf numFmtId="0" fontId="14" fillId="0" borderId="0" xfId="36" applyNumberFormat="1" applyFill="1" applyAlignment="1" applyProtection="1">
      <alignment wrapText="1"/>
    </xf>
    <xf numFmtId="0" fontId="22" fillId="0" borderId="0" xfId="44" applyNumberFormat="1" applyFont="1" applyFill="1"/>
    <xf numFmtId="165" fontId="0" fillId="0" borderId="0" xfId="44" applyNumberFormat="1" applyFont="1"/>
    <xf numFmtId="0" fontId="0" fillId="0" borderId="0" xfId="0" applyNumberFormat="1" applyFont="1" applyFill="1" applyAlignment="1">
      <alignment horizontal="center" vertical="center" wrapText="1"/>
    </xf>
    <xf numFmtId="0" fontId="20" fillId="0" borderId="0" xfId="0" applyNumberFormat="1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</cellXfs>
  <cellStyles count="6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12000000}"/>
    <cellStyle name="Bad" xfId="26" builtinId="27" customBuiltin="1"/>
    <cellStyle name="Calculation" xfId="27" builtinId="22" customBuiltin="1"/>
    <cellStyle name="Check Cell" xfId="28" builtinId="23" customBuiltin="1"/>
    <cellStyle name="Diseño" xfId="29" xr:uid="{00000000-0005-0000-0000-000017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 xr:uid="{00000000-0005-0000-0000-000023000000}"/>
    <cellStyle name="Millares 2 2" xfId="57" xr:uid="{00000000-0005-0000-0000-000024000000}"/>
    <cellStyle name="Millares 2 3" xfId="53" xr:uid="{00000000-0005-0000-0000-000025000000}"/>
    <cellStyle name="Millares 2 52" xfId="56" xr:uid="{00000000-0005-0000-0000-000026000000}"/>
    <cellStyle name="Millares 2 53" xfId="59" xr:uid="{00000000-0005-0000-0000-000027000000}"/>
    <cellStyle name="Millares 3" xfId="55" xr:uid="{00000000-0005-0000-0000-000028000000}"/>
    <cellStyle name="Millares 8" xfId="52" xr:uid="{00000000-0005-0000-0000-000029000000}"/>
    <cellStyle name="Moneda 2" xfId="58" xr:uid="{00000000-0005-0000-0000-00002A000000}"/>
    <cellStyle name="Moneda 3" xfId="50" xr:uid="{00000000-0005-0000-0000-00002B000000}"/>
    <cellStyle name="Neutral" xfId="40" builtinId="28" customBuiltin="1"/>
    <cellStyle name="Normal" xfId="0" builtinId="0"/>
    <cellStyle name="Normal 13" xfId="48" xr:uid="{00000000-0005-0000-0000-00002E000000}"/>
    <cellStyle name="Normal 2" xfId="41" xr:uid="{00000000-0005-0000-0000-00002F000000}"/>
    <cellStyle name="Normal 2 2" xfId="51" xr:uid="{00000000-0005-0000-0000-000030000000}"/>
    <cellStyle name="Normal 3" xfId="49" xr:uid="{00000000-0005-0000-0000-000031000000}"/>
    <cellStyle name="Note" xfId="42" builtinId="10" customBuiltin="1"/>
    <cellStyle name="Output" xfId="43" builtinId="21" customBuiltin="1"/>
    <cellStyle name="Percent" xfId="44" builtinId="5"/>
    <cellStyle name="Porcentual 2" xfId="54" xr:uid="{00000000-0005-0000-0000-000034000000}"/>
    <cellStyle name="Title" xfId="45" builtinId="15" customBuiltin="1"/>
    <cellStyle name="Total" xfId="46" builtinId="25" customBuiltin="1"/>
    <cellStyle name="Warning Text" xfId="47" builtinId="11" customBuiltin="1"/>
  </cellStyles>
  <dxfs count="1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proyPIB!$H$57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9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0-054C-4325-9C55-DA1A091AFEAB}"/>
              </c:ext>
            </c:extLst>
          </c:dPt>
          <c:cat>
            <c:multiLvlStrRef>
              <c:f>proyPIB!$F$62:$G$73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proyPIB!$H$62:$H$73</c:f>
              <c:numCache>
                <c:formatCode>0.0</c:formatCode>
                <c:ptCount val="12"/>
                <c:pt idx="0">
                  <c:v>4.2113406608627724</c:v>
                </c:pt>
                <c:pt idx="1">
                  <c:v>0.24983332917001277</c:v>
                </c:pt>
                <c:pt idx="2">
                  <c:v>-1.3745867027002978</c:v>
                </c:pt>
                <c:pt idx="3">
                  <c:v>-2.5342421180794328</c:v>
                </c:pt>
                <c:pt idx="4">
                  <c:v>-3.4318662105236597</c:v>
                </c:pt>
                <c:pt idx="5">
                  <c:v>-1.1955454539286037</c:v>
                </c:pt>
                <c:pt idx="6">
                  <c:v>-1.036557670622229</c:v>
                </c:pt>
                <c:pt idx="7">
                  <c:v>0.81830459448244408</c:v>
                </c:pt>
                <c:pt idx="8">
                  <c:v>1.7048204532420286</c:v>
                </c:pt>
                <c:pt idx="9">
                  <c:v>2.06526429301499</c:v>
                </c:pt>
                <c:pt idx="10">
                  <c:v>2.9374369039451897</c:v>
                </c:pt>
                <c:pt idx="11">
                  <c:v>2.7586549939171423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8AB-4E8F-85E9-01E63831F691}"/>
            </c:ext>
          </c:extLst>
        </c:ser>
        <c:ser>
          <c:idx val="1"/>
          <c:order val="1"/>
          <c:tx>
            <c:strRef>
              <c:f>proyPIB!$I$57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prstClr val="black"/>
              </a:solidFill>
              <a:prstDash val="dash"/>
            </a:ln>
          </c:spPr>
          <c:marker>
            <c:symbol val="none"/>
          </c:marker>
          <c:dPt>
            <c:idx val="3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054C-4325-9C55-DA1A091AFEAB}"/>
              </c:ext>
            </c:extLst>
          </c:dPt>
          <c:dPt>
            <c:idx val="4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2-054C-4325-9C55-DA1A091AFEAB}"/>
              </c:ext>
            </c:extLst>
          </c:dPt>
          <c:dPt>
            <c:idx val="8"/>
            <c:bubble3D val="0"/>
            <c:spPr>
              <a:ln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3-054C-4325-9C55-DA1A091AFEAB}"/>
              </c:ext>
            </c:extLst>
          </c:dPt>
          <c:cat>
            <c:multiLvlStrRef>
              <c:f>proyPIB!$F$62:$G$73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proyPIB!$I$62:$I$73</c:f>
              <c:numCache>
                <c:formatCode>0.0</c:formatCode>
                <c:ptCount val="12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8AB-4E8F-85E9-01E63831F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465408"/>
        <c:axId val="460467368"/>
      </c:lineChart>
      <c:catAx>
        <c:axId val="46046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460467368"/>
        <c:crosses val="autoZero"/>
        <c:auto val="1"/>
        <c:lblAlgn val="ctr"/>
        <c:lblOffset val="100"/>
        <c:noMultiLvlLbl val="0"/>
      </c:catAx>
      <c:valAx>
        <c:axId val="460467368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4604654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E-4AC9-AE0B-19FDB66F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624894272"/>
        <c:axId val="624891136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-3.475074391741384</c:v>
                </c:pt>
                <c:pt idx="1">
                  <c:v>-1.4818946002278732</c:v>
                </c:pt>
                <c:pt idx="2">
                  <c:v>0.49223413389147819</c:v>
                </c:pt>
                <c:pt idx="3">
                  <c:v>3.1097980982374152</c:v>
                </c:pt>
                <c:pt idx="4">
                  <c:v>3.7515703925806498</c:v>
                </c:pt>
                <c:pt idx="5">
                  <c:v>3.6102300062984316</c:v>
                </c:pt>
                <c:pt idx="6">
                  <c:v>4.4280513412611855</c:v>
                </c:pt>
                <c:pt idx="7">
                  <c:v>2.6153982414877541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E-4AC9-AE0B-19FDB66F68F2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E-4AC9-AE0B-19FDB66F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16464"/>
        <c:axId val="467175136"/>
      </c:lineChart>
      <c:dateAx>
        <c:axId val="4767164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467175136"/>
        <c:crosses val="autoZero"/>
        <c:auto val="1"/>
        <c:lblOffset val="100"/>
        <c:baseTimeUnit val="months"/>
      </c:dateAx>
      <c:valAx>
        <c:axId val="467175136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476716464"/>
        <c:crosses val="autoZero"/>
        <c:crossBetween val="between"/>
      </c:valAx>
      <c:valAx>
        <c:axId val="62489113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624894272"/>
        <c:crosses val="max"/>
        <c:crossBetween val="between"/>
      </c:valAx>
      <c:dateAx>
        <c:axId val="6248942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9113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55" l="0.70000000000000062" r="0.70000000000000062" t="0.7500000000000065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588626421697288E-2"/>
                  <c:y val="7.53623326006769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28-4D37-B4C7-B6B6068192E5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crec_trim!$H$33:$H$36</c:f>
              <c:numCache>
                <c:formatCode>0.0%</c:formatCode>
                <c:ptCount val="4"/>
                <c:pt idx="0">
                  <c:v>0.61345841321079397</c:v>
                </c:pt>
                <c:pt idx="1">
                  <c:v>0.14922472674865322</c:v>
                </c:pt>
                <c:pt idx="2">
                  <c:v>0.2471292742822315</c:v>
                </c:pt>
                <c:pt idx="3">
                  <c:v>-9.8124142416786703E-3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F-4847-A993-A71D201B31A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B-478A-B754-B12E7998E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624892704"/>
        <c:axId val="624892312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-8.8689081853221552E-2</c:v>
                </c:pt>
                <c:pt idx="1">
                  <c:v>-1.3594983234043512</c:v>
                </c:pt>
                <c:pt idx="2">
                  <c:v>2.2797649783285578</c:v>
                </c:pt>
                <c:pt idx="3">
                  <c:v>2.2201145346999018</c:v>
                </c:pt>
                <c:pt idx="4">
                  <c:v>1.6716352034944038</c:v>
                </c:pt>
                <c:pt idx="5">
                  <c:v>4.4202671264376603</c:v>
                </c:pt>
                <c:pt idx="6">
                  <c:v>4.5633833198388096</c:v>
                </c:pt>
                <c:pt idx="7">
                  <c:v>1.233813938266981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B-478A-B754-B12E7998E207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4B-478A-B754-B12E7998E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893488"/>
        <c:axId val="624894664"/>
      </c:lineChart>
      <c:dateAx>
        <c:axId val="62489348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94664"/>
        <c:crosses val="autoZero"/>
        <c:auto val="1"/>
        <c:lblOffset val="100"/>
        <c:baseTimeUnit val="months"/>
      </c:dateAx>
      <c:valAx>
        <c:axId val="624894664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624893488"/>
        <c:crosses val="autoZero"/>
        <c:crossBetween val="between"/>
      </c:valAx>
      <c:valAx>
        <c:axId val="62489231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624892704"/>
        <c:crosses val="max"/>
        <c:crossBetween val="between"/>
      </c:valAx>
      <c:dateAx>
        <c:axId val="6248927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9231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E-4A96-960D-0197D9E2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624896624"/>
        <c:axId val="624893096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-14.992044015172546</c:v>
                </c:pt>
                <c:pt idx="1">
                  <c:v>-9.9414039989564547</c:v>
                </c:pt>
                <c:pt idx="2">
                  <c:v>-0.45335606006476903</c:v>
                </c:pt>
                <c:pt idx="3">
                  <c:v>5.9600353537644368</c:v>
                </c:pt>
                <c:pt idx="4">
                  <c:v>13.797840103589598</c:v>
                </c:pt>
                <c:pt idx="5">
                  <c:v>16.824646579960657</c:v>
                </c:pt>
                <c:pt idx="6">
                  <c:v>10.577112098765928</c:v>
                </c:pt>
                <c:pt idx="7">
                  <c:v>9.263491447634431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E-4A96-960D-0197D9E2EB97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E-4A96-960D-0197D9E2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895840"/>
        <c:axId val="624896232"/>
      </c:lineChart>
      <c:dateAx>
        <c:axId val="6248958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96232"/>
        <c:crosses val="autoZero"/>
        <c:auto val="1"/>
        <c:lblOffset val="100"/>
        <c:baseTimeUnit val="months"/>
      </c:dateAx>
      <c:valAx>
        <c:axId val="624896232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624895840"/>
        <c:crosses val="autoZero"/>
        <c:crossBetween val="between"/>
      </c:valAx>
      <c:valAx>
        <c:axId val="62489309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624896624"/>
        <c:crosses val="max"/>
        <c:crossBetween val="between"/>
      </c:valAx>
      <c:dateAx>
        <c:axId val="6248966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9309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9-4471-B9D5-B5685B46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624889960"/>
        <c:axId val="624889568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2.7281724912577188</c:v>
                </c:pt>
                <c:pt idx="1">
                  <c:v>2.8942531065912824</c:v>
                </c:pt>
                <c:pt idx="2">
                  <c:v>3.7641473019802918</c:v>
                </c:pt>
                <c:pt idx="3">
                  <c:v>1.7633525205755118</c:v>
                </c:pt>
                <c:pt idx="4">
                  <c:v>0.39689717872255503</c:v>
                </c:pt>
                <c:pt idx="5">
                  <c:v>0.37639168948275792</c:v>
                </c:pt>
                <c:pt idx="6">
                  <c:v>0.35537546096493511</c:v>
                </c:pt>
                <c:pt idx="7">
                  <c:v>1.3031785663866202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9-4471-B9D5-B5685B465A43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9-4471-B9D5-B5685B46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893880"/>
        <c:axId val="624890352"/>
      </c:lineChart>
      <c:dateAx>
        <c:axId val="6248938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90352"/>
        <c:crosses val="autoZero"/>
        <c:auto val="1"/>
        <c:lblOffset val="100"/>
        <c:baseTimeUnit val="months"/>
      </c:dateAx>
      <c:valAx>
        <c:axId val="624890352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624893880"/>
        <c:crosses val="autoZero"/>
        <c:crossBetween val="between"/>
      </c:valAx>
      <c:valAx>
        <c:axId val="62488956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624889960"/>
        <c:crosses val="max"/>
        <c:crossBetween val="between"/>
      </c:valAx>
      <c:dateAx>
        <c:axId val="62488996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8956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F-4548-B30A-A4E08970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473439240"/>
        <c:axId val="473445512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-13.784479800026094</c:v>
                </c:pt>
                <c:pt idx="1">
                  <c:v>-6.008592949090497</c:v>
                </c:pt>
                <c:pt idx="2">
                  <c:v>2.7853569405744905</c:v>
                </c:pt>
                <c:pt idx="3">
                  <c:v>9.018097909080879</c:v>
                </c:pt>
                <c:pt idx="4">
                  <c:v>14.041294302307406</c:v>
                </c:pt>
                <c:pt idx="5">
                  <c:v>14.124596920104171</c:v>
                </c:pt>
                <c:pt idx="6">
                  <c:v>11.799440853519405</c:v>
                </c:pt>
                <c:pt idx="7">
                  <c:v>9.6626856582197043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F-4548-B30A-A4E08970656C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9F-4548-B30A-A4E08970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891920"/>
        <c:axId val="473441592"/>
      </c:lineChart>
      <c:dateAx>
        <c:axId val="6248919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473441592"/>
        <c:crosses val="autoZero"/>
        <c:auto val="1"/>
        <c:lblOffset val="100"/>
        <c:baseTimeUnit val="months"/>
      </c:dateAx>
      <c:valAx>
        <c:axId val="473441592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624891920"/>
        <c:crosses val="autoZero"/>
        <c:crossBetween val="between"/>
      </c:valAx>
      <c:valAx>
        <c:axId val="47344551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473439240"/>
        <c:crosses val="max"/>
        <c:crossBetween val="between"/>
      </c:valAx>
      <c:dateAx>
        <c:axId val="4734392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47344551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044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C6-4408-B6B5-EE891670E38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0.61345841321079397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6-4408-B6B5-EE891670E380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C6-4408-B6B5-EE891670E38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0.14922472674865322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C6-4408-B6B5-EE891670E380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C6-4408-B6B5-EE891670E38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0.2471292742822315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C6-4408-B6B5-EE891670E380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3.710182122137561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C6-4408-B6B5-EE891670E38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-9.8124142416786703E-3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C6-4408-B6B5-EE891670E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73438456"/>
        <c:axId val="473442768"/>
      </c:barChart>
      <c:catAx>
        <c:axId val="473438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473442768"/>
        <c:crosses val="autoZero"/>
        <c:auto val="1"/>
        <c:lblAlgn val="ctr"/>
        <c:lblOffset val="100"/>
        <c:noMultiLvlLbl val="0"/>
      </c:catAx>
      <c:valAx>
        <c:axId val="4734427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4734384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ideac</c:v>
                </c:pt>
              </c:strCache>
            </c:strRef>
          </c:tx>
          <c:marker>
            <c:symbol val="none"/>
          </c:marker>
          <c:cat>
            <c:numRef>
              <c:f>crec_mensuales!$A$5:$A$22</c:f>
              <c:numCache>
                <c:formatCode>mmm/yy;@</c:formatCode>
                <c:ptCount val="1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</c:numCache>
            </c:numRef>
          </c:cat>
          <c:val>
            <c:numRef>
              <c:f>crec_mensuales!$B$5:$B$22</c:f>
              <c:numCache>
                <c:formatCode>0.0</c:formatCode>
                <c:ptCount val="18"/>
                <c:pt idx="0">
                  <c:v>-0.68388570017730022</c:v>
                </c:pt>
                <c:pt idx="1">
                  <c:v>-9.564106116233372</c:v>
                </c:pt>
                <c:pt idx="2">
                  <c:v>-8.6476550165677342</c:v>
                </c:pt>
                <c:pt idx="3">
                  <c:v>-7.2058097939785792</c:v>
                </c:pt>
                <c:pt idx="4">
                  <c:v>-2.3070835124923028</c:v>
                </c:pt>
                <c:pt idx="5">
                  <c:v>-4.2990063564761876</c:v>
                </c:pt>
                <c:pt idx="6">
                  <c:v>-19.325592543741934</c:v>
                </c:pt>
                <c:pt idx="7">
                  <c:v>-9.5819022982281847</c:v>
                </c:pt>
                <c:pt idx="8">
                  <c:v>-0.28269951075858835</c:v>
                </c:pt>
                <c:pt idx="9">
                  <c:v>1.3283348204343959</c:v>
                </c:pt>
                <c:pt idx="10">
                  <c:v>-16.066386009017009</c:v>
                </c:pt>
                <c:pt idx="11">
                  <c:v>-2.5044962464825349</c:v>
                </c:pt>
                <c:pt idx="12">
                  <c:v>-5.4302323656233114</c:v>
                </c:pt>
                <c:pt idx="13">
                  <c:v>16.024800261670169</c:v>
                </c:pt>
                <c:pt idx="14">
                  <c:v>0.47906774374482097</c:v>
                </c:pt>
                <c:pt idx="15">
                  <c:v>4.8524609426071841</c:v>
                </c:pt>
                <c:pt idx="16">
                  <c:v>7.8230533491780552</c:v>
                </c:pt>
                <c:pt idx="17">
                  <c:v>0.3512647503687738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E-4C8D-A357-688411545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436888"/>
        <c:axId val="473446688"/>
      </c:lineChart>
      <c:dateAx>
        <c:axId val="473436888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473446688"/>
        <c:crosses val="autoZero"/>
        <c:auto val="1"/>
        <c:lblOffset val="100"/>
        <c:baseTimeUnit val="months"/>
      </c:dateAx>
      <c:valAx>
        <c:axId val="47344668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47343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683382</xdr:colOff>
      <xdr:row>61</xdr:row>
      <xdr:rowOff>52919</xdr:rowOff>
    </xdr:from>
    <xdr:to>
      <xdr:col>27</xdr:col>
      <xdr:colOff>314477</xdr:colOff>
      <xdr:row>76</xdr:row>
      <xdr:rowOff>105835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83344</xdr:colOff>
      <xdr:row>66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321469</xdr:colOff>
      <xdr:row>66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154782</xdr:colOff>
      <xdr:row>8</xdr:row>
      <xdr:rowOff>11907</xdr:rowOff>
    </xdr:from>
    <xdr:to>
      <xdr:col>16</xdr:col>
      <xdr:colOff>476250</xdr:colOff>
      <xdr:row>22</xdr:row>
      <xdr:rowOff>83344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ce.fin.ec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cuadorencifras.gob.ec/produccion-industria-manufacturera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sri.gob.ec/web/guest/249" TargetMode="External"/><Relationship Id="rId1" Type="http://schemas.openxmlformats.org/officeDocument/2006/relationships/hyperlink" Target="http://contenido.bce.fin.ec/home1/estadisticas/bolmensual/IEMensual.jsp" TargetMode="External"/><Relationship Id="rId6" Type="http://schemas.openxmlformats.org/officeDocument/2006/relationships/hyperlink" Target="https://www.bce.fin.ec/index.php/informacioneconomica/sector-real" TargetMode="External"/><Relationship Id="rId5" Type="http://schemas.openxmlformats.org/officeDocument/2006/relationships/hyperlink" Target="http://contenido.bce.fin.ec/documentos/Estadisticas/SectorReal/Previsiones/IDEAC/ideac.htm" TargetMode="External"/><Relationship Id="rId4" Type="http://schemas.openxmlformats.org/officeDocument/2006/relationships/hyperlink" Target="http://contenido.bce.fin.ec/documentos/Estadisticas/SectorReal/Previsiones/IDEAC/ideac.ht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P121"/>
  <sheetViews>
    <sheetView zoomScale="90" zoomScaleNormal="90" workbookViewId="0">
      <pane xSplit="4" ySplit="1" topLeftCell="E83" activePane="bottomRight" state="frozen"/>
      <selection activeCell="Y261" sqref="Y261"/>
      <selection pane="topRight" activeCell="Y261" sqref="Y261"/>
      <selection pane="bottomLeft" activeCell="Y261" sqref="Y261"/>
      <selection pane="bottomRight" activeCell="Q114" sqref="Q1:Q1048576"/>
    </sheetView>
  </sheetViews>
  <sheetFormatPr defaultColWidth="9.140625" defaultRowHeight="15" x14ac:dyDescent="0.25"/>
  <cols>
    <col min="1" max="1" width="10.42578125" style="1" bestFit="1" customWidth="1"/>
    <col min="2" max="2" width="9.140625" customWidth="1"/>
    <col min="4" max="4" width="9.140625" customWidth="1"/>
    <col min="5" max="6" width="10" bestFit="1" customWidth="1"/>
    <col min="7" max="7" width="12" customWidth="1"/>
    <col min="16" max="16" width="10" bestFit="1" customWidth="1"/>
  </cols>
  <sheetData>
    <row r="1" spans="1:16" s="2" customFormat="1" x14ac:dyDescent="0.25">
      <c r="A1" s="3" t="s">
        <v>4</v>
      </c>
      <c r="B1" s="2" t="s">
        <v>0</v>
      </c>
      <c r="C1" s="2" t="s">
        <v>1</v>
      </c>
      <c r="D1" s="2" t="s">
        <v>103</v>
      </c>
      <c r="E1" t="s">
        <v>2</v>
      </c>
      <c r="F1" t="s">
        <v>187</v>
      </c>
      <c r="G1" s="2" t="s">
        <v>3</v>
      </c>
      <c r="H1" s="2" t="s">
        <v>9</v>
      </c>
      <c r="I1" s="2" t="s">
        <v>10</v>
      </c>
      <c r="J1" s="2" t="s">
        <v>189</v>
      </c>
      <c r="K1" s="2" t="s">
        <v>190</v>
      </c>
      <c r="L1" s="2" t="s">
        <v>11</v>
      </c>
      <c r="M1" s="2" t="s">
        <v>12</v>
      </c>
      <c r="N1" s="2" t="s">
        <v>117</v>
      </c>
      <c r="O1" s="2" t="s">
        <v>114</v>
      </c>
      <c r="P1" s="2" t="s">
        <v>115</v>
      </c>
    </row>
    <row r="2" spans="1:16" x14ac:dyDescent="0.25">
      <c r="A2" s="20">
        <v>32933</v>
      </c>
      <c r="B2">
        <v>1990</v>
      </c>
      <c r="C2">
        <v>1</v>
      </c>
      <c r="D2">
        <v>2</v>
      </c>
      <c r="E2" t="str">
        <f>IF(ISBLANK(HLOOKUP(E$1,q_preprocess!$1:$1048576, $D2, FALSE)), "", HLOOKUP(E$1, q_preprocess!$1:$1048576, $D2, FALSE))</f>
        <v/>
      </c>
      <c r="F2" t="str">
        <f>IF(ISBLANK(HLOOKUP(F$1,q_preprocess!$1:$1048576, $D2, FALSE)), "", HLOOKUP(F$1, q_preprocess!$1:$1048576, $D2, FALSE))</f>
        <v/>
      </c>
      <c r="G2" t="str">
        <f>IF(ISBLANK(HLOOKUP(G$1,q_preprocess!$1:$1048576, $D2, FALSE)), "", HLOOKUP(G$1, q_preprocess!$1:$1048576, $D2, FALSE))</f>
        <v/>
      </c>
      <c r="H2" t="str">
        <f>IF(ISBLANK(HLOOKUP(H$1,q_preprocess!$1:$1048576, $D2, FALSE)), "", HLOOKUP(H$1, q_preprocess!$1:$1048576, $D2, FALSE))</f>
        <v/>
      </c>
      <c r="I2" t="str">
        <f>IF(ISBLANK(HLOOKUP(I$1,q_preprocess!$1:$1048576, $D2, FALSE)), "", HLOOKUP(I$1, q_preprocess!$1:$1048576, $D2, FALSE))</f>
        <v/>
      </c>
      <c r="J2" t="str">
        <f>IF(ISBLANK(HLOOKUP(J$1,q_preprocess!$1:$1048576, $D2, FALSE)), "", HLOOKUP(J$1, q_preprocess!$1:$1048576, $D2, FALSE))</f>
        <v/>
      </c>
      <c r="K2" t="str">
        <f>IF(ISBLANK(HLOOKUP(K$1,q_preprocess!$1:$1048576, $D2, FALSE)), "", HLOOKUP(K$1, q_preprocess!$1:$1048576, $D2, FALSE))</f>
        <v/>
      </c>
      <c r="L2" t="str">
        <f>IF(ISBLANK(HLOOKUP(L$1,q_preprocess!$1:$1048576, $D2, FALSE)), "", HLOOKUP(L$1, q_preprocess!$1:$1048576, $D2, FALSE))</f>
        <v/>
      </c>
      <c r="M2" t="str">
        <f>IF(ISBLANK(HLOOKUP(M$1,q_preprocess!$1:$1048576, $D2, FALSE)), "", HLOOKUP(M$1, q_preprocess!$1:$1048576, $D2, FALSE))</f>
        <v/>
      </c>
      <c r="N2" t="str">
        <f>IF(ISBLANK(HLOOKUP(N$1,q_preprocess!$1:$1048576, $D2, FALSE)), "", HLOOKUP(N$1, q_preprocess!$1:$1048576, $D2, FALSE))</f>
        <v/>
      </c>
      <c r="O2" t="str">
        <f>IF(ISBLANK(HLOOKUP(O$1,q_preprocess!$1:$1048576, $D2, FALSE)), "", HLOOKUP(O$1, q_preprocess!$1:$1048576, $D2, FALSE))</f>
        <v/>
      </c>
      <c r="P2" t="str">
        <f>IF(ISBLANK(HLOOKUP(P$1,q_preprocess!$1:$1048576, $D2, FALSE)), "", HLOOKUP(P$1, q_preprocess!$1:$1048576, $D2, FALSE))</f>
        <v/>
      </c>
    </row>
    <row r="3" spans="1:16" x14ac:dyDescent="0.25">
      <c r="A3" s="20">
        <v>33025</v>
      </c>
      <c r="B3">
        <v>1990</v>
      </c>
      <c r="C3">
        <v>2</v>
      </c>
      <c r="D3">
        <v>3</v>
      </c>
      <c r="E3" t="str">
        <f>IF(ISBLANK(HLOOKUP(E$1,q_preprocess!$1:$1048576, $D3, FALSE)), "", HLOOKUP(E$1, q_preprocess!$1:$1048576, $D3, FALSE))</f>
        <v/>
      </c>
      <c r="F3" t="str">
        <f>IF(ISBLANK(HLOOKUP(F$1,q_preprocess!$1:$1048576, $D3, FALSE)), "", HLOOKUP(F$1, q_preprocess!$1:$1048576, $D3, FALSE))</f>
        <v/>
      </c>
      <c r="G3" t="str">
        <f>IF(ISBLANK(HLOOKUP(G$1,q_preprocess!$1:$1048576, $D3, FALSE)), "", HLOOKUP(G$1, q_preprocess!$1:$1048576, $D3, FALSE))</f>
        <v/>
      </c>
      <c r="H3" t="str">
        <f>IF(ISBLANK(HLOOKUP(H$1,q_preprocess!$1:$1048576, $D3, FALSE)), "", HLOOKUP(H$1, q_preprocess!$1:$1048576, $D3, FALSE))</f>
        <v/>
      </c>
      <c r="I3" t="str">
        <f>IF(ISBLANK(HLOOKUP(I$1,q_preprocess!$1:$1048576, $D3, FALSE)), "", HLOOKUP(I$1, q_preprocess!$1:$1048576, $D3, FALSE))</f>
        <v/>
      </c>
      <c r="J3" t="str">
        <f>IF(ISBLANK(HLOOKUP(J$1,q_preprocess!$1:$1048576, $D3, FALSE)), "", HLOOKUP(J$1, q_preprocess!$1:$1048576, $D3, FALSE))</f>
        <v/>
      </c>
      <c r="K3" t="str">
        <f>IF(ISBLANK(HLOOKUP(K$1,q_preprocess!$1:$1048576, $D3, FALSE)), "", HLOOKUP(K$1, q_preprocess!$1:$1048576, $D3, FALSE))</f>
        <v/>
      </c>
      <c r="L3" t="str">
        <f>IF(ISBLANK(HLOOKUP(L$1,q_preprocess!$1:$1048576, $D3, FALSE)), "", HLOOKUP(L$1, q_preprocess!$1:$1048576, $D3, FALSE))</f>
        <v/>
      </c>
      <c r="M3" t="str">
        <f>IF(ISBLANK(HLOOKUP(M$1,q_preprocess!$1:$1048576, $D3, FALSE)), "", HLOOKUP(M$1, q_preprocess!$1:$1048576, $D3, FALSE))</f>
        <v/>
      </c>
      <c r="N3" t="str">
        <f>IF(ISBLANK(HLOOKUP(N$1,q_preprocess!$1:$1048576, $D3, FALSE)), "", HLOOKUP(N$1, q_preprocess!$1:$1048576, $D3, FALSE))</f>
        <v/>
      </c>
      <c r="O3" t="str">
        <f>IF(ISBLANK(HLOOKUP(O$1,q_preprocess!$1:$1048576, $D3, FALSE)), "", HLOOKUP(O$1, q_preprocess!$1:$1048576, $D3, FALSE))</f>
        <v/>
      </c>
      <c r="P3" t="str">
        <f>IF(ISBLANK(HLOOKUP(P$1,q_preprocess!$1:$1048576, $D3, FALSE)), "", HLOOKUP(P$1, q_preprocess!$1:$1048576, $D3, FALSE))</f>
        <v/>
      </c>
    </row>
    <row r="4" spans="1:16" x14ac:dyDescent="0.25">
      <c r="A4" s="20">
        <v>33117</v>
      </c>
      <c r="B4">
        <v>1990</v>
      </c>
      <c r="C4">
        <v>3</v>
      </c>
      <c r="D4">
        <v>4</v>
      </c>
      <c r="E4" t="str">
        <f>IF(ISBLANK(HLOOKUP(E$1,q_preprocess!$1:$1048576, $D4, FALSE)), "", HLOOKUP(E$1, q_preprocess!$1:$1048576, $D4, FALSE))</f>
        <v/>
      </c>
      <c r="F4" t="str">
        <f>IF(ISBLANK(HLOOKUP(F$1,q_preprocess!$1:$1048576, $D4, FALSE)), "", HLOOKUP(F$1, q_preprocess!$1:$1048576, $D4, FALSE))</f>
        <v/>
      </c>
      <c r="G4" t="str">
        <f>IF(ISBLANK(HLOOKUP(G$1,q_preprocess!$1:$1048576, $D4, FALSE)), "", HLOOKUP(G$1, q_preprocess!$1:$1048576, $D4, FALSE))</f>
        <v/>
      </c>
      <c r="H4" t="str">
        <f>IF(ISBLANK(HLOOKUP(H$1,q_preprocess!$1:$1048576, $D4, FALSE)), "", HLOOKUP(H$1, q_preprocess!$1:$1048576, $D4, FALSE))</f>
        <v/>
      </c>
      <c r="I4" t="str">
        <f>IF(ISBLANK(HLOOKUP(I$1,q_preprocess!$1:$1048576, $D4, FALSE)), "", HLOOKUP(I$1, q_preprocess!$1:$1048576, $D4, FALSE))</f>
        <v/>
      </c>
      <c r="J4" t="str">
        <f>IF(ISBLANK(HLOOKUP(J$1,q_preprocess!$1:$1048576, $D4, FALSE)), "", HLOOKUP(J$1, q_preprocess!$1:$1048576, $D4, FALSE))</f>
        <v/>
      </c>
      <c r="K4" t="str">
        <f>IF(ISBLANK(HLOOKUP(K$1,q_preprocess!$1:$1048576, $D4, FALSE)), "", HLOOKUP(K$1, q_preprocess!$1:$1048576, $D4, FALSE))</f>
        <v/>
      </c>
      <c r="L4" t="str">
        <f>IF(ISBLANK(HLOOKUP(L$1,q_preprocess!$1:$1048576, $D4, FALSE)), "", HLOOKUP(L$1, q_preprocess!$1:$1048576, $D4, FALSE))</f>
        <v/>
      </c>
      <c r="M4" t="str">
        <f>IF(ISBLANK(HLOOKUP(M$1,q_preprocess!$1:$1048576, $D4, FALSE)), "", HLOOKUP(M$1, q_preprocess!$1:$1048576, $D4, FALSE))</f>
        <v/>
      </c>
      <c r="N4" t="str">
        <f>IF(ISBLANK(HLOOKUP(N$1,q_preprocess!$1:$1048576, $D4, FALSE)), "", HLOOKUP(N$1, q_preprocess!$1:$1048576, $D4, FALSE))</f>
        <v/>
      </c>
      <c r="O4" t="str">
        <f>IF(ISBLANK(HLOOKUP(O$1,q_preprocess!$1:$1048576, $D4, FALSE)), "", HLOOKUP(O$1, q_preprocess!$1:$1048576, $D4, FALSE))</f>
        <v/>
      </c>
      <c r="P4" t="str">
        <f>IF(ISBLANK(HLOOKUP(P$1,q_preprocess!$1:$1048576, $D4, FALSE)), "", HLOOKUP(P$1, q_preprocess!$1:$1048576, $D4, FALSE))</f>
        <v/>
      </c>
    </row>
    <row r="5" spans="1:16" x14ac:dyDescent="0.25">
      <c r="A5" s="20">
        <v>33208</v>
      </c>
      <c r="B5">
        <v>1990</v>
      </c>
      <c r="C5">
        <v>4</v>
      </c>
      <c r="D5">
        <v>5</v>
      </c>
      <c r="E5" t="str">
        <f>IF(ISBLANK(HLOOKUP(E$1,q_preprocess!$1:$1048576, $D5, FALSE)), "", HLOOKUP(E$1, q_preprocess!$1:$1048576, $D5, FALSE))</f>
        <v/>
      </c>
      <c r="F5" t="str">
        <f>IF(ISBLANK(HLOOKUP(F$1,q_preprocess!$1:$1048576, $D5, FALSE)), "", HLOOKUP(F$1, q_preprocess!$1:$1048576, $D5, FALSE))</f>
        <v/>
      </c>
      <c r="G5" t="str">
        <f>IF(ISBLANK(HLOOKUP(G$1,q_preprocess!$1:$1048576, $D5, FALSE)), "", HLOOKUP(G$1, q_preprocess!$1:$1048576, $D5, FALSE))</f>
        <v/>
      </c>
      <c r="H5" t="str">
        <f>IF(ISBLANK(HLOOKUP(H$1,q_preprocess!$1:$1048576, $D5, FALSE)), "", HLOOKUP(H$1, q_preprocess!$1:$1048576, $D5, FALSE))</f>
        <v/>
      </c>
      <c r="I5" t="str">
        <f>IF(ISBLANK(HLOOKUP(I$1,q_preprocess!$1:$1048576, $D5, FALSE)), "", HLOOKUP(I$1, q_preprocess!$1:$1048576, $D5, FALSE))</f>
        <v/>
      </c>
      <c r="J5" t="str">
        <f>IF(ISBLANK(HLOOKUP(J$1,q_preprocess!$1:$1048576, $D5, FALSE)), "", HLOOKUP(J$1, q_preprocess!$1:$1048576, $D5, FALSE))</f>
        <v/>
      </c>
      <c r="K5" t="str">
        <f>IF(ISBLANK(HLOOKUP(K$1,q_preprocess!$1:$1048576, $D5, FALSE)), "", HLOOKUP(K$1, q_preprocess!$1:$1048576, $D5, FALSE))</f>
        <v/>
      </c>
      <c r="L5" t="str">
        <f>IF(ISBLANK(HLOOKUP(L$1,q_preprocess!$1:$1048576, $D5, FALSE)), "", HLOOKUP(L$1, q_preprocess!$1:$1048576, $D5, FALSE))</f>
        <v/>
      </c>
      <c r="M5" t="str">
        <f>IF(ISBLANK(HLOOKUP(M$1,q_preprocess!$1:$1048576, $D5, FALSE)), "", HLOOKUP(M$1, q_preprocess!$1:$1048576, $D5, FALSE))</f>
        <v/>
      </c>
      <c r="N5" t="str">
        <f>IF(ISBLANK(HLOOKUP(N$1,q_preprocess!$1:$1048576, $D5, FALSE)), "", HLOOKUP(N$1, q_preprocess!$1:$1048576, $D5, FALSE))</f>
        <v/>
      </c>
      <c r="O5" t="str">
        <f>IF(ISBLANK(HLOOKUP(O$1,q_preprocess!$1:$1048576, $D5, FALSE)), "", HLOOKUP(O$1, q_preprocess!$1:$1048576, $D5, FALSE))</f>
        <v/>
      </c>
      <c r="P5" t="str">
        <f>IF(ISBLANK(HLOOKUP(P$1,q_preprocess!$1:$1048576, $D5, FALSE)), "", HLOOKUP(P$1, q_preprocess!$1:$1048576, $D5, FALSE))</f>
        <v/>
      </c>
    </row>
    <row r="6" spans="1:16" x14ac:dyDescent="0.25">
      <c r="A6" s="20">
        <v>33298</v>
      </c>
      <c r="B6">
        <v>1991</v>
      </c>
      <c r="C6">
        <v>1</v>
      </c>
      <c r="D6">
        <v>6</v>
      </c>
      <c r="E6" t="str">
        <f>IF(ISBLANK(HLOOKUP(E$1,q_preprocess!$1:$1048576, $D6, FALSE)), "", HLOOKUP(E$1, q_preprocess!$1:$1048576, $D6, FALSE))</f>
        <v/>
      </c>
      <c r="F6" t="str">
        <f>IF(ISBLANK(HLOOKUP(F$1,q_preprocess!$1:$1048576, $D6, FALSE)), "", HLOOKUP(F$1, q_preprocess!$1:$1048576, $D6, FALSE))</f>
        <v/>
      </c>
      <c r="G6" t="str">
        <f>IF(ISBLANK(HLOOKUP(G$1,q_preprocess!$1:$1048576, $D6, FALSE)), "", HLOOKUP(G$1, q_preprocess!$1:$1048576, $D6, FALSE))</f>
        <v/>
      </c>
      <c r="H6" t="str">
        <f>IF(ISBLANK(HLOOKUP(H$1,q_preprocess!$1:$1048576, $D6, FALSE)), "", HLOOKUP(H$1, q_preprocess!$1:$1048576, $D6, FALSE))</f>
        <v/>
      </c>
      <c r="I6" t="str">
        <f>IF(ISBLANK(HLOOKUP(I$1,q_preprocess!$1:$1048576, $D6, FALSE)), "", HLOOKUP(I$1, q_preprocess!$1:$1048576, $D6, FALSE))</f>
        <v/>
      </c>
      <c r="J6" t="str">
        <f>IF(ISBLANK(HLOOKUP(J$1,q_preprocess!$1:$1048576, $D6, FALSE)), "", HLOOKUP(J$1, q_preprocess!$1:$1048576, $D6, FALSE))</f>
        <v/>
      </c>
      <c r="K6" t="str">
        <f>IF(ISBLANK(HLOOKUP(K$1,q_preprocess!$1:$1048576, $D6, FALSE)), "", HLOOKUP(K$1, q_preprocess!$1:$1048576, $D6, FALSE))</f>
        <v/>
      </c>
      <c r="L6" t="str">
        <f>IF(ISBLANK(HLOOKUP(L$1,q_preprocess!$1:$1048576, $D6, FALSE)), "", HLOOKUP(L$1, q_preprocess!$1:$1048576, $D6, FALSE))</f>
        <v/>
      </c>
      <c r="M6" t="str">
        <f>IF(ISBLANK(HLOOKUP(M$1,q_preprocess!$1:$1048576, $D6, FALSE)), "", HLOOKUP(M$1, q_preprocess!$1:$1048576, $D6, FALSE))</f>
        <v/>
      </c>
      <c r="N6" t="str">
        <f>IF(ISBLANK(HLOOKUP(N$1,q_preprocess!$1:$1048576, $D6, FALSE)), "", HLOOKUP(N$1, q_preprocess!$1:$1048576, $D6, FALSE))</f>
        <v/>
      </c>
      <c r="O6" t="str">
        <f>IF(ISBLANK(HLOOKUP(O$1,q_preprocess!$1:$1048576, $D6, FALSE)), "", HLOOKUP(O$1, q_preprocess!$1:$1048576, $D6, FALSE))</f>
        <v/>
      </c>
      <c r="P6" t="str">
        <f>IF(ISBLANK(HLOOKUP(P$1,q_preprocess!$1:$1048576, $D6, FALSE)), "", HLOOKUP(P$1, q_preprocess!$1:$1048576, $D6, FALSE))</f>
        <v/>
      </c>
    </row>
    <row r="7" spans="1:16" x14ac:dyDescent="0.25">
      <c r="A7" s="20">
        <v>33390</v>
      </c>
      <c r="B7">
        <v>1991</v>
      </c>
      <c r="C7">
        <v>2</v>
      </c>
      <c r="D7">
        <v>7</v>
      </c>
      <c r="E7" t="str">
        <f>IF(ISBLANK(HLOOKUP(E$1,q_preprocess!$1:$1048576, $D7, FALSE)), "", HLOOKUP(E$1, q_preprocess!$1:$1048576, $D7, FALSE))</f>
        <v/>
      </c>
      <c r="F7" t="str">
        <f>IF(ISBLANK(HLOOKUP(F$1,q_preprocess!$1:$1048576, $D7, FALSE)), "", HLOOKUP(F$1, q_preprocess!$1:$1048576, $D7, FALSE))</f>
        <v/>
      </c>
      <c r="G7" t="str">
        <f>IF(ISBLANK(HLOOKUP(G$1,q_preprocess!$1:$1048576, $D7, FALSE)), "", HLOOKUP(G$1, q_preprocess!$1:$1048576, $D7, FALSE))</f>
        <v/>
      </c>
      <c r="H7" t="str">
        <f>IF(ISBLANK(HLOOKUP(H$1,q_preprocess!$1:$1048576, $D7, FALSE)), "", HLOOKUP(H$1, q_preprocess!$1:$1048576, $D7, FALSE))</f>
        <v/>
      </c>
      <c r="I7" t="str">
        <f>IF(ISBLANK(HLOOKUP(I$1,q_preprocess!$1:$1048576, $D7, FALSE)), "", HLOOKUP(I$1, q_preprocess!$1:$1048576, $D7, FALSE))</f>
        <v/>
      </c>
      <c r="J7" t="str">
        <f>IF(ISBLANK(HLOOKUP(J$1,q_preprocess!$1:$1048576, $D7, FALSE)), "", HLOOKUP(J$1, q_preprocess!$1:$1048576, $D7, FALSE))</f>
        <v/>
      </c>
      <c r="K7" t="str">
        <f>IF(ISBLANK(HLOOKUP(K$1,q_preprocess!$1:$1048576, $D7, FALSE)), "", HLOOKUP(K$1, q_preprocess!$1:$1048576, $D7, FALSE))</f>
        <v/>
      </c>
      <c r="L7" t="str">
        <f>IF(ISBLANK(HLOOKUP(L$1,q_preprocess!$1:$1048576, $D7, FALSE)), "", HLOOKUP(L$1, q_preprocess!$1:$1048576, $D7, FALSE))</f>
        <v/>
      </c>
      <c r="M7" t="str">
        <f>IF(ISBLANK(HLOOKUP(M$1,q_preprocess!$1:$1048576, $D7, FALSE)), "", HLOOKUP(M$1, q_preprocess!$1:$1048576, $D7, FALSE))</f>
        <v/>
      </c>
      <c r="N7" t="str">
        <f>IF(ISBLANK(HLOOKUP(N$1,q_preprocess!$1:$1048576, $D7, FALSE)), "", HLOOKUP(N$1, q_preprocess!$1:$1048576, $D7, FALSE))</f>
        <v/>
      </c>
      <c r="O7" t="str">
        <f>IF(ISBLANK(HLOOKUP(O$1,q_preprocess!$1:$1048576, $D7, FALSE)), "", HLOOKUP(O$1, q_preprocess!$1:$1048576, $D7, FALSE))</f>
        <v/>
      </c>
      <c r="P7" t="str">
        <f>IF(ISBLANK(HLOOKUP(P$1,q_preprocess!$1:$1048576, $D7, FALSE)), "", HLOOKUP(P$1, q_preprocess!$1:$1048576, $D7, FALSE))</f>
        <v/>
      </c>
    </row>
    <row r="8" spans="1:16" x14ac:dyDescent="0.25">
      <c r="A8" s="20">
        <v>33482</v>
      </c>
      <c r="B8">
        <v>1991</v>
      </c>
      <c r="C8">
        <v>3</v>
      </c>
      <c r="D8">
        <v>8</v>
      </c>
      <c r="E8" t="str">
        <f>IF(ISBLANK(HLOOKUP(E$1,q_preprocess!$1:$1048576, $D8, FALSE)), "", HLOOKUP(E$1, q_preprocess!$1:$1048576, $D8, FALSE))</f>
        <v/>
      </c>
      <c r="F8" t="str">
        <f>IF(ISBLANK(HLOOKUP(F$1,q_preprocess!$1:$1048576, $D8, FALSE)), "", HLOOKUP(F$1, q_preprocess!$1:$1048576, $D8, FALSE))</f>
        <v/>
      </c>
      <c r="G8" t="str">
        <f>IF(ISBLANK(HLOOKUP(G$1,q_preprocess!$1:$1048576, $D8, FALSE)), "", HLOOKUP(G$1, q_preprocess!$1:$1048576, $D8, FALSE))</f>
        <v/>
      </c>
      <c r="H8" t="str">
        <f>IF(ISBLANK(HLOOKUP(H$1,q_preprocess!$1:$1048576, $D8, FALSE)), "", HLOOKUP(H$1, q_preprocess!$1:$1048576, $D8, FALSE))</f>
        <v/>
      </c>
      <c r="I8" t="str">
        <f>IF(ISBLANK(HLOOKUP(I$1,q_preprocess!$1:$1048576, $D8, FALSE)), "", HLOOKUP(I$1, q_preprocess!$1:$1048576, $D8, FALSE))</f>
        <v/>
      </c>
      <c r="J8" t="str">
        <f>IF(ISBLANK(HLOOKUP(J$1,q_preprocess!$1:$1048576, $D8, FALSE)), "", HLOOKUP(J$1, q_preprocess!$1:$1048576, $D8, FALSE))</f>
        <v/>
      </c>
      <c r="K8" t="str">
        <f>IF(ISBLANK(HLOOKUP(K$1,q_preprocess!$1:$1048576, $D8, FALSE)), "", HLOOKUP(K$1, q_preprocess!$1:$1048576, $D8, FALSE))</f>
        <v/>
      </c>
      <c r="L8" t="str">
        <f>IF(ISBLANK(HLOOKUP(L$1,q_preprocess!$1:$1048576, $D8, FALSE)), "", HLOOKUP(L$1, q_preprocess!$1:$1048576, $D8, FALSE))</f>
        <v/>
      </c>
      <c r="M8" t="str">
        <f>IF(ISBLANK(HLOOKUP(M$1,q_preprocess!$1:$1048576, $D8, FALSE)), "", HLOOKUP(M$1, q_preprocess!$1:$1048576, $D8, FALSE))</f>
        <v/>
      </c>
      <c r="N8" t="str">
        <f>IF(ISBLANK(HLOOKUP(N$1,q_preprocess!$1:$1048576, $D8, FALSE)), "", HLOOKUP(N$1, q_preprocess!$1:$1048576, $D8, FALSE))</f>
        <v/>
      </c>
      <c r="O8" t="str">
        <f>IF(ISBLANK(HLOOKUP(O$1,q_preprocess!$1:$1048576, $D8, FALSE)), "", HLOOKUP(O$1, q_preprocess!$1:$1048576, $D8, FALSE))</f>
        <v/>
      </c>
      <c r="P8" t="str">
        <f>IF(ISBLANK(HLOOKUP(P$1,q_preprocess!$1:$1048576, $D8, FALSE)), "", HLOOKUP(P$1, q_preprocess!$1:$1048576, $D8, FALSE))</f>
        <v/>
      </c>
    </row>
    <row r="9" spans="1:16" x14ac:dyDescent="0.25">
      <c r="A9" s="20">
        <v>33573</v>
      </c>
      <c r="B9">
        <v>1991</v>
      </c>
      <c r="C9">
        <v>4</v>
      </c>
      <c r="D9">
        <v>9</v>
      </c>
      <c r="E9" t="str">
        <f>IF(ISBLANK(HLOOKUP(E$1,q_preprocess!$1:$1048576, $D9, FALSE)), "", HLOOKUP(E$1, q_preprocess!$1:$1048576, $D9, FALSE))</f>
        <v/>
      </c>
      <c r="F9" t="str">
        <f>IF(ISBLANK(HLOOKUP(F$1,q_preprocess!$1:$1048576, $D9, FALSE)), "", HLOOKUP(F$1, q_preprocess!$1:$1048576, $D9, FALSE))</f>
        <v/>
      </c>
      <c r="G9" t="str">
        <f>IF(ISBLANK(HLOOKUP(G$1,q_preprocess!$1:$1048576, $D9, FALSE)), "", HLOOKUP(G$1, q_preprocess!$1:$1048576, $D9, FALSE))</f>
        <v/>
      </c>
      <c r="H9" t="str">
        <f>IF(ISBLANK(HLOOKUP(H$1,q_preprocess!$1:$1048576, $D9, FALSE)), "", HLOOKUP(H$1, q_preprocess!$1:$1048576, $D9, FALSE))</f>
        <v/>
      </c>
      <c r="I9" t="str">
        <f>IF(ISBLANK(HLOOKUP(I$1,q_preprocess!$1:$1048576, $D9, FALSE)), "", HLOOKUP(I$1, q_preprocess!$1:$1048576, $D9, FALSE))</f>
        <v/>
      </c>
      <c r="J9" t="str">
        <f>IF(ISBLANK(HLOOKUP(J$1,q_preprocess!$1:$1048576, $D9, FALSE)), "", HLOOKUP(J$1, q_preprocess!$1:$1048576, $D9, FALSE))</f>
        <v/>
      </c>
      <c r="K9" t="str">
        <f>IF(ISBLANK(HLOOKUP(K$1,q_preprocess!$1:$1048576, $D9, FALSE)), "", HLOOKUP(K$1, q_preprocess!$1:$1048576, $D9, FALSE))</f>
        <v/>
      </c>
      <c r="L9" t="str">
        <f>IF(ISBLANK(HLOOKUP(L$1,q_preprocess!$1:$1048576, $D9, FALSE)), "", HLOOKUP(L$1, q_preprocess!$1:$1048576, $D9, FALSE))</f>
        <v/>
      </c>
      <c r="M9" t="str">
        <f>IF(ISBLANK(HLOOKUP(M$1,q_preprocess!$1:$1048576, $D9, FALSE)), "", HLOOKUP(M$1, q_preprocess!$1:$1048576, $D9, FALSE))</f>
        <v/>
      </c>
      <c r="N9" t="str">
        <f>IF(ISBLANK(HLOOKUP(N$1,q_preprocess!$1:$1048576, $D9, FALSE)), "", HLOOKUP(N$1, q_preprocess!$1:$1048576, $D9, FALSE))</f>
        <v/>
      </c>
      <c r="O9" t="str">
        <f>IF(ISBLANK(HLOOKUP(O$1,q_preprocess!$1:$1048576, $D9, FALSE)), "", HLOOKUP(O$1, q_preprocess!$1:$1048576, $D9, FALSE))</f>
        <v/>
      </c>
      <c r="P9" t="str">
        <f>IF(ISBLANK(HLOOKUP(P$1,q_preprocess!$1:$1048576, $D9, FALSE)), "", HLOOKUP(P$1, q_preprocess!$1:$1048576, $D9, FALSE))</f>
        <v/>
      </c>
    </row>
    <row r="10" spans="1:16" x14ac:dyDescent="0.25">
      <c r="A10" s="20">
        <v>33664</v>
      </c>
      <c r="B10">
        <v>1992</v>
      </c>
      <c r="C10">
        <v>1</v>
      </c>
      <c r="D10">
        <v>10</v>
      </c>
      <c r="E10" t="str">
        <f>IF(ISBLANK(HLOOKUP(E$1,q_preprocess!$1:$1048576, $D10, FALSE)), "", HLOOKUP(E$1, q_preprocess!$1:$1048576, $D10, FALSE))</f>
        <v/>
      </c>
      <c r="F10" t="str">
        <f>IF(ISBLANK(HLOOKUP(F$1,q_preprocess!$1:$1048576, $D10, FALSE)), "", HLOOKUP(F$1, q_preprocess!$1:$1048576, $D10, FALSE))</f>
        <v/>
      </c>
      <c r="G10" t="str">
        <f>IF(ISBLANK(HLOOKUP(G$1,q_preprocess!$1:$1048576, $D10, FALSE)), "", HLOOKUP(G$1, q_preprocess!$1:$1048576, $D10, FALSE))</f>
        <v/>
      </c>
      <c r="H10" t="str">
        <f>IF(ISBLANK(HLOOKUP(H$1,q_preprocess!$1:$1048576, $D10, FALSE)), "", HLOOKUP(H$1, q_preprocess!$1:$1048576, $D10, FALSE))</f>
        <v/>
      </c>
      <c r="I10" t="str">
        <f>IF(ISBLANK(HLOOKUP(I$1,q_preprocess!$1:$1048576, $D10, FALSE)), "", HLOOKUP(I$1, q_preprocess!$1:$1048576, $D10, FALSE))</f>
        <v/>
      </c>
      <c r="J10" t="str">
        <f>IF(ISBLANK(HLOOKUP(J$1,q_preprocess!$1:$1048576, $D10, FALSE)), "", HLOOKUP(J$1, q_preprocess!$1:$1048576, $D10, FALSE))</f>
        <v/>
      </c>
      <c r="K10" t="str">
        <f>IF(ISBLANK(HLOOKUP(K$1,q_preprocess!$1:$1048576, $D10, FALSE)), "", HLOOKUP(K$1, q_preprocess!$1:$1048576, $D10, FALSE))</f>
        <v/>
      </c>
      <c r="L10" t="str">
        <f>IF(ISBLANK(HLOOKUP(L$1,q_preprocess!$1:$1048576, $D10, FALSE)), "", HLOOKUP(L$1, q_preprocess!$1:$1048576, $D10, FALSE))</f>
        <v/>
      </c>
      <c r="M10" t="str">
        <f>IF(ISBLANK(HLOOKUP(M$1,q_preprocess!$1:$1048576, $D10, FALSE)), "", HLOOKUP(M$1, q_preprocess!$1:$1048576, $D10, FALSE))</f>
        <v/>
      </c>
      <c r="N10" t="str">
        <f>IF(ISBLANK(HLOOKUP(N$1,q_preprocess!$1:$1048576, $D10, FALSE)), "", HLOOKUP(N$1, q_preprocess!$1:$1048576, $D10, FALSE))</f>
        <v/>
      </c>
      <c r="O10" t="str">
        <f>IF(ISBLANK(HLOOKUP(O$1,q_preprocess!$1:$1048576, $D10, FALSE)), "", HLOOKUP(O$1, q_preprocess!$1:$1048576, $D10, FALSE))</f>
        <v/>
      </c>
      <c r="P10" t="str">
        <f>IF(ISBLANK(HLOOKUP(P$1,q_preprocess!$1:$1048576, $D10, FALSE)), "", HLOOKUP(P$1, q_preprocess!$1:$1048576, $D10, FALSE))</f>
        <v/>
      </c>
    </row>
    <row r="11" spans="1:16" x14ac:dyDescent="0.25">
      <c r="A11" s="20">
        <v>33756</v>
      </c>
      <c r="B11">
        <v>1992</v>
      </c>
      <c r="C11">
        <v>2</v>
      </c>
      <c r="D11">
        <v>11</v>
      </c>
      <c r="E11" t="str">
        <f>IF(ISBLANK(HLOOKUP(E$1,q_preprocess!$1:$1048576, $D11, FALSE)), "", HLOOKUP(E$1, q_preprocess!$1:$1048576, $D11, FALSE))</f>
        <v/>
      </c>
      <c r="F11" t="str">
        <f>IF(ISBLANK(HLOOKUP(F$1,q_preprocess!$1:$1048576, $D11, FALSE)), "", HLOOKUP(F$1, q_preprocess!$1:$1048576, $D11, FALSE))</f>
        <v/>
      </c>
      <c r="G11" t="str">
        <f>IF(ISBLANK(HLOOKUP(G$1,q_preprocess!$1:$1048576, $D11, FALSE)), "", HLOOKUP(G$1, q_preprocess!$1:$1048576, $D11, FALSE))</f>
        <v/>
      </c>
      <c r="H11" t="str">
        <f>IF(ISBLANK(HLOOKUP(H$1,q_preprocess!$1:$1048576, $D11, FALSE)), "", HLOOKUP(H$1, q_preprocess!$1:$1048576, $D11, FALSE))</f>
        <v/>
      </c>
      <c r="I11" t="str">
        <f>IF(ISBLANK(HLOOKUP(I$1,q_preprocess!$1:$1048576, $D11, FALSE)), "", HLOOKUP(I$1, q_preprocess!$1:$1048576, $D11, FALSE))</f>
        <v/>
      </c>
      <c r="J11" t="str">
        <f>IF(ISBLANK(HLOOKUP(J$1,q_preprocess!$1:$1048576, $D11, FALSE)), "", HLOOKUP(J$1, q_preprocess!$1:$1048576, $D11, FALSE))</f>
        <v/>
      </c>
      <c r="K11" t="str">
        <f>IF(ISBLANK(HLOOKUP(K$1,q_preprocess!$1:$1048576, $D11, FALSE)), "", HLOOKUP(K$1, q_preprocess!$1:$1048576, $D11, FALSE))</f>
        <v/>
      </c>
      <c r="L11" t="str">
        <f>IF(ISBLANK(HLOOKUP(L$1,q_preprocess!$1:$1048576, $D11, FALSE)), "", HLOOKUP(L$1, q_preprocess!$1:$1048576, $D11, FALSE))</f>
        <v/>
      </c>
      <c r="M11" t="str">
        <f>IF(ISBLANK(HLOOKUP(M$1,q_preprocess!$1:$1048576, $D11, FALSE)), "", HLOOKUP(M$1, q_preprocess!$1:$1048576, $D11, FALSE))</f>
        <v/>
      </c>
      <c r="N11" t="str">
        <f>IF(ISBLANK(HLOOKUP(N$1,q_preprocess!$1:$1048576, $D11, FALSE)), "", HLOOKUP(N$1, q_preprocess!$1:$1048576, $D11, FALSE))</f>
        <v/>
      </c>
      <c r="O11" t="str">
        <f>IF(ISBLANK(HLOOKUP(O$1,q_preprocess!$1:$1048576, $D11, FALSE)), "", HLOOKUP(O$1, q_preprocess!$1:$1048576, $D11, FALSE))</f>
        <v/>
      </c>
      <c r="P11" t="str">
        <f>IF(ISBLANK(HLOOKUP(P$1,q_preprocess!$1:$1048576, $D11, FALSE)), "", HLOOKUP(P$1, q_preprocess!$1:$1048576, $D11, FALSE))</f>
        <v/>
      </c>
    </row>
    <row r="12" spans="1:16" x14ac:dyDescent="0.25">
      <c r="A12" s="20">
        <v>33848</v>
      </c>
      <c r="B12">
        <v>1992</v>
      </c>
      <c r="C12">
        <v>3</v>
      </c>
      <c r="D12">
        <v>12</v>
      </c>
      <c r="E12" t="str">
        <f>IF(ISBLANK(HLOOKUP(E$1,q_preprocess!$1:$1048576, $D12, FALSE)), "", HLOOKUP(E$1, q_preprocess!$1:$1048576, $D12, FALSE))</f>
        <v/>
      </c>
      <c r="F12" t="str">
        <f>IF(ISBLANK(HLOOKUP(F$1,q_preprocess!$1:$1048576, $D12, FALSE)), "", HLOOKUP(F$1, q_preprocess!$1:$1048576, $D12, FALSE))</f>
        <v/>
      </c>
      <c r="G12" t="str">
        <f>IF(ISBLANK(HLOOKUP(G$1,q_preprocess!$1:$1048576, $D12, FALSE)), "", HLOOKUP(G$1, q_preprocess!$1:$1048576, $D12, FALSE))</f>
        <v/>
      </c>
      <c r="H12" t="str">
        <f>IF(ISBLANK(HLOOKUP(H$1,q_preprocess!$1:$1048576, $D12, FALSE)), "", HLOOKUP(H$1, q_preprocess!$1:$1048576, $D12, FALSE))</f>
        <v/>
      </c>
      <c r="I12" t="str">
        <f>IF(ISBLANK(HLOOKUP(I$1,q_preprocess!$1:$1048576, $D12, FALSE)), "", HLOOKUP(I$1, q_preprocess!$1:$1048576, $D12, FALSE))</f>
        <v/>
      </c>
      <c r="J12" t="str">
        <f>IF(ISBLANK(HLOOKUP(J$1,q_preprocess!$1:$1048576, $D12, FALSE)), "", HLOOKUP(J$1, q_preprocess!$1:$1048576, $D12, FALSE))</f>
        <v/>
      </c>
      <c r="K12" t="str">
        <f>IF(ISBLANK(HLOOKUP(K$1,q_preprocess!$1:$1048576, $D12, FALSE)), "", HLOOKUP(K$1, q_preprocess!$1:$1048576, $D12, FALSE))</f>
        <v/>
      </c>
      <c r="L12" t="str">
        <f>IF(ISBLANK(HLOOKUP(L$1,q_preprocess!$1:$1048576, $D12, FALSE)), "", HLOOKUP(L$1, q_preprocess!$1:$1048576, $D12, FALSE))</f>
        <v/>
      </c>
      <c r="M12" t="str">
        <f>IF(ISBLANK(HLOOKUP(M$1,q_preprocess!$1:$1048576, $D12, FALSE)), "", HLOOKUP(M$1, q_preprocess!$1:$1048576, $D12, FALSE))</f>
        <v/>
      </c>
      <c r="N12" t="str">
        <f>IF(ISBLANK(HLOOKUP(N$1,q_preprocess!$1:$1048576, $D12, FALSE)), "", HLOOKUP(N$1, q_preprocess!$1:$1048576, $D12, FALSE))</f>
        <v/>
      </c>
      <c r="O12" t="str">
        <f>IF(ISBLANK(HLOOKUP(O$1,q_preprocess!$1:$1048576, $D12, FALSE)), "", HLOOKUP(O$1, q_preprocess!$1:$1048576, $D12, FALSE))</f>
        <v/>
      </c>
      <c r="P12" t="str">
        <f>IF(ISBLANK(HLOOKUP(P$1,q_preprocess!$1:$1048576, $D12, FALSE)), "", HLOOKUP(P$1, q_preprocess!$1:$1048576, $D12, FALSE))</f>
        <v/>
      </c>
    </row>
    <row r="13" spans="1:16" x14ac:dyDescent="0.25">
      <c r="A13" s="20">
        <v>33939</v>
      </c>
      <c r="B13">
        <v>1992</v>
      </c>
      <c r="C13">
        <v>4</v>
      </c>
      <c r="D13">
        <v>13</v>
      </c>
      <c r="E13" t="str">
        <f>IF(ISBLANK(HLOOKUP(E$1,q_preprocess!$1:$1048576, $D13, FALSE)), "", HLOOKUP(E$1, q_preprocess!$1:$1048576, $D13, FALSE))</f>
        <v/>
      </c>
      <c r="F13" t="str">
        <f>IF(ISBLANK(HLOOKUP(F$1,q_preprocess!$1:$1048576, $D13, FALSE)), "", HLOOKUP(F$1, q_preprocess!$1:$1048576, $D13, FALSE))</f>
        <v/>
      </c>
      <c r="G13" t="str">
        <f>IF(ISBLANK(HLOOKUP(G$1,q_preprocess!$1:$1048576, $D13, FALSE)), "", HLOOKUP(G$1, q_preprocess!$1:$1048576, $D13, FALSE))</f>
        <v/>
      </c>
      <c r="H13" t="str">
        <f>IF(ISBLANK(HLOOKUP(H$1,q_preprocess!$1:$1048576, $D13, FALSE)), "", HLOOKUP(H$1, q_preprocess!$1:$1048576, $D13, FALSE))</f>
        <v/>
      </c>
      <c r="I13" t="str">
        <f>IF(ISBLANK(HLOOKUP(I$1,q_preprocess!$1:$1048576, $D13, FALSE)), "", HLOOKUP(I$1, q_preprocess!$1:$1048576, $D13, FALSE))</f>
        <v/>
      </c>
      <c r="J13" t="str">
        <f>IF(ISBLANK(HLOOKUP(J$1,q_preprocess!$1:$1048576, $D13, FALSE)), "", HLOOKUP(J$1, q_preprocess!$1:$1048576, $D13, FALSE))</f>
        <v/>
      </c>
      <c r="K13" t="str">
        <f>IF(ISBLANK(HLOOKUP(K$1,q_preprocess!$1:$1048576, $D13, FALSE)), "", HLOOKUP(K$1, q_preprocess!$1:$1048576, $D13, FALSE))</f>
        <v/>
      </c>
      <c r="L13" t="str">
        <f>IF(ISBLANK(HLOOKUP(L$1,q_preprocess!$1:$1048576, $D13, FALSE)), "", HLOOKUP(L$1, q_preprocess!$1:$1048576, $D13, FALSE))</f>
        <v/>
      </c>
      <c r="M13" t="str">
        <f>IF(ISBLANK(HLOOKUP(M$1,q_preprocess!$1:$1048576, $D13, FALSE)), "", HLOOKUP(M$1, q_preprocess!$1:$1048576, $D13, FALSE))</f>
        <v/>
      </c>
      <c r="N13" t="str">
        <f>IF(ISBLANK(HLOOKUP(N$1,q_preprocess!$1:$1048576, $D13, FALSE)), "", HLOOKUP(N$1, q_preprocess!$1:$1048576, $D13, FALSE))</f>
        <v/>
      </c>
      <c r="O13" t="str">
        <f>IF(ISBLANK(HLOOKUP(O$1,q_preprocess!$1:$1048576, $D13, FALSE)), "", HLOOKUP(O$1, q_preprocess!$1:$1048576, $D13, FALSE))</f>
        <v/>
      </c>
      <c r="P13" t="str">
        <f>IF(ISBLANK(HLOOKUP(P$1,q_preprocess!$1:$1048576, $D13, FALSE)), "", HLOOKUP(P$1, q_preprocess!$1:$1048576, $D13, FALSE))</f>
        <v/>
      </c>
    </row>
    <row r="14" spans="1:16" x14ac:dyDescent="0.25">
      <c r="A14" s="20">
        <v>34029</v>
      </c>
      <c r="B14">
        <v>1993</v>
      </c>
      <c r="C14">
        <v>1</v>
      </c>
      <c r="D14">
        <v>14</v>
      </c>
      <c r="E14" t="str">
        <f>IF(ISBLANK(HLOOKUP(E$1,q_preprocess!$1:$1048576, $D14, FALSE)), "", HLOOKUP(E$1, q_preprocess!$1:$1048576, $D14, FALSE))</f>
        <v/>
      </c>
      <c r="F14" t="str">
        <f>IF(ISBLANK(HLOOKUP(F$1,q_preprocess!$1:$1048576, $D14, FALSE)), "", HLOOKUP(F$1, q_preprocess!$1:$1048576, $D14, FALSE))</f>
        <v/>
      </c>
      <c r="G14" t="str">
        <f>IF(ISBLANK(HLOOKUP(G$1,q_preprocess!$1:$1048576, $D14, FALSE)), "", HLOOKUP(G$1, q_preprocess!$1:$1048576, $D14, FALSE))</f>
        <v/>
      </c>
      <c r="H14" t="str">
        <f>IF(ISBLANK(HLOOKUP(H$1,q_preprocess!$1:$1048576, $D14, FALSE)), "", HLOOKUP(H$1, q_preprocess!$1:$1048576, $D14, FALSE))</f>
        <v/>
      </c>
      <c r="I14" t="str">
        <f>IF(ISBLANK(HLOOKUP(I$1,q_preprocess!$1:$1048576, $D14, FALSE)), "", HLOOKUP(I$1, q_preprocess!$1:$1048576, $D14, FALSE))</f>
        <v/>
      </c>
      <c r="J14" t="str">
        <f>IF(ISBLANK(HLOOKUP(J$1,q_preprocess!$1:$1048576, $D14, FALSE)), "", HLOOKUP(J$1, q_preprocess!$1:$1048576, $D14, FALSE))</f>
        <v/>
      </c>
      <c r="K14" t="str">
        <f>IF(ISBLANK(HLOOKUP(K$1,q_preprocess!$1:$1048576, $D14, FALSE)), "", HLOOKUP(K$1, q_preprocess!$1:$1048576, $D14, FALSE))</f>
        <v/>
      </c>
      <c r="L14" t="str">
        <f>IF(ISBLANK(HLOOKUP(L$1,q_preprocess!$1:$1048576, $D14, FALSE)), "", HLOOKUP(L$1, q_preprocess!$1:$1048576, $D14, FALSE))</f>
        <v/>
      </c>
      <c r="M14" t="str">
        <f>IF(ISBLANK(HLOOKUP(M$1,q_preprocess!$1:$1048576, $D14, FALSE)), "", HLOOKUP(M$1, q_preprocess!$1:$1048576, $D14, FALSE))</f>
        <v/>
      </c>
      <c r="N14" t="str">
        <f>IF(ISBLANK(HLOOKUP(N$1,q_preprocess!$1:$1048576, $D14, FALSE)), "", HLOOKUP(N$1, q_preprocess!$1:$1048576, $D14, FALSE))</f>
        <v/>
      </c>
      <c r="O14" t="str">
        <f>IF(ISBLANK(HLOOKUP(O$1,q_preprocess!$1:$1048576, $D14, FALSE)), "", HLOOKUP(O$1, q_preprocess!$1:$1048576, $D14, FALSE))</f>
        <v/>
      </c>
      <c r="P14" t="str">
        <f>IF(ISBLANK(HLOOKUP(P$1,q_preprocess!$1:$1048576, $D14, FALSE)), "", HLOOKUP(P$1, q_preprocess!$1:$1048576, $D14, FALSE))</f>
        <v/>
      </c>
    </row>
    <row r="15" spans="1:16" x14ac:dyDescent="0.25">
      <c r="A15" s="20">
        <v>34121</v>
      </c>
      <c r="B15">
        <v>1993</v>
      </c>
      <c r="C15">
        <v>2</v>
      </c>
      <c r="D15">
        <v>15</v>
      </c>
      <c r="E15" t="str">
        <f>IF(ISBLANK(HLOOKUP(E$1,q_preprocess!$1:$1048576, $D15, FALSE)), "", HLOOKUP(E$1, q_preprocess!$1:$1048576, $D15, FALSE))</f>
        <v/>
      </c>
      <c r="F15" t="str">
        <f>IF(ISBLANK(HLOOKUP(F$1,q_preprocess!$1:$1048576, $D15, FALSE)), "", HLOOKUP(F$1, q_preprocess!$1:$1048576, $D15, FALSE))</f>
        <v/>
      </c>
      <c r="G15" t="str">
        <f>IF(ISBLANK(HLOOKUP(G$1,q_preprocess!$1:$1048576, $D15, FALSE)), "", HLOOKUP(G$1, q_preprocess!$1:$1048576, $D15, FALSE))</f>
        <v/>
      </c>
      <c r="H15" t="str">
        <f>IF(ISBLANK(HLOOKUP(H$1,q_preprocess!$1:$1048576, $D15, FALSE)), "", HLOOKUP(H$1, q_preprocess!$1:$1048576, $D15, FALSE))</f>
        <v/>
      </c>
      <c r="I15" t="str">
        <f>IF(ISBLANK(HLOOKUP(I$1,q_preprocess!$1:$1048576, $D15, FALSE)), "", HLOOKUP(I$1, q_preprocess!$1:$1048576, $D15, FALSE))</f>
        <v/>
      </c>
      <c r="J15" t="str">
        <f>IF(ISBLANK(HLOOKUP(J$1,q_preprocess!$1:$1048576, $D15, FALSE)), "", HLOOKUP(J$1, q_preprocess!$1:$1048576, $D15, FALSE))</f>
        <v/>
      </c>
      <c r="K15" t="str">
        <f>IF(ISBLANK(HLOOKUP(K$1,q_preprocess!$1:$1048576, $D15, FALSE)), "", HLOOKUP(K$1, q_preprocess!$1:$1048576, $D15, FALSE))</f>
        <v/>
      </c>
      <c r="L15" t="str">
        <f>IF(ISBLANK(HLOOKUP(L$1,q_preprocess!$1:$1048576, $D15, FALSE)), "", HLOOKUP(L$1, q_preprocess!$1:$1048576, $D15, FALSE))</f>
        <v/>
      </c>
      <c r="M15" t="str">
        <f>IF(ISBLANK(HLOOKUP(M$1,q_preprocess!$1:$1048576, $D15, FALSE)), "", HLOOKUP(M$1, q_preprocess!$1:$1048576, $D15, FALSE))</f>
        <v/>
      </c>
      <c r="N15" t="str">
        <f>IF(ISBLANK(HLOOKUP(N$1,q_preprocess!$1:$1048576, $D15, FALSE)), "", HLOOKUP(N$1, q_preprocess!$1:$1048576, $D15, FALSE))</f>
        <v/>
      </c>
      <c r="O15" t="str">
        <f>IF(ISBLANK(HLOOKUP(O$1,q_preprocess!$1:$1048576, $D15, FALSE)), "", HLOOKUP(O$1, q_preprocess!$1:$1048576, $D15, FALSE))</f>
        <v/>
      </c>
      <c r="P15" t="str">
        <f>IF(ISBLANK(HLOOKUP(P$1,q_preprocess!$1:$1048576, $D15, FALSE)), "", HLOOKUP(P$1, q_preprocess!$1:$1048576, $D15, FALSE))</f>
        <v/>
      </c>
    </row>
    <row r="16" spans="1:16" x14ac:dyDescent="0.25">
      <c r="A16" s="20">
        <v>34213</v>
      </c>
      <c r="B16">
        <v>1993</v>
      </c>
      <c r="C16">
        <v>3</v>
      </c>
      <c r="D16">
        <v>16</v>
      </c>
      <c r="E16" t="str">
        <f>IF(ISBLANK(HLOOKUP(E$1,q_preprocess!$1:$1048576, $D16, FALSE)), "", HLOOKUP(E$1, q_preprocess!$1:$1048576, $D16, FALSE))</f>
        <v/>
      </c>
      <c r="F16" t="str">
        <f>IF(ISBLANK(HLOOKUP(F$1,q_preprocess!$1:$1048576, $D16, FALSE)), "", HLOOKUP(F$1, q_preprocess!$1:$1048576, $D16, FALSE))</f>
        <v/>
      </c>
      <c r="G16" t="str">
        <f>IF(ISBLANK(HLOOKUP(G$1,q_preprocess!$1:$1048576, $D16, FALSE)), "", HLOOKUP(G$1, q_preprocess!$1:$1048576, $D16, FALSE))</f>
        <v/>
      </c>
      <c r="H16" t="str">
        <f>IF(ISBLANK(HLOOKUP(H$1,q_preprocess!$1:$1048576, $D16, FALSE)), "", HLOOKUP(H$1, q_preprocess!$1:$1048576, $D16, FALSE))</f>
        <v/>
      </c>
      <c r="I16" t="str">
        <f>IF(ISBLANK(HLOOKUP(I$1,q_preprocess!$1:$1048576, $D16, FALSE)), "", HLOOKUP(I$1, q_preprocess!$1:$1048576, $D16, FALSE))</f>
        <v/>
      </c>
      <c r="J16" t="str">
        <f>IF(ISBLANK(HLOOKUP(J$1,q_preprocess!$1:$1048576, $D16, FALSE)), "", HLOOKUP(J$1, q_preprocess!$1:$1048576, $D16, FALSE))</f>
        <v/>
      </c>
      <c r="K16" t="str">
        <f>IF(ISBLANK(HLOOKUP(K$1,q_preprocess!$1:$1048576, $D16, FALSE)), "", HLOOKUP(K$1, q_preprocess!$1:$1048576, $D16, FALSE))</f>
        <v/>
      </c>
      <c r="L16" t="str">
        <f>IF(ISBLANK(HLOOKUP(L$1,q_preprocess!$1:$1048576, $D16, FALSE)), "", HLOOKUP(L$1, q_preprocess!$1:$1048576, $D16, FALSE))</f>
        <v/>
      </c>
      <c r="M16" t="str">
        <f>IF(ISBLANK(HLOOKUP(M$1,q_preprocess!$1:$1048576, $D16, FALSE)), "", HLOOKUP(M$1, q_preprocess!$1:$1048576, $D16, FALSE))</f>
        <v/>
      </c>
      <c r="N16" t="str">
        <f>IF(ISBLANK(HLOOKUP(N$1,q_preprocess!$1:$1048576, $D16, FALSE)), "", HLOOKUP(N$1, q_preprocess!$1:$1048576, $D16, FALSE))</f>
        <v/>
      </c>
      <c r="O16" t="str">
        <f>IF(ISBLANK(HLOOKUP(O$1,q_preprocess!$1:$1048576, $D16, FALSE)), "", HLOOKUP(O$1, q_preprocess!$1:$1048576, $D16, FALSE))</f>
        <v/>
      </c>
      <c r="P16" t="str">
        <f>IF(ISBLANK(HLOOKUP(P$1,q_preprocess!$1:$1048576, $D16, FALSE)), "", HLOOKUP(P$1, q_preprocess!$1:$1048576, $D16, FALSE))</f>
        <v/>
      </c>
    </row>
    <row r="17" spans="1:16" x14ac:dyDescent="0.25">
      <c r="A17" s="20">
        <v>34304</v>
      </c>
      <c r="B17">
        <v>1993</v>
      </c>
      <c r="C17">
        <v>4</v>
      </c>
      <c r="D17">
        <v>17</v>
      </c>
      <c r="E17" t="str">
        <f>IF(ISBLANK(HLOOKUP(E$1,q_preprocess!$1:$1048576, $D17, FALSE)), "", HLOOKUP(E$1, q_preprocess!$1:$1048576, $D17, FALSE))</f>
        <v/>
      </c>
      <c r="F17" t="str">
        <f>IF(ISBLANK(HLOOKUP(F$1,q_preprocess!$1:$1048576, $D17, FALSE)), "", HLOOKUP(F$1, q_preprocess!$1:$1048576, $D17, FALSE))</f>
        <v/>
      </c>
      <c r="G17" t="str">
        <f>IF(ISBLANK(HLOOKUP(G$1,q_preprocess!$1:$1048576, $D17, FALSE)), "", HLOOKUP(G$1, q_preprocess!$1:$1048576, $D17, FALSE))</f>
        <v/>
      </c>
      <c r="H17" t="str">
        <f>IF(ISBLANK(HLOOKUP(H$1,q_preprocess!$1:$1048576, $D17, FALSE)), "", HLOOKUP(H$1, q_preprocess!$1:$1048576, $D17, FALSE))</f>
        <v/>
      </c>
      <c r="I17" t="str">
        <f>IF(ISBLANK(HLOOKUP(I$1,q_preprocess!$1:$1048576, $D17, FALSE)), "", HLOOKUP(I$1, q_preprocess!$1:$1048576, $D17, FALSE))</f>
        <v/>
      </c>
      <c r="J17" t="str">
        <f>IF(ISBLANK(HLOOKUP(J$1,q_preprocess!$1:$1048576, $D17, FALSE)), "", HLOOKUP(J$1, q_preprocess!$1:$1048576, $D17, FALSE))</f>
        <v/>
      </c>
      <c r="K17" t="str">
        <f>IF(ISBLANK(HLOOKUP(K$1,q_preprocess!$1:$1048576, $D17, FALSE)), "", HLOOKUP(K$1, q_preprocess!$1:$1048576, $D17, FALSE))</f>
        <v/>
      </c>
      <c r="L17" t="str">
        <f>IF(ISBLANK(HLOOKUP(L$1,q_preprocess!$1:$1048576, $D17, FALSE)), "", HLOOKUP(L$1, q_preprocess!$1:$1048576, $D17, FALSE))</f>
        <v/>
      </c>
      <c r="M17" t="str">
        <f>IF(ISBLANK(HLOOKUP(M$1,q_preprocess!$1:$1048576, $D17, FALSE)), "", HLOOKUP(M$1, q_preprocess!$1:$1048576, $D17, FALSE))</f>
        <v/>
      </c>
      <c r="N17" t="str">
        <f>IF(ISBLANK(HLOOKUP(N$1,q_preprocess!$1:$1048576, $D17, FALSE)), "", HLOOKUP(N$1, q_preprocess!$1:$1048576, $D17, FALSE))</f>
        <v/>
      </c>
      <c r="O17" t="str">
        <f>IF(ISBLANK(HLOOKUP(O$1,q_preprocess!$1:$1048576, $D17, FALSE)), "", HLOOKUP(O$1, q_preprocess!$1:$1048576, $D17, FALSE))</f>
        <v/>
      </c>
      <c r="P17" t="str">
        <f>IF(ISBLANK(HLOOKUP(P$1,q_preprocess!$1:$1048576, $D17, FALSE)), "", HLOOKUP(P$1, q_preprocess!$1:$1048576, $D17, FALSE))</f>
        <v/>
      </c>
    </row>
    <row r="18" spans="1:16" x14ac:dyDescent="0.25">
      <c r="A18" s="20">
        <v>34394</v>
      </c>
      <c r="B18">
        <v>1994</v>
      </c>
      <c r="C18">
        <v>1</v>
      </c>
      <c r="D18">
        <v>18</v>
      </c>
      <c r="E18" t="str">
        <f>IF(ISBLANK(HLOOKUP(E$1,q_preprocess!$1:$1048576, $D18, FALSE)), "", HLOOKUP(E$1, q_preprocess!$1:$1048576, $D18, FALSE))</f>
        <v/>
      </c>
      <c r="F18" t="str">
        <f>IF(ISBLANK(HLOOKUP(F$1,q_preprocess!$1:$1048576, $D18, FALSE)), "", HLOOKUP(F$1, q_preprocess!$1:$1048576, $D18, FALSE))</f>
        <v/>
      </c>
      <c r="G18" t="str">
        <f>IF(ISBLANK(HLOOKUP(G$1,q_preprocess!$1:$1048576, $D18, FALSE)), "", HLOOKUP(G$1, q_preprocess!$1:$1048576, $D18, FALSE))</f>
        <v/>
      </c>
      <c r="H18" t="str">
        <f>IF(ISBLANK(HLOOKUP(H$1,q_preprocess!$1:$1048576, $D18, FALSE)), "", HLOOKUP(H$1, q_preprocess!$1:$1048576, $D18, FALSE))</f>
        <v/>
      </c>
      <c r="I18" t="str">
        <f>IF(ISBLANK(HLOOKUP(I$1,q_preprocess!$1:$1048576, $D18, FALSE)), "", HLOOKUP(I$1, q_preprocess!$1:$1048576, $D18, FALSE))</f>
        <v/>
      </c>
      <c r="J18" t="str">
        <f>IF(ISBLANK(HLOOKUP(J$1,q_preprocess!$1:$1048576, $D18, FALSE)), "", HLOOKUP(J$1, q_preprocess!$1:$1048576, $D18, FALSE))</f>
        <v/>
      </c>
      <c r="K18" t="str">
        <f>IF(ISBLANK(HLOOKUP(K$1,q_preprocess!$1:$1048576, $D18, FALSE)), "", HLOOKUP(K$1, q_preprocess!$1:$1048576, $D18, FALSE))</f>
        <v/>
      </c>
      <c r="L18" t="str">
        <f>IF(ISBLANK(HLOOKUP(L$1,q_preprocess!$1:$1048576, $D18, FALSE)), "", HLOOKUP(L$1, q_preprocess!$1:$1048576, $D18, FALSE))</f>
        <v/>
      </c>
      <c r="M18" t="str">
        <f>IF(ISBLANK(HLOOKUP(M$1,q_preprocess!$1:$1048576, $D18, FALSE)), "", HLOOKUP(M$1, q_preprocess!$1:$1048576, $D18, FALSE))</f>
        <v/>
      </c>
      <c r="N18" t="str">
        <f>IF(ISBLANK(HLOOKUP(N$1,q_preprocess!$1:$1048576, $D18, FALSE)), "", HLOOKUP(N$1, q_preprocess!$1:$1048576, $D18, FALSE))</f>
        <v/>
      </c>
      <c r="O18" t="str">
        <f>IF(ISBLANK(HLOOKUP(O$1,q_preprocess!$1:$1048576, $D18, FALSE)), "", HLOOKUP(O$1, q_preprocess!$1:$1048576, $D18, FALSE))</f>
        <v/>
      </c>
      <c r="P18" t="str">
        <f>IF(ISBLANK(HLOOKUP(P$1,q_preprocess!$1:$1048576, $D18, FALSE)), "", HLOOKUP(P$1, q_preprocess!$1:$1048576, $D18, FALSE))</f>
        <v/>
      </c>
    </row>
    <row r="19" spans="1:16" x14ac:dyDescent="0.25">
      <c r="A19" s="20">
        <v>34486</v>
      </c>
      <c r="B19">
        <v>1994</v>
      </c>
      <c r="C19">
        <v>2</v>
      </c>
      <c r="D19">
        <v>19</v>
      </c>
      <c r="E19" t="str">
        <f>IF(ISBLANK(HLOOKUP(E$1,q_preprocess!$1:$1048576, $D19, FALSE)), "", HLOOKUP(E$1, q_preprocess!$1:$1048576, $D19, FALSE))</f>
        <v/>
      </c>
      <c r="F19" t="str">
        <f>IF(ISBLANK(HLOOKUP(F$1,q_preprocess!$1:$1048576, $D19, FALSE)), "", HLOOKUP(F$1, q_preprocess!$1:$1048576, $D19, FALSE))</f>
        <v/>
      </c>
      <c r="G19" t="str">
        <f>IF(ISBLANK(HLOOKUP(G$1,q_preprocess!$1:$1048576, $D19, FALSE)), "", HLOOKUP(G$1, q_preprocess!$1:$1048576, $D19, FALSE))</f>
        <v/>
      </c>
      <c r="H19" t="str">
        <f>IF(ISBLANK(HLOOKUP(H$1,q_preprocess!$1:$1048576, $D19, FALSE)), "", HLOOKUP(H$1, q_preprocess!$1:$1048576, $D19, FALSE))</f>
        <v/>
      </c>
      <c r="I19" t="str">
        <f>IF(ISBLANK(HLOOKUP(I$1,q_preprocess!$1:$1048576, $D19, FALSE)), "", HLOOKUP(I$1, q_preprocess!$1:$1048576, $D19, FALSE))</f>
        <v/>
      </c>
      <c r="J19" t="str">
        <f>IF(ISBLANK(HLOOKUP(J$1,q_preprocess!$1:$1048576, $D19, FALSE)), "", HLOOKUP(J$1, q_preprocess!$1:$1048576, $D19, FALSE))</f>
        <v/>
      </c>
      <c r="K19" t="str">
        <f>IF(ISBLANK(HLOOKUP(K$1,q_preprocess!$1:$1048576, $D19, FALSE)), "", HLOOKUP(K$1, q_preprocess!$1:$1048576, $D19, FALSE))</f>
        <v/>
      </c>
      <c r="L19" t="str">
        <f>IF(ISBLANK(HLOOKUP(L$1,q_preprocess!$1:$1048576, $D19, FALSE)), "", HLOOKUP(L$1, q_preprocess!$1:$1048576, $D19, FALSE))</f>
        <v/>
      </c>
      <c r="M19" t="str">
        <f>IF(ISBLANK(HLOOKUP(M$1,q_preprocess!$1:$1048576, $D19, FALSE)), "", HLOOKUP(M$1, q_preprocess!$1:$1048576, $D19, FALSE))</f>
        <v/>
      </c>
      <c r="N19" t="str">
        <f>IF(ISBLANK(HLOOKUP(N$1,q_preprocess!$1:$1048576, $D19, FALSE)), "", HLOOKUP(N$1, q_preprocess!$1:$1048576, $D19, FALSE))</f>
        <v/>
      </c>
      <c r="O19" t="str">
        <f>IF(ISBLANK(HLOOKUP(O$1,q_preprocess!$1:$1048576, $D19, FALSE)), "", HLOOKUP(O$1, q_preprocess!$1:$1048576, $D19, FALSE))</f>
        <v/>
      </c>
      <c r="P19" t="str">
        <f>IF(ISBLANK(HLOOKUP(P$1,q_preprocess!$1:$1048576, $D19, FALSE)), "", HLOOKUP(P$1, q_preprocess!$1:$1048576, $D19, FALSE))</f>
        <v/>
      </c>
    </row>
    <row r="20" spans="1:16" x14ac:dyDescent="0.25">
      <c r="A20" s="20">
        <v>34578</v>
      </c>
      <c r="B20">
        <v>1994</v>
      </c>
      <c r="C20">
        <v>3</v>
      </c>
      <c r="D20">
        <v>20</v>
      </c>
      <c r="E20" t="str">
        <f>IF(ISBLANK(HLOOKUP(E$1,q_preprocess!$1:$1048576, $D20, FALSE)), "", HLOOKUP(E$1, q_preprocess!$1:$1048576, $D20, FALSE))</f>
        <v/>
      </c>
      <c r="F20" t="str">
        <f>IF(ISBLANK(HLOOKUP(F$1,q_preprocess!$1:$1048576, $D20, FALSE)), "", HLOOKUP(F$1, q_preprocess!$1:$1048576, $D20, FALSE))</f>
        <v/>
      </c>
      <c r="G20" t="str">
        <f>IF(ISBLANK(HLOOKUP(G$1,q_preprocess!$1:$1048576, $D20, FALSE)), "", HLOOKUP(G$1, q_preprocess!$1:$1048576, $D20, FALSE))</f>
        <v/>
      </c>
      <c r="H20" t="str">
        <f>IF(ISBLANK(HLOOKUP(H$1,q_preprocess!$1:$1048576, $D20, FALSE)), "", HLOOKUP(H$1, q_preprocess!$1:$1048576, $D20, FALSE))</f>
        <v/>
      </c>
      <c r="I20" t="str">
        <f>IF(ISBLANK(HLOOKUP(I$1,q_preprocess!$1:$1048576, $D20, FALSE)), "", HLOOKUP(I$1, q_preprocess!$1:$1048576, $D20, FALSE))</f>
        <v/>
      </c>
      <c r="J20" t="str">
        <f>IF(ISBLANK(HLOOKUP(J$1,q_preprocess!$1:$1048576, $D20, FALSE)), "", HLOOKUP(J$1, q_preprocess!$1:$1048576, $D20, FALSE))</f>
        <v/>
      </c>
      <c r="K20" t="str">
        <f>IF(ISBLANK(HLOOKUP(K$1,q_preprocess!$1:$1048576, $D20, FALSE)), "", HLOOKUP(K$1, q_preprocess!$1:$1048576, $D20, FALSE))</f>
        <v/>
      </c>
      <c r="L20" t="str">
        <f>IF(ISBLANK(HLOOKUP(L$1,q_preprocess!$1:$1048576, $D20, FALSE)), "", HLOOKUP(L$1, q_preprocess!$1:$1048576, $D20, FALSE))</f>
        <v/>
      </c>
      <c r="M20" t="str">
        <f>IF(ISBLANK(HLOOKUP(M$1,q_preprocess!$1:$1048576, $D20, FALSE)), "", HLOOKUP(M$1, q_preprocess!$1:$1048576, $D20, FALSE))</f>
        <v/>
      </c>
      <c r="N20" t="str">
        <f>IF(ISBLANK(HLOOKUP(N$1,q_preprocess!$1:$1048576, $D20, FALSE)), "", HLOOKUP(N$1, q_preprocess!$1:$1048576, $D20, FALSE))</f>
        <v/>
      </c>
      <c r="O20" t="str">
        <f>IF(ISBLANK(HLOOKUP(O$1,q_preprocess!$1:$1048576, $D20, FALSE)), "", HLOOKUP(O$1, q_preprocess!$1:$1048576, $D20, FALSE))</f>
        <v/>
      </c>
      <c r="P20" t="str">
        <f>IF(ISBLANK(HLOOKUP(P$1,q_preprocess!$1:$1048576, $D20, FALSE)), "", HLOOKUP(P$1, q_preprocess!$1:$1048576, $D20, FALSE))</f>
        <v/>
      </c>
    </row>
    <row r="21" spans="1:16" x14ac:dyDescent="0.25">
      <c r="A21" s="20">
        <v>34669</v>
      </c>
      <c r="B21">
        <v>1994</v>
      </c>
      <c r="C21">
        <v>4</v>
      </c>
      <c r="D21">
        <v>21</v>
      </c>
      <c r="E21" t="str">
        <f>IF(ISBLANK(HLOOKUP(E$1,q_preprocess!$1:$1048576, $D21, FALSE)), "", HLOOKUP(E$1, q_preprocess!$1:$1048576, $D21, FALSE))</f>
        <v/>
      </c>
      <c r="F21" t="str">
        <f>IF(ISBLANK(HLOOKUP(F$1,q_preprocess!$1:$1048576, $D21, FALSE)), "", HLOOKUP(F$1, q_preprocess!$1:$1048576, $D21, FALSE))</f>
        <v/>
      </c>
      <c r="G21" t="str">
        <f>IF(ISBLANK(HLOOKUP(G$1,q_preprocess!$1:$1048576, $D21, FALSE)), "", HLOOKUP(G$1, q_preprocess!$1:$1048576, $D21, FALSE))</f>
        <v/>
      </c>
      <c r="H21" t="str">
        <f>IF(ISBLANK(HLOOKUP(H$1,q_preprocess!$1:$1048576, $D21, FALSE)), "", HLOOKUP(H$1, q_preprocess!$1:$1048576, $D21, FALSE))</f>
        <v/>
      </c>
      <c r="I21" t="str">
        <f>IF(ISBLANK(HLOOKUP(I$1,q_preprocess!$1:$1048576, $D21, FALSE)), "", HLOOKUP(I$1, q_preprocess!$1:$1048576, $D21, FALSE))</f>
        <v/>
      </c>
      <c r="J21" t="str">
        <f>IF(ISBLANK(HLOOKUP(J$1,q_preprocess!$1:$1048576, $D21, FALSE)), "", HLOOKUP(J$1, q_preprocess!$1:$1048576, $D21, FALSE))</f>
        <v/>
      </c>
      <c r="K21" t="str">
        <f>IF(ISBLANK(HLOOKUP(K$1,q_preprocess!$1:$1048576, $D21, FALSE)), "", HLOOKUP(K$1, q_preprocess!$1:$1048576, $D21, FALSE))</f>
        <v/>
      </c>
      <c r="L21" t="str">
        <f>IF(ISBLANK(HLOOKUP(L$1,q_preprocess!$1:$1048576, $D21, FALSE)), "", HLOOKUP(L$1, q_preprocess!$1:$1048576, $D21, FALSE))</f>
        <v/>
      </c>
      <c r="M21" t="str">
        <f>IF(ISBLANK(HLOOKUP(M$1,q_preprocess!$1:$1048576, $D21, FALSE)), "", HLOOKUP(M$1, q_preprocess!$1:$1048576, $D21, FALSE))</f>
        <v/>
      </c>
      <c r="N21" t="str">
        <f>IF(ISBLANK(HLOOKUP(N$1,q_preprocess!$1:$1048576, $D21, FALSE)), "", HLOOKUP(N$1, q_preprocess!$1:$1048576, $D21, FALSE))</f>
        <v/>
      </c>
      <c r="O21" t="str">
        <f>IF(ISBLANK(HLOOKUP(O$1,q_preprocess!$1:$1048576, $D21, FALSE)), "", HLOOKUP(O$1, q_preprocess!$1:$1048576, $D21, FALSE))</f>
        <v/>
      </c>
      <c r="P21" t="str">
        <f>IF(ISBLANK(HLOOKUP(P$1,q_preprocess!$1:$1048576, $D21, FALSE)), "", HLOOKUP(P$1, q_preprocess!$1:$1048576, $D21, FALSE))</f>
        <v/>
      </c>
    </row>
    <row r="22" spans="1:16" x14ac:dyDescent="0.25">
      <c r="A22" s="20">
        <v>34759</v>
      </c>
      <c r="B22">
        <v>1995</v>
      </c>
      <c r="C22">
        <v>1</v>
      </c>
      <c r="D22">
        <v>22</v>
      </c>
      <c r="E22" t="str">
        <f>IF(ISBLANK(HLOOKUP(E$1,q_preprocess!$1:$1048576, $D22, FALSE)), "", HLOOKUP(E$1, q_preprocess!$1:$1048576, $D22, FALSE))</f>
        <v/>
      </c>
      <c r="F22" t="str">
        <f>IF(ISBLANK(HLOOKUP(F$1,q_preprocess!$1:$1048576, $D22, FALSE)), "", HLOOKUP(F$1, q_preprocess!$1:$1048576, $D22, FALSE))</f>
        <v/>
      </c>
      <c r="G22" t="str">
        <f>IF(ISBLANK(HLOOKUP(G$1,q_preprocess!$1:$1048576, $D22, FALSE)), "", HLOOKUP(G$1, q_preprocess!$1:$1048576, $D22, FALSE))</f>
        <v/>
      </c>
      <c r="H22" t="str">
        <f>IF(ISBLANK(HLOOKUP(H$1,q_preprocess!$1:$1048576, $D22, FALSE)), "", HLOOKUP(H$1, q_preprocess!$1:$1048576, $D22, FALSE))</f>
        <v/>
      </c>
      <c r="I22" t="str">
        <f>IF(ISBLANK(HLOOKUP(I$1,q_preprocess!$1:$1048576, $D22, FALSE)), "", HLOOKUP(I$1, q_preprocess!$1:$1048576, $D22, FALSE))</f>
        <v/>
      </c>
      <c r="J22" t="str">
        <f>IF(ISBLANK(HLOOKUP(J$1,q_preprocess!$1:$1048576, $D22, FALSE)), "", HLOOKUP(J$1, q_preprocess!$1:$1048576, $D22, FALSE))</f>
        <v/>
      </c>
      <c r="K22" t="str">
        <f>IF(ISBLANK(HLOOKUP(K$1,q_preprocess!$1:$1048576, $D22, FALSE)), "", HLOOKUP(K$1, q_preprocess!$1:$1048576, $D22, FALSE))</f>
        <v/>
      </c>
      <c r="L22" t="str">
        <f>IF(ISBLANK(HLOOKUP(L$1,q_preprocess!$1:$1048576, $D22, FALSE)), "", HLOOKUP(L$1, q_preprocess!$1:$1048576, $D22, FALSE))</f>
        <v/>
      </c>
      <c r="M22" t="str">
        <f>IF(ISBLANK(HLOOKUP(M$1,q_preprocess!$1:$1048576, $D22, FALSE)), "", HLOOKUP(M$1, q_preprocess!$1:$1048576, $D22, FALSE))</f>
        <v/>
      </c>
      <c r="N22" t="str">
        <f>IF(ISBLANK(HLOOKUP(N$1,q_preprocess!$1:$1048576, $D22, FALSE)), "", HLOOKUP(N$1, q_preprocess!$1:$1048576, $D22, FALSE))</f>
        <v/>
      </c>
      <c r="O22" t="str">
        <f>IF(ISBLANK(HLOOKUP(O$1,q_preprocess!$1:$1048576, $D22, FALSE)), "", HLOOKUP(O$1, q_preprocess!$1:$1048576, $D22, FALSE))</f>
        <v/>
      </c>
      <c r="P22" t="str">
        <f>IF(ISBLANK(HLOOKUP(P$1,q_preprocess!$1:$1048576, $D22, FALSE)), "", HLOOKUP(P$1, q_preprocess!$1:$1048576, $D22, FALSE))</f>
        <v/>
      </c>
    </row>
    <row r="23" spans="1:16" x14ac:dyDescent="0.25">
      <c r="A23" s="20">
        <v>34851</v>
      </c>
      <c r="B23">
        <v>1995</v>
      </c>
      <c r="C23">
        <v>2</v>
      </c>
      <c r="D23">
        <v>23</v>
      </c>
      <c r="E23" t="str">
        <f>IF(ISBLANK(HLOOKUP(E$1,q_preprocess!$1:$1048576, $D23, FALSE)), "", HLOOKUP(E$1, q_preprocess!$1:$1048576, $D23, FALSE))</f>
        <v/>
      </c>
      <c r="F23" t="str">
        <f>IF(ISBLANK(HLOOKUP(F$1,q_preprocess!$1:$1048576, $D23, FALSE)), "", HLOOKUP(F$1, q_preprocess!$1:$1048576, $D23, FALSE))</f>
        <v/>
      </c>
      <c r="G23" t="str">
        <f>IF(ISBLANK(HLOOKUP(G$1,q_preprocess!$1:$1048576, $D23, FALSE)), "", HLOOKUP(G$1, q_preprocess!$1:$1048576, $D23, FALSE))</f>
        <v/>
      </c>
      <c r="H23" t="str">
        <f>IF(ISBLANK(HLOOKUP(H$1,q_preprocess!$1:$1048576, $D23, FALSE)), "", HLOOKUP(H$1, q_preprocess!$1:$1048576, $D23, FALSE))</f>
        <v/>
      </c>
      <c r="I23" t="str">
        <f>IF(ISBLANK(HLOOKUP(I$1,q_preprocess!$1:$1048576, $D23, FALSE)), "", HLOOKUP(I$1, q_preprocess!$1:$1048576, $D23, FALSE))</f>
        <v/>
      </c>
      <c r="J23" t="str">
        <f>IF(ISBLANK(HLOOKUP(J$1,q_preprocess!$1:$1048576, $D23, FALSE)), "", HLOOKUP(J$1, q_preprocess!$1:$1048576, $D23, FALSE))</f>
        <v/>
      </c>
      <c r="K23" t="str">
        <f>IF(ISBLANK(HLOOKUP(K$1,q_preprocess!$1:$1048576, $D23, FALSE)), "", HLOOKUP(K$1, q_preprocess!$1:$1048576, $D23, FALSE))</f>
        <v/>
      </c>
      <c r="L23" t="str">
        <f>IF(ISBLANK(HLOOKUP(L$1,q_preprocess!$1:$1048576, $D23, FALSE)), "", HLOOKUP(L$1, q_preprocess!$1:$1048576, $D23, FALSE))</f>
        <v/>
      </c>
      <c r="M23" t="str">
        <f>IF(ISBLANK(HLOOKUP(M$1,q_preprocess!$1:$1048576, $D23, FALSE)), "", HLOOKUP(M$1, q_preprocess!$1:$1048576, $D23, FALSE))</f>
        <v/>
      </c>
      <c r="N23" t="str">
        <f>IF(ISBLANK(HLOOKUP(N$1,q_preprocess!$1:$1048576, $D23, FALSE)), "", HLOOKUP(N$1, q_preprocess!$1:$1048576, $D23, FALSE))</f>
        <v/>
      </c>
      <c r="O23" t="str">
        <f>IF(ISBLANK(HLOOKUP(O$1,q_preprocess!$1:$1048576, $D23, FALSE)), "", HLOOKUP(O$1, q_preprocess!$1:$1048576, $D23, FALSE))</f>
        <v/>
      </c>
      <c r="P23" t="str">
        <f>IF(ISBLANK(HLOOKUP(P$1,q_preprocess!$1:$1048576, $D23, FALSE)), "", HLOOKUP(P$1, q_preprocess!$1:$1048576, $D23, FALSE))</f>
        <v/>
      </c>
    </row>
    <row r="24" spans="1:16" x14ac:dyDescent="0.25">
      <c r="A24" s="20">
        <v>34943</v>
      </c>
      <c r="B24">
        <v>1995</v>
      </c>
      <c r="C24">
        <v>3</v>
      </c>
      <c r="D24">
        <v>24</v>
      </c>
      <c r="E24" t="str">
        <f>IF(ISBLANK(HLOOKUP(E$1,q_preprocess!$1:$1048576, $D24, FALSE)), "", HLOOKUP(E$1, q_preprocess!$1:$1048576, $D24, FALSE))</f>
        <v/>
      </c>
      <c r="F24" t="str">
        <f>IF(ISBLANK(HLOOKUP(F$1,q_preprocess!$1:$1048576, $D24, FALSE)), "", HLOOKUP(F$1, q_preprocess!$1:$1048576, $D24, FALSE))</f>
        <v/>
      </c>
      <c r="G24" t="str">
        <f>IF(ISBLANK(HLOOKUP(G$1,q_preprocess!$1:$1048576, $D24, FALSE)), "", HLOOKUP(G$1, q_preprocess!$1:$1048576, $D24, FALSE))</f>
        <v/>
      </c>
      <c r="H24" t="str">
        <f>IF(ISBLANK(HLOOKUP(H$1,q_preprocess!$1:$1048576, $D24, FALSE)), "", HLOOKUP(H$1, q_preprocess!$1:$1048576, $D24, FALSE))</f>
        <v/>
      </c>
      <c r="I24" t="str">
        <f>IF(ISBLANK(HLOOKUP(I$1,q_preprocess!$1:$1048576, $D24, FALSE)), "", HLOOKUP(I$1, q_preprocess!$1:$1048576, $D24, FALSE))</f>
        <v/>
      </c>
      <c r="J24" t="str">
        <f>IF(ISBLANK(HLOOKUP(J$1,q_preprocess!$1:$1048576, $D24, FALSE)), "", HLOOKUP(J$1, q_preprocess!$1:$1048576, $D24, FALSE))</f>
        <v/>
      </c>
      <c r="K24" t="str">
        <f>IF(ISBLANK(HLOOKUP(K$1,q_preprocess!$1:$1048576, $D24, FALSE)), "", HLOOKUP(K$1, q_preprocess!$1:$1048576, $D24, FALSE))</f>
        <v/>
      </c>
      <c r="L24" t="str">
        <f>IF(ISBLANK(HLOOKUP(L$1,q_preprocess!$1:$1048576, $D24, FALSE)), "", HLOOKUP(L$1, q_preprocess!$1:$1048576, $D24, FALSE))</f>
        <v/>
      </c>
      <c r="M24" t="str">
        <f>IF(ISBLANK(HLOOKUP(M$1,q_preprocess!$1:$1048576, $D24, FALSE)), "", HLOOKUP(M$1, q_preprocess!$1:$1048576, $D24, FALSE))</f>
        <v/>
      </c>
      <c r="N24" t="str">
        <f>IF(ISBLANK(HLOOKUP(N$1,q_preprocess!$1:$1048576, $D24, FALSE)), "", HLOOKUP(N$1, q_preprocess!$1:$1048576, $D24, FALSE))</f>
        <v/>
      </c>
      <c r="O24" t="str">
        <f>IF(ISBLANK(HLOOKUP(O$1,q_preprocess!$1:$1048576, $D24, FALSE)), "", HLOOKUP(O$1, q_preprocess!$1:$1048576, $D24, FALSE))</f>
        <v/>
      </c>
      <c r="P24" t="str">
        <f>IF(ISBLANK(HLOOKUP(P$1,q_preprocess!$1:$1048576, $D24, FALSE)), "", HLOOKUP(P$1, q_preprocess!$1:$1048576, $D24, FALSE))</f>
        <v/>
      </c>
    </row>
    <row r="25" spans="1:16" x14ac:dyDescent="0.25">
      <c r="A25" s="20">
        <v>35034</v>
      </c>
      <c r="B25">
        <v>1995</v>
      </c>
      <c r="C25">
        <v>4</v>
      </c>
      <c r="D25">
        <v>25</v>
      </c>
      <c r="E25" t="str">
        <f>IF(ISBLANK(HLOOKUP(E$1,q_preprocess!$1:$1048576, $D25, FALSE)), "", HLOOKUP(E$1, q_preprocess!$1:$1048576, $D25, FALSE))</f>
        <v/>
      </c>
      <c r="F25" t="str">
        <f>IF(ISBLANK(HLOOKUP(F$1,q_preprocess!$1:$1048576, $D25, FALSE)), "", HLOOKUP(F$1, q_preprocess!$1:$1048576, $D25, FALSE))</f>
        <v/>
      </c>
      <c r="G25" t="str">
        <f>IF(ISBLANK(HLOOKUP(G$1,q_preprocess!$1:$1048576, $D25, FALSE)), "", HLOOKUP(G$1, q_preprocess!$1:$1048576, $D25, FALSE))</f>
        <v/>
      </c>
      <c r="H25" t="str">
        <f>IF(ISBLANK(HLOOKUP(H$1,q_preprocess!$1:$1048576, $D25, FALSE)), "", HLOOKUP(H$1, q_preprocess!$1:$1048576, $D25, FALSE))</f>
        <v/>
      </c>
      <c r="I25" t="str">
        <f>IF(ISBLANK(HLOOKUP(I$1,q_preprocess!$1:$1048576, $D25, FALSE)), "", HLOOKUP(I$1, q_preprocess!$1:$1048576, $D25, FALSE))</f>
        <v/>
      </c>
      <c r="J25" t="str">
        <f>IF(ISBLANK(HLOOKUP(J$1,q_preprocess!$1:$1048576, $D25, FALSE)), "", HLOOKUP(J$1, q_preprocess!$1:$1048576, $D25, FALSE))</f>
        <v/>
      </c>
      <c r="K25" t="str">
        <f>IF(ISBLANK(HLOOKUP(K$1,q_preprocess!$1:$1048576, $D25, FALSE)), "", HLOOKUP(K$1, q_preprocess!$1:$1048576, $D25, FALSE))</f>
        <v/>
      </c>
      <c r="L25" t="str">
        <f>IF(ISBLANK(HLOOKUP(L$1,q_preprocess!$1:$1048576, $D25, FALSE)), "", HLOOKUP(L$1, q_preprocess!$1:$1048576, $D25, FALSE))</f>
        <v/>
      </c>
      <c r="M25" t="str">
        <f>IF(ISBLANK(HLOOKUP(M$1,q_preprocess!$1:$1048576, $D25, FALSE)), "", HLOOKUP(M$1, q_preprocess!$1:$1048576, $D25, FALSE))</f>
        <v/>
      </c>
      <c r="N25" t="str">
        <f>IF(ISBLANK(HLOOKUP(N$1,q_preprocess!$1:$1048576, $D25, FALSE)), "", HLOOKUP(N$1, q_preprocess!$1:$1048576, $D25, FALSE))</f>
        <v/>
      </c>
      <c r="O25" t="str">
        <f>IF(ISBLANK(HLOOKUP(O$1,q_preprocess!$1:$1048576, $D25, FALSE)), "", HLOOKUP(O$1, q_preprocess!$1:$1048576, $D25, FALSE))</f>
        <v/>
      </c>
      <c r="P25" t="str">
        <f>IF(ISBLANK(HLOOKUP(P$1,q_preprocess!$1:$1048576, $D25, FALSE)), "", HLOOKUP(P$1, q_preprocess!$1:$1048576, $D25, FALSE))</f>
        <v/>
      </c>
    </row>
    <row r="26" spans="1:16" x14ac:dyDescent="0.25">
      <c r="A26" s="20">
        <v>35125</v>
      </c>
      <c r="B26">
        <v>1996</v>
      </c>
      <c r="C26">
        <v>1</v>
      </c>
      <c r="D26">
        <v>26</v>
      </c>
      <c r="E26" t="str">
        <f>IF(ISBLANK(HLOOKUP(E$1,q_preprocess!$1:$1048576, $D26, FALSE)), "", HLOOKUP(E$1, q_preprocess!$1:$1048576, $D26, FALSE))</f>
        <v/>
      </c>
      <c r="F26" t="str">
        <f>IF(ISBLANK(HLOOKUP(F$1,q_preprocess!$1:$1048576, $D26, FALSE)), "", HLOOKUP(F$1, q_preprocess!$1:$1048576, $D26, FALSE))</f>
        <v/>
      </c>
      <c r="G26" t="str">
        <f>IF(ISBLANK(HLOOKUP(G$1,q_preprocess!$1:$1048576, $D26, FALSE)), "", HLOOKUP(G$1, q_preprocess!$1:$1048576, $D26, FALSE))</f>
        <v/>
      </c>
      <c r="H26" t="str">
        <f>IF(ISBLANK(HLOOKUP(H$1,q_preprocess!$1:$1048576, $D26, FALSE)), "", HLOOKUP(H$1, q_preprocess!$1:$1048576, $D26, FALSE))</f>
        <v/>
      </c>
      <c r="I26" t="str">
        <f>IF(ISBLANK(HLOOKUP(I$1,q_preprocess!$1:$1048576, $D26, FALSE)), "", HLOOKUP(I$1, q_preprocess!$1:$1048576, $D26, FALSE))</f>
        <v/>
      </c>
      <c r="J26" t="str">
        <f>IF(ISBLANK(HLOOKUP(J$1,q_preprocess!$1:$1048576, $D26, FALSE)), "", HLOOKUP(J$1, q_preprocess!$1:$1048576, $D26, FALSE))</f>
        <v/>
      </c>
      <c r="K26" t="str">
        <f>IF(ISBLANK(HLOOKUP(K$1,q_preprocess!$1:$1048576, $D26, FALSE)), "", HLOOKUP(K$1, q_preprocess!$1:$1048576, $D26, FALSE))</f>
        <v/>
      </c>
      <c r="L26" t="str">
        <f>IF(ISBLANK(HLOOKUP(L$1,q_preprocess!$1:$1048576, $D26, FALSE)), "", HLOOKUP(L$1, q_preprocess!$1:$1048576, $D26, FALSE))</f>
        <v/>
      </c>
      <c r="M26" t="str">
        <f>IF(ISBLANK(HLOOKUP(M$1,q_preprocess!$1:$1048576, $D26, FALSE)), "", HLOOKUP(M$1, q_preprocess!$1:$1048576, $D26, FALSE))</f>
        <v/>
      </c>
      <c r="N26" t="str">
        <f>IF(ISBLANK(HLOOKUP(N$1,q_preprocess!$1:$1048576, $D26, FALSE)), "", HLOOKUP(N$1, q_preprocess!$1:$1048576, $D26, FALSE))</f>
        <v/>
      </c>
      <c r="O26" t="str">
        <f>IF(ISBLANK(HLOOKUP(O$1,q_preprocess!$1:$1048576, $D26, FALSE)), "", HLOOKUP(O$1, q_preprocess!$1:$1048576, $D26, FALSE))</f>
        <v/>
      </c>
      <c r="P26" t="str">
        <f>IF(ISBLANK(HLOOKUP(P$1,q_preprocess!$1:$1048576, $D26, FALSE)), "", HLOOKUP(P$1, q_preprocess!$1:$1048576, $D26, FALSE))</f>
        <v/>
      </c>
    </row>
    <row r="27" spans="1:16" x14ac:dyDescent="0.25">
      <c r="A27" s="20">
        <v>35217</v>
      </c>
      <c r="B27">
        <v>1996</v>
      </c>
      <c r="C27">
        <v>2</v>
      </c>
      <c r="D27">
        <v>27</v>
      </c>
      <c r="E27" t="str">
        <f>IF(ISBLANK(HLOOKUP(E$1,q_preprocess!$1:$1048576, $D27, FALSE)), "", HLOOKUP(E$1, q_preprocess!$1:$1048576, $D27, FALSE))</f>
        <v/>
      </c>
      <c r="F27" t="str">
        <f>IF(ISBLANK(HLOOKUP(F$1,q_preprocess!$1:$1048576, $D27, FALSE)), "", HLOOKUP(F$1, q_preprocess!$1:$1048576, $D27, FALSE))</f>
        <v/>
      </c>
      <c r="G27" t="str">
        <f>IF(ISBLANK(HLOOKUP(G$1,q_preprocess!$1:$1048576, $D27, FALSE)), "", HLOOKUP(G$1, q_preprocess!$1:$1048576, $D27, FALSE))</f>
        <v/>
      </c>
      <c r="H27" t="str">
        <f>IF(ISBLANK(HLOOKUP(H$1,q_preprocess!$1:$1048576, $D27, FALSE)), "", HLOOKUP(H$1, q_preprocess!$1:$1048576, $D27, FALSE))</f>
        <v/>
      </c>
      <c r="I27" t="str">
        <f>IF(ISBLANK(HLOOKUP(I$1,q_preprocess!$1:$1048576, $D27, FALSE)), "", HLOOKUP(I$1, q_preprocess!$1:$1048576, $D27, FALSE))</f>
        <v/>
      </c>
      <c r="J27" t="str">
        <f>IF(ISBLANK(HLOOKUP(J$1,q_preprocess!$1:$1048576, $D27, FALSE)), "", HLOOKUP(J$1, q_preprocess!$1:$1048576, $D27, FALSE))</f>
        <v/>
      </c>
      <c r="K27" t="str">
        <f>IF(ISBLANK(HLOOKUP(K$1,q_preprocess!$1:$1048576, $D27, FALSE)), "", HLOOKUP(K$1, q_preprocess!$1:$1048576, $D27, FALSE))</f>
        <v/>
      </c>
      <c r="L27" t="str">
        <f>IF(ISBLANK(HLOOKUP(L$1,q_preprocess!$1:$1048576, $D27, FALSE)), "", HLOOKUP(L$1, q_preprocess!$1:$1048576, $D27, FALSE))</f>
        <v/>
      </c>
      <c r="M27" t="str">
        <f>IF(ISBLANK(HLOOKUP(M$1,q_preprocess!$1:$1048576, $D27, FALSE)), "", HLOOKUP(M$1, q_preprocess!$1:$1048576, $D27, FALSE))</f>
        <v/>
      </c>
      <c r="N27" t="str">
        <f>IF(ISBLANK(HLOOKUP(N$1,q_preprocess!$1:$1048576, $D27, FALSE)), "", HLOOKUP(N$1, q_preprocess!$1:$1048576, $D27, FALSE))</f>
        <v/>
      </c>
      <c r="O27" t="str">
        <f>IF(ISBLANK(HLOOKUP(O$1,q_preprocess!$1:$1048576, $D27, FALSE)), "", HLOOKUP(O$1, q_preprocess!$1:$1048576, $D27, FALSE))</f>
        <v/>
      </c>
      <c r="P27" t="str">
        <f>IF(ISBLANK(HLOOKUP(P$1,q_preprocess!$1:$1048576, $D27, FALSE)), "", HLOOKUP(P$1, q_preprocess!$1:$1048576, $D27, FALSE))</f>
        <v/>
      </c>
    </row>
    <row r="28" spans="1:16" x14ac:dyDescent="0.25">
      <c r="A28" s="20">
        <v>35309</v>
      </c>
      <c r="B28">
        <v>1996</v>
      </c>
      <c r="C28">
        <v>3</v>
      </c>
      <c r="D28">
        <v>28</v>
      </c>
      <c r="E28" t="str">
        <f>IF(ISBLANK(HLOOKUP(E$1,q_preprocess!$1:$1048576, $D28, FALSE)), "", HLOOKUP(E$1, q_preprocess!$1:$1048576, $D28, FALSE))</f>
        <v/>
      </c>
      <c r="F28" t="str">
        <f>IF(ISBLANK(HLOOKUP(F$1,q_preprocess!$1:$1048576, $D28, FALSE)), "", HLOOKUP(F$1, q_preprocess!$1:$1048576, $D28, FALSE))</f>
        <v/>
      </c>
      <c r="G28" t="str">
        <f>IF(ISBLANK(HLOOKUP(G$1,q_preprocess!$1:$1048576, $D28, FALSE)), "", HLOOKUP(G$1, q_preprocess!$1:$1048576, $D28, FALSE))</f>
        <v/>
      </c>
      <c r="H28" t="str">
        <f>IF(ISBLANK(HLOOKUP(H$1,q_preprocess!$1:$1048576, $D28, FALSE)), "", HLOOKUP(H$1, q_preprocess!$1:$1048576, $D28, FALSE))</f>
        <v/>
      </c>
      <c r="I28" t="str">
        <f>IF(ISBLANK(HLOOKUP(I$1,q_preprocess!$1:$1048576, $D28, FALSE)), "", HLOOKUP(I$1, q_preprocess!$1:$1048576, $D28, FALSE))</f>
        <v/>
      </c>
      <c r="J28" t="str">
        <f>IF(ISBLANK(HLOOKUP(J$1,q_preprocess!$1:$1048576, $D28, FALSE)), "", HLOOKUP(J$1, q_preprocess!$1:$1048576, $D28, FALSE))</f>
        <v/>
      </c>
      <c r="K28" t="str">
        <f>IF(ISBLANK(HLOOKUP(K$1,q_preprocess!$1:$1048576, $D28, FALSE)), "", HLOOKUP(K$1, q_preprocess!$1:$1048576, $D28, FALSE))</f>
        <v/>
      </c>
      <c r="L28" t="str">
        <f>IF(ISBLANK(HLOOKUP(L$1,q_preprocess!$1:$1048576, $D28, FALSE)), "", HLOOKUP(L$1, q_preprocess!$1:$1048576, $D28, FALSE))</f>
        <v/>
      </c>
      <c r="M28" t="str">
        <f>IF(ISBLANK(HLOOKUP(M$1,q_preprocess!$1:$1048576, $D28, FALSE)), "", HLOOKUP(M$1, q_preprocess!$1:$1048576, $D28, FALSE))</f>
        <v/>
      </c>
      <c r="N28" t="str">
        <f>IF(ISBLANK(HLOOKUP(N$1,q_preprocess!$1:$1048576, $D28, FALSE)), "", HLOOKUP(N$1, q_preprocess!$1:$1048576, $D28, FALSE))</f>
        <v/>
      </c>
      <c r="O28" t="str">
        <f>IF(ISBLANK(HLOOKUP(O$1,q_preprocess!$1:$1048576, $D28, FALSE)), "", HLOOKUP(O$1, q_preprocess!$1:$1048576, $D28, FALSE))</f>
        <v/>
      </c>
      <c r="P28" t="str">
        <f>IF(ISBLANK(HLOOKUP(P$1,q_preprocess!$1:$1048576, $D28, FALSE)), "", HLOOKUP(P$1, q_preprocess!$1:$1048576, $D28, FALSE))</f>
        <v/>
      </c>
    </row>
    <row r="29" spans="1:16" x14ac:dyDescent="0.25">
      <c r="A29" s="20">
        <v>35400</v>
      </c>
      <c r="B29">
        <v>1996</v>
      </c>
      <c r="C29">
        <v>4</v>
      </c>
      <c r="D29">
        <v>29</v>
      </c>
      <c r="E29" t="str">
        <f>IF(ISBLANK(HLOOKUP(E$1,q_preprocess!$1:$1048576, $D29, FALSE)), "", HLOOKUP(E$1, q_preprocess!$1:$1048576, $D29, FALSE))</f>
        <v/>
      </c>
      <c r="F29" t="str">
        <f>IF(ISBLANK(HLOOKUP(F$1,q_preprocess!$1:$1048576, $D29, FALSE)), "", HLOOKUP(F$1, q_preprocess!$1:$1048576, $D29, FALSE))</f>
        <v/>
      </c>
      <c r="G29" t="str">
        <f>IF(ISBLANK(HLOOKUP(G$1,q_preprocess!$1:$1048576, $D29, FALSE)), "", HLOOKUP(G$1, q_preprocess!$1:$1048576, $D29, FALSE))</f>
        <v/>
      </c>
      <c r="H29" t="str">
        <f>IF(ISBLANK(HLOOKUP(H$1,q_preprocess!$1:$1048576, $D29, FALSE)), "", HLOOKUP(H$1, q_preprocess!$1:$1048576, $D29, FALSE))</f>
        <v/>
      </c>
      <c r="I29" t="str">
        <f>IF(ISBLANK(HLOOKUP(I$1,q_preprocess!$1:$1048576, $D29, FALSE)), "", HLOOKUP(I$1, q_preprocess!$1:$1048576, $D29, FALSE))</f>
        <v/>
      </c>
      <c r="J29" t="str">
        <f>IF(ISBLANK(HLOOKUP(J$1,q_preprocess!$1:$1048576, $D29, FALSE)), "", HLOOKUP(J$1, q_preprocess!$1:$1048576, $D29, FALSE))</f>
        <v/>
      </c>
      <c r="K29" t="str">
        <f>IF(ISBLANK(HLOOKUP(K$1,q_preprocess!$1:$1048576, $D29, FALSE)), "", HLOOKUP(K$1, q_preprocess!$1:$1048576, $D29, FALSE))</f>
        <v/>
      </c>
      <c r="L29" t="str">
        <f>IF(ISBLANK(HLOOKUP(L$1,q_preprocess!$1:$1048576, $D29, FALSE)), "", HLOOKUP(L$1, q_preprocess!$1:$1048576, $D29, FALSE))</f>
        <v/>
      </c>
      <c r="M29" t="str">
        <f>IF(ISBLANK(HLOOKUP(M$1,q_preprocess!$1:$1048576, $D29, FALSE)), "", HLOOKUP(M$1, q_preprocess!$1:$1048576, $D29, FALSE))</f>
        <v/>
      </c>
      <c r="N29" t="str">
        <f>IF(ISBLANK(HLOOKUP(N$1,q_preprocess!$1:$1048576, $D29, FALSE)), "", HLOOKUP(N$1, q_preprocess!$1:$1048576, $D29, FALSE))</f>
        <v/>
      </c>
      <c r="O29" t="str">
        <f>IF(ISBLANK(HLOOKUP(O$1,q_preprocess!$1:$1048576, $D29, FALSE)), "", HLOOKUP(O$1, q_preprocess!$1:$1048576, $D29, FALSE))</f>
        <v/>
      </c>
      <c r="P29" t="str">
        <f>IF(ISBLANK(HLOOKUP(P$1,q_preprocess!$1:$1048576, $D29, FALSE)), "", HLOOKUP(P$1, q_preprocess!$1:$1048576, $D29, FALSE))</f>
        <v/>
      </c>
    </row>
    <row r="30" spans="1:16" x14ac:dyDescent="0.25">
      <c r="A30" s="20">
        <v>35490</v>
      </c>
      <c r="B30">
        <v>1997</v>
      </c>
      <c r="C30">
        <v>1</v>
      </c>
      <c r="D30">
        <v>30</v>
      </c>
      <c r="E30" t="str">
        <f>IF(ISBLANK(HLOOKUP(E$1,q_preprocess!$1:$1048576, $D30, FALSE)), "", HLOOKUP(E$1, q_preprocess!$1:$1048576, $D30, FALSE))</f>
        <v/>
      </c>
      <c r="F30" t="str">
        <f>IF(ISBLANK(HLOOKUP(F$1,q_preprocess!$1:$1048576, $D30, FALSE)), "", HLOOKUP(F$1, q_preprocess!$1:$1048576, $D30, FALSE))</f>
        <v/>
      </c>
      <c r="G30" t="str">
        <f>IF(ISBLANK(HLOOKUP(G$1,q_preprocess!$1:$1048576, $D30, FALSE)), "", HLOOKUP(G$1, q_preprocess!$1:$1048576, $D30, FALSE))</f>
        <v/>
      </c>
      <c r="H30" t="str">
        <f>IF(ISBLANK(HLOOKUP(H$1,q_preprocess!$1:$1048576, $D30, FALSE)), "", HLOOKUP(H$1, q_preprocess!$1:$1048576, $D30, FALSE))</f>
        <v/>
      </c>
      <c r="I30" t="str">
        <f>IF(ISBLANK(HLOOKUP(I$1,q_preprocess!$1:$1048576, $D30, FALSE)), "", HLOOKUP(I$1, q_preprocess!$1:$1048576, $D30, FALSE))</f>
        <v/>
      </c>
      <c r="J30" t="str">
        <f>IF(ISBLANK(HLOOKUP(J$1,q_preprocess!$1:$1048576, $D30, FALSE)), "", HLOOKUP(J$1, q_preprocess!$1:$1048576, $D30, FALSE))</f>
        <v/>
      </c>
      <c r="K30" t="str">
        <f>IF(ISBLANK(HLOOKUP(K$1,q_preprocess!$1:$1048576, $D30, FALSE)), "", HLOOKUP(K$1, q_preprocess!$1:$1048576, $D30, FALSE))</f>
        <v/>
      </c>
      <c r="L30" t="str">
        <f>IF(ISBLANK(HLOOKUP(L$1,q_preprocess!$1:$1048576, $D30, FALSE)), "", HLOOKUP(L$1, q_preprocess!$1:$1048576, $D30, FALSE))</f>
        <v/>
      </c>
      <c r="M30" t="str">
        <f>IF(ISBLANK(HLOOKUP(M$1,q_preprocess!$1:$1048576, $D30, FALSE)), "", HLOOKUP(M$1, q_preprocess!$1:$1048576, $D30, FALSE))</f>
        <v/>
      </c>
      <c r="N30" t="str">
        <f>IF(ISBLANK(HLOOKUP(N$1,q_preprocess!$1:$1048576, $D30, FALSE)), "", HLOOKUP(N$1, q_preprocess!$1:$1048576, $D30, FALSE))</f>
        <v/>
      </c>
      <c r="O30" t="str">
        <f>IF(ISBLANK(HLOOKUP(O$1,q_preprocess!$1:$1048576, $D30, FALSE)), "", HLOOKUP(O$1, q_preprocess!$1:$1048576, $D30, FALSE))</f>
        <v/>
      </c>
      <c r="P30" t="str">
        <f>IF(ISBLANK(HLOOKUP(P$1,q_preprocess!$1:$1048576, $D30, FALSE)), "", HLOOKUP(P$1, q_preprocess!$1:$1048576, $D30, FALSE))</f>
        <v/>
      </c>
    </row>
    <row r="31" spans="1:16" x14ac:dyDescent="0.25">
      <c r="A31" s="20">
        <v>35582</v>
      </c>
      <c r="B31">
        <v>1997</v>
      </c>
      <c r="C31">
        <v>2</v>
      </c>
      <c r="D31">
        <v>31</v>
      </c>
      <c r="E31" t="str">
        <f>IF(ISBLANK(HLOOKUP(E$1,q_preprocess!$1:$1048576, $D31, FALSE)), "", HLOOKUP(E$1, q_preprocess!$1:$1048576, $D31, FALSE))</f>
        <v/>
      </c>
      <c r="F31" t="str">
        <f>IF(ISBLANK(HLOOKUP(F$1,q_preprocess!$1:$1048576, $D31, FALSE)), "", HLOOKUP(F$1, q_preprocess!$1:$1048576, $D31, FALSE))</f>
        <v/>
      </c>
      <c r="G31" t="str">
        <f>IF(ISBLANK(HLOOKUP(G$1,q_preprocess!$1:$1048576, $D31, FALSE)), "", HLOOKUP(G$1, q_preprocess!$1:$1048576, $D31, FALSE))</f>
        <v/>
      </c>
      <c r="H31" t="str">
        <f>IF(ISBLANK(HLOOKUP(H$1,q_preprocess!$1:$1048576, $D31, FALSE)), "", HLOOKUP(H$1, q_preprocess!$1:$1048576, $D31, FALSE))</f>
        <v/>
      </c>
      <c r="I31" t="str">
        <f>IF(ISBLANK(HLOOKUP(I$1,q_preprocess!$1:$1048576, $D31, FALSE)), "", HLOOKUP(I$1, q_preprocess!$1:$1048576, $D31, FALSE))</f>
        <v/>
      </c>
      <c r="J31" t="str">
        <f>IF(ISBLANK(HLOOKUP(J$1,q_preprocess!$1:$1048576, $D31, FALSE)), "", HLOOKUP(J$1, q_preprocess!$1:$1048576, $D31, FALSE))</f>
        <v/>
      </c>
      <c r="K31" t="str">
        <f>IF(ISBLANK(HLOOKUP(K$1,q_preprocess!$1:$1048576, $D31, FALSE)), "", HLOOKUP(K$1, q_preprocess!$1:$1048576, $D31, FALSE))</f>
        <v/>
      </c>
      <c r="L31" t="str">
        <f>IF(ISBLANK(HLOOKUP(L$1,q_preprocess!$1:$1048576, $D31, FALSE)), "", HLOOKUP(L$1, q_preprocess!$1:$1048576, $D31, FALSE))</f>
        <v/>
      </c>
      <c r="M31" t="str">
        <f>IF(ISBLANK(HLOOKUP(M$1,q_preprocess!$1:$1048576, $D31, FALSE)), "", HLOOKUP(M$1, q_preprocess!$1:$1048576, $D31, FALSE))</f>
        <v/>
      </c>
      <c r="N31" t="str">
        <f>IF(ISBLANK(HLOOKUP(N$1,q_preprocess!$1:$1048576, $D31, FALSE)), "", HLOOKUP(N$1, q_preprocess!$1:$1048576, $D31, FALSE))</f>
        <v/>
      </c>
      <c r="O31" t="str">
        <f>IF(ISBLANK(HLOOKUP(O$1,q_preprocess!$1:$1048576, $D31, FALSE)), "", HLOOKUP(O$1, q_preprocess!$1:$1048576, $D31, FALSE))</f>
        <v/>
      </c>
      <c r="P31" t="str">
        <f>IF(ISBLANK(HLOOKUP(P$1,q_preprocess!$1:$1048576, $D31, FALSE)), "", HLOOKUP(P$1, q_preprocess!$1:$1048576, $D31, FALSE))</f>
        <v/>
      </c>
    </row>
    <row r="32" spans="1:16" x14ac:dyDescent="0.25">
      <c r="A32" s="20">
        <v>35674</v>
      </c>
      <c r="B32">
        <v>1997</v>
      </c>
      <c r="C32">
        <v>3</v>
      </c>
      <c r="D32">
        <v>32</v>
      </c>
      <c r="E32" t="str">
        <f>IF(ISBLANK(HLOOKUP(E$1,q_preprocess!$1:$1048576, $D32, FALSE)), "", HLOOKUP(E$1, q_preprocess!$1:$1048576, $D32, FALSE))</f>
        <v/>
      </c>
      <c r="F32" t="str">
        <f>IF(ISBLANK(HLOOKUP(F$1,q_preprocess!$1:$1048576, $D32, FALSE)), "", HLOOKUP(F$1, q_preprocess!$1:$1048576, $D32, FALSE))</f>
        <v/>
      </c>
      <c r="G32" t="str">
        <f>IF(ISBLANK(HLOOKUP(G$1,q_preprocess!$1:$1048576, $D32, FALSE)), "", HLOOKUP(G$1, q_preprocess!$1:$1048576, $D32, FALSE))</f>
        <v/>
      </c>
      <c r="H32" t="str">
        <f>IF(ISBLANK(HLOOKUP(H$1,q_preprocess!$1:$1048576, $D32, FALSE)), "", HLOOKUP(H$1, q_preprocess!$1:$1048576, $D32, FALSE))</f>
        <v/>
      </c>
      <c r="I32" t="str">
        <f>IF(ISBLANK(HLOOKUP(I$1,q_preprocess!$1:$1048576, $D32, FALSE)), "", HLOOKUP(I$1, q_preprocess!$1:$1048576, $D32, FALSE))</f>
        <v/>
      </c>
      <c r="J32" t="str">
        <f>IF(ISBLANK(HLOOKUP(J$1,q_preprocess!$1:$1048576, $D32, FALSE)), "", HLOOKUP(J$1, q_preprocess!$1:$1048576, $D32, FALSE))</f>
        <v/>
      </c>
      <c r="K32" t="str">
        <f>IF(ISBLANK(HLOOKUP(K$1,q_preprocess!$1:$1048576, $D32, FALSE)), "", HLOOKUP(K$1, q_preprocess!$1:$1048576, $D32, FALSE))</f>
        <v/>
      </c>
      <c r="L32" t="str">
        <f>IF(ISBLANK(HLOOKUP(L$1,q_preprocess!$1:$1048576, $D32, FALSE)), "", HLOOKUP(L$1, q_preprocess!$1:$1048576, $D32, FALSE))</f>
        <v/>
      </c>
      <c r="M32" t="str">
        <f>IF(ISBLANK(HLOOKUP(M$1,q_preprocess!$1:$1048576, $D32, FALSE)), "", HLOOKUP(M$1, q_preprocess!$1:$1048576, $D32, FALSE))</f>
        <v/>
      </c>
      <c r="N32" t="str">
        <f>IF(ISBLANK(HLOOKUP(N$1,q_preprocess!$1:$1048576, $D32, FALSE)), "", HLOOKUP(N$1, q_preprocess!$1:$1048576, $D32, FALSE))</f>
        <v/>
      </c>
      <c r="O32" t="str">
        <f>IF(ISBLANK(HLOOKUP(O$1,q_preprocess!$1:$1048576, $D32, FALSE)), "", HLOOKUP(O$1, q_preprocess!$1:$1048576, $D32, FALSE))</f>
        <v/>
      </c>
      <c r="P32" t="str">
        <f>IF(ISBLANK(HLOOKUP(P$1,q_preprocess!$1:$1048576, $D32, FALSE)), "", HLOOKUP(P$1, q_preprocess!$1:$1048576, $D32, FALSE))</f>
        <v/>
      </c>
    </row>
    <row r="33" spans="1:16" x14ac:dyDescent="0.25">
      <c r="A33" s="20">
        <v>35765</v>
      </c>
      <c r="B33">
        <v>1997</v>
      </c>
      <c r="C33">
        <v>4</v>
      </c>
      <c r="D33">
        <v>33</v>
      </c>
      <c r="E33" t="str">
        <f>IF(ISBLANK(HLOOKUP(E$1,q_preprocess!$1:$1048576, $D33, FALSE)), "", HLOOKUP(E$1, q_preprocess!$1:$1048576, $D33, FALSE))</f>
        <v/>
      </c>
      <c r="F33" t="str">
        <f>IF(ISBLANK(HLOOKUP(F$1,q_preprocess!$1:$1048576, $D33, FALSE)), "", HLOOKUP(F$1, q_preprocess!$1:$1048576, $D33, FALSE))</f>
        <v/>
      </c>
      <c r="G33" t="str">
        <f>IF(ISBLANK(HLOOKUP(G$1,q_preprocess!$1:$1048576, $D33, FALSE)), "", HLOOKUP(G$1, q_preprocess!$1:$1048576, $D33, FALSE))</f>
        <v/>
      </c>
      <c r="H33" t="str">
        <f>IF(ISBLANK(HLOOKUP(H$1,q_preprocess!$1:$1048576, $D33, FALSE)), "", HLOOKUP(H$1, q_preprocess!$1:$1048576, $D33, FALSE))</f>
        <v/>
      </c>
      <c r="I33" t="str">
        <f>IF(ISBLANK(HLOOKUP(I$1,q_preprocess!$1:$1048576, $D33, FALSE)), "", HLOOKUP(I$1, q_preprocess!$1:$1048576, $D33, FALSE))</f>
        <v/>
      </c>
      <c r="J33" t="str">
        <f>IF(ISBLANK(HLOOKUP(J$1,q_preprocess!$1:$1048576, $D33, FALSE)), "", HLOOKUP(J$1, q_preprocess!$1:$1048576, $D33, FALSE))</f>
        <v/>
      </c>
      <c r="K33" t="str">
        <f>IF(ISBLANK(HLOOKUP(K$1,q_preprocess!$1:$1048576, $D33, FALSE)), "", HLOOKUP(K$1, q_preprocess!$1:$1048576, $D33, FALSE))</f>
        <v/>
      </c>
      <c r="L33" t="str">
        <f>IF(ISBLANK(HLOOKUP(L$1,q_preprocess!$1:$1048576, $D33, FALSE)), "", HLOOKUP(L$1, q_preprocess!$1:$1048576, $D33, FALSE))</f>
        <v/>
      </c>
      <c r="M33" t="str">
        <f>IF(ISBLANK(HLOOKUP(M$1,q_preprocess!$1:$1048576, $D33, FALSE)), "", HLOOKUP(M$1, q_preprocess!$1:$1048576, $D33, FALSE))</f>
        <v/>
      </c>
      <c r="N33" t="str">
        <f>IF(ISBLANK(HLOOKUP(N$1,q_preprocess!$1:$1048576, $D33, FALSE)), "", HLOOKUP(N$1, q_preprocess!$1:$1048576, $D33, FALSE))</f>
        <v/>
      </c>
      <c r="O33" t="str">
        <f>IF(ISBLANK(HLOOKUP(O$1,q_preprocess!$1:$1048576, $D33, FALSE)), "", HLOOKUP(O$1, q_preprocess!$1:$1048576, $D33, FALSE))</f>
        <v/>
      </c>
      <c r="P33" t="str">
        <f>IF(ISBLANK(HLOOKUP(P$1,q_preprocess!$1:$1048576, $D33, FALSE)), "", HLOOKUP(P$1, q_preprocess!$1:$1048576, $D33, FALSE))</f>
        <v/>
      </c>
    </row>
    <row r="34" spans="1:16" x14ac:dyDescent="0.25">
      <c r="A34" s="20">
        <v>35855</v>
      </c>
      <c r="B34">
        <v>1998</v>
      </c>
      <c r="C34">
        <v>1</v>
      </c>
      <c r="D34">
        <v>34</v>
      </c>
      <c r="E34" t="str">
        <f>IF(ISBLANK(HLOOKUP(E$1,q_preprocess!$1:$1048576, $D34, FALSE)), "", HLOOKUP(E$1, q_preprocess!$1:$1048576, $D34, FALSE))</f>
        <v/>
      </c>
      <c r="F34" t="str">
        <f>IF(ISBLANK(HLOOKUP(F$1,q_preprocess!$1:$1048576, $D34, FALSE)), "", HLOOKUP(F$1, q_preprocess!$1:$1048576, $D34, FALSE))</f>
        <v/>
      </c>
      <c r="G34" t="str">
        <f>IF(ISBLANK(HLOOKUP(G$1,q_preprocess!$1:$1048576, $D34, FALSE)), "", HLOOKUP(G$1, q_preprocess!$1:$1048576, $D34, FALSE))</f>
        <v/>
      </c>
      <c r="H34" t="str">
        <f>IF(ISBLANK(HLOOKUP(H$1,q_preprocess!$1:$1048576, $D34, FALSE)), "", HLOOKUP(H$1, q_preprocess!$1:$1048576, $D34, FALSE))</f>
        <v/>
      </c>
      <c r="I34" t="str">
        <f>IF(ISBLANK(HLOOKUP(I$1,q_preprocess!$1:$1048576, $D34, FALSE)), "", HLOOKUP(I$1, q_preprocess!$1:$1048576, $D34, FALSE))</f>
        <v/>
      </c>
      <c r="J34" t="str">
        <f>IF(ISBLANK(HLOOKUP(J$1,q_preprocess!$1:$1048576, $D34, FALSE)), "", HLOOKUP(J$1, q_preprocess!$1:$1048576, $D34, FALSE))</f>
        <v/>
      </c>
      <c r="K34" t="str">
        <f>IF(ISBLANK(HLOOKUP(K$1,q_preprocess!$1:$1048576, $D34, FALSE)), "", HLOOKUP(K$1, q_preprocess!$1:$1048576, $D34, FALSE))</f>
        <v/>
      </c>
      <c r="L34" t="str">
        <f>IF(ISBLANK(HLOOKUP(L$1,q_preprocess!$1:$1048576, $D34, FALSE)), "", HLOOKUP(L$1, q_preprocess!$1:$1048576, $D34, FALSE))</f>
        <v/>
      </c>
      <c r="M34" t="str">
        <f>IF(ISBLANK(HLOOKUP(M$1,q_preprocess!$1:$1048576, $D34, FALSE)), "", HLOOKUP(M$1, q_preprocess!$1:$1048576, $D34, FALSE))</f>
        <v/>
      </c>
      <c r="N34" t="str">
        <f>IF(ISBLANK(HLOOKUP(N$1,q_preprocess!$1:$1048576, $D34, FALSE)), "", HLOOKUP(N$1, q_preprocess!$1:$1048576, $D34, FALSE))</f>
        <v/>
      </c>
      <c r="O34" t="str">
        <f>IF(ISBLANK(HLOOKUP(O$1,q_preprocess!$1:$1048576, $D34, FALSE)), "", HLOOKUP(O$1, q_preprocess!$1:$1048576, $D34, FALSE))</f>
        <v/>
      </c>
      <c r="P34" t="str">
        <f>IF(ISBLANK(HLOOKUP(P$1,q_preprocess!$1:$1048576, $D34, FALSE)), "", HLOOKUP(P$1, q_preprocess!$1:$1048576, $D34, FALSE))</f>
        <v/>
      </c>
    </row>
    <row r="35" spans="1:16" x14ac:dyDescent="0.25">
      <c r="A35" s="20">
        <v>35947</v>
      </c>
      <c r="B35">
        <v>1998</v>
      </c>
      <c r="C35">
        <v>2</v>
      </c>
      <c r="D35">
        <v>35</v>
      </c>
      <c r="E35" t="str">
        <f>IF(ISBLANK(HLOOKUP(E$1,q_preprocess!$1:$1048576, $D35, FALSE)), "", HLOOKUP(E$1, q_preprocess!$1:$1048576, $D35, FALSE))</f>
        <v/>
      </c>
      <c r="F35" t="str">
        <f>IF(ISBLANK(HLOOKUP(F$1,q_preprocess!$1:$1048576, $D35, FALSE)), "", HLOOKUP(F$1, q_preprocess!$1:$1048576, $D35, FALSE))</f>
        <v/>
      </c>
      <c r="G35" t="str">
        <f>IF(ISBLANK(HLOOKUP(G$1,q_preprocess!$1:$1048576, $D35, FALSE)), "", HLOOKUP(G$1, q_preprocess!$1:$1048576, $D35, FALSE))</f>
        <v/>
      </c>
      <c r="H35" t="str">
        <f>IF(ISBLANK(HLOOKUP(H$1,q_preprocess!$1:$1048576, $D35, FALSE)), "", HLOOKUP(H$1, q_preprocess!$1:$1048576, $D35, FALSE))</f>
        <v/>
      </c>
      <c r="I35" t="str">
        <f>IF(ISBLANK(HLOOKUP(I$1,q_preprocess!$1:$1048576, $D35, FALSE)), "", HLOOKUP(I$1, q_preprocess!$1:$1048576, $D35, FALSE))</f>
        <v/>
      </c>
      <c r="J35" t="str">
        <f>IF(ISBLANK(HLOOKUP(J$1,q_preprocess!$1:$1048576, $D35, FALSE)), "", HLOOKUP(J$1, q_preprocess!$1:$1048576, $D35, FALSE))</f>
        <v/>
      </c>
      <c r="K35" t="str">
        <f>IF(ISBLANK(HLOOKUP(K$1,q_preprocess!$1:$1048576, $D35, FALSE)), "", HLOOKUP(K$1, q_preprocess!$1:$1048576, $D35, FALSE))</f>
        <v/>
      </c>
      <c r="L35" t="str">
        <f>IF(ISBLANK(HLOOKUP(L$1,q_preprocess!$1:$1048576, $D35, FALSE)), "", HLOOKUP(L$1, q_preprocess!$1:$1048576, $D35, FALSE))</f>
        <v/>
      </c>
      <c r="M35" t="str">
        <f>IF(ISBLANK(HLOOKUP(M$1,q_preprocess!$1:$1048576, $D35, FALSE)), "", HLOOKUP(M$1, q_preprocess!$1:$1048576, $D35, FALSE))</f>
        <v/>
      </c>
      <c r="N35" t="str">
        <f>IF(ISBLANK(HLOOKUP(N$1,q_preprocess!$1:$1048576, $D35, FALSE)), "", HLOOKUP(N$1, q_preprocess!$1:$1048576, $D35, FALSE))</f>
        <v/>
      </c>
      <c r="O35" t="str">
        <f>IF(ISBLANK(HLOOKUP(O$1,q_preprocess!$1:$1048576, $D35, FALSE)), "", HLOOKUP(O$1, q_preprocess!$1:$1048576, $D35, FALSE))</f>
        <v/>
      </c>
      <c r="P35" t="str">
        <f>IF(ISBLANK(HLOOKUP(P$1,q_preprocess!$1:$1048576, $D35, FALSE)), "", HLOOKUP(P$1, q_preprocess!$1:$1048576, $D35, FALSE))</f>
        <v/>
      </c>
    </row>
    <row r="36" spans="1:16" x14ac:dyDescent="0.25">
      <c r="A36" s="20">
        <v>36039</v>
      </c>
      <c r="B36">
        <v>1998</v>
      </c>
      <c r="C36">
        <v>3</v>
      </c>
      <c r="D36">
        <v>36</v>
      </c>
      <c r="E36" t="str">
        <f>IF(ISBLANK(HLOOKUP(E$1,q_preprocess!$1:$1048576, $D36, FALSE)), "", HLOOKUP(E$1, q_preprocess!$1:$1048576, $D36, FALSE))</f>
        <v/>
      </c>
      <c r="F36" t="str">
        <f>IF(ISBLANK(HLOOKUP(F$1,q_preprocess!$1:$1048576, $D36, FALSE)), "", HLOOKUP(F$1, q_preprocess!$1:$1048576, $D36, FALSE))</f>
        <v/>
      </c>
      <c r="G36" t="str">
        <f>IF(ISBLANK(HLOOKUP(G$1,q_preprocess!$1:$1048576, $D36, FALSE)), "", HLOOKUP(G$1, q_preprocess!$1:$1048576, $D36, FALSE))</f>
        <v/>
      </c>
      <c r="H36" t="str">
        <f>IF(ISBLANK(HLOOKUP(H$1,q_preprocess!$1:$1048576, $D36, FALSE)), "", HLOOKUP(H$1, q_preprocess!$1:$1048576, $D36, FALSE))</f>
        <v/>
      </c>
      <c r="I36" t="str">
        <f>IF(ISBLANK(HLOOKUP(I$1,q_preprocess!$1:$1048576, $D36, FALSE)), "", HLOOKUP(I$1, q_preprocess!$1:$1048576, $D36, FALSE))</f>
        <v/>
      </c>
      <c r="J36" t="str">
        <f>IF(ISBLANK(HLOOKUP(J$1,q_preprocess!$1:$1048576, $D36, FALSE)), "", HLOOKUP(J$1, q_preprocess!$1:$1048576, $D36, FALSE))</f>
        <v/>
      </c>
      <c r="K36" t="str">
        <f>IF(ISBLANK(HLOOKUP(K$1,q_preprocess!$1:$1048576, $D36, FALSE)), "", HLOOKUP(K$1, q_preprocess!$1:$1048576, $D36, FALSE))</f>
        <v/>
      </c>
      <c r="L36" t="str">
        <f>IF(ISBLANK(HLOOKUP(L$1,q_preprocess!$1:$1048576, $D36, FALSE)), "", HLOOKUP(L$1, q_preprocess!$1:$1048576, $D36, FALSE))</f>
        <v/>
      </c>
      <c r="M36" t="str">
        <f>IF(ISBLANK(HLOOKUP(M$1,q_preprocess!$1:$1048576, $D36, FALSE)), "", HLOOKUP(M$1, q_preprocess!$1:$1048576, $D36, FALSE))</f>
        <v/>
      </c>
      <c r="N36" t="str">
        <f>IF(ISBLANK(HLOOKUP(N$1,q_preprocess!$1:$1048576, $D36, FALSE)), "", HLOOKUP(N$1, q_preprocess!$1:$1048576, $D36, FALSE))</f>
        <v/>
      </c>
      <c r="O36" t="str">
        <f>IF(ISBLANK(HLOOKUP(O$1,q_preprocess!$1:$1048576, $D36, FALSE)), "", HLOOKUP(O$1, q_preprocess!$1:$1048576, $D36, FALSE))</f>
        <v/>
      </c>
      <c r="P36" t="str">
        <f>IF(ISBLANK(HLOOKUP(P$1,q_preprocess!$1:$1048576, $D36, FALSE)), "", HLOOKUP(P$1, q_preprocess!$1:$1048576, $D36, FALSE))</f>
        <v/>
      </c>
    </row>
    <row r="37" spans="1:16" x14ac:dyDescent="0.25">
      <c r="A37" s="20">
        <v>36130</v>
      </c>
      <c r="B37">
        <v>1998</v>
      </c>
      <c r="C37">
        <v>4</v>
      </c>
      <c r="D37">
        <v>37</v>
      </c>
      <c r="E37" t="str">
        <f>IF(ISBLANK(HLOOKUP(E$1,q_preprocess!$1:$1048576, $D37, FALSE)), "", HLOOKUP(E$1, q_preprocess!$1:$1048576, $D37, FALSE))</f>
        <v/>
      </c>
      <c r="F37" t="str">
        <f>IF(ISBLANK(HLOOKUP(F$1,q_preprocess!$1:$1048576, $D37, FALSE)), "", HLOOKUP(F$1, q_preprocess!$1:$1048576, $D37, FALSE))</f>
        <v/>
      </c>
      <c r="G37" t="str">
        <f>IF(ISBLANK(HLOOKUP(G$1,q_preprocess!$1:$1048576, $D37, FALSE)), "", HLOOKUP(G$1, q_preprocess!$1:$1048576, $D37, FALSE))</f>
        <v/>
      </c>
      <c r="H37" t="str">
        <f>IF(ISBLANK(HLOOKUP(H$1,q_preprocess!$1:$1048576, $D37, FALSE)), "", HLOOKUP(H$1, q_preprocess!$1:$1048576, $D37, FALSE))</f>
        <v/>
      </c>
      <c r="I37" t="str">
        <f>IF(ISBLANK(HLOOKUP(I$1,q_preprocess!$1:$1048576, $D37, FALSE)), "", HLOOKUP(I$1, q_preprocess!$1:$1048576, $D37, FALSE))</f>
        <v/>
      </c>
      <c r="J37" t="str">
        <f>IF(ISBLANK(HLOOKUP(J$1,q_preprocess!$1:$1048576, $D37, FALSE)), "", HLOOKUP(J$1, q_preprocess!$1:$1048576, $D37, FALSE))</f>
        <v/>
      </c>
      <c r="K37" t="str">
        <f>IF(ISBLANK(HLOOKUP(K$1,q_preprocess!$1:$1048576, $D37, FALSE)), "", HLOOKUP(K$1, q_preprocess!$1:$1048576, $D37, FALSE))</f>
        <v/>
      </c>
      <c r="L37" t="str">
        <f>IF(ISBLANK(HLOOKUP(L$1,q_preprocess!$1:$1048576, $D37, FALSE)), "", HLOOKUP(L$1, q_preprocess!$1:$1048576, $D37, FALSE))</f>
        <v/>
      </c>
      <c r="M37" t="str">
        <f>IF(ISBLANK(HLOOKUP(M$1,q_preprocess!$1:$1048576, $D37, FALSE)), "", HLOOKUP(M$1, q_preprocess!$1:$1048576, $D37, FALSE))</f>
        <v/>
      </c>
      <c r="N37" t="str">
        <f>IF(ISBLANK(HLOOKUP(N$1,q_preprocess!$1:$1048576, $D37, FALSE)), "", HLOOKUP(N$1, q_preprocess!$1:$1048576, $D37, FALSE))</f>
        <v/>
      </c>
      <c r="O37" t="str">
        <f>IF(ISBLANK(HLOOKUP(O$1,q_preprocess!$1:$1048576, $D37, FALSE)), "", HLOOKUP(O$1, q_preprocess!$1:$1048576, $D37, FALSE))</f>
        <v/>
      </c>
      <c r="P37" t="str">
        <f>IF(ISBLANK(HLOOKUP(P$1,q_preprocess!$1:$1048576, $D37, FALSE)), "", HLOOKUP(P$1, q_preprocess!$1:$1048576, $D37, FALSE))</f>
        <v/>
      </c>
    </row>
    <row r="38" spans="1:16" x14ac:dyDescent="0.25">
      <c r="A38" s="20">
        <v>36220</v>
      </c>
      <c r="B38">
        <v>1999</v>
      </c>
      <c r="C38">
        <v>1</v>
      </c>
      <c r="D38">
        <v>38</v>
      </c>
      <c r="E38" t="str">
        <f>IF(ISBLANK(HLOOKUP(E$1,q_preprocess!$1:$1048576, $D38, FALSE)), "", HLOOKUP(E$1, q_preprocess!$1:$1048576, $D38, FALSE))</f>
        <v/>
      </c>
      <c r="F38" t="str">
        <f>IF(ISBLANK(HLOOKUP(F$1,q_preprocess!$1:$1048576, $D38, FALSE)), "", HLOOKUP(F$1, q_preprocess!$1:$1048576, $D38, FALSE))</f>
        <v/>
      </c>
      <c r="G38" t="str">
        <f>IF(ISBLANK(HLOOKUP(G$1,q_preprocess!$1:$1048576, $D38, FALSE)), "", HLOOKUP(G$1, q_preprocess!$1:$1048576, $D38, FALSE))</f>
        <v/>
      </c>
      <c r="H38" t="str">
        <f>IF(ISBLANK(HLOOKUP(H$1,q_preprocess!$1:$1048576, $D38, FALSE)), "", HLOOKUP(H$1, q_preprocess!$1:$1048576, $D38, FALSE))</f>
        <v/>
      </c>
      <c r="I38" t="str">
        <f>IF(ISBLANK(HLOOKUP(I$1,q_preprocess!$1:$1048576, $D38, FALSE)), "", HLOOKUP(I$1, q_preprocess!$1:$1048576, $D38, FALSE))</f>
        <v/>
      </c>
      <c r="J38" t="str">
        <f>IF(ISBLANK(HLOOKUP(J$1,q_preprocess!$1:$1048576, $D38, FALSE)), "", HLOOKUP(J$1, q_preprocess!$1:$1048576, $D38, FALSE))</f>
        <v/>
      </c>
      <c r="K38" t="str">
        <f>IF(ISBLANK(HLOOKUP(K$1,q_preprocess!$1:$1048576, $D38, FALSE)), "", HLOOKUP(K$1, q_preprocess!$1:$1048576, $D38, FALSE))</f>
        <v/>
      </c>
      <c r="L38" t="str">
        <f>IF(ISBLANK(HLOOKUP(L$1,q_preprocess!$1:$1048576, $D38, FALSE)), "", HLOOKUP(L$1, q_preprocess!$1:$1048576, $D38, FALSE))</f>
        <v/>
      </c>
      <c r="M38" t="str">
        <f>IF(ISBLANK(HLOOKUP(M$1,q_preprocess!$1:$1048576, $D38, FALSE)), "", HLOOKUP(M$1, q_preprocess!$1:$1048576, $D38, FALSE))</f>
        <v/>
      </c>
      <c r="N38" t="str">
        <f>IF(ISBLANK(HLOOKUP(N$1,q_preprocess!$1:$1048576, $D38, FALSE)), "", HLOOKUP(N$1, q_preprocess!$1:$1048576, $D38, FALSE))</f>
        <v/>
      </c>
      <c r="O38" t="str">
        <f>IF(ISBLANK(HLOOKUP(O$1,q_preprocess!$1:$1048576, $D38, FALSE)), "", HLOOKUP(O$1, q_preprocess!$1:$1048576, $D38, FALSE))</f>
        <v/>
      </c>
      <c r="P38" t="str">
        <f>IF(ISBLANK(HLOOKUP(P$1,q_preprocess!$1:$1048576, $D38, FALSE)), "", HLOOKUP(P$1, q_preprocess!$1:$1048576, $D38, FALSE))</f>
        <v/>
      </c>
    </row>
    <row r="39" spans="1:16" x14ac:dyDescent="0.25">
      <c r="A39" s="20">
        <v>36312</v>
      </c>
      <c r="B39">
        <v>1999</v>
      </c>
      <c r="C39">
        <v>2</v>
      </c>
      <c r="D39">
        <v>39</v>
      </c>
      <c r="E39" t="str">
        <f>IF(ISBLANK(HLOOKUP(E$1,q_preprocess!$1:$1048576, $D39, FALSE)), "", HLOOKUP(E$1, q_preprocess!$1:$1048576, $D39, FALSE))</f>
        <v/>
      </c>
      <c r="F39" t="str">
        <f>IF(ISBLANK(HLOOKUP(F$1,q_preprocess!$1:$1048576, $D39, FALSE)), "", HLOOKUP(F$1, q_preprocess!$1:$1048576, $D39, FALSE))</f>
        <v/>
      </c>
      <c r="G39" t="str">
        <f>IF(ISBLANK(HLOOKUP(G$1,q_preprocess!$1:$1048576, $D39, FALSE)), "", HLOOKUP(G$1, q_preprocess!$1:$1048576, $D39, FALSE))</f>
        <v/>
      </c>
      <c r="H39" t="str">
        <f>IF(ISBLANK(HLOOKUP(H$1,q_preprocess!$1:$1048576, $D39, FALSE)), "", HLOOKUP(H$1, q_preprocess!$1:$1048576, $D39, FALSE))</f>
        <v/>
      </c>
      <c r="I39" t="str">
        <f>IF(ISBLANK(HLOOKUP(I$1,q_preprocess!$1:$1048576, $D39, FALSE)), "", HLOOKUP(I$1, q_preprocess!$1:$1048576, $D39, FALSE))</f>
        <v/>
      </c>
      <c r="J39" t="str">
        <f>IF(ISBLANK(HLOOKUP(J$1,q_preprocess!$1:$1048576, $D39, FALSE)), "", HLOOKUP(J$1, q_preprocess!$1:$1048576, $D39, FALSE))</f>
        <v/>
      </c>
      <c r="K39" t="str">
        <f>IF(ISBLANK(HLOOKUP(K$1,q_preprocess!$1:$1048576, $D39, FALSE)), "", HLOOKUP(K$1, q_preprocess!$1:$1048576, $D39, FALSE))</f>
        <v/>
      </c>
      <c r="L39" t="str">
        <f>IF(ISBLANK(HLOOKUP(L$1,q_preprocess!$1:$1048576, $D39, FALSE)), "", HLOOKUP(L$1, q_preprocess!$1:$1048576, $D39, FALSE))</f>
        <v/>
      </c>
      <c r="M39" t="str">
        <f>IF(ISBLANK(HLOOKUP(M$1,q_preprocess!$1:$1048576, $D39, FALSE)), "", HLOOKUP(M$1, q_preprocess!$1:$1048576, $D39, FALSE))</f>
        <v/>
      </c>
      <c r="N39" t="str">
        <f>IF(ISBLANK(HLOOKUP(N$1,q_preprocess!$1:$1048576, $D39, FALSE)), "", HLOOKUP(N$1, q_preprocess!$1:$1048576, $D39, FALSE))</f>
        <v/>
      </c>
      <c r="O39" t="str">
        <f>IF(ISBLANK(HLOOKUP(O$1,q_preprocess!$1:$1048576, $D39, FALSE)), "", HLOOKUP(O$1, q_preprocess!$1:$1048576, $D39, FALSE))</f>
        <v/>
      </c>
      <c r="P39" t="str">
        <f>IF(ISBLANK(HLOOKUP(P$1,q_preprocess!$1:$1048576, $D39, FALSE)), "", HLOOKUP(P$1, q_preprocess!$1:$1048576, $D39, FALSE))</f>
        <v/>
      </c>
    </row>
    <row r="40" spans="1:16" x14ac:dyDescent="0.25">
      <c r="A40" s="20">
        <v>36404</v>
      </c>
      <c r="B40">
        <v>1999</v>
      </c>
      <c r="C40">
        <v>3</v>
      </c>
      <c r="D40">
        <v>40</v>
      </c>
      <c r="E40" t="str">
        <f>IF(ISBLANK(HLOOKUP(E$1,q_preprocess!$1:$1048576, $D40, FALSE)), "", HLOOKUP(E$1, q_preprocess!$1:$1048576, $D40, FALSE))</f>
        <v/>
      </c>
      <c r="F40" t="str">
        <f>IF(ISBLANK(HLOOKUP(F$1,q_preprocess!$1:$1048576, $D40, FALSE)), "", HLOOKUP(F$1, q_preprocess!$1:$1048576, $D40, FALSE))</f>
        <v/>
      </c>
      <c r="G40" t="str">
        <f>IF(ISBLANK(HLOOKUP(G$1,q_preprocess!$1:$1048576, $D40, FALSE)), "", HLOOKUP(G$1, q_preprocess!$1:$1048576, $D40, FALSE))</f>
        <v/>
      </c>
      <c r="H40" t="str">
        <f>IF(ISBLANK(HLOOKUP(H$1,q_preprocess!$1:$1048576, $D40, FALSE)), "", HLOOKUP(H$1, q_preprocess!$1:$1048576, $D40, FALSE))</f>
        <v/>
      </c>
      <c r="I40" t="str">
        <f>IF(ISBLANK(HLOOKUP(I$1,q_preprocess!$1:$1048576, $D40, FALSE)), "", HLOOKUP(I$1, q_preprocess!$1:$1048576, $D40, FALSE))</f>
        <v/>
      </c>
      <c r="J40" t="str">
        <f>IF(ISBLANK(HLOOKUP(J$1,q_preprocess!$1:$1048576, $D40, FALSE)), "", HLOOKUP(J$1, q_preprocess!$1:$1048576, $D40, FALSE))</f>
        <v/>
      </c>
      <c r="K40" t="str">
        <f>IF(ISBLANK(HLOOKUP(K$1,q_preprocess!$1:$1048576, $D40, FALSE)), "", HLOOKUP(K$1, q_preprocess!$1:$1048576, $D40, FALSE))</f>
        <v/>
      </c>
      <c r="L40" t="str">
        <f>IF(ISBLANK(HLOOKUP(L$1,q_preprocess!$1:$1048576, $D40, FALSE)), "", HLOOKUP(L$1, q_preprocess!$1:$1048576, $D40, FALSE))</f>
        <v/>
      </c>
      <c r="M40" t="str">
        <f>IF(ISBLANK(HLOOKUP(M$1,q_preprocess!$1:$1048576, $D40, FALSE)), "", HLOOKUP(M$1, q_preprocess!$1:$1048576, $D40, FALSE))</f>
        <v/>
      </c>
      <c r="N40" t="str">
        <f>IF(ISBLANK(HLOOKUP(N$1,q_preprocess!$1:$1048576, $D40, FALSE)), "", HLOOKUP(N$1, q_preprocess!$1:$1048576, $D40, FALSE))</f>
        <v/>
      </c>
      <c r="O40" t="str">
        <f>IF(ISBLANK(HLOOKUP(O$1,q_preprocess!$1:$1048576, $D40, FALSE)), "", HLOOKUP(O$1, q_preprocess!$1:$1048576, $D40, FALSE))</f>
        <v/>
      </c>
      <c r="P40" t="str">
        <f>IF(ISBLANK(HLOOKUP(P$1,q_preprocess!$1:$1048576, $D40, FALSE)), "", HLOOKUP(P$1, q_preprocess!$1:$1048576, $D40, FALSE))</f>
        <v/>
      </c>
    </row>
    <row r="41" spans="1:16" x14ac:dyDescent="0.25">
      <c r="A41" s="20">
        <v>36495</v>
      </c>
      <c r="B41">
        <v>1999</v>
      </c>
      <c r="C41">
        <v>4</v>
      </c>
      <c r="D41">
        <v>41</v>
      </c>
      <c r="E41" t="str">
        <f>IF(ISBLANK(HLOOKUP(E$1,q_preprocess!$1:$1048576, $D41, FALSE)), "", HLOOKUP(E$1, q_preprocess!$1:$1048576, $D41, FALSE))</f>
        <v/>
      </c>
      <c r="F41" t="str">
        <f>IF(ISBLANK(HLOOKUP(F$1,q_preprocess!$1:$1048576, $D41, FALSE)), "", HLOOKUP(F$1, q_preprocess!$1:$1048576, $D41, FALSE))</f>
        <v/>
      </c>
      <c r="G41" t="str">
        <f>IF(ISBLANK(HLOOKUP(G$1,q_preprocess!$1:$1048576, $D41, FALSE)), "", HLOOKUP(G$1, q_preprocess!$1:$1048576, $D41, FALSE))</f>
        <v/>
      </c>
      <c r="H41" t="str">
        <f>IF(ISBLANK(HLOOKUP(H$1,q_preprocess!$1:$1048576, $D41, FALSE)), "", HLOOKUP(H$1, q_preprocess!$1:$1048576, $D41, FALSE))</f>
        <v/>
      </c>
      <c r="I41" t="str">
        <f>IF(ISBLANK(HLOOKUP(I$1,q_preprocess!$1:$1048576, $D41, FALSE)), "", HLOOKUP(I$1, q_preprocess!$1:$1048576, $D41, FALSE))</f>
        <v/>
      </c>
      <c r="J41" t="str">
        <f>IF(ISBLANK(HLOOKUP(J$1,q_preprocess!$1:$1048576, $D41, FALSE)), "", HLOOKUP(J$1, q_preprocess!$1:$1048576, $D41, FALSE))</f>
        <v/>
      </c>
      <c r="K41" t="str">
        <f>IF(ISBLANK(HLOOKUP(K$1,q_preprocess!$1:$1048576, $D41, FALSE)), "", HLOOKUP(K$1, q_preprocess!$1:$1048576, $D41, FALSE))</f>
        <v/>
      </c>
      <c r="L41" t="str">
        <f>IF(ISBLANK(HLOOKUP(L$1,q_preprocess!$1:$1048576, $D41, FALSE)), "", HLOOKUP(L$1, q_preprocess!$1:$1048576, $D41, FALSE))</f>
        <v/>
      </c>
      <c r="M41" t="str">
        <f>IF(ISBLANK(HLOOKUP(M$1,q_preprocess!$1:$1048576, $D41, FALSE)), "", HLOOKUP(M$1, q_preprocess!$1:$1048576, $D41, FALSE))</f>
        <v/>
      </c>
      <c r="N41" t="str">
        <f>IF(ISBLANK(HLOOKUP(N$1,q_preprocess!$1:$1048576, $D41, FALSE)), "", HLOOKUP(N$1, q_preprocess!$1:$1048576, $D41, FALSE))</f>
        <v/>
      </c>
      <c r="O41" t="str">
        <f>IF(ISBLANK(HLOOKUP(O$1,q_preprocess!$1:$1048576, $D41, FALSE)), "", HLOOKUP(O$1, q_preprocess!$1:$1048576, $D41, FALSE))</f>
        <v/>
      </c>
      <c r="P41" t="str">
        <f>IF(ISBLANK(HLOOKUP(P$1,q_preprocess!$1:$1048576, $D41, FALSE)), "", HLOOKUP(P$1, q_preprocess!$1:$1048576, $D41, FALSE))</f>
        <v/>
      </c>
    </row>
    <row r="42" spans="1:16" x14ac:dyDescent="0.25">
      <c r="A42" s="20">
        <v>36586</v>
      </c>
      <c r="B42">
        <v>2000</v>
      </c>
      <c r="C42">
        <v>1</v>
      </c>
      <c r="D42">
        <v>42</v>
      </c>
      <c r="E42">
        <f>IF(ISBLANK(HLOOKUP(E$1,q_preprocess!$1:$1048576, $D42, FALSE)), "", HLOOKUP(E$1, q_preprocess!$1:$1048576, $D42, FALSE))</f>
        <v>9134587</v>
      </c>
      <c r="F42">
        <f>IF(ISBLANK(HLOOKUP(F$1,q_preprocess!$1:$1048576, $D42, FALSE)), "", HLOOKUP(F$1, q_preprocess!$1:$1048576, $D42, FALSE))</f>
        <v>9134587</v>
      </c>
      <c r="G42">
        <f>IF(ISBLANK(HLOOKUP(G$1,q_preprocess!$1:$1048576, $D42, FALSE)), "", HLOOKUP(G$1, q_preprocess!$1:$1048576, $D42, FALSE))</f>
        <v>5611570</v>
      </c>
      <c r="H42">
        <f>IF(ISBLANK(HLOOKUP(H$1,q_preprocess!$1:$1048576, $D42, FALSE)), "", HLOOKUP(H$1, q_preprocess!$1:$1048576, $D42, FALSE))</f>
        <v>1141204</v>
      </c>
      <c r="I42">
        <f>IF(ISBLANK(HLOOKUP(I$1,q_preprocess!$1:$1048576, $D42, FALSE)), "", HLOOKUP(I$1, q_preprocess!$1:$1048576, $D42, FALSE))</f>
        <v>1257695</v>
      </c>
      <c r="J42">
        <f>IF(ISBLANK(HLOOKUP(J$1,q_preprocess!$1:$1048576, $D42, FALSE)), "", HLOOKUP(J$1, q_preprocess!$1:$1048576, $D42, FALSE))</f>
        <v>1324528</v>
      </c>
      <c r="K42">
        <f>IF(ISBLANK(HLOOKUP(K$1,q_preprocess!$1:$1048576, $D42, FALSE)), "", HLOOKUP(K$1, q_preprocess!$1:$1048576, $D42, FALSE))</f>
        <v>-66833</v>
      </c>
      <c r="L42">
        <f>IF(ISBLANK(HLOOKUP(L$1,q_preprocess!$1:$1048576, $D42, FALSE)), "", HLOOKUP(L$1, q_preprocess!$1:$1048576, $D42, FALSE))</f>
        <v>2794182</v>
      </c>
      <c r="M42">
        <f>IF(ISBLANK(HLOOKUP(M$1,q_preprocess!$1:$1048576, $D42, FALSE)), "", HLOOKUP(M$1, q_preprocess!$1:$1048576, $D42, FALSE))</f>
        <v>1670064</v>
      </c>
      <c r="N42">
        <f>IF(ISBLANK(HLOOKUP(N$1,q_preprocess!$1:$1048576, $D42, FALSE)), "", HLOOKUP(N$1, q_preprocess!$1:$1048576, $D42, FALSE))</f>
        <v>1838572</v>
      </c>
      <c r="O42">
        <f>IF(ISBLANK(HLOOKUP(O$1,q_preprocess!$1:$1048576, $D42, FALSE)), "", HLOOKUP(O$1, q_preprocess!$1:$1048576, $D42, FALSE))</f>
        <v>1594596</v>
      </c>
      <c r="P42">
        <f>IF(ISBLANK(HLOOKUP(P$1,q_preprocess!$1:$1048576, $D42, FALSE)), "", HLOOKUP(P$1, q_preprocess!$1:$1048576, $D42, FALSE))</f>
        <v>5010783</v>
      </c>
    </row>
    <row r="43" spans="1:16" x14ac:dyDescent="0.25">
      <c r="A43" s="20">
        <v>36678</v>
      </c>
      <c r="B43">
        <v>2000</v>
      </c>
      <c r="C43">
        <v>2</v>
      </c>
      <c r="D43">
        <v>43</v>
      </c>
      <c r="E43">
        <f>IF(ISBLANK(HLOOKUP(E$1,q_preprocess!$1:$1048576, $D43, FALSE)), "", HLOOKUP(E$1, q_preprocess!$1:$1048576, $D43, FALSE))</f>
        <v>9320414</v>
      </c>
      <c r="F43">
        <f>IF(ISBLANK(HLOOKUP(F$1,q_preprocess!$1:$1048576, $D43, FALSE)), "", HLOOKUP(F$1, q_preprocess!$1:$1048576, $D43, FALSE))</f>
        <v>9320414</v>
      </c>
      <c r="G43">
        <f>IF(ISBLANK(HLOOKUP(G$1,q_preprocess!$1:$1048576, $D43, FALSE)), "", HLOOKUP(G$1, q_preprocess!$1:$1048576, $D43, FALSE))</f>
        <v>5728145</v>
      </c>
      <c r="H43">
        <f>IF(ISBLANK(HLOOKUP(H$1,q_preprocess!$1:$1048576, $D43, FALSE)), "", HLOOKUP(H$1, q_preprocess!$1:$1048576, $D43, FALSE))</f>
        <v>1159906</v>
      </c>
      <c r="I43">
        <f>IF(ISBLANK(HLOOKUP(I$1,q_preprocess!$1:$1048576, $D43, FALSE)), "", HLOOKUP(I$1, q_preprocess!$1:$1048576, $D43, FALSE))</f>
        <v>1310800</v>
      </c>
      <c r="J43">
        <f>IF(ISBLANK(HLOOKUP(J$1,q_preprocess!$1:$1048576, $D43, FALSE)), "", HLOOKUP(J$1, q_preprocess!$1:$1048576, $D43, FALSE))</f>
        <v>1403726</v>
      </c>
      <c r="K43">
        <f>IF(ISBLANK(HLOOKUP(K$1,q_preprocess!$1:$1048576, $D43, FALSE)), "", HLOOKUP(K$1, q_preprocess!$1:$1048576, $D43, FALSE))</f>
        <v>-92926</v>
      </c>
      <c r="L43">
        <f>IF(ISBLANK(HLOOKUP(L$1,q_preprocess!$1:$1048576, $D43, FALSE)), "", HLOOKUP(L$1, q_preprocess!$1:$1048576, $D43, FALSE))</f>
        <v>2826541</v>
      </c>
      <c r="M43">
        <f>IF(ISBLANK(HLOOKUP(M$1,q_preprocess!$1:$1048576, $D43, FALSE)), "", HLOOKUP(M$1, q_preprocess!$1:$1048576, $D43, FALSE))</f>
        <v>1704978</v>
      </c>
      <c r="N43">
        <f>IF(ISBLANK(HLOOKUP(N$1,q_preprocess!$1:$1048576, $D43, FALSE)), "", HLOOKUP(N$1, q_preprocess!$1:$1048576, $D43, FALSE))</f>
        <v>1831246</v>
      </c>
      <c r="O43">
        <f>IF(ISBLANK(HLOOKUP(O$1,q_preprocess!$1:$1048576, $D43, FALSE)), "", HLOOKUP(O$1, q_preprocess!$1:$1048576, $D43, FALSE))</f>
        <v>1711438</v>
      </c>
      <c r="P43">
        <f>IF(ISBLANK(HLOOKUP(P$1,q_preprocess!$1:$1048576, $D43, FALSE)), "", HLOOKUP(P$1, q_preprocess!$1:$1048576, $D43, FALSE))</f>
        <v>5079499</v>
      </c>
    </row>
    <row r="44" spans="1:16" x14ac:dyDescent="0.25">
      <c r="A44" s="20">
        <v>36770</v>
      </c>
      <c r="B44">
        <v>2000</v>
      </c>
      <c r="C44">
        <v>3</v>
      </c>
      <c r="D44">
        <v>44</v>
      </c>
      <c r="E44">
        <f>IF(ISBLANK(HLOOKUP(E$1,q_preprocess!$1:$1048576, $D44, FALSE)), "", HLOOKUP(E$1, q_preprocess!$1:$1048576, $D44, FALSE))</f>
        <v>9548491</v>
      </c>
      <c r="F44">
        <f>IF(ISBLANK(HLOOKUP(F$1,q_preprocess!$1:$1048576, $D44, FALSE)), "", HLOOKUP(F$1, q_preprocess!$1:$1048576, $D44, FALSE))</f>
        <v>9548491</v>
      </c>
      <c r="G44">
        <f>IF(ISBLANK(HLOOKUP(G$1,q_preprocess!$1:$1048576, $D44, FALSE)), "", HLOOKUP(G$1, q_preprocess!$1:$1048576, $D44, FALSE))</f>
        <v>5846313</v>
      </c>
      <c r="H44">
        <f>IF(ISBLANK(HLOOKUP(H$1,q_preprocess!$1:$1048576, $D44, FALSE)), "", HLOOKUP(H$1, q_preprocess!$1:$1048576, $D44, FALSE))</f>
        <v>1180131</v>
      </c>
      <c r="I44">
        <f>IF(ISBLANK(HLOOKUP(I$1,q_preprocess!$1:$1048576, $D44, FALSE)), "", HLOOKUP(I$1, q_preprocess!$1:$1048576, $D44, FALSE))</f>
        <v>1552965</v>
      </c>
      <c r="J44">
        <f>IF(ISBLANK(HLOOKUP(J$1,q_preprocess!$1:$1048576, $D44, FALSE)), "", HLOOKUP(J$1, q_preprocess!$1:$1048576, $D44, FALSE))</f>
        <v>1499091</v>
      </c>
      <c r="K44">
        <f>IF(ISBLANK(HLOOKUP(K$1,q_preprocess!$1:$1048576, $D44, FALSE)), "", HLOOKUP(K$1, q_preprocess!$1:$1048576, $D44, FALSE))</f>
        <v>53874</v>
      </c>
      <c r="L44">
        <f>IF(ISBLANK(HLOOKUP(L$1,q_preprocess!$1:$1048576, $D44, FALSE)), "", HLOOKUP(L$1, q_preprocess!$1:$1048576, $D44, FALSE))</f>
        <v>2832256</v>
      </c>
      <c r="M44">
        <f>IF(ISBLANK(HLOOKUP(M$1,q_preprocess!$1:$1048576, $D44, FALSE)), "", HLOOKUP(M$1, q_preprocess!$1:$1048576, $D44, FALSE))</f>
        <v>1863174</v>
      </c>
      <c r="N44">
        <f>IF(ISBLANK(HLOOKUP(N$1,q_preprocess!$1:$1048576, $D44, FALSE)), "", HLOOKUP(N$1, q_preprocess!$1:$1048576, $D44, FALSE))</f>
        <v>1844984</v>
      </c>
      <c r="O44">
        <f>IF(ISBLANK(HLOOKUP(O$1,q_preprocess!$1:$1048576, $D44, FALSE)), "", HLOOKUP(O$1, q_preprocess!$1:$1048576, $D44, FALSE))</f>
        <v>1747368</v>
      </c>
      <c r="P44">
        <f>IF(ISBLANK(HLOOKUP(P$1,q_preprocess!$1:$1048576, $D44, FALSE)), "", HLOOKUP(P$1, q_preprocess!$1:$1048576, $D44, FALSE))</f>
        <v>5153199</v>
      </c>
    </row>
    <row r="45" spans="1:16" x14ac:dyDescent="0.25">
      <c r="A45" s="20">
        <v>36861</v>
      </c>
      <c r="B45">
        <v>2000</v>
      </c>
      <c r="C45">
        <v>4</v>
      </c>
      <c r="D45">
        <v>45</v>
      </c>
      <c r="E45">
        <f>IF(ISBLANK(HLOOKUP(E$1,q_preprocess!$1:$1048576, $D45, FALSE)), "", HLOOKUP(E$1, q_preprocess!$1:$1048576, $D45, FALSE))</f>
        <v>9722918</v>
      </c>
      <c r="F45">
        <f>IF(ISBLANK(HLOOKUP(F$1,q_preprocess!$1:$1048576, $D45, FALSE)), "", HLOOKUP(F$1, q_preprocess!$1:$1048576, $D45, FALSE))</f>
        <v>9722918</v>
      </c>
      <c r="G45">
        <f>IF(ISBLANK(HLOOKUP(G$1,q_preprocess!$1:$1048576, $D45, FALSE)), "", HLOOKUP(G$1, q_preprocess!$1:$1048576, $D45, FALSE))</f>
        <v>5980511</v>
      </c>
      <c r="H45">
        <f>IF(ISBLANK(HLOOKUP(H$1,q_preprocess!$1:$1048576, $D45, FALSE)), "", HLOOKUP(H$1, q_preprocess!$1:$1048576, $D45, FALSE))</f>
        <v>1210666</v>
      </c>
      <c r="I45">
        <f>IF(ISBLANK(HLOOKUP(I$1,q_preprocess!$1:$1048576, $D45, FALSE)), "", HLOOKUP(I$1, q_preprocess!$1:$1048576, $D45, FALSE))</f>
        <v>1805657</v>
      </c>
      <c r="J45">
        <f>IF(ISBLANK(HLOOKUP(J$1,q_preprocess!$1:$1048576, $D45, FALSE)), "", HLOOKUP(J$1, q_preprocess!$1:$1048576, $D45, FALSE))</f>
        <v>1626448</v>
      </c>
      <c r="K45">
        <f>IF(ISBLANK(HLOOKUP(K$1,q_preprocess!$1:$1048576, $D45, FALSE)), "", HLOOKUP(K$1, q_preprocess!$1:$1048576, $D45, FALSE))</f>
        <v>179209</v>
      </c>
      <c r="L45">
        <f>IF(ISBLANK(HLOOKUP(L$1,q_preprocess!$1:$1048576, $D45, FALSE)), "", HLOOKUP(L$1, q_preprocess!$1:$1048576, $D45, FALSE))</f>
        <v>2795451</v>
      </c>
      <c r="M45">
        <f>IF(ISBLANK(HLOOKUP(M$1,q_preprocess!$1:$1048576, $D45, FALSE)), "", HLOOKUP(M$1, q_preprocess!$1:$1048576, $D45, FALSE))</f>
        <v>2069367</v>
      </c>
      <c r="N45">
        <f>IF(ISBLANK(HLOOKUP(N$1,q_preprocess!$1:$1048576, $D45, FALSE)), "", HLOOKUP(N$1, q_preprocess!$1:$1048576, $D45, FALSE))</f>
        <v>1862023</v>
      </c>
      <c r="O45">
        <f>IF(ISBLANK(HLOOKUP(O$1,q_preprocess!$1:$1048576, $D45, FALSE)), "", HLOOKUP(O$1, q_preprocess!$1:$1048576, $D45, FALSE))</f>
        <v>1781344</v>
      </c>
      <c r="P45">
        <f>IF(ISBLANK(HLOOKUP(P$1,q_preprocess!$1:$1048576, $D45, FALSE)), "", HLOOKUP(P$1, q_preprocess!$1:$1048576, $D45, FALSE))</f>
        <v>5229303</v>
      </c>
    </row>
    <row r="46" spans="1:16" x14ac:dyDescent="0.25">
      <c r="A46" s="20">
        <v>36951</v>
      </c>
      <c r="B46">
        <v>2001</v>
      </c>
      <c r="C46">
        <v>1</v>
      </c>
      <c r="D46">
        <v>46</v>
      </c>
      <c r="E46">
        <f>IF(ISBLANK(HLOOKUP(E$1,q_preprocess!$1:$1048576, $D46, FALSE)), "", HLOOKUP(E$1, q_preprocess!$1:$1048576, $D46, FALSE))</f>
        <v>9699363</v>
      </c>
      <c r="F46">
        <f>IF(ISBLANK(HLOOKUP(F$1,q_preprocess!$1:$1048576, $D46, FALSE)), "", HLOOKUP(F$1, q_preprocess!$1:$1048576, $D46, FALSE))</f>
        <v>9699363</v>
      </c>
      <c r="G46">
        <f>IF(ISBLANK(HLOOKUP(G$1,q_preprocess!$1:$1048576, $D46, FALSE)), "", HLOOKUP(G$1, q_preprocess!$1:$1048576, $D46, FALSE))</f>
        <v>6121143</v>
      </c>
      <c r="H46">
        <f>IF(ISBLANK(HLOOKUP(H$1,q_preprocess!$1:$1048576, $D46, FALSE)), "", HLOOKUP(H$1, q_preprocess!$1:$1048576, $D46, FALSE))</f>
        <v>1124607</v>
      </c>
      <c r="I46">
        <f>IF(ISBLANK(HLOOKUP(I$1,q_preprocess!$1:$1048576, $D46, FALSE)), "", HLOOKUP(I$1, q_preprocess!$1:$1048576, $D46, FALSE))</f>
        <v>1879427</v>
      </c>
      <c r="J46">
        <f>IF(ISBLANK(HLOOKUP(J$1,q_preprocess!$1:$1048576, $D46, FALSE)), "", HLOOKUP(J$1, q_preprocess!$1:$1048576, $D46, FALSE))</f>
        <v>1683228</v>
      </c>
      <c r="K46">
        <f>IF(ISBLANK(HLOOKUP(K$1,q_preprocess!$1:$1048576, $D46, FALSE)), "", HLOOKUP(K$1, q_preprocess!$1:$1048576, $D46, FALSE))</f>
        <v>196199</v>
      </c>
      <c r="L46">
        <f>IF(ISBLANK(HLOOKUP(L$1,q_preprocess!$1:$1048576, $D46, FALSE)), "", HLOOKUP(L$1, q_preprocess!$1:$1048576, $D46, FALSE))</f>
        <v>2834957</v>
      </c>
      <c r="M46">
        <f>IF(ISBLANK(HLOOKUP(M$1,q_preprocess!$1:$1048576, $D46, FALSE)), "", HLOOKUP(M$1, q_preprocess!$1:$1048576, $D46, FALSE))</f>
        <v>2260771</v>
      </c>
      <c r="N46">
        <f>IF(ISBLANK(HLOOKUP(N$1,q_preprocess!$1:$1048576, $D46, FALSE)), "", HLOOKUP(N$1, q_preprocess!$1:$1048576, $D46, FALSE))</f>
        <v>1930883</v>
      </c>
      <c r="O46">
        <f>IF(ISBLANK(HLOOKUP(O$1,q_preprocess!$1:$1048576, $D46, FALSE)), "", HLOOKUP(O$1, q_preprocess!$1:$1048576, $D46, FALSE))</f>
        <v>1840963</v>
      </c>
      <c r="P46">
        <f>IF(ISBLANK(HLOOKUP(P$1,q_preprocess!$1:$1048576, $D46, FALSE)), "", HLOOKUP(P$1, q_preprocess!$1:$1048576, $D46, FALSE))</f>
        <v>5162515</v>
      </c>
    </row>
    <row r="47" spans="1:16" x14ac:dyDescent="0.25">
      <c r="A47" s="20">
        <v>37043</v>
      </c>
      <c r="B47">
        <v>2001</v>
      </c>
      <c r="C47">
        <v>2</v>
      </c>
      <c r="D47">
        <v>47</v>
      </c>
      <c r="E47">
        <f>IF(ISBLANK(HLOOKUP(E$1,q_preprocess!$1:$1048576, $D47, FALSE)), "", HLOOKUP(E$1, q_preprocess!$1:$1048576, $D47, FALSE))</f>
        <v>9802413</v>
      </c>
      <c r="F47">
        <f>IF(ISBLANK(HLOOKUP(F$1,q_preprocess!$1:$1048576, $D47, FALSE)), "", HLOOKUP(F$1, q_preprocess!$1:$1048576, $D47, FALSE))</f>
        <v>9802413</v>
      </c>
      <c r="G47">
        <f>IF(ISBLANK(HLOOKUP(G$1,q_preprocess!$1:$1048576, $D47, FALSE)), "", HLOOKUP(G$1, q_preprocess!$1:$1048576, $D47, FALSE))</f>
        <v>6179534</v>
      </c>
      <c r="H47">
        <f>IF(ISBLANK(HLOOKUP(H$1,q_preprocess!$1:$1048576, $D47, FALSE)), "", HLOOKUP(H$1, q_preprocess!$1:$1048576, $D47, FALSE))</f>
        <v>1134726</v>
      </c>
      <c r="I47">
        <f>IF(ISBLANK(HLOOKUP(I$1,q_preprocess!$1:$1048576, $D47, FALSE)), "", HLOOKUP(I$1, q_preprocess!$1:$1048576, $D47, FALSE))</f>
        <v>1912303</v>
      </c>
      <c r="J47">
        <f>IF(ISBLANK(HLOOKUP(J$1,q_preprocess!$1:$1048576, $D47, FALSE)), "", HLOOKUP(J$1, q_preprocess!$1:$1048576, $D47, FALSE))</f>
        <v>1719092</v>
      </c>
      <c r="K47">
        <f>IF(ISBLANK(HLOOKUP(K$1,q_preprocess!$1:$1048576, $D47, FALSE)), "", HLOOKUP(K$1, q_preprocess!$1:$1048576, $D47, FALSE))</f>
        <v>193211</v>
      </c>
      <c r="L47">
        <f>IF(ISBLANK(HLOOKUP(L$1,q_preprocess!$1:$1048576, $D47, FALSE)), "", HLOOKUP(L$1, q_preprocess!$1:$1048576, $D47, FALSE))</f>
        <v>2781410</v>
      </c>
      <c r="M47">
        <f>IF(ISBLANK(HLOOKUP(M$1,q_preprocess!$1:$1048576, $D47, FALSE)), "", HLOOKUP(M$1, q_preprocess!$1:$1048576, $D47, FALSE))</f>
        <v>2205560</v>
      </c>
      <c r="N47">
        <f>IF(ISBLANK(HLOOKUP(N$1,q_preprocess!$1:$1048576, $D47, FALSE)), "", HLOOKUP(N$1, q_preprocess!$1:$1048576, $D47, FALSE))</f>
        <v>1910715</v>
      </c>
      <c r="O47">
        <f>IF(ISBLANK(HLOOKUP(O$1,q_preprocess!$1:$1048576, $D47, FALSE)), "", HLOOKUP(O$1, q_preprocess!$1:$1048576, $D47, FALSE))</f>
        <v>1884908</v>
      </c>
      <c r="P47">
        <f>IF(ISBLANK(HLOOKUP(P$1,q_preprocess!$1:$1048576, $D47, FALSE)), "", HLOOKUP(P$1, q_preprocess!$1:$1048576, $D47, FALSE))</f>
        <v>5208373</v>
      </c>
    </row>
    <row r="48" spans="1:16" x14ac:dyDescent="0.25">
      <c r="A48" s="20">
        <v>37135</v>
      </c>
      <c r="B48">
        <v>2001</v>
      </c>
      <c r="C48">
        <v>3</v>
      </c>
      <c r="D48">
        <v>48</v>
      </c>
      <c r="E48">
        <f>IF(ISBLANK(HLOOKUP(E$1,q_preprocess!$1:$1048576, $D48, FALSE)), "", HLOOKUP(E$1, q_preprocess!$1:$1048576, $D48, FALSE))</f>
        <v>9809483</v>
      </c>
      <c r="F48">
        <f>IF(ISBLANK(HLOOKUP(F$1,q_preprocess!$1:$1048576, $D48, FALSE)), "", HLOOKUP(F$1, q_preprocess!$1:$1048576, $D48, FALSE))</f>
        <v>9809483</v>
      </c>
      <c r="G48">
        <f>IF(ISBLANK(HLOOKUP(G$1,q_preprocess!$1:$1048576, $D48, FALSE)), "", HLOOKUP(G$1, q_preprocess!$1:$1048576, $D48, FALSE))</f>
        <v>6229424</v>
      </c>
      <c r="H48">
        <f>IF(ISBLANK(HLOOKUP(H$1,q_preprocess!$1:$1048576, $D48, FALSE)), "", HLOOKUP(H$1, q_preprocess!$1:$1048576, $D48, FALSE))</f>
        <v>1130148</v>
      </c>
      <c r="I48">
        <f>IF(ISBLANK(HLOOKUP(I$1,q_preprocess!$1:$1048576, $D48, FALSE)), "", HLOOKUP(I$1, q_preprocess!$1:$1048576, $D48, FALSE))</f>
        <v>1996753</v>
      </c>
      <c r="J48">
        <f>IF(ISBLANK(HLOOKUP(J$1,q_preprocess!$1:$1048576, $D48, FALSE)), "", HLOOKUP(J$1, q_preprocess!$1:$1048576, $D48, FALSE))</f>
        <v>1782603</v>
      </c>
      <c r="K48">
        <f>IF(ISBLANK(HLOOKUP(K$1,q_preprocess!$1:$1048576, $D48, FALSE)), "", HLOOKUP(K$1, q_preprocess!$1:$1048576, $D48, FALSE))</f>
        <v>214150</v>
      </c>
      <c r="L48">
        <f>IF(ISBLANK(HLOOKUP(L$1,q_preprocess!$1:$1048576, $D48, FALSE)), "", HLOOKUP(L$1, q_preprocess!$1:$1048576, $D48, FALSE))</f>
        <v>2727432</v>
      </c>
      <c r="M48">
        <f>IF(ISBLANK(HLOOKUP(M$1,q_preprocess!$1:$1048576, $D48, FALSE)), "", HLOOKUP(M$1, q_preprocess!$1:$1048576, $D48, FALSE))</f>
        <v>2274274</v>
      </c>
      <c r="N48">
        <f>IF(ISBLANK(HLOOKUP(N$1,q_preprocess!$1:$1048576, $D48, FALSE)), "", HLOOKUP(N$1, q_preprocess!$1:$1048576, $D48, FALSE))</f>
        <v>1925852</v>
      </c>
      <c r="O48">
        <f>IF(ISBLANK(HLOOKUP(O$1,q_preprocess!$1:$1048576, $D48, FALSE)), "", HLOOKUP(O$1, q_preprocess!$1:$1048576, $D48, FALSE))</f>
        <v>1927875</v>
      </c>
      <c r="P48">
        <f>IF(ISBLANK(HLOOKUP(P$1,q_preprocess!$1:$1048576, $D48, FALSE)), "", HLOOKUP(P$1, q_preprocess!$1:$1048576, $D48, FALSE))</f>
        <v>5237485</v>
      </c>
    </row>
    <row r="49" spans="1:16" x14ac:dyDescent="0.25">
      <c r="A49" s="20">
        <v>37226</v>
      </c>
      <c r="B49">
        <v>2001</v>
      </c>
      <c r="C49">
        <v>4</v>
      </c>
      <c r="D49">
        <v>49</v>
      </c>
      <c r="E49">
        <f>IF(ISBLANK(HLOOKUP(E$1,q_preprocess!$1:$1048576, $D49, FALSE)), "", HLOOKUP(E$1, q_preprocess!$1:$1048576, $D49, FALSE))</f>
        <v>9930104</v>
      </c>
      <c r="F49">
        <f>IF(ISBLANK(HLOOKUP(F$1,q_preprocess!$1:$1048576, $D49, FALSE)), "", HLOOKUP(F$1, q_preprocess!$1:$1048576, $D49, FALSE))</f>
        <v>9930104</v>
      </c>
      <c r="G49">
        <f>IF(ISBLANK(HLOOKUP(G$1,q_preprocess!$1:$1048576, $D49, FALSE)), "", HLOOKUP(G$1, q_preprocess!$1:$1048576, $D49, FALSE))</f>
        <v>6369298</v>
      </c>
      <c r="H49">
        <f>IF(ISBLANK(HLOOKUP(H$1,q_preprocess!$1:$1048576, $D49, FALSE)), "", HLOOKUP(H$1, q_preprocess!$1:$1048576, $D49, FALSE))</f>
        <v>1146491</v>
      </c>
      <c r="I49">
        <f>IF(ISBLANK(HLOOKUP(I$1,q_preprocess!$1:$1048576, $D49, FALSE)), "", HLOOKUP(I$1, q_preprocess!$1:$1048576, $D49, FALSE))</f>
        <v>2134877</v>
      </c>
      <c r="J49">
        <f>IF(ISBLANK(HLOOKUP(J$1,q_preprocess!$1:$1048576, $D49, FALSE)), "", HLOOKUP(J$1, q_preprocess!$1:$1048576, $D49, FALSE))</f>
        <v>1854631</v>
      </c>
      <c r="K49">
        <f>IF(ISBLANK(HLOOKUP(K$1,q_preprocess!$1:$1048576, $D49, FALSE)), "", HLOOKUP(K$1, q_preprocess!$1:$1048576, $D49, FALSE))</f>
        <v>280246</v>
      </c>
      <c r="L49">
        <f>IF(ISBLANK(HLOOKUP(L$1,q_preprocess!$1:$1048576, $D49, FALSE)), "", HLOOKUP(L$1, q_preprocess!$1:$1048576, $D49, FALSE))</f>
        <v>2726101</v>
      </c>
      <c r="M49">
        <f>IF(ISBLANK(HLOOKUP(M$1,q_preprocess!$1:$1048576, $D49, FALSE)), "", HLOOKUP(M$1, q_preprocess!$1:$1048576, $D49, FALSE))</f>
        <v>2446663</v>
      </c>
      <c r="N49">
        <f>IF(ISBLANK(HLOOKUP(N$1,q_preprocess!$1:$1048576, $D49, FALSE)), "", HLOOKUP(N$1, q_preprocess!$1:$1048576, $D49, FALSE))</f>
        <v>1889179</v>
      </c>
      <c r="O49">
        <f>IF(ISBLANK(HLOOKUP(O$1,q_preprocess!$1:$1048576, $D49, FALSE)), "", HLOOKUP(O$1, q_preprocess!$1:$1048576, $D49, FALSE))</f>
        <v>1943414</v>
      </c>
      <c r="P49">
        <f>IF(ISBLANK(HLOOKUP(P$1,q_preprocess!$1:$1048576, $D49, FALSE)), "", HLOOKUP(P$1, q_preprocess!$1:$1048576, $D49, FALSE))</f>
        <v>5342598</v>
      </c>
    </row>
    <row r="50" spans="1:16" x14ac:dyDescent="0.25">
      <c r="A50" s="20">
        <v>37316</v>
      </c>
      <c r="B50">
        <v>2002</v>
      </c>
      <c r="C50">
        <v>1</v>
      </c>
      <c r="D50">
        <v>50</v>
      </c>
      <c r="E50">
        <f>IF(ISBLANK(HLOOKUP(E$1,q_preprocess!$1:$1048576, $D50, FALSE)), "", HLOOKUP(E$1, q_preprocess!$1:$1048576, $D50, FALSE))</f>
        <v>10063566</v>
      </c>
      <c r="F50">
        <f>IF(ISBLANK(HLOOKUP(F$1,q_preprocess!$1:$1048576, $D50, FALSE)), "", HLOOKUP(F$1, q_preprocess!$1:$1048576, $D50, FALSE))</f>
        <v>10063566</v>
      </c>
      <c r="G50">
        <f>IF(ISBLANK(HLOOKUP(G$1,q_preprocess!$1:$1048576, $D50, FALSE)), "", HLOOKUP(G$1, q_preprocess!$1:$1048576, $D50, FALSE))</f>
        <v>6563537</v>
      </c>
      <c r="H50">
        <f>IF(ISBLANK(HLOOKUP(H$1,q_preprocess!$1:$1048576, $D50, FALSE)), "", HLOOKUP(H$1, q_preprocess!$1:$1048576, $D50, FALSE))</f>
        <v>1149300</v>
      </c>
      <c r="I50">
        <f>IF(ISBLANK(HLOOKUP(I$1,q_preprocess!$1:$1048576, $D50, FALSE)), "", HLOOKUP(I$1, q_preprocess!$1:$1048576, $D50, FALSE))</f>
        <v>2502015</v>
      </c>
      <c r="J50">
        <f>IF(ISBLANK(HLOOKUP(J$1,q_preprocess!$1:$1048576, $D50, FALSE)), "", HLOOKUP(J$1, q_preprocess!$1:$1048576, $D50, FALSE))</f>
        <v>2132387</v>
      </c>
      <c r="K50">
        <f>IF(ISBLANK(HLOOKUP(K$1,q_preprocess!$1:$1048576, $D50, FALSE)), "", HLOOKUP(K$1, q_preprocess!$1:$1048576, $D50, FALSE))</f>
        <v>369628</v>
      </c>
      <c r="L50">
        <f>IF(ISBLANK(HLOOKUP(L$1,q_preprocess!$1:$1048576, $D50, FALSE)), "", HLOOKUP(L$1, q_preprocess!$1:$1048576, $D50, FALSE))</f>
        <v>2719637</v>
      </c>
      <c r="M50">
        <f>IF(ISBLANK(HLOOKUP(M$1,q_preprocess!$1:$1048576, $D50, FALSE)), "", HLOOKUP(M$1, q_preprocess!$1:$1048576, $D50, FALSE))</f>
        <v>2870923</v>
      </c>
      <c r="N50">
        <f>IF(ISBLANK(HLOOKUP(N$1,q_preprocess!$1:$1048576, $D50, FALSE)), "", HLOOKUP(N$1, q_preprocess!$1:$1048576, $D50, FALSE))</f>
        <v>1885675</v>
      </c>
      <c r="O50">
        <f>IF(ISBLANK(HLOOKUP(O$1,q_preprocess!$1:$1048576, $D50, FALSE)), "", HLOOKUP(O$1, q_preprocess!$1:$1048576, $D50, FALSE))</f>
        <v>2008687</v>
      </c>
      <c r="P50">
        <f>IF(ISBLANK(HLOOKUP(P$1,q_preprocess!$1:$1048576, $D50, FALSE)), "", HLOOKUP(P$1, q_preprocess!$1:$1048576, $D50, FALSE))</f>
        <v>5337131</v>
      </c>
    </row>
    <row r="51" spans="1:16" x14ac:dyDescent="0.25">
      <c r="A51" s="20">
        <v>37408</v>
      </c>
      <c r="B51">
        <v>2002</v>
      </c>
      <c r="C51">
        <v>2</v>
      </c>
      <c r="D51">
        <v>51</v>
      </c>
      <c r="E51">
        <f>IF(ISBLANK(HLOOKUP(E$1,q_preprocess!$1:$1048576, $D51, FALSE)), "", HLOOKUP(E$1, q_preprocess!$1:$1048576, $D51, FALSE))</f>
        <v>10205818</v>
      </c>
      <c r="F51">
        <f>IF(ISBLANK(HLOOKUP(F$1,q_preprocess!$1:$1048576, $D51, FALSE)), "", HLOOKUP(F$1, q_preprocess!$1:$1048576, $D51, FALSE))</f>
        <v>10205818</v>
      </c>
      <c r="G51">
        <f>IF(ISBLANK(HLOOKUP(G$1,q_preprocess!$1:$1048576, $D51, FALSE)), "", HLOOKUP(G$1, q_preprocess!$1:$1048576, $D51, FALSE))</f>
        <v>6627661</v>
      </c>
      <c r="H51">
        <f>IF(ISBLANK(HLOOKUP(H$1,q_preprocess!$1:$1048576, $D51, FALSE)), "", HLOOKUP(H$1, q_preprocess!$1:$1048576, $D51, FALSE))</f>
        <v>1156927</v>
      </c>
      <c r="I51">
        <f>IF(ISBLANK(HLOOKUP(I$1,q_preprocess!$1:$1048576, $D51, FALSE)), "", HLOOKUP(I$1, q_preprocess!$1:$1048576, $D51, FALSE))</f>
        <v>2366469</v>
      </c>
      <c r="J51">
        <f>IF(ISBLANK(HLOOKUP(J$1,q_preprocess!$1:$1048576, $D51, FALSE)), "", HLOOKUP(J$1, q_preprocess!$1:$1048576, $D51, FALSE))</f>
        <v>2050561</v>
      </c>
      <c r="K51">
        <f>IF(ISBLANK(HLOOKUP(K$1,q_preprocess!$1:$1048576, $D51, FALSE)), "", HLOOKUP(K$1, q_preprocess!$1:$1048576, $D51, FALSE))</f>
        <v>315908</v>
      </c>
      <c r="L51">
        <f>IF(ISBLANK(HLOOKUP(L$1,q_preprocess!$1:$1048576, $D51, FALSE)), "", HLOOKUP(L$1, q_preprocess!$1:$1048576, $D51, FALSE))</f>
        <v>2832897</v>
      </c>
      <c r="M51">
        <f>IF(ISBLANK(HLOOKUP(M$1,q_preprocess!$1:$1048576, $D51, FALSE)), "", HLOOKUP(M$1, q_preprocess!$1:$1048576, $D51, FALSE))</f>
        <v>2778136</v>
      </c>
      <c r="N51">
        <f>IF(ISBLANK(HLOOKUP(N$1,q_preprocess!$1:$1048576, $D51, FALSE)), "", HLOOKUP(N$1, q_preprocess!$1:$1048576, $D51, FALSE))</f>
        <v>1932523</v>
      </c>
      <c r="O51">
        <f>IF(ISBLANK(HLOOKUP(O$1,q_preprocess!$1:$1048576, $D51, FALSE)), "", HLOOKUP(O$1, q_preprocess!$1:$1048576, $D51, FALSE))</f>
        <v>2037005</v>
      </c>
      <c r="P51">
        <f>IF(ISBLANK(HLOOKUP(P$1,q_preprocess!$1:$1048576, $D51, FALSE)), "", HLOOKUP(P$1, q_preprocess!$1:$1048576, $D51, FALSE))</f>
        <v>5398363</v>
      </c>
    </row>
    <row r="52" spans="1:16" x14ac:dyDescent="0.25">
      <c r="A52" s="20">
        <v>37500</v>
      </c>
      <c r="B52">
        <v>2002</v>
      </c>
      <c r="C52">
        <v>3</v>
      </c>
      <c r="D52">
        <v>52</v>
      </c>
      <c r="E52">
        <f>IF(ISBLANK(HLOOKUP(E$1,q_preprocess!$1:$1048576, $D52, FALSE)), "", HLOOKUP(E$1, q_preprocess!$1:$1048576, $D52, FALSE))</f>
        <v>10274208</v>
      </c>
      <c r="F52">
        <f>IF(ISBLANK(HLOOKUP(F$1,q_preprocess!$1:$1048576, $D52, FALSE)), "", HLOOKUP(F$1, q_preprocess!$1:$1048576, $D52, FALSE))</f>
        <v>10274208</v>
      </c>
      <c r="G52">
        <f>IF(ISBLANK(HLOOKUP(G$1,q_preprocess!$1:$1048576, $D52, FALSE)), "", HLOOKUP(G$1, q_preprocess!$1:$1048576, $D52, FALSE))</f>
        <v>6714019</v>
      </c>
      <c r="H52">
        <f>IF(ISBLANK(HLOOKUP(H$1,q_preprocess!$1:$1048576, $D52, FALSE)), "", HLOOKUP(H$1, q_preprocess!$1:$1048576, $D52, FALSE))</f>
        <v>1163350</v>
      </c>
      <c r="I52">
        <f>IF(ISBLANK(HLOOKUP(I$1,q_preprocess!$1:$1048576, $D52, FALSE)), "", HLOOKUP(I$1, q_preprocess!$1:$1048576, $D52, FALSE))</f>
        <v>2250647</v>
      </c>
      <c r="J52">
        <f>IF(ISBLANK(HLOOKUP(J$1,q_preprocess!$1:$1048576, $D52, FALSE)), "", HLOOKUP(J$1, q_preprocess!$1:$1048576, $D52, FALSE))</f>
        <v>2052365</v>
      </c>
      <c r="K52">
        <f>IF(ISBLANK(HLOOKUP(K$1,q_preprocess!$1:$1048576, $D52, FALSE)), "", HLOOKUP(K$1, q_preprocess!$1:$1048576, $D52, FALSE))</f>
        <v>198282</v>
      </c>
      <c r="L52">
        <f>IF(ISBLANK(HLOOKUP(L$1,q_preprocess!$1:$1048576, $D52, FALSE)), "", HLOOKUP(L$1, q_preprocess!$1:$1048576, $D52, FALSE))</f>
        <v>2820055</v>
      </c>
      <c r="M52">
        <f>IF(ISBLANK(HLOOKUP(M$1,q_preprocess!$1:$1048576, $D52, FALSE)), "", HLOOKUP(M$1, q_preprocess!$1:$1048576, $D52, FALSE))</f>
        <v>2673863</v>
      </c>
      <c r="N52">
        <f>IF(ISBLANK(HLOOKUP(N$1,q_preprocess!$1:$1048576, $D52, FALSE)), "", HLOOKUP(N$1, q_preprocess!$1:$1048576, $D52, FALSE))</f>
        <v>1895399</v>
      </c>
      <c r="O52">
        <f>IF(ISBLANK(HLOOKUP(O$1,q_preprocess!$1:$1048576, $D52, FALSE)), "", HLOOKUP(O$1, q_preprocess!$1:$1048576, $D52, FALSE))</f>
        <v>2097004</v>
      </c>
      <c r="P52">
        <f>IF(ISBLANK(HLOOKUP(P$1,q_preprocess!$1:$1048576, $D52, FALSE)), "", HLOOKUP(P$1, q_preprocess!$1:$1048576, $D52, FALSE))</f>
        <v>5461587</v>
      </c>
    </row>
    <row r="53" spans="1:16" x14ac:dyDescent="0.25">
      <c r="A53" s="20">
        <v>37591</v>
      </c>
      <c r="B53">
        <v>2002</v>
      </c>
      <c r="C53">
        <v>4</v>
      </c>
      <c r="D53">
        <v>53</v>
      </c>
      <c r="E53">
        <f>IF(ISBLANK(HLOOKUP(E$1,q_preprocess!$1:$1048576, $D53, FALSE)), "", HLOOKUP(E$1, q_preprocess!$1:$1048576, $D53, FALSE))</f>
        <v>10305402</v>
      </c>
      <c r="F53">
        <f>IF(ISBLANK(HLOOKUP(F$1,q_preprocess!$1:$1048576, $D53, FALSE)), "", HLOOKUP(F$1, q_preprocess!$1:$1048576, $D53, FALSE))</f>
        <v>10305402</v>
      </c>
      <c r="G53">
        <f>IF(ISBLANK(HLOOKUP(G$1,q_preprocess!$1:$1048576, $D53, FALSE)), "", HLOOKUP(G$1, q_preprocess!$1:$1048576, $D53, FALSE))</f>
        <v>6756119</v>
      </c>
      <c r="H53">
        <f>IF(ISBLANK(HLOOKUP(H$1,q_preprocess!$1:$1048576, $D53, FALSE)), "", HLOOKUP(H$1, q_preprocess!$1:$1048576, $D53, FALSE))</f>
        <v>1173595</v>
      </c>
      <c r="I53">
        <f>IF(ISBLANK(HLOOKUP(I$1,q_preprocess!$1:$1048576, $D53, FALSE)), "", HLOOKUP(I$1, q_preprocess!$1:$1048576, $D53, FALSE))</f>
        <v>2220629</v>
      </c>
      <c r="J53">
        <f>IF(ISBLANK(HLOOKUP(J$1,q_preprocess!$1:$1048576, $D53, FALSE)), "", HLOOKUP(J$1, q_preprocess!$1:$1048576, $D53, FALSE))</f>
        <v>2077857</v>
      </c>
      <c r="K53">
        <f>IF(ISBLANK(HLOOKUP(K$1,q_preprocess!$1:$1048576, $D53, FALSE)), "", HLOOKUP(K$1, q_preprocess!$1:$1048576, $D53, FALSE))</f>
        <v>142772</v>
      </c>
      <c r="L53">
        <f>IF(ISBLANK(HLOOKUP(L$1,q_preprocess!$1:$1048576, $D53, FALSE)), "", HLOOKUP(L$1, q_preprocess!$1:$1048576, $D53, FALSE))</f>
        <v>2766363</v>
      </c>
      <c r="M53">
        <f>IF(ISBLANK(HLOOKUP(M$1,q_preprocess!$1:$1048576, $D53, FALSE)), "", HLOOKUP(M$1, q_preprocess!$1:$1048576, $D53, FALSE))</f>
        <v>2611304</v>
      </c>
      <c r="N53">
        <f>IF(ISBLANK(HLOOKUP(N$1,q_preprocess!$1:$1048576, $D53, FALSE)), "", HLOOKUP(N$1, q_preprocess!$1:$1048576, $D53, FALSE))</f>
        <v>1887859</v>
      </c>
      <c r="O53">
        <f>IF(ISBLANK(HLOOKUP(O$1,q_preprocess!$1:$1048576, $D53, FALSE)), "", HLOOKUP(O$1, q_preprocess!$1:$1048576, $D53, FALSE))</f>
        <v>2156537</v>
      </c>
      <c r="P53">
        <f>IF(ISBLANK(HLOOKUP(P$1,q_preprocess!$1:$1048576, $D53, FALSE)), "", HLOOKUP(P$1, q_preprocess!$1:$1048576, $D53, FALSE))</f>
        <v>5467507</v>
      </c>
    </row>
    <row r="54" spans="1:16" x14ac:dyDescent="0.25">
      <c r="A54" s="20">
        <v>37681</v>
      </c>
      <c r="B54">
        <v>2003</v>
      </c>
      <c r="C54">
        <v>1</v>
      </c>
      <c r="D54">
        <v>54</v>
      </c>
      <c r="E54">
        <f>IF(ISBLANK(HLOOKUP(E$1,q_preprocess!$1:$1048576, $D54, FALSE)), "", HLOOKUP(E$1, q_preprocess!$1:$1048576, $D54, FALSE))</f>
        <v>10440088</v>
      </c>
      <c r="F54">
        <f>IF(ISBLANK(HLOOKUP(F$1,q_preprocess!$1:$1048576, $D54, FALSE)), "", HLOOKUP(F$1, q_preprocess!$1:$1048576, $D54, FALSE))</f>
        <v>10440088</v>
      </c>
      <c r="G54">
        <f>IF(ISBLANK(HLOOKUP(G$1,q_preprocess!$1:$1048576, $D54, FALSE)), "", HLOOKUP(G$1, q_preprocess!$1:$1048576, $D54, FALSE))</f>
        <v>6963349</v>
      </c>
      <c r="H54">
        <f>IF(ISBLANK(HLOOKUP(H$1,q_preprocess!$1:$1048576, $D54, FALSE)), "", HLOOKUP(H$1, q_preprocess!$1:$1048576, $D54, FALSE))</f>
        <v>1152356</v>
      </c>
      <c r="I54">
        <f>IF(ISBLANK(HLOOKUP(I$1,q_preprocess!$1:$1048576, $D54, FALSE)), "", HLOOKUP(I$1, q_preprocess!$1:$1048576, $D54, FALSE))</f>
        <v>2473770</v>
      </c>
      <c r="J54">
        <f>IF(ISBLANK(HLOOKUP(J$1,q_preprocess!$1:$1048576, $D54, FALSE)), "", HLOOKUP(J$1, q_preprocess!$1:$1048576, $D54, FALSE))</f>
        <v>2301805</v>
      </c>
      <c r="K54">
        <f>IF(ISBLANK(HLOOKUP(K$1,q_preprocess!$1:$1048576, $D54, FALSE)), "", HLOOKUP(K$1, q_preprocess!$1:$1048576, $D54, FALSE))</f>
        <v>171965</v>
      </c>
      <c r="L54">
        <f>IF(ISBLANK(HLOOKUP(L$1,q_preprocess!$1:$1048576, $D54, FALSE)), "", HLOOKUP(L$1, q_preprocess!$1:$1048576, $D54, FALSE))</f>
        <v>2784191</v>
      </c>
      <c r="M54">
        <f>IF(ISBLANK(HLOOKUP(M$1,q_preprocess!$1:$1048576, $D54, FALSE)), "", HLOOKUP(M$1, q_preprocess!$1:$1048576, $D54, FALSE))</f>
        <v>2933578</v>
      </c>
      <c r="N54">
        <f>IF(ISBLANK(HLOOKUP(N$1,q_preprocess!$1:$1048576, $D54, FALSE)), "", HLOOKUP(N$1, q_preprocess!$1:$1048576, $D54, FALSE))</f>
        <v>1954539</v>
      </c>
      <c r="O54">
        <f>IF(ISBLANK(HLOOKUP(O$1,q_preprocess!$1:$1048576, $D54, FALSE)), "", HLOOKUP(O$1, q_preprocess!$1:$1048576, $D54, FALSE))</f>
        <v>2139757</v>
      </c>
      <c r="P54">
        <f>IF(ISBLANK(HLOOKUP(P$1,q_preprocess!$1:$1048576, $D54, FALSE)), "", HLOOKUP(P$1, q_preprocess!$1:$1048576, $D54, FALSE))</f>
        <v>5552605</v>
      </c>
    </row>
    <row r="55" spans="1:16" x14ac:dyDescent="0.25">
      <c r="A55" s="20">
        <v>37773</v>
      </c>
      <c r="B55">
        <v>2003</v>
      </c>
      <c r="C55">
        <v>2</v>
      </c>
      <c r="D55">
        <v>55</v>
      </c>
      <c r="E55">
        <f>IF(ISBLANK(HLOOKUP(E$1,q_preprocess!$1:$1048576, $D55, FALSE)), "", HLOOKUP(E$1, q_preprocess!$1:$1048576, $D55, FALSE))</f>
        <v>10240791</v>
      </c>
      <c r="F55">
        <f>IF(ISBLANK(HLOOKUP(F$1,q_preprocess!$1:$1048576, $D55, FALSE)), "", HLOOKUP(F$1, q_preprocess!$1:$1048576, $D55, FALSE))</f>
        <v>10240791</v>
      </c>
      <c r="G55">
        <f>IF(ISBLANK(HLOOKUP(G$1,q_preprocess!$1:$1048576, $D55, FALSE)), "", HLOOKUP(G$1, q_preprocess!$1:$1048576, $D55, FALSE))</f>
        <v>6879152</v>
      </c>
      <c r="H55">
        <f>IF(ISBLANK(HLOOKUP(H$1,q_preprocess!$1:$1048576, $D55, FALSE)), "", HLOOKUP(H$1, q_preprocess!$1:$1048576, $D55, FALSE))</f>
        <v>1167376</v>
      </c>
      <c r="I55">
        <f>IF(ISBLANK(HLOOKUP(I$1,q_preprocess!$1:$1048576, $D55, FALSE)), "", HLOOKUP(I$1, q_preprocess!$1:$1048576, $D55, FALSE))</f>
        <v>1995160</v>
      </c>
      <c r="J55">
        <f>IF(ISBLANK(HLOOKUP(J$1,q_preprocess!$1:$1048576, $D55, FALSE)), "", HLOOKUP(J$1, q_preprocess!$1:$1048576, $D55, FALSE))</f>
        <v>2090062</v>
      </c>
      <c r="K55">
        <f>IF(ISBLANK(HLOOKUP(K$1,q_preprocess!$1:$1048576, $D55, FALSE)), "", HLOOKUP(K$1, q_preprocess!$1:$1048576, $D55, FALSE))</f>
        <v>-94902</v>
      </c>
      <c r="L55">
        <f>IF(ISBLANK(HLOOKUP(L$1,q_preprocess!$1:$1048576, $D55, FALSE)), "", HLOOKUP(L$1, q_preprocess!$1:$1048576, $D55, FALSE))</f>
        <v>2837843</v>
      </c>
      <c r="M55">
        <f>IF(ISBLANK(HLOOKUP(M$1,q_preprocess!$1:$1048576, $D55, FALSE)), "", HLOOKUP(M$1, q_preprocess!$1:$1048576, $D55, FALSE))</f>
        <v>2638740</v>
      </c>
      <c r="N55">
        <f>IF(ISBLANK(HLOOKUP(N$1,q_preprocess!$1:$1048576, $D55, FALSE)), "", HLOOKUP(N$1, q_preprocess!$1:$1048576, $D55, FALSE))</f>
        <v>1878100</v>
      </c>
      <c r="O55">
        <f>IF(ISBLANK(HLOOKUP(O$1,q_preprocess!$1:$1048576, $D55, FALSE)), "", HLOOKUP(O$1, q_preprocess!$1:$1048576, $D55, FALSE))</f>
        <v>2092385</v>
      </c>
      <c r="P55">
        <f>IF(ISBLANK(HLOOKUP(P$1,q_preprocess!$1:$1048576, $D55, FALSE)), "", HLOOKUP(P$1, q_preprocess!$1:$1048576, $D55, FALSE))</f>
        <v>5530953</v>
      </c>
    </row>
    <row r="56" spans="1:16" x14ac:dyDescent="0.25">
      <c r="A56" s="20">
        <v>37865</v>
      </c>
      <c r="B56">
        <v>2003</v>
      </c>
      <c r="C56">
        <v>3</v>
      </c>
      <c r="D56">
        <v>56</v>
      </c>
      <c r="E56">
        <f>IF(ISBLANK(HLOOKUP(E$1,q_preprocess!$1:$1048576, $D56, FALSE)), "", HLOOKUP(E$1, q_preprocess!$1:$1048576, $D56, FALSE))</f>
        <v>10464381</v>
      </c>
      <c r="F56">
        <f>IF(ISBLANK(HLOOKUP(F$1,q_preprocess!$1:$1048576, $D56, FALSE)), "", HLOOKUP(F$1, q_preprocess!$1:$1048576, $D56, FALSE))</f>
        <v>10464381</v>
      </c>
      <c r="G56">
        <f>IF(ISBLANK(HLOOKUP(G$1,q_preprocess!$1:$1048576, $D56, FALSE)), "", HLOOKUP(G$1, q_preprocess!$1:$1048576, $D56, FALSE))</f>
        <v>6817149</v>
      </c>
      <c r="H56">
        <f>IF(ISBLANK(HLOOKUP(H$1,q_preprocess!$1:$1048576, $D56, FALSE)), "", HLOOKUP(H$1, q_preprocess!$1:$1048576, $D56, FALSE))</f>
        <v>1180502</v>
      </c>
      <c r="I56">
        <f>IF(ISBLANK(HLOOKUP(I$1,q_preprocess!$1:$1048576, $D56, FALSE)), "", HLOOKUP(I$1, q_preprocess!$1:$1048576, $D56, FALSE))</f>
        <v>1900732</v>
      </c>
      <c r="J56">
        <f>IF(ISBLANK(HLOOKUP(J$1,q_preprocess!$1:$1048576, $D56, FALSE)), "", HLOOKUP(J$1, q_preprocess!$1:$1048576, $D56, FALSE))</f>
        <v>1974975</v>
      </c>
      <c r="K56">
        <f>IF(ISBLANK(HLOOKUP(K$1,q_preprocess!$1:$1048576, $D56, FALSE)), "", HLOOKUP(K$1, q_preprocess!$1:$1048576, $D56, FALSE))</f>
        <v>-74243</v>
      </c>
      <c r="L56">
        <f>IF(ISBLANK(HLOOKUP(L$1,q_preprocess!$1:$1048576, $D56, FALSE)), "", HLOOKUP(L$1, q_preprocess!$1:$1048576, $D56, FALSE))</f>
        <v>3034816</v>
      </c>
      <c r="M56">
        <f>IF(ISBLANK(HLOOKUP(M$1,q_preprocess!$1:$1048576, $D56, FALSE)), "", HLOOKUP(M$1, q_preprocess!$1:$1048576, $D56, FALSE))</f>
        <v>2468818</v>
      </c>
      <c r="N56">
        <f>IF(ISBLANK(HLOOKUP(N$1,q_preprocess!$1:$1048576, $D56, FALSE)), "", HLOOKUP(N$1, q_preprocess!$1:$1048576, $D56, FALSE))</f>
        <v>2102362</v>
      </c>
      <c r="O56">
        <f>IF(ISBLANK(HLOOKUP(O$1,q_preprocess!$1:$1048576, $D56, FALSE)), "", HLOOKUP(O$1, q_preprocess!$1:$1048576, $D56, FALSE))</f>
        <v>2081439</v>
      </c>
      <c r="P56">
        <f>IF(ISBLANK(HLOOKUP(P$1,q_preprocess!$1:$1048576, $D56, FALSE)), "", HLOOKUP(P$1, q_preprocess!$1:$1048576, $D56, FALSE))</f>
        <v>5570111</v>
      </c>
    </row>
    <row r="57" spans="1:16" x14ac:dyDescent="0.25">
      <c r="A57" s="20">
        <v>37956</v>
      </c>
      <c r="B57">
        <v>2003</v>
      </c>
      <c r="C57">
        <v>4</v>
      </c>
      <c r="D57">
        <v>57</v>
      </c>
      <c r="E57">
        <f>IF(ISBLANK(HLOOKUP(E$1,q_preprocess!$1:$1048576, $D57, FALSE)), "", HLOOKUP(E$1, q_preprocess!$1:$1048576, $D57, FALSE))</f>
        <v>10816002</v>
      </c>
      <c r="F57">
        <f>IF(ISBLANK(HLOOKUP(F$1,q_preprocess!$1:$1048576, $D57, FALSE)), "", HLOOKUP(F$1, q_preprocess!$1:$1048576, $D57, FALSE))</f>
        <v>10816002</v>
      </c>
      <c r="G57">
        <f>IF(ISBLANK(HLOOKUP(G$1,q_preprocess!$1:$1048576, $D57, FALSE)), "", HLOOKUP(G$1, q_preprocess!$1:$1048576, $D57, FALSE))</f>
        <v>6801939</v>
      </c>
      <c r="H57">
        <f>IF(ISBLANK(HLOOKUP(H$1,q_preprocess!$1:$1048576, $D57, FALSE)), "", HLOOKUP(H$1, q_preprocess!$1:$1048576, $D57, FALSE))</f>
        <v>1196468</v>
      </c>
      <c r="I57">
        <f>IF(ISBLANK(HLOOKUP(I$1,q_preprocess!$1:$1048576, $D57, FALSE)), "", HLOOKUP(I$1, q_preprocess!$1:$1048576, $D57, FALSE))</f>
        <v>1981550</v>
      </c>
      <c r="J57">
        <f>IF(ISBLANK(HLOOKUP(J$1,q_preprocess!$1:$1048576, $D57, FALSE)), "", HLOOKUP(J$1, q_preprocess!$1:$1048576, $D57, FALSE))</f>
        <v>1977666</v>
      </c>
      <c r="K57">
        <f>IF(ISBLANK(HLOOKUP(K$1,q_preprocess!$1:$1048576, $D57, FALSE)), "", HLOOKUP(K$1, q_preprocess!$1:$1048576, $D57, FALSE))</f>
        <v>3884</v>
      </c>
      <c r="L57">
        <f>IF(ISBLANK(HLOOKUP(L$1,q_preprocess!$1:$1048576, $D57, FALSE)), "", HLOOKUP(L$1, q_preprocess!$1:$1048576, $D57, FALSE))</f>
        <v>3285240</v>
      </c>
      <c r="M57">
        <f>IF(ISBLANK(HLOOKUP(M$1,q_preprocess!$1:$1048576, $D57, FALSE)), "", HLOOKUP(M$1, q_preprocess!$1:$1048576, $D57, FALSE))</f>
        <v>2449195</v>
      </c>
      <c r="N57">
        <f>IF(ISBLANK(HLOOKUP(N$1,q_preprocess!$1:$1048576, $D57, FALSE)), "", HLOOKUP(N$1, q_preprocess!$1:$1048576, $D57, FALSE))</f>
        <v>2327633</v>
      </c>
      <c r="O57">
        <f>IF(ISBLANK(HLOOKUP(O$1,q_preprocess!$1:$1048576, $D57, FALSE)), "", HLOOKUP(O$1, q_preprocess!$1:$1048576, $D57, FALSE))</f>
        <v>2114925</v>
      </c>
      <c r="P57">
        <f>IF(ISBLANK(HLOOKUP(P$1,q_preprocess!$1:$1048576, $D57, FALSE)), "", HLOOKUP(P$1, q_preprocess!$1:$1048576, $D57, FALSE))</f>
        <v>5642739</v>
      </c>
    </row>
    <row r="58" spans="1:16" x14ac:dyDescent="0.25">
      <c r="A58" s="20">
        <v>38047</v>
      </c>
      <c r="B58">
        <v>2004</v>
      </c>
      <c r="C58">
        <v>1</v>
      </c>
      <c r="D58">
        <v>58</v>
      </c>
      <c r="E58">
        <f>IF(ISBLANK(HLOOKUP(E$1,q_preprocess!$1:$1048576, $D58, FALSE)), "", HLOOKUP(E$1, q_preprocess!$1:$1048576, $D58, FALSE))</f>
        <v>11091411</v>
      </c>
      <c r="F58">
        <f>IF(ISBLANK(HLOOKUP(F$1,q_preprocess!$1:$1048576, $D58, FALSE)), "", HLOOKUP(F$1, q_preprocess!$1:$1048576, $D58, FALSE))</f>
        <v>11091411</v>
      </c>
      <c r="G58">
        <f>IF(ISBLANK(HLOOKUP(G$1,q_preprocess!$1:$1048576, $D58, FALSE)), "", HLOOKUP(G$1, q_preprocess!$1:$1048576, $D58, FALSE))</f>
        <v>7210235</v>
      </c>
      <c r="H58">
        <f>IF(ISBLANK(HLOOKUP(H$1,q_preprocess!$1:$1048576, $D58, FALSE)), "", HLOOKUP(H$1, q_preprocess!$1:$1048576, $D58, FALSE))</f>
        <v>1209014</v>
      </c>
      <c r="I58">
        <f>IF(ISBLANK(HLOOKUP(I$1,q_preprocess!$1:$1048576, $D58, FALSE)), "", HLOOKUP(I$1, q_preprocess!$1:$1048576, $D58, FALSE))</f>
        <v>2261432</v>
      </c>
      <c r="J58">
        <f>IF(ISBLANK(HLOOKUP(J$1,q_preprocess!$1:$1048576, $D58, FALSE)), "", HLOOKUP(J$1, q_preprocess!$1:$1048576, $D58, FALSE))</f>
        <v>2195853</v>
      </c>
      <c r="K58">
        <f>IF(ISBLANK(HLOOKUP(K$1,q_preprocess!$1:$1048576, $D58, FALSE)), "", HLOOKUP(K$1, q_preprocess!$1:$1048576, $D58, FALSE))</f>
        <v>65579</v>
      </c>
      <c r="L58">
        <f>IF(ISBLANK(HLOOKUP(L$1,q_preprocess!$1:$1048576, $D58, FALSE)), "", HLOOKUP(L$1, q_preprocess!$1:$1048576, $D58, FALSE))</f>
        <v>3282620</v>
      </c>
      <c r="M58">
        <f>IF(ISBLANK(HLOOKUP(M$1,q_preprocess!$1:$1048576, $D58, FALSE)), "", HLOOKUP(M$1, q_preprocess!$1:$1048576, $D58, FALSE))</f>
        <v>2871890</v>
      </c>
      <c r="N58">
        <f>IF(ISBLANK(HLOOKUP(N$1,q_preprocess!$1:$1048576, $D58, FALSE)), "", HLOOKUP(N$1, q_preprocess!$1:$1048576, $D58, FALSE))</f>
        <v>2451818</v>
      </c>
      <c r="O58">
        <f>IF(ISBLANK(HLOOKUP(O$1,q_preprocess!$1:$1048576, $D58, FALSE)), "", HLOOKUP(O$1, q_preprocess!$1:$1048576, $D58, FALSE))</f>
        <v>2134544</v>
      </c>
      <c r="P58">
        <f>IF(ISBLANK(HLOOKUP(P$1,q_preprocess!$1:$1048576, $D58, FALSE)), "", HLOOKUP(P$1, q_preprocess!$1:$1048576, $D58, FALSE))</f>
        <v>5733603</v>
      </c>
    </row>
    <row r="59" spans="1:16" x14ac:dyDescent="0.25">
      <c r="A59" s="20">
        <v>38139</v>
      </c>
      <c r="B59">
        <v>2004</v>
      </c>
      <c r="C59">
        <v>2</v>
      </c>
      <c r="D59">
        <v>59</v>
      </c>
      <c r="E59">
        <f>IF(ISBLANK(HLOOKUP(E$1,q_preprocess!$1:$1048576, $D59, FALSE)), "", HLOOKUP(E$1, q_preprocess!$1:$1048576, $D59, FALSE))</f>
        <v>11282549</v>
      </c>
      <c r="F59">
        <f>IF(ISBLANK(HLOOKUP(F$1,q_preprocess!$1:$1048576, $D59, FALSE)), "", HLOOKUP(F$1, q_preprocess!$1:$1048576, $D59, FALSE))</f>
        <v>11282549</v>
      </c>
      <c r="G59">
        <f>IF(ISBLANK(HLOOKUP(G$1,q_preprocess!$1:$1048576, $D59, FALSE)), "", HLOOKUP(G$1, q_preprocess!$1:$1048576, $D59, FALSE))</f>
        <v>7189610</v>
      </c>
      <c r="H59">
        <f>IF(ISBLANK(HLOOKUP(H$1,q_preprocess!$1:$1048576, $D59, FALSE)), "", HLOOKUP(H$1, q_preprocess!$1:$1048576, $D59, FALSE))</f>
        <v>1222907</v>
      </c>
      <c r="I59">
        <f>IF(ISBLANK(HLOOKUP(I$1,q_preprocess!$1:$1048576, $D59, FALSE)), "", HLOOKUP(I$1, q_preprocess!$1:$1048576, $D59, FALSE))</f>
        <v>2122325</v>
      </c>
      <c r="J59">
        <f>IF(ISBLANK(HLOOKUP(J$1,q_preprocess!$1:$1048576, $D59, FALSE)), "", HLOOKUP(J$1, q_preprocess!$1:$1048576, $D59, FALSE))</f>
        <v>2151597</v>
      </c>
      <c r="K59">
        <f>IF(ISBLANK(HLOOKUP(K$1,q_preprocess!$1:$1048576, $D59, FALSE)), "", HLOOKUP(K$1, q_preprocess!$1:$1048576, $D59, FALSE))</f>
        <v>-29272</v>
      </c>
      <c r="L59">
        <f>IF(ISBLANK(HLOOKUP(L$1,q_preprocess!$1:$1048576, $D59, FALSE)), "", HLOOKUP(L$1, q_preprocess!$1:$1048576, $D59, FALSE))</f>
        <v>3551020</v>
      </c>
      <c r="M59">
        <f>IF(ISBLANK(HLOOKUP(M$1,q_preprocess!$1:$1048576, $D59, FALSE)), "", HLOOKUP(M$1, q_preprocess!$1:$1048576, $D59, FALSE))</f>
        <v>2803313</v>
      </c>
      <c r="N59">
        <f>IF(ISBLANK(HLOOKUP(N$1,q_preprocess!$1:$1048576, $D59, FALSE)), "", HLOOKUP(N$1, q_preprocess!$1:$1048576, $D59, FALSE))</f>
        <v>2548990</v>
      </c>
      <c r="O59">
        <f>IF(ISBLANK(HLOOKUP(O$1,q_preprocess!$1:$1048576, $D59, FALSE)), "", HLOOKUP(O$1, q_preprocess!$1:$1048576, $D59, FALSE))</f>
        <v>2162900</v>
      </c>
      <c r="P59">
        <f>IF(ISBLANK(HLOOKUP(P$1,q_preprocess!$1:$1048576, $D59, FALSE)), "", HLOOKUP(P$1, q_preprocess!$1:$1048576, $D59, FALSE))</f>
        <v>5772345</v>
      </c>
    </row>
    <row r="60" spans="1:16" x14ac:dyDescent="0.25">
      <c r="A60" s="20">
        <v>38231</v>
      </c>
      <c r="B60">
        <v>2004</v>
      </c>
      <c r="C60">
        <v>3</v>
      </c>
      <c r="D60">
        <v>60</v>
      </c>
      <c r="E60">
        <f>IF(ISBLANK(HLOOKUP(E$1,q_preprocess!$1:$1048576, $D60, FALSE)), "", HLOOKUP(E$1, q_preprocess!$1:$1048576, $D60, FALSE))</f>
        <v>11403289</v>
      </c>
      <c r="F60">
        <f>IF(ISBLANK(HLOOKUP(F$1,q_preprocess!$1:$1048576, $D60, FALSE)), "", HLOOKUP(F$1, q_preprocess!$1:$1048576, $D60, FALSE))</f>
        <v>11403289</v>
      </c>
      <c r="G60">
        <f>IF(ISBLANK(HLOOKUP(G$1,q_preprocess!$1:$1048576, $D60, FALSE)), "", HLOOKUP(G$1, q_preprocess!$1:$1048576, $D60, FALSE))</f>
        <v>7326390</v>
      </c>
      <c r="H60">
        <f>IF(ISBLANK(HLOOKUP(H$1,q_preprocess!$1:$1048576, $D60, FALSE)), "", HLOOKUP(H$1, q_preprocess!$1:$1048576, $D60, FALSE))</f>
        <v>1233879</v>
      </c>
      <c r="I60">
        <f>IF(ISBLANK(HLOOKUP(I$1,q_preprocess!$1:$1048576, $D60, FALSE)), "", HLOOKUP(I$1, q_preprocess!$1:$1048576, $D60, FALSE))</f>
        <v>2182496</v>
      </c>
      <c r="J60">
        <f>IF(ISBLANK(HLOOKUP(J$1,q_preprocess!$1:$1048576, $D60, FALSE)), "", HLOOKUP(J$1, q_preprocess!$1:$1048576, $D60, FALSE))</f>
        <v>2176673</v>
      </c>
      <c r="K60">
        <f>IF(ISBLANK(HLOOKUP(K$1,q_preprocess!$1:$1048576, $D60, FALSE)), "", HLOOKUP(K$1, q_preprocess!$1:$1048576, $D60, FALSE))</f>
        <v>5823</v>
      </c>
      <c r="L60">
        <f>IF(ISBLANK(HLOOKUP(L$1,q_preprocess!$1:$1048576, $D60, FALSE)), "", HLOOKUP(L$1, q_preprocess!$1:$1048576, $D60, FALSE))</f>
        <v>3573904</v>
      </c>
      <c r="M60">
        <f>IF(ISBLANK(HLOOKUP(M$1,q_preprocess!$1:$1048576, $D60, FALSE)), "", HLOOKUP(M$1, q_preprocess!$1:$1048576, $D60, FALSE))</f>
        <v>2913380</v>
      </c>
      <c r="N60">
        <f>IF(ISBLANK(HLOOKUP(N$1,q_preprocess!$1:$1048576, $D60, FALSE)), "", HLOOKUP(N$1, q_preprocess!$1:$1048576, $D60, FALSE))</f>
        <v>2545711</v>
      </c>
      <c r="O60">
        <f>IF(ISBLANK(HLOOKUP(O$1,q_preprocess!$1:$1048576, $D60, FALSE)), "", HLOOKUP(O$1, q_preprocess!$1:$1048576, $D60, FALSE))</f>
        <v>2195229</v>
      </c>
      <c r="P60">
        <f>IF(ISBLANK(HLOOKUP(P$1,q_preprocess!$1:$1048576, $D60, FALSE)), "", HLOOKUP(P$1, q_preprocess!$1:$1048576, $D60, FALSE))</f>
        <v>5844564</v>
      </c>
    </row>
    <row r="61" spans="1:16" x14ac:dyDescent="0.25">
      <c r="A61" s="20">
        <v>38322</v>
      </c>
      <c r="B61">
        <v>2004</v>
      </c>
      <c r="C61">
        <v>4</v>
      </c>
      <c r="D61">
        <v>61</v>
      </c>
      <c r="E61">
        <f>IF(ISBLANK(HLOOKUP(E$1,q_preprocess!$1:$1048576, $D61, FALSE)), "", HLOOKUP(E$1, q_preprocess!$1:$1048576, $D61, FALSE))</f>
        <v>11629461</v>
      </c>
      <c r="F61">
        <f>IF(ISBLANK(HLOOKUP(F$1,q_preprocess!$1:$1048576, $D61, FALSE)), "", HLOOKUP(F$1, q_preprocess!$1:$1048576, $D61, FALSE))</f>
        <v>11629461</v>
      </c>
      <c r="G61">
        <f>IF(ISBLANK(HLOOKUP(G$1,q_preprocess!$1:$1048576, $D61, FALSE)), "", HLOOKUP(G$1, q_preprocess!$1:$1048576, $D61, FALSE))</f>
        <v>7502734</v>
      </c>
      <c r="H61">
        <f>IF(ISBLANK(HLOOKUP(H$1,q_preprocess!$1:$1048576, $D61, FALSE)), "", HLOOKUP(H$1, q_preprocess!$1:$1048576, $D61, FALSE))</f>
        <v>1241345</v>
      </c>
      <c r="I61">
        <f>IF(ISBLANK(HLOOKUP(I$1,q_preprocess!$1:$1048576, $D61, FALSE)), "", HLOOKUP(I$1, q_preprocess!$1:$1048576, $D61, FALSE))</f>
        <v>2342150</v>
      </c>
      <c r="J61">
        <f>IF(ISBLANK(HLOOKUP(J$1,q_preprocess!$1:$1048576, $D61, FALSE)), "", HLOOKUP(J$1, q_preprocess!$1:$1048576, $D61, FALSE))</f>
        <v>2261008</v>
      </c>
      <c r="K61">
        <f>IF(ISBLANK(HLOOKUP(K$1,q_preprocess!$1:$1048576, $D61, FALSE)), "", HLOOKUP(K$1, q_preprocess!$1:$1048576, $D61, FALSE))</f>
        <v>81142</v>
      </c>
      <c r="L61">
        <f>IF(ISBLANK(HLOOKUP(L$1,q_preprocess!$1:$1048576, $D61, FALSE)), "", HLOOKUP(L$1, q_preprocess!$1:$1048576, $D61, FALSE))</f>
        <v>3586003</v>
      </c>
      <c r="M61">
        <f>IF(ISBLANK(HLOOKUP(M$1,q_preprocess!$1:$1048576, $D61, FALSE)), "", HLOOKUP(M$1, q_preprocess!$1:$1048576, $D61, FALSE))</f>
        <v>3042771</v>
      </c>
      <c r="N61">
        <f>IF(ISBLANK(HLOOKUP(N$1,q_preprocess!$1:$1048576, $D61, FALSE)), "", HLOOKUP(N$1, q_preprocess!$1:$1048576, $D61, FALSE))</f>
        <v>2575884</v>
      </c>
      <c r="O61">
        <f>IF(ISBLANK(HLOOKUP(O$1,q_preprocess!$1:$1048576, $D61, FALSE)), "", HLOOKUP(O$1, q_preprocess!$1:$1048576, $D61, FALSE))</f>
        <v>2240744</v>
      </c>
      <c r="P61">
        <f>IF(ISBLANK(HLOOKUP(P$1,q_preprocess!$1:$1048576, $D61, FALSE)), "", HLOOKUP(P$1, q_preprocess!$1:$1048576, $D61, FALSE))</f>
        <v>5943036</v>
      </c>
    </row>
    <row r="62" spans="1:16" x14ac:dyDescent="0.25">
      <c r="A62" s="20">
        <v>38412</v>
      </c>
      <c r="B62">
        <v>2005</v>
      </c>
      <c r="C62">
        <v>1</v>
      </c>
      <c r="D62">
        <v>62</v>
      </c>
      <c r="E62">
        <f>IF(ISBLANK(HLOOKUP(E$1,q_preprocess!$1:$1048576, $D62, FALSE)), "", HLOOKUP(E$1, q_preprocess!$1:$1048576, $D62, FALSE))</f>
        <v>11771814</v>
      </c>
      <c r="F62">
        <f>IF(ISBLANK(HLOOKUP(F$1,q_preprocess!$1:$1048576, $D62, FALSE)), "", HLOOKUP(F$1, q_preprocess!$1:$1048576, $D62, FALSE))</f>
        <v>11771814</v>
      </c>
      <c r="G62">
        <f>IF(ISBLANK(HLOOKUP(G$1,q_preprocess!$1:$1048576, $D62, FALSE)), "", HLOOKUP(G$1, q_preprocess!$1:$1048576, $D62, FALSE))</f>
        <v>7501717</v>
      </c>
      <c r="H62">
        <f>IF(ISBLANK(HLOOKUP(H$1,q_preprocess!$1:$1048576, $D62, FALSE)), "", HLOOKUP(H$1, q_preprocess!$1:$1048576, $D62, FALSE))</f>
        <v>1270742</v>
      </c>
      <c r="I62">
        <f>IF(ISBLANK(HLOOKUP(I$1,q_preprocess!$1:$1048576, $D62, FALSE)), "", HLOOKUP(I$1, q_preprocess!$1:$1048576, $D62, FALSE))</f>
        <v>2637480</v>
      </c>
      <c r="J62">
        <f>IF(ISBLANK(HLOOKUP(J$1,q_preprocess!$1:$1048576, $D62, FALSE)), "", HLOOKUP(J$1, q_preprocess!$1:$1048576, $D62, FALSE))</f>
        <v>2420343</v>
      </c>
      <c r="K62">
        <f>IF(ISBLANK(HLOOKUP(K$1,q_preprocess!$1:$1048576, $D62, FALSE)), "", HLOOKUP(K$1, q_preprocess!$1:$1048576, $D62, FALSE))</f>
        <v>217137</v>
      </c>
      <c r="L62">
        <f>IF(ISBLANK(HLOOKUP(L$1,q_preprocess!$1:$1048576, $D62, FALSE)), "", HLOOKUP(L$1, q_preprocess!$1:$1048576, $D62, FALSE))</f>
        <v>3731528</v>
      </c>
      <c r="M62">
        <f>IF(ISBLANK(HLOOKUP(M$1,q_preprocess!$1:$1048576, $D62, FALSE)), "", HLOOKUP(M$1, q_preprocess!$1:$1048576, $D62, FALSE))</f>
        <v>3369653</v>
      </c>
      <c r="N62">
        <f>IF(ISBLANK(HLOOKUP(N$1,q_preprocess!$1:$1048576, $D62, FALSE)), "", HLOOKUP(N$1, q_preprocess!$1:$1048576, $D62, FALSE))</f>
        <v>2597672</v>
      </c>
      <c r="O62">
        <f>IF(ISBLANK(HLOOKUP(O$1,q_preprocess!$1:$1048576, $D62, FALSE)), "", HLOOKUP(O$1, q_preprocess!$1:$1048576, $D62, FALSE))</f>
        <v>2271698</v>
      </c>
      <c r="P62">
        <f>IF(ISBLANK(HLOOKUP(P$1,q_preprocess!$1:$1048576, $D62, FALSE)), "", HLOOKUP(P$1, q_preprocess!$1:$1048576, $D62, FALSE))</f>
        <v>6067965</v>
      </c>
    </row>
    <row r="63" spans="1:16" x14ac:dyDescent="0.25">
      <c r="A63" s="20">
        <v>38504</v>
      </c>
      <c r="B63">
        <v>2005</v>
      </c>
      <c r="C63">
        <v>2</v>
      </c>
      <c r="D63">
        <v>63</v>
      </c>
      <c r="E63">
        <f>IF(ISBLANK(HLOOKUP(E$1,q_preprocess!$1:$1048576, $D63, FALSE)), "", HLOOKUP(E$1, q_preprocess!$1:$1048576, $D63, FALSE))</f>
        <v>11936392</v>
      </c>
      <c r="F63">
        <f>IF(ISBLANK(HLOOKUP(F$1,q_preprocess!$1:$1048576, $D63, FALSE)), "", HLOOKUP(F$1, q_preprocess!$1:$1048576, $D63, FALSE))</f>
        <v>11936392</v>
      </c>
      <c r="G63">
        <f>IF(ISBLANK(HLOOKUP(G$1,q_preprocess!$1:$1048576, $D63, FALSE)), "", HLOOKUP(G$1, q_preprocess!$1:$1048576, $D63, FALSE))</f>
        <v>7619513</v>
      </c>
      <c r="H63">
        <f>IF(ISBLANK(HLOOKUP(H$1,q_preprocess!$1:$1048576, $D63, FALSE)), "", HLOOKUP(H$1, q_preprocess!$1:$1048576, $D63, FALSE))</f>
        <v>1260510</v>
      </c>
      <c r="I63">
        <f>IF(ISBLANK(HLOOKUP(I$1,q_preprocess!$1:$1048576, $D63, FALSE)), "", HLOOKUP(I$1, q_preprocess!$1:$1048576, $D63, FALSE))</f>
        <v>2661761</v>
      </c>
      <c r="J63">
        <f>IF(ISBLANK(HLOOKUP(J$1,q_preprocess!$1:$1048576, $D63, FALSE)), "", HLOOKUP(J$1, q_preprocess!$1:$1048576, $D63, FALSE))</f>
        <v>2489052</v>
      </c>
      <c r="K63">
        <f>IF(ISBLANK(HLOOKUP(K$1,q_preprocess!$1:$1048576, $D63, FALSE)), "", HLOOKUP(K$1, q_preprocess!$1:$1048576, $D63, FALSE))</f>
        <v>172709</v>
      </c>
      <c r="L63">
        <f>IF(ISBLANK(HLOOKUP(L$1,q_preprocess!$1:$1048576, $D63, FALSE)), "", HLOOKUP(L$1, q_preprocess!$1:$1048576, $D63, FALSE))</f>
        <v>3793326</v>
      </c>
      <c r="M63">
        <f>IF(ISBLANK(HLOOKUP(M$1,q_preprocess!$1:$1048576, $D63, FALSE)), "", HLOOKUP(M$1, q_preprocess!$1:$1048576, $D63, FALSE))</f>
        <v>3398718</v>
      </c>
      <c r="N63">
        <f>IF(ISBLANK(HLOOKUP(N$1,q_preprocess!$1:$1048576, $D63, FALSE)), "", HLOOKUP(N$1, q_preprocess!$1:$1048576, $D63, FALSE))</f>
        <v>2625274</v>
      </c>
      <c r="O63">
        <f>IF(ISBLANK(HLOOKUP(O$1,q_preprocess!$1:$1048576, $D63, FALSE)), "", HLOOKUP(O$1, q_preprocess!$1:$1048576, $D63, FALSE))</f>
        <v>2330596</v>
      </c>
      <c r="P63">
        <f>IF(ISBLANK(HLOOKUP(P$1,q_preprocess!$1:$1048576, $D63, FALSE)), "", HLOOKUP(P$1, q_preprocess!$1:$1048576, $D63, FALSE))</f>
        <v>6129091</v>
      </c>
    </row>
    <row r="64" spans="1:16" x14ac:dyDescent="0.25">
      <c r="A64" s="20">
        <v>38596</v>
      </c>
      <c r="B64">
        <v>2005</v>
      </c>
      <c r="C64">
        <v>3</v>
      </c>
      <c r="D64">
        <v>64</v>
      </c>
      <c r="E64">
        <f>IF(ISBLANK(HLOOKUP(E$1,q_preprocess!$1:$1048576, $D64, FALSE)), "", HLOOKUP(E$1, q_preprocess!$1:$1048576, $D64, FALSE))</f>
        <v>11951919</v>
      </c>
      <c r="F64">
        <f>IF(ISBLANK(HLOOKUP(F$1,q_preprocess!$1:$1048576, $D64, FALSE)), "", HLOOKUP(F$1, q_preprocess!$1:$1048576, $D64, FALSE))</f>
        <v>11951919</v>
      </c>
      <c r="G64">
        <f>IF(ISBLANK(HLOOKUP(G$1,q_preprocess!$1:$1048576, $D64, FALSE)), "", HLOOKUP(G$1, q_preprocess!$1:$1048576, $D64, FALSE))</f>
        <v>7634650</v>
      </c>
      <c r="H64">
        <f>IF(ISBLANK(HLOOKUP(H$1,q_preprocess!$1:$1048576, $D64, FALSE)), "", HLOOKUP(H$1, q_preprocess!$1:$1048576, $D64, FALSE))</f>
        <v>1271608</v>
      </c>
      <c r="I64">
        <f>IF(ISBLANK(HLOOKUP(I$1,q_preprocess!$1:$1048576, $D64, FALSE)), "", HLOOKUP(I$1, q_preprocess!$1:$1048576, $D64, FALSE))</f>
        <v>2452563</v>
      </c>
      <c r="J64">
        <f>IF(ISBLANK(HLOOKUP(J$1,q_preprocess!$1:$1048576, $D64, FALSE)), "", HLOOKUP(J$1, q_preprocess!$1:$1048576, $D64, FALSE))</f>
        <v>2413061</v>
      </c>
      <c r="K64">
        <f>IF(ISBLANK(HLOOKUP(K$1,q_preprocess!$1:$1048576, $D64, FALSE)), "", HLOOKUP(K$1, q_preprocess!$1:$1048576, $D64, FALSE))</f>
        <v>39502</v>
      </c>
      <c r="L64">
        <f>IF(ISBLANK(HLOOKUP(L$1,q_preprocess!$1:$1048576, $D64, FALSE)), "", HLOOKUP(L$1, q_preprocess!$1:$1048576, $D64, FALSE))</f>
        <v>3806661</v>
      </c>
      <c r="M64">
        <f>IF(ISBLANK(HLOOKUP(M$1,q_preprocess!$1:$1048576, $D64, FALSE)), "", HLOOKUP(M$1, q_preprocess!$1:$1048576, $D64, FALSE))</f>
        <v>3213563</v>
      </c>
      <c r="N64">
        <f>IF(ISBLANK(HLOOKUP(N$1,q_preprocess!$1:$1048576, $D64, FALSE)), "", HLOOKUP(N$1, q_preprocess!$1:$1048576, $D64, FALSE))</f>
        <v>2610007</v>
      </c>
      <c r="O64">
        <f>IF(ISBLANK(HLOOKUP(O$1,q_preprocess!$1:$1048576, $D64, FALSE)), "", HLOOKUP(O$1, q_preprocess!$1:$1048576, $D64, FALSE))</f>
        <v>2376928</v>
      </c>
      <c r="P64">
        <f>IF(ISBLANK(HLOOKUP(P$1,q_preprocess!$1:$1048576, $D64, FALSE)), "", HLOOKUP(P$1, q_preprocess!$1:$1048576, $D64, FALSE))</f>
        <v>6169130</v>
      </c>
    </row>
    <row r="65" spans="1:16" x14ac:dyDescent="0.25">
      <c r="A65" s="20">
        <v>38687</v>
      </c>
      <c r="B65">
        <v>2005</v>
      </c>
      <c r="C65">
        <v>4</v>
      </c>
      <c r="D65">
        <v>65</v>
      </c>
      <c r="E65">
        <f>IF(ISBLANK(HLOOKUP(E$1,q_preprocess!$1:$1048576, $D65, FALSE)), "", HLOOKUP(E$1, q_preprocess!$1:$1048576, $D65, FALSE))</f>
        <v>12149194</v>
      </c>
      <c r="F65">
        <f>IF(ISBLANK(HLOOKUP(F$1,q_preprocess!$1:$1048576, $D65, FALSE)), "", HLOOKUP(F$1, q_preprocess!$1:$1048576, $D65, FALSE))</f>
        <v>12149194</v>
      </c>
      <c r="G65">
        <f>IF(ISBLANK(HLOOKUP(G$1,q_preprocess!$1:$1048576, $D65, FALSE)), "", HLOOKUP(G$1, q_preprocess!$1:$1048576, $D65, FALSE))</f>
        <v>7767261</v>
      </c>
      <c r="H65">
        <f>IF(ISBLANK(HLOOKUP(H$1,q_preprocess!$1:$1048576, $D65, FALSE)), "", HLOOKUP(H$1, q_preprocess!$1:$1048576, $D65, FALSE))</f>
        <v>1278530</v>
      </c>
      <c r="I65">
        <f>IF(ISBLANK(HLOOKUP(I$1,q_preprocess!$1:$1048576, $D65, FALSE)), "", HLOOKUP(I$1, q_preprocess!$1:$1048576, $D65, FALSE))</f>
        <v>2557096</v>
      </c>
      <c r="J65">
        <f>IF(ISBLANK(HLOOKUP(J$1,q_preprocess!$1:$1048576, $D65, FALSE)), "", HLOOKUP(J$1, q_preprocess!$1:$1048576, $D65, FALSE))</f>
        <v>2406536</v>
      </c>
      <c r="K65">
        <f>IF(ISBLANK(HLOOKUP(K$1,q_preprocess!$1:$1048576, $D65, FALSE)), "", HLOOKUP(K$1, q_preprocess!$1:$1048576, $D65, FALSE))</f>
        <v>150560</v>
      </c>
      <c r="L65">
        <f>IF(ISBLANK(HLOOKUP(L$1,q_preprocess!$1:$1048576, $D65, FALSE)), "", HLOOKUP(L$1, q_preprocess!$1:$1048576, $D65, FALSE))</f>
        <v>3870100</v>
      </c>
      <c r="M65">
        <f>IF(ISBLANK(HLOOKUP(M$1,q_preprocess!$1:$1048576, $D65, FALSE)), "", HLOOKUP(M$1, q_preprocess!$1:$1048576, $D65, FALSE))</f>
        <v>3323793</v>
      </c>
      <c r="N65">
        <f>IF(ISBLANK(HLOOKUP(N$1,q_preprocess!$1:$1048576, $D65, FALSE)), "", HLOOKUP(N$1, q_preprocess!$1:$1048576, $D65, FALSE))</f>
        <v>2710730</v>
      </c>
      <c r="O65">
        <f>IF(ISBLANK(HLOOKUP(O$1,q_preprocess!$1:$1048576, $D65, FALSE)), "", HLOOKUP(O$1, q_preprocess!$1:$1048576, $D65, FALSE))</f>
        <v>2388334</v>
      </c>
      <c r="P65">
        <f>IF(ISBLANK(HLOOKUP(P$1,q_preprocess!$1:$1048576, $D65, FALSE)), "", HLOOKUP(P$1, q_preprocess!$1:$1048576, $D65, FALSE))</f>
        <v>6250553</v>
      </c>
    </row>
    <row r="66" spans="1:16" x14ac:dyDescent="0.25">
      <c r="A66" s="20">
        <v>38777</v>
      </c>
      <c r="B66">
        <v>2006</v>
      </c>
      <c r="C66">
        <v>1</v>
      </c>
      <c r="D66">
        <v>66</v>
      </c>
      <c r="E66">
        <f>IF(ISBLANK(HLOOKUP(E$1,q_preprocess!$1:$1048576, $D66, FALSE)), "", HLOOKUP(E$1, q_preprocess!$1:$1048576, $D66, FALSE))</f>
        <v>12278116</v>
      </c>
      <c r="F66">
        <f>IF(ISBLANK(HLOOKUP(F$1,q_preprocess!$1:$1048576, $D66, FALSE)), "", HLOOKUP(F$1, q_preprocess!$1:$1048576, $D66, FALSE))</f>
        <v>12278116</v>
      </c>
      <c r="G66">
        <f>IF(ISBLANK(HLOOKUP(G$1,q_preprocess!$1:$1048576, $D66, FALSE)), "", HLOOKUP(G$1, q_preprocess!$1:$1048576, $D66, FALSE))</f>
        <v>7846653</v>
      </c>
      <c r="H66">
        <f>IF(ISBLANK(HLOOKUP(H$1,q_preprocess!$1:$1048576, $D66, FALSE)), "", HLOOKUP(H$1, q_preprocess!$1:$1048576, $D66, FALSE))</f>
        <v>1282502</v>
      </c>
      <c r="I66">
        <f>IF(ISBLANK(HLOOKUP(I$1,q_preprocess!$1:$1048576, $D66, FALSE)), "", HLOOKUP(I$1, q_preprocess!$1:$1048576, $D66, FALSE))</f>
        <v>2780835</v>
      </c>
      <c r="J66">
        <f>IF(ISBLANK(HLOOKUP(J$1,q_preprocess!$1:$1048576, $D66, FALSE)), "", HLOOKUP(J$1, q_preprocess!$1:$1048576, $D66, FALSE))</f>
        <v>2584061</v>
      </c>
      <c r="K66">
        <f>IF(ISBLANK(HLOOKUP(K$1,q_preprocess!$1:$1048576, $D66, FALSE)), "", HLOOKUP(K$1, q_preprocess!$1:$1048576, $D66, FALSE))</f>
        <v>196774</v>
      </c>
      <c r="L66">
        <f>IF(ISBLANK(HLOOKUP(L$1,q_preprocess!$1:$1048576, $D66, FALSE)), "", HLOOKUP(L$1, q_preprocess!$1:$1048576, $D66, FALSE))</f>
        <v>4035183</v>
      </c>
      <c r="M66">
        <f>IF(ISBLANK(HLOOKUP(M$1,q_preprocess!$1:$1048576, $D66, FALSE)), "", HLOOKUP(M$1, q_preprocess!$1:$1048576, $D66, FALSE))</f>
        <v>3667057</v>
      </c>
      <c r="N66">
        <f>IF(ISBLANK(HLOOKUP(N$1,q_preprocess!$1:$1048576, $D66, FALSE)), "", HLOOKUP(N$1, q_preprocess!$1:$1048576, $D66, FALSE))</f>
        <v>2768099</v>
      </c>
      <c r="O66">
        <f>IF(ISBLANK(HLOOKUP(O$1,q_preprocess!$1:$1048576, $D66, FALSE)), "", HLOOKUP(O$1, q_preprocess!$1:$1048576, $D66, FALSE))</f>
        <v>2416366</v>
      </c>
      <c r="P66">
        <f>IF(ISBLANK(HLOOKUP(P$1,q_preprocess!$1:$1048576, $D66, FALSE)), "", HLOOKUP(P$1, q_preprocess!$1:$1048576, $D66, FALSE))</f>
        <v>6304276</v>
      </c>
    </row>
    <row r="67" spans="1:16" x14ac:dyDescent="0.25">
      <c r="A67" s="20">
        <v>38869</v>
      </c>
      <c r="B67">
        <v>2006</v>
      </c>
      <c r="C67">
        <v>2</v>
      </c>
      <c r="D67">
        <v>67</v>
      </c>
      <c r="E67">
        <f>IF(ISBLANK(HLOOKUP(E$1,q_preprocess!$1:$1048576, $D67, FALSE)), "", HLOOKUP(E$1, q_preprocess!$1:$1048576, $D67, FALSE))</f>
        <v>12447026</v>
      </c>
      <c r="F67">
        <f>IF(ISBLANK(HLOOKUP(F$1,q_preprocess!$1:$1048576, $D67, FALSE)), "", HLOOKUP(F$1, q_preprocess!$1:$1048576, $D67, FALSE))</f>
        <v>12447026</v>
      </c>
      <c r="G67">
        <f>IF(ISBLANK(HLOOKUP(G$1,q_preprocess!$1:$1048576, $D67, FALSE)), "", HLOOKUP(G$1, q_preprocess!$1:$1048576, $D67, FALSE))</f>
        <v>7925244</v>
      </c>
      <c r="H67">
        <f>IF(ISBLANK(HLOOKUP(H$1,q_preprocess!$1:$1048576, $D67, FALSE)), "", HLOOKUP(H$1, q_preprocess!$1:$1048576, $D67, FALSE))</f>
        <v>1297992</v>
      </c>
      <c r="I67">
        <f>IF(ISBLANK(HLOOKUP(I$1,q_preprocess!$1:$1048576, $D67, FALSE)), "", HLOOKUP(I$1, q_preprocess!$1:$1048576, $D67, FALSE))</f>
        <v>2802006</v>
      </c>
      <c r="J67">
        <f>IF(ISBLANK(HLOOKUP(J$1,q_preprocess!$1:$1048576, $D67, FALSE)), "", HLOOKUP(J$1, q_preprocess!$1:$1048576, $D67, FALSE))</f>
        <v>2564933</v>
      </c>
      <c r="K67">
        <f>IF(ISBLANK(HLOOKUP(K$1,q_preprocess!$1:$1048576, $D67, FALSE)), "", HLOOKUP(K$1, q_preprocess!$1:$1048576, $D67, FALSE))</f>
        <v>237073</v>
      </c>
      <c r="L67">
        <f>IF(ISBLANK(HLOOKUP(L$1,q_preprocess!$1:$1048576, $D67, FALSE)), "", HLOOKUP(L$1, q_preprocess!$1:$1048576, $D67, FALSE))</f>
        <v>4070998</v>
      </c>
      <c r="M67">
        <f>IF(ISBLANK(HLOOKUP(M$1,q_preprocess!$1:$1048576, $D67, FALSE)), "", HLOOKUP(M$1, q_preprocess!$1:$1048576, $D67, FALSE))</f>
        <v>3649214</v>
      </c>
      <c r="N67">
        <f>IF(ISBLANK(HLOOKUP(N$1,q_preprocess!$1:$1048576, $D67, FALSE)), "", HLOOKUP(N$1, q_preprocess!$1:$1048576, $D67, FALSE))</f>
        <v>2774603</v>
      </c>
      <c r="O67">
        <f>IF(ISBLANK(HLOOKUP(O$1,q_preprocess!$1:$1048576, $D67, FALSE)), "", HLOOKUP(O$1, q_preprocess!$1:$1048576, $D67, FALSE))</f>
        <v>2448026</v>
      </c>
      <c r="P67">
        <f>IF(ISBLANK(HLOOKUP(P$1,q_preprocess!$1:$1048576, $D67, FALSE)), "", HLOOKUP(P$1, q_preprocess!$1:$1048576, $D67, FALSE))</f>
        <v>6400783</v>
      </c>
    </row>
    <row r="68" spans="1:16" x14ac:dyDescent="0.25">
      <c r="A68" s="20">
        <v>38961</v>
      </c>
      <c r="B68">
        <v>2006</v>
      </c>
      <c r="C68">
        <v>3</v>
      </c>
      <c r="D68">
        <v>68</v>
      </c>
      <c r="E68">
        <f>IF(ISBLANK(HLOOKUP(E$1,q_preprocess!$1:$1048576, $D68, FALSE)), "", HLOOKUP(E$1, q_preprocess!$1:$1048576, $D68, FALSE))</f>
        <v>12592998</v>
      </c>
      <c r="F68">
        <f>IF(ISBLANK(HLOOKUP(F$1,q_preprocess!$1:$1048576, $D68, FALSE)), "", HLOOKUP(F$1, q_preprocess!$1:$1048576, $D68, FALSE))</f>
        <v>12592998</v>
      </c>
      <c r="G68">
        <f>IF(ISBLANK(HLOOKUP(G$1,q_preprocess!$1:$1048576, $D68, FALSE)), "", HLOOKUP(G$1, q_preprocess!$1:$1048576, $D68, FALSE))</f>
        <v>7992370</v>
      </c>
      <c r="H68">
        <f>IF(ISBLANK(HLOOKUP(H$1,q_preprocess!$1:$1048576, $D68, FALSE)), "", HLOOKUP(H$1, q_preprocess!$1:$1048576, $D68, FALSE))</f>
        <v>1321123</v>
      </c>
      <c r="I68">
        <f>IF(ISBLANK(HLOOKUP(I$1,q_preprocess!$1:$1048576, $D68, FALSE)), "", HLOOKUP(I$1, q_preprocess!$1:$1048576, $D68, FALSE))</f>
        <v>2846049</v>
      </c>
      <c r="J68">
        <f>IF(ISBLANK(HLOOKUP(J$1,q_preprocess!$1:$1048576, $D68, FALSE)), "", HLOOKUP(J$1, q_preprocess!$1:$1048576, $D68, FALSE))</f>
        <v>2551535</v>
      </c>
      <c r="K68">
        <f>IF(ISBLANK(HLOOKUP(K$1,q_preprocess!$1:$1048576, $D68, FALSE)), "", HLOOKUP(K$1, q_preprocess!$1:$1048576, $D68, FALSE))</f>
        <v>294514</v>
      </c>
      <c r="L68">
        <f>IF(ISBLANK(HLOOKUP(L$1,q_preprocess!$1:$1048576, $D68, FALSE)), "", HLOOKUP(L$1, q_preprocess!$1:$1048576, $D68, FALSE))</f>
        <v>4047316</v>
      </c>
      <c r="M68">
        <f>IF(ISBLANK(HLOOKUP(M$1,q_preprocess!$1:$1048576, $D68, FALSE)), "", HLOOKUP(M$1, q_preprocess!$1:$1048576, $D68, FALSE))</f>
        <v>3613860</v>
      </c>
      <c r="N68">
        <f>IF(ISBLANK(HLOOKUP(N$1,q_preprocess!$1:$1048576, $D68, FALSE)), "", HLOOKUP(N$1, q_preprocess!$1:$1048576, $D68, FALSE))</f>
        <v>2800236</v>
      </c>
      <c r="O68">
        <f>IF(ISBLANK(HLOOKUP(O$1,q_preprocess!$1:$1048576, $D68, FALSE)), "", HLOOKUP(O$1, q_preprocess!$1:$1048576, $D68, FALSE))</f>
        <v>2484561</v>
      </c>
      <c r="P68">
        <f>IF(ISBLANK(HLOOKUP(P$1,q_preprocess!$1:$1048576, $D68, FALSE)), "", HLOOKUP(P$1, q_preprocess!$1:$1048576, $D68, FALSE))</f>
        <v>6474930</v>
      </c>
    </row>
    <row r="69" spans="1:16" x14ac:dyDescent="0.25">
      <c r="A69" s="20">
        <v>39052</v>
      </c>
      <c r="B69">
        <v>2006</v>
      </c>
      <c r="C69">
        <v>4</v>
      </c>
      <c r="D69">
        <v>69</v>
      </c>
      <c r="E69">
        <f>IF(ISBLANK(HLOOKUP(E$1,q_preprocess!$1:$1048576, $D69, FALSE)), "", HLOOKUP(E$1, q_preprocess!$1:$1048576, $D69, FALSE))</f>
        <v>12596475</v>
      </c>
      <c r="F69">
        <f>IF(ISBLANK(HLOOKUP(F$1,q_preprocess!$1:$1048576, $D69, FALSE)), "", HLOOKUP(F$1, q_preprocess!$1:$1048576, $D69, FALSE))</f>
        <v>12596475</v>
      </c>
      <c r="G69">
        <f>IF(ISBLANK(HLOOKUP(G$1,q_preprocess!$1:$1048576, $D69, FALSE)), "", HLOOKUP(G$1, q_preprocess!$1:$1048576, $D69, FALSE))</f>
        <v>8087266</v>
      </c>
      <c r="H69">
        <f>IF(ISBLANK(HLOOKUP(H$1,q_preprocess!$1:$1048576, $D69, FALSE)), "", HLOOKUP(H$1, q_preprocess!$1:$1048576, $D69, FALSE))</f>
        <v>1372615</v>
      </c>
      <c r="I69">
        <f>IF(ISBLANK(HLOOKUP(I$1,q_preprocess!$1:$1048576, $D69, FALSE)), "", HLOOKUP(I$1, q_preprocess!$1:$1048576, $D69, FALSE))</f>
        <v>2681242</v>
      </c>
      <c r="J69">
        <f>IF(ISBLANK(HLOOKUP(J$1,q_preprocess!$1:$1048576, $D69, FALSE)), "", HLOOKUP(J$1, q_preprocess!$1:$1048576, $D69, FALSE))</f>
        <v>2513289</v>
      </c>
      <c r="K69">
        <f>IF(ISBLANK(HLOOKUP(K$1,q_preprocess!$1:$1048576, $D69, FALSE)), "", HLOOKUP(K$1, q_preprocess!$1:$1048576, $D69, FALSE))</f>
        <v>167953</v>
      </c>
      <c r="L69">
        <f>IF(ISBLANK(HLOOKUP(L$1,q_preprocess!$1:$1048576, $D69, FALSE)), "", HLOOKUP(L$1, q_preprocess!$1:$1048576, $D69, FALSE))</f>
        <v>4131385</v>
      </c>
      <c r="M69">
        <f>IF(ISBLANK(HLOOKUP(M$1,q_preprocess!$1:$1048576, $D69, FALSE)), "", HLOOKUP(M$1, q_preprocess!$1:$1048576, $D69, FALSE))</f>
        <v>3676033</v>
      </c>
      <c r="N69">
        <f>IF(ISBLANK(HLOOKUP(N$1,q_preprocess!$1:$1048576, $D69, FALSE)), "", HLOOKUP(N$1, q_preprocess!$1:$1048576, $D69, FALSE))</f>
        <v>2728572</v>
      </c>
      <c r="O69">
        <f>IF(ISBLANK(HLOOKUP(O$1,q_preprocess!$1:$1048576, $D69, FALSE)), "", HLOOKUP(O$1, q_preprocess!$1:$1048576, $D69, FALSE))</f>
        <v>2463439</v>
      </c>
      <c r="P69">
        <f>IF(ISBLANK(HLOOKUP(P$1,q_preprocess!$1:$1048576, $D69, FALSE)), "", HLOOKUP(P$1, q_preprocess!$1:$1048576, $D69, FALSE))</f>
        <v>6563955</v>
      </c>
    </row>
    <row r="70" spans="1:16" x14ac:dyDescent="0.25">
      <c r="A70" s="20">
        <v>39142</v>
      </c>
      <c r="B70">
        <v>2007</v>
      </c>
      <c r="C70">
        <v>1</v>
      </c>
      <c r="D70">
        <v>70</v>
      </c>
      <c r="E70">
        <f>IF(ISBLANK(HLOOKUP(E$1,q_preprocess!$1:$1048576, $D70, FALSE)), "", HLOOKUP(E$1, q_preprocess!$1:$1048576, $D70, FALSE))</f>
        <v>12548685</v>
      </c>
      <c r="F70">
        <f>IF(ISBLANK(HLOOKUP(F$1,q_preprocess!$1:$1048576, $D70, FALSE)), "", HLOOKUP(F$1, q_preprocess!$1:$1048576, $D70, FALSE))</f>
        <v>12548685</v>
      </c>
      <c r="G70">
        <f>IF(ISBLANK(HLOOKUP(G$1,q_preprocess!$1:$1048576, $D70, FALSE)), "", HLOOKUP(G$1, q_preprocess!$1:$1048576, $D70, FALSE))</f>
        <v>8183831</v>
      </c>
      <c r="H70">
        <f>IF(ISBLANK(HLOOKUP(H$1,q_preprocess!$1:$1048576, $D70, FALSE)), "", HLOOKUP(H$1, q_preprocess!$1:$1048576, $D70, FALSE))</f>
        <v>1392154</v>
      </c>
      <c r="I70">
        <f>IF(ISBLANK(HLOOKUP(I$1,q_preprocess!$1:$1048576, $D70, FALSE)), "", HLOOKUP(I$1, q_preprocess!$1:$1048576, $D70, FALSE))</f>
        <v>2987865</v>
      </c>
      <c r="J70">
        <f>IF(ISBLANK(HLOOKUP(J$1,q_preprocess!$1:$1048576, $D70, FALSE)), "", HLOOKUP(J$1, q_preprocess!$1:$1048576, $D70, FALSE))</f>
        <v>2723245</v>
      </c>
      <c r="K70">
        <f>IF(ISBLANK(HLOOKUP(K$1,q_preprocess!$1:$1048576, $D70, FALSE)), "", HLOOKUP(K$1, q_preprocess!$1:$1048576, $D70, FALSE))</f>
        <v>264620</v>
      </c>
      <c r="L70">
        <f>IF(ISBLANK(HLOOKUP(L$1,q_preprocess!$1:$1048576, $D70, FALSE)), "", HLOOKUP(L$1, q_preprocess!$1:$1048576, $D70, FALSE))</f>
        <v>3969085</v>
      </c>
      <c r="M70">
        <f>IF(ISBLANK(HLOOKUP(M$1,q_preprocess!$1:$1048576, $D70, FALSE)), "", HLOOKUP(M$1, q_preprocess!$1:$1048576, $D70, FALSE))</f>
        <v>3984250</v>
      </c>
      <c r="N70">
        <f>IF(ISBLANK(HLOOKUP(N$1,q_preprocess!$1:$1048576, $D70, FALSE)), "", HLOOKUP(N$1, q_preprocess!$1:$1048576, $D70, FALSE))</f>
        <v>2654285</v>
      </c>
      <c r="O70">
        <f>IF(ISBLANK(HLOOKUP(O$1,q_preprocess!$1:$1048576, $D70, FALSE)), "", HLOOKUP(O$1, q_preprocess!$1:$1048576, $D70, FALSE))</f>
        <v>2458000</v>
      </c>
      <c r="P70">
        <f>IF(ISBLANK(HLOOKUP(P$1,q_preprocess!$1:$1048576, $D70, FALSE)), "", HLOOKUP(P$1, q_preprocess!$1:$1048576, $D70, FALSE))</f>
        <v>6590299</v>
      </c>
    </row>
    <row r="71" spans="1:16" x14ac:dyDescent="0.25">
      <c r="A71" s="20">
        <v>39234</v>
      </c>
      <c r="B71">
        <v>2007</v>
      </c>
      <c r="C71">
        <v>2</v>
      </c>
      <c r="D71">
        <v>71</v>
      </c>
      <c r="E71">
        <f>IF(ISBLANK(HLOOKUP(E$1,q_preprocess!$1:$1048576, $D71, FALSE)), "", HLOOKUP(E$1, q_preprocess!$1:$1048576, $D71, FALSE))</f>
        <v>12641374</v>
      </c>
      <c r="F71">
        <f>IF(ISBLANK(HLOOKUP(F$1,q_preprocess!$1:$1048576, $D71, FALSE)), "", HLOOKUP(F$1, q_preprocess!$1:$1048576, $D71, FALSE))</f>
        <v>12641374</v>
      </c>
      <c r="G71">
        <f>IF(ISBLANK(HLOOKUP(G$1,q_preprocess!$1:$1048576, $D71, FALSE)), "", HLOOKUP(G$1, q_preprocess!$1:$1048576, $D71, FALSE))</f>
        <v>8224323</v>
      </c>
      <c r="H71">
        <f>IF(ISBLANK(HLOOKUP(H$1,q_preprocess!$1:$1048576, $D71, FALSE)), "", HLOOKUP(H$1, q_preprocess!$1:$1048576, $D71, FALSE))</f>
        <v>1430188</v>
      </c>
      <c r="I71">
        <f>IF(ISBLANK(HLOOKUP(I$1,q_preprocess!$1:$1048576, $D71, FALSE)), "", HLOOKUP(I$1, q_preprocess!$1:$1048576, $D71, FALSE))</f>
        <v>2828531</v>
      </c>
      <c r="J71">
        <f>IF(ISBLANK(HLOOKUP(J$1,q_preprocess!$1:$1048576, $D71, FALSE)), "", HLOOKUP(J$1, q_preprocess!$1:$1048576, $D71, FALSE))</f>
        <v>2616530</v>
      </c>
      <c r="K71">
        <f>IF(ISBLANK(HLOOKUP(K$1,q_preprocess!$1:$1048576, $D71, FALSE)), "", HLOOKUP(K$1, q_preprocess!$1:$1048576, $D71, FALSE))</f>
        <v>212001</v>
      </c>
      <c r="L71">
        <f>IF(ISBLANK(HLOOKUP(L$1,q_preprocess!$1:$1048576, $D71, FALSE)), "", HLOOKUP(L$1, q_preprocess!$1:$1048576, $D71, FALSE))</f>
        <v>4005604</v>
      </c>
      <c r="M71">
        <f>IF(ISBLANK(HLOOKUP(M$1,q_preprocess!$1:$1048576, $D71, FALSE)), "", HLOOKUP(M$1, q_preprocess!$1:$1048576, $D71, FALSE))</f>
        <v>3847272</v>
      </c>
      <c r="N71">
        <f>IF(ISBLANK(HLOOKUP(N$1,q_preprocess!$1:$1048576, $D71, FALSE)), "", HLOOKUP(N$1, q_preprocess!$1:$1048576, $D71, FALSE))</f>
        <v>2684815</v>
      </c>
      <c r="O71">
        <f>IF(ISBLANK(HLOOKUP(O$1,q_preprocess!$1:$1048576, $D71, FALSE)), "", HLOOKUP(O$1, q_preprocess!$1:$1048576, $D71, FALSE))</f>
        <v>2508147</v>
      </c>
      <c r="P71">
        <f>IF(ISBLANK(HLOOKUP(P$1,q_preprocess!$1:$1048576, $D71, FALSE)), "", HLOOKUP(P$1, q_preprocess!$1:$1048576, $D71, FALSE))</f>
        <v>6663430</v>
      </c>
    </row>
    <row r="72" spans="1:16" x14ac:dyDescent="0.25">
      <c r="A72" s="20">
        <v>39326</v>
      </c>
      <c r="B72">
        <v>2007</v>
      </c>
      <c r="C72">
        <v>3</v>
      </c>
      <c r="D72">
        <v>72</v>
      </c>
      <c r="E72">
        <f>IF(ISBLANK(HLOOKUP(E$1,q_preprocess!$1:$1048576, $D72, FALSE)), "", HLOOKUP(E$1, q_preprocess!$1:$1048576, $D72, FALSE))</f>
        <v>12821498</v>
      </c>
      <c r="F72">
        <f>IF(ISBLANK(HLOOKUP(F$1,q_preprocess!$1:$1048576, $D72, FALSE)), "", HLOOKUP(F$1, q_preprocess!$1:$1048576, $D72, FALSE))</f>
        <v>12821498</v>
      </c>
      <c r="G72">
        <f>IF(ISBLANK(HLOOKUP(G$1,q_preprocess!$1:$1048576, $D72, FALSE)), "", HLOOKUP(G$1, q_preprocess!$1:$1048576, $D72, FALSE))</f>
        <v>8350010</v>
      </c>
      <c r="H72">
        <f>IF(ISBLANK(HLOOKUP(H$1,q_preprocess!$1:$1048576, $D72, FALSE)), "", HLOOKUP(H$1, q_preprocess!$1:$1048576, $D72, FALSE))</f>
        <v>1391983</v>
      </c>
      <c r="I72">
        <f>IF(ISBLANK(HLOOKUP(I$1,q_preprocess!$1:$1048576, $D72, FALSE)), "", HLOOKUP(I$1, q_preprocess!$1:$1048576, $D72, FALSE))</f>
        <v>2798749</v>
      </c>
      <c r="J72">
        <f>IF(ISBLANK(HLOOKUP(J$1,q_preprocess!$1:$1048576, $D72, FALSE)), "", HLOOKUP(J$1, q_preprocess!$1:$1048576, $D72, FALSE))</f>
        <v>2602698</v>
      </c>
      <c r="K72">
        <f>IF(ISBLANK(HLOOKUP(K$1,q_preprocess!$1:$1048576, $D72, FALSE)), "", HLOOKUP(K$1, q_preprocess!$1:$1048576, $D72, FALSE))</f>
        <v>196051</v>
      </c>
      <c r="L72">
        <f>IF(ISBLANK(HLOOKUP(L$1,q_preprocess!$1:$1048576, $D72, FALSE)), "", HLOOKUP(L$1, q_preprocess!$1:$1048576, $D72, FALSE))</f>
        <v>4182418</v>
      </c>
      <c r="M72">
        <f>IF(ISBLANK(HLOOKUP(M$1,q_preprocess!$1:$1048576, $D72, FALSE)), "", HLOOKUP(M$1, q_preprocess!$1:$1048576, $D72, FALSE))</f>
        <v>3901662</v>
      </c>
      <c r="N72">
        <f>IF(ISBLANK(HLOOKUP(N$1,q_preprocess!$1:$1048576, $D72, FALSE)), "", HLOOKUP(N$1, q_preprocess!$1:$1048576, $D72, FALSE))</f>
        <v>2691112</v>
      </c>
      <c r="O72">
        <f>IF(ISBLANK(HLOOKUP(O$1,q_preprocess!$1:$1048576, $D72, FALSE)), "", HLOOKUP(O$1, q_preprocess!$1:$1048576, $D72, FALSE))</f>
        <v>2525468</v>
      </c>
      <c r="P72">
        <f>IF(ISBLANK(HLOOKUP(P$1,q_preprocess!$1:$1048576, $D72, FALSE)), "", HLOOKUP(P$1, q_preprocess!$1:$1048576, $D72, FALSE))</f>
        <v>6731873</v>
      </c>
    </row>
    <row r="73" spans="1:16" x14ac:dyDescent="0.25">
      <c r="A73" s="20">
        <v>39417</v>
      </c>
      <c r="B73">
        <v>2007</v>
      </c>
      <c r="C73">
        <v>4</v>
      </c>
      <c r="D73">
        <v>73</v>
      </c>
      <c r="E73">
        <f>IF(ISBLANK(HLOOKUP(E$1,q_preprocess!$1:$1048576, $D73, FALSE)), "", HLOOKUP(E$1, q_preprocess!$1:$1048576, $D73, FALSE))</f>
        <v>12996220</v>
      </c>
      <c r="F73">
        <f>IF(ISBLANK(HLOOKUP(F$1,q_preprocess!$1:$1048576, $D73, FALSE)), "", HLOOKUP(F$1, q_preprocess!$1:$1048576, $D73, FALSE))</f>
        <v>12996220</v>
      </c>
      <c r="G73">
        <f>IF(ISBLANK(HLOOKUP(G$1,q_preprocess!$1:$1048576, $D73, FALSE)), "", HLOOKUP(G$1, q_preprocess!$1:$1048576, $D73, FALSE))</f>
        <v>8443114</v>
      </c>
      <c r="H73">
        <f>IF(ISBLANK(HLOOKUP(H$1,q_preprocess!$1:$1048576, $D73, FALSE)), "", HLOOKUP(H$1, q_preprocess!$1:$1048576, $D73, FALSE))</f>
        <v>1359884</v>
      </c>
      <c r="I73">
        <f>IF(ISBLANK(HLOOKUP(I$1,q_preprocess!$1:$1048576, $D73, FALSE)), "", HLOOKUP(I$1, q_preprocess!$1:$1048576, $D73, FALSE))</f>
        <v>2966083</v>
      </c>
      <c r="J73">
        <f>IF(ISBLANK(HLOOKUP(J$1,q_preprocess!$1:$1048576, $D73, FALSE)), "", HLOOKUP(J$1, q_preprocess!$1:$1048576, $D73, FALSE))</f>
        <v>2651474</v>
      </c>
      <c r="K73">
        <f>IF(ISBLANK(HLOOKUP(K$1,q_preprocess!$1:$1048576, $D73, FALSE)), "", HLOOKUP(K$1, q_preprocess!$1:$1048576, $D73, FALSE))</f>
        <v>314609</v>
      </c>
      <c r="L73">
        <f>IF(ISBLANK(HLOOKUP(L$1,q_preprocess!$1:$1048576, $D73, FALSE)), "", HLOOKUP(L$1, q_preprocess!$1:$1048576, $D73, FALSE))</f>
        <v>4130578</v>
      </c>
      <c r="M73">
        <f>IF(ISBLANK(HLOOKUP(M$1,q_preprocess!$1:$1048576, $D73, FALSE)), "", HLOOKUP(M$1, q_preprocess!$1:$1048576, $D73, FALSE))</f>
        <v>3903439</v>
      </c>
      <c r="N73">
        <f>IF(ISBLANK(HLOOKUP(N$1,q_preprocess!$1:$1048576, $D73, FALSE)), "", HLOOKUP(N$1, q_preprocess!$1:$1048576, $D73, FALSE))</f>
        <v>2712024</v>
      </c>
      <c r="O73">
        <f>IF(ISBLANK(HLOOKUP(O$1,q_preprocess!$1:$1048576, $D73, FALSE)), "", HLOOKUP(O$1, q_preprocess!$1:$1048576, $D73, FALSE))</f>
        <v>2602167</v>
      </c>
      <c r="P73">
        <f>IF(ISBLANK(HLOOKUP(P$1,q_preprocess!$1:$1048576, $D73, FALSE)), "", HLOOKUP(P$1, q_preprocess!$1:$1048576, $D73, FALSE))</f>
        <v>6762465</v>
      </c>
    </row>
    <row r="74" spans="1:16" x14ac:dyDescent="0.25">
      <c r="A74" s="20">
        <v>39508</v>
      </c>
      <c r="B74">
        <v>2008</v>
      </c>
      <c r="C74">
        <v>1</v>
      </c>
      <c r="D74">
        <v>74</v>
      </c>
      <c r="E74">
        <f>IF(ISBLANK(HLOOKUP(E$1,q_preprocess!$1:$1048576, $D74, FALSE)), "", HLOOKUP(E$1, q_preprocess!$1:$1048576, $D74, FALSE))</f>
        <v>13203590</v>
      </c>
      <c r="F74">
        <f>IF(ISBLANK(HLOOKUP(F$1,q_preprocess!$1:$1048576, $D74, FALSE)), "", HLOOKUP(F$1, q_preprocess!$1:$1048576, $D74, FALSE))</f>
        <v>13203590</v>
      </c>
      <c r="G74">
        <f>IF(ISBLANK(HLOOKUP(G$1,q_preprocess!$1:$1048576, $D74, FALSE)), "", HLOOKUP(G$1, q_preprocess!$1:$1048576, $D74, FALSE))</f>
        <v>8504226</v>
      </c>
      <c r="H74">
        <f>IF(ISBLANK(HLOOKUP(H$1,q_preprocess!$1:$1048576, $D74, FALSE)), "", HLOOKUP(H$1, q_preprocess!$1:$1048576, $D74, FALSE))</f>
        <v>1507869</v>
      </c>
      <c r="I74">
        <f>IF(ISBLANK(HLOOKUP(I$1,q_preprocess!$1:$1048576, $D74, FALSE)), "", HLOOKUP(I$1, q_preprocess!$1:$1048576, $D74, FALSE))</f>
        <v>3322192</v>
      </c>
      <c r="J74">
        <f>IF(ISBLANK(HLOOKUP(J$1,q_preprocess!$1:$1048576, $D74, FALSE)), "", HLOOKUP(J$1, q_preprocess!$1:$1048576, $D74, FALSE))</f>
        <v>2879303</v>
      </c>
      <c r="K74">
        <f>IF(ISBLANK(HLOOKUP(K$1,q_preprocess!$1:$1048576, $D74, FALSE)), "", HLOOKUP(K$1, q_preprocess!$1:$1048576, $D74, FALSE))</f>
        <v>442889</v>
      </c>
      <c r="L74">
        <f>IF(ISBLANK(HLOOKUP(L$1,q_preprocess!$1:$1048576, $D74, FALSE)), "", HLOOKUP(L$1, q_preprocess!$1:$1048576, $D74, FALSE))</f>
        <v>4274776</v>
      </c>
      <c r="M74">
        <f>IF(ISBLANK(HLOOKUP(M$1,q_preprocess!$1:$1048576, $D74, FALSE)), "", HLOOKUP(M$1, q_preprocess!$1:$1048576, $D74, FALSE))</f>
        <v>4405473</v>
      </c>
      <c r="N74">
        <f>IF(ISBLANK(HLOOKUP(N$1,q_preprocess!$1:$1048576, $D74, FALSE)), "", HLOOKUP(N$1, q_preprocess!$1:$1048576, $D74, FALSE))</f>
        <v>2741127</v>
      </c>
      <c r="O74">
        <f>IF(ISBLANK(HLOOKUP(O$1,q_preprocess!$1:$1048576, $D74, FALSE)), "", HLOOKUP(O$1, q_preprocess!$1:$1048576, $D74, FALSE))</f>
        <v>2616850</v>
      </c>
      <c r="P74">
        <f>IF(ISBLANK(HLOOKUP(P$1,q_preprocess!$1:$1048576, $D74, FALSE)), "", HLOOKUP(P$1, q_preprocess!$1:$1048576, $D74, FALSE))</f>
        <v>6982956</v>
      </c>
    </row>
    <row r="75" spans="1:16" x14ac:dyDescent="0.25">
      <c r="A75" s="20">
        <v>39600</v>
      </c>
      <c r="B75">
        <v>2008</v>
      </c>
      <c r="C75">
        <v>2</v>
      </c>
      <c r="D75">
        <v>75</v>
      </c>
      <c r="E75">
        <f>IF(ISBLANK(HLOOKUP(E$1,q_preprocess!$1:$1048576, $D75, FALSE)), "", HLOOKUP(E$1, q_preprocess!$1:$1048576, $D75, FALSE))</f>
        <v>13437956</v>
      </c>
      <c r="F75">
        <f>IF(ISBLANK(HLOOKUP(F$1,q_preprocess!$1:$1048576, $D75, FALSE)), "", HLOOKUP(F$1, q_preprocess!$1:$1048576, $D75, FALSE))</f>
        <v>13437956</v>
      </c>
      <c r="G75">
        <f>IF(ISBLANK(HLOOKUP(G$1,q_preprocess!$1:$1048576, $D75, FALSE)), "", HLOOKUP(G$1, q_preprocess!$1:$1048576, $D75, FALSE))</f>
        <v>8702404</v>
      </c>
      <c r="H75">
        <f>IF(ISBLANK(HLOOKUP(H$1,q_preprocess!$1:$1048576, $D75, FALSE)), "", HLOOKUP(H$1, q_preprocess!$1:$1048576, $D75, FALSE))</f>
        <v>1533769</v>
      </c>
      <c r="I75">
        <f>IF(ISBLANK(HLOOKUP(I$1,q_preprocess!$1:$1048576, $D75, FALSE)), "", HLOOKUP(I$1, q_preprocess!$1:$1048576, $D75, FALSE))</f>
        <v>3479496</v>
      </c>
      <c r="J75">
        <f>IF(ISBLANK(HLOOKUP(J$1,q_preprocess!$1:$1048576, $D75, FALSE)), "", HLOOKUP(J$1, q_preprocess!$1:$1048576, $D75, FALSE))</f>
        <v>2978775</v>
      </c>
      <c r="K75">
        <f>IF(ISBLANK(HLOOKUP(K$1,q_preprocess!$1:$1048576, $D75, FALSE)), "", HLOOKUP(K$1, q_preprocess!$1:$1048576, $D75, FALSE))</f>
        <v>500721</v>
      </c>
      <c r="L75">
        <f>IF(ISBLANK(HLOOKUP(L$1,q_preprocess!$1:$1048576, $D75, FALSE)), "", HLOOKUP(L$1, q_preprocess!$1:$1048576, $D75, FALSE))</f>
        <v>4286098</v>
      </c>
      <c r="M75">
        <f>IF(ISBLANK(HLOOKUP(M$1,q_preprocess!$1:$1048576, $D75, FALSE)), "", HLOOKUP(M$1, q_preprocess!$1:$1048576, $D75, FALSE))</f>
        <v>4563811</v>
      </c>
      <c r="N75">
        <f>IF(ISBLANK(HLOOKUP(N$1,q_preprocess!$1:$1048576, $D75, FALSE)), "", HLOOKUP(N$1, q_preprocess!$1:$1048576, $D75, FALSE))</f>
        <v>2704046</v>
      </c>
      <c r="O75">
        <f>IF(ISBLANK(HLOOKUP(O$1,q_preprocess!$1:$1048576, $D75, FALSE)), "", HLOOKUP(O$1, q_preprocess!$1:$1048576, $D75, FALSE))</f>
        <v>2697730</v>
      </c>
      <c r="P75">
        <f>IF(ISBLANK(HLOOKUP(P$1,q_preprocess!$1:$1048576, $D75, FALSE)), "", HLOOKUP(P$1, q_preprocess!$1:$1048576, $D75, FALSE))</f>
        <v>7084937</v>
      </c>
    </row>
    <row r="76" spans="1:16" x14ac:dyDescent="0.25">
      <c r="A76" s="20">
        <v>39692</v>
      </c>
      <c r="B76">
        <v>2008</v>
      </c>
      <c r="C76">
        <v>3</v>
      </c>
      <c r="D76">
        <v>76</v>
      </c>
      <c r="E76">
        <f>IF(ISBLANK(HLOOKUP(E$1,q_preprocess!$1:$1048576, $D76, FALSE)), "", HLOOKUP(E$1, q_preprocess!$1:$1048576, $D76, FALSE))</f>
        <v>13689235</v>
      </c>
      <c r="F76">
        <f>IF(ISBLANK(HLOOKUP(F$1,q_preprocess!$1:$1048576, $D76, FALSE)), "", HLOOKUP(F$1, q_preprocess!$1:$1048576, $D76, FALSE))</f>
        <v>13689235</v>
      </c>
      <c r="G76">
        <f>IF(ISBLANK(HLOOKUP(G$1,q_preprocess!$1:$1048576, $D76, FALSE)), "", HLOOKUP(G$1, q_preprocess!$1:$1048576, $D76, FALSE))</f>
        <v>8843861</v>
      </c>
      <c r="H76">
        <f>IF(ISBLANK(HLOOKUP(H$1,q_preprocess!$1:$1048576, $D76, FALSE)), "", HLOOKUP(H$1, q_preprocess!$1:$1048576, $D76, FALSE))</f>
        <v>1567409</v>
      </c>
      <c r="I76">
        <f>IF(ISBLANK(HLOOKUP(I$1,q_preprocess!$1:$1048576, $D76, FALSE)), "", HLOOKUP(I$1, q_preprocess!$1:$1048576, $D76, FALSE))</f>
        <v>3725808</v>
      </c>
      <c r="J76">
        <f>IF(ISBLANK(HLOOKUP(J$1,q_preprocess!$1:$1048576, $D76, FALSE)), "", HLOOKUP(J$1, q_preprocess!$1:$1048576, $D76, FALSE))</f>
        <v>3147200</v>
      </c>
      <c r="K76">
        <f>IF(ISBLANK(HLOOKUP(K$1,q_preprocess!$1:$1048576, $D76, FALSE)), "", HLOOKUP(K$1, q_preprocess!$1:$1048576, $D76, FALSE))</f>
        <v>578608</v>
      </c>
      <c r="L76">
        <f>IF(ISBLANK(HLOOKUP(L$1,q_preprocess!$1:$1048576, $D76, FALSE)), "", HLOOKUP(L$1, q_preprocess!$1:$1048576, $D76, FALSE))</f>
        <v>4118772</v>
      </c>
      <c r="M76">
        <f>IF(ISBLANK(HLOOKUP(M$1,q_preprocess!$1:$1048576, $D76, FALSE)), "", HLOOKUP(M$1, q_preprocess!$1:$1048576, $D76, FALSE))</f>
        <v>4566615</v>
      </c>
      <c r="N76">
        <f>IF(ISBLANK(HLOOKUP(N$1,q_preprocess!$1:$1048576, $D76, FALSE)), "", HLOOKUP(N$1, q_preprocess!$1:$1048576, $D76, FALSE))</f>
        <v>2685228</v>
      </c>
      <c r="O76">
        <f>IF(ISBLANK(HLOOKUP(O$1,q_preprocess!$1:$1048576, $D76, FALSE)), "", HLOOKUP(O$1, q_preprocess!$1:$1048576, $D76, FALSE))</f>
        <v>2808029</v>
      </c>
      <c r="P76">
        <f>IF(ISBLANK(HLOOKUP(P$1,q_preprocess!$1:$1048576, $D76, FALSE)), "", HLOOKUP(P$1, q_preprocess!$1:$1048576, $D76, FALSE))</f>
        <v>7244049</v>
      </c>
    </row>
    <row r="77" spans="1:16" x14ac:dyDescent="0.25">
      <c r="A77" s="20">
        <v>39783</v>
      </c>
      <c r="B77">
        <v>2008</v>
      </c>
      <c r="C77">
        <v>4</v>
      </c>
      <c r="D77">
        <v>77</v>
      </c>
      <c r="E77">
        <f>IF(ISBLANK(HLOOKUP(E$1,q_preprocess!$1:$1048576, $D77, FALSE)), "", HLOOKUP(E$1, q_preprocess!$1:$1048576, $D77, FALSE))</f>
        <v>13919627</v>
      </c>
      <c r="F77">
        <f>IF(ISBLANK(HLOOKUP(F$1,q_preprocess!$1:$1048576, $D77, FALSE)), "", HLOOKUP(F$1, q_preprocess!$1:$1048576, $D77, FALSE))</f>
        <v>13919627</v>
      </c>
      <c r="G77">
        <f>IF(ISBLANK(HLOOKUP(G$1,q_preprocess!$1:$1048576, $D77, FALSE)), "", HLOOKUP(G$1, q_preprocess!$1:$1048576, $D77, FALSE))</f>
        <v>8944365</v>
      </c>
      <c r="H77">
        <f>IF(ISBLANK(HLOOKUP(H$1,q_preprocess!$1:$1048576, $D77, FALSE)), "", HLOOKUP(H$1, q_preprocess!$1:$1048576, $D77, FALSE))</f>
        <v>1582301</v>
      </c>
      <c r="I77">
        <f>IF(ISBLANK(HLOOKUP(I$1,q_preprocess!$1:$1048576, $D77, FALSE)), "", HLOOKUP(I$1, q_preprocess!$1:$1048576, $D77, FALSE))</f>
        <v>3657435</v>
      </c>
      <c r="J77">
        <f>IF(ISBLANK(HLOOKUP(J$1,q_preprocess!$1:$1048576, $D77, FALSE)), "", HLOOKUP(J$1, q_preprocess!$1:$1048576, $D77, FALSE))</f>
        <v>3280937</v>
      </c>
      <c r="K77">
        <f>IF(ISBLANK(HLOOKUP(K$1,q_preprocess!$1:$1048576, $D77, FALSE)), "", HLOOKUP(K$1, q_preprocess!$1:$1048576, $D77, FALSE))</f>
        <v>376498</v>
      </c>
      <c r="L77">
        <f>IF(ISBLANK(HLOOKUP(L$1,q_preprocess!$1:$1048576, $D77, FALSE)), "", HLOOKUP(L$1, q_preprocess!$1:$1048576, $D77, FALSE))</f>
        <v>4094055</v>
      </c>
      <c r="M77">
        <f>IF(ISBLANK(HLOOKUP(M$1,q_preprocess!$1:$1048576, $D77, FALSE)), "", HLOOKUP(M$1, q_preprocess!$1:$1048576, $D77, FALSE))</f>
        <v>4358529</v>
      </c>
      <c r="N77">
        <f>IF(ISBLANK(HLOOKUP(N$1,q_preprocess!$1:$1048576, $D77, FALSE)), "", HLOOKUP(N$1, q_preprocess!$1:$1048576, $D77, FALSE))</f>
        <v>2692191</v>
      </c>
      <c r="O77">
        <f>IF(ISBLANK(HLOOKUP(O$1,q_preprocess!$1:$1048576, $D77, FALSE)), "", HLOOKUP(O$1, q_preprocess!$1:$1048576, $D77, FALSE))</f>
        <v>2883952</v>
      </c>
      <c r="P77">
        <f>IF(ISBLANK(HLOOKUP(P$1,q_preprocess!$1:$1048576, $D77, FALSE)), "", HLOOKUP(P$1, q_preprocess!$1:$1048576, $D77, FALSE))</f>
        <v>7355294</v>
      </c>
    </row>
    <row r="78" spans="1:16" x14ac:dyDescent="0.25">
      <c r="A78" s="20">
        <v>39873</v>
      </c>
      <c r="B78">
        <v>2009</v>
      </c>
      <c r="C78">
        <v>1</v>
      </c>
      <c r="D78">
        <v>78</v>
      </c>
      <c r="E78">
        <f>IF(ISBLANK(HLOOKUP(E$1,q_preprocess!$1:$1048576, $D78, FALSE)), "", HLOOKUP(E$1, q_preprocess!$1:$1048576, $D78, FALSE))</f>
        <v>13721197</v>
      </c>
      <c r="F78">
        <f>IF(ISBLANK(HLOOKUP(F$1,q_preprocess!$1:$1048576, $D78, FALSE)), "", HLOOKUP(F$1, q_preprocess!$1:$1048576, $D78, FALSE))</f>
        <v>13721197</v>
      </c>
      <c r="G78">
        <f>IF(ISBLANK(HLOOKUP(G$1,q_preprocess!$1:$1048576, $D78, FALSE)), "", HLOOKUP(G$1, q_preprocess!$1:$1048576, $D78, FALSE))</f>
        <v>8684315</v>
      </c>
      <c r="H78">
        <f>IF(ISBLANK(HLOOKUP(H$1,q_preprocess!$1:$1048576, $D78, FALSE)), "", HLOOKUP(H$1, q_preprocess!$1:$1048576, $D78, FALSE))</f>
        <v>1649246</v>
      </c>
      <c r="I78">
        <f>IF(ISBLANK(HLOOKUP(I$1,q_preprocess!$1:$1048576, $D78, FALSE)), "", HLOOKUP(I$1, q_preprocess!$1:$1048576, $D78, FALSE))</f>
        <v>3505587</v>
      </c>
      <c r="J78">
        <f>IF(ISBLANK(HLOOKUP(J$1,q_preprocess!$1:$1048576, $D78, FALSE)), "", HLOOKUP(J$1, q_preprocess!$1:$1048576, $D78, FALSE))</f>
        <v>3116030</v>
      </c>
      <c r="K78">
        <f>IF(ISBLANK(HLOOKUP(K$1,q_preprocess!$1:$1048576, $D78, FALSE)), "", HLOOKUP(K$1, q_preprocess!$1:$1048576, $D78, FALSE))</f>
        <v>389557</v>
      </c>
      <c r="L78">
        <f>IF(ISBLANK(HLOOKUP(L$1,q_preprocess!$1:$1048576, $D78, FALSE)), "", HLOOKUP(L$1, q_preprocess!$1:$1048576, $D78, FALSE))</f>
        <v>3978812</v>
      </c>
      <c r="M78">
        <f>IF(ISBLANK(HLOOKUP(M$1,q_preprocess!$1:$1048576, $D78, FALSE)), "", HLOOKUP(M$1, q_preprocess!$1:$1048576, $D78, FALSE))</f>
        <v>4096763</v>
      </c>
      <c r="N78">
        <f>IF(ISBLANK(HLOOKUP(N$1,q_preprocess!$1:$1048576, $D78, FALSE)), "", HLOOKUP(N$1, q_preprocess!$1:$1048576, $D78, FALSE))</f>
        <v>2745730</v>
      </c>
      <c r="O78">
        <f>IF(ISBLANK(HLOOKUP(O$1,q_preprocess!$1:$1048576, $D78, FALSE)), "", HLOOKUP(O$1, q_preprocess!$1:$1048576, $D78, FALSE))</f>
        <v>2811342</v>
      </c>
      <c r="P78">
        <f>IF(ISBLANK(HLOOKUP(P$1,q_preprocess!$1:$1048576, $D78, FALSE)), "", HLOOKUP(P$1, q_preprocess!$1:$1048576, $D78, FALSE))</f>
        <v>7297368</v>
      </c>
    </row>
    <row r="79" spans="1:16" x14ac:dyDescent="0.25">
      <c r="A79" s="20">
        <v>39965</v>
      </c>
      <c r="B79">
        <v>2009</v>
      </c>
      <c r="C79">
        <v>2</v>
      </c>
      <c r="D79">
        <v>79</v>
      </c>
      <c r="E79">
        <f>IF(ISBLANK(HLOOKUP(E$1,q_preprocess!$1:$1048576, $D79, FALSE)), "", HLOOKUP(E$1, q_preprocess!$1:$1048576, $D79, FALSE))</f>
        <v>13663730</v>
      </c>
      <c r="F79">
        <f>IF(ISBLANK(HLOOKUP(F$1,q_preprocess!$1:$1048576, $D79, FALSE)), "", HLOOKUP(F$1, q_preprocess!$1:$1048576, $D79, FALSE))</f>
        <v>13663730</v>
      </c>
      <c r="G79">
        <f>IF(ISBLANK(HLOOKUP(G$1,q_preprocess!$1:$1048576, $D79, FALSE)), "", HLOOKUP(G$1, q_preprocess!$1:$1048576, $D79, FALSE))</f>
        <v>8580608</v>
      </c>
      <c r="H79">
        <f>IF(ISBLANK(HLOOKUP(H$1,q_preprocess!$1:$1048576, $D79, FALSE)), "", HLOOKUP(H$1, q_preprocess!$1:$1048576, $D79, FALSE))</f>
        <v>1694034</v>
      </c>
      <c r="I79">
        <f>IF(ISBLANK(HLOOKUP(I$1,q_preprocess!$1:$1048576, $D79, FALSE)), "", HLOOKUP(I$1, q_preprocess!$1:$1048576, $D79, FALSE))</f>
        <v>3320401</v>
      </c>
      <c r="J79">
        <f>IF(ISBLANK(HLOOKUP(J$1,q_preprocess!$1:$1048576, $D79, FALSE)), "", HLOOKUP(J$1, q_preprocess!$1:$1048576, $D79, FALSE))</f>
        <v>2936507</v>
      </c>
      <c r="K79">
        <f>IF(ISBLANK(HLOOKUP(K$1,q_preprocess!$1:$1048576, $D79, FALSE)), "", HLOOKUP(K$1, q_preprocess!$1:$1048576, $D79, FALSE))</f>
        <v>383894</v>
      </c>
      <c r="L79">
        <f>IF(ISBLANK(HLOOKUP(L$1,q_preprocess!$1:$1048576, $D79, FALSE)), "", HLOOKUP(L$1, q_preprocess!$1:$1048576, $D79, FALSE))</f>
        <v>3933294</v>
      </c>
      <c r="M79">
        <f>IF(ISBLANK(HLOOKUP(M$1,q_preprocess!$1:$1048576, $D79, FALSE)), "", HLOOKUP(M$1, q_preprocess!$1:$1048576, $D79, FALSE))</f>
        <v>3864607</v>
      </c>
      <c r="N79">
        <f>IF(ISBLANK(HLOOKUP(N$1,q_preprocess!$1:$1048576, $D79, FALSE)), "", HLOOKUP(N$1, q_preprocess!$1:$1048576, $D79, FALSE))</f>
        <v>2737176</v>
      </c>
      <c r="O79">
        <f>IF(ISBLANK(HLOOKUP(O$1,q_preprocess!$1:$1048576, $D79, FALSE)), "", HLOOKUP(O$1, q_preprocess!$1:$1048576, $D79, FALSE))</f>
        <v>2752580</v>
      </c>
      <c r="P79">
        <f>IF(ISBLANK(HLOOKUP(P$1,q_preprocess!$1:$1048576, $D79, FALSE)), "", HLOOKUP(P$1, q_preprocess!$1:$1048576, $D79, FALSE))</f>
        <v>7281577</v>
      </c>
    </row>
    <row r="80" spans="1:16" x14ac:dyDescent="0.25">
      <c r="A80" s="20">
        <v>40057</v>
      </c>
      <c r="B80">
        <v>2009</v>
      </c>
      <c r="C80">
        <v>3</v>
      </c>
      <c r="D80">
        <v>80</v>
      </c>
      <c r="E80">
        <f>IF(ISBLANK(HLOOKUP(E$1,q_preprocess!$1:$1048576, $D80, FALSE)), "", HLOOKUP(E$1, q_preprocess!$1:$1048576, $D80, FALSE))</f>
        <v>13579505</v>
      </c>
      <c r="F80">
        <f>IF(ISBLANK(HLOOKUP(F$1,q_preprocess!$1:$1048576, $D80, FALSE)), "", HLOOKUP(F$1, q_preprocess!$1:$1048576, $D80, FALSE))</f>
        <v>13579505</v>
      </c>
      <c r="G80">
        <f>IF(ISBLANK(HLOOKUP(G$1,q_preprocess!$1:$1048576, $D80, FALSE)), "", HLOOKUP(G$1, q_preprocess!$1:$1048576, $D80, FALSE))</f>
        <v>8624846</v>
      </c>
      <c r="H80">
        <f>IF(ISBLANK(HLOOKUP(H$1,q_preprocess!$1:$1048576, $D80, FALSE)), "", HLOOKUP(H$1, q_preprocess!$1:$1048576, $D80, FALSE))</f>
        <v>1763779</v>
      </c>
      <c r="I80">
        <f>IF(ISBLANK(HLOOKUP(I$1,q_preprocess!$1:$1048576, $D80, FALSE)), "", HLOOKUP(I$1, q_preprocess!$1:$1048576, $D80, FALSE))</f>
        <v>3062017</v>
      </c>
      <c r="J80">
        <f>IF(ISBLANK(HLOOKUP(J$1,q_preprocess!$1:$1048576, $D80, FALSE)), "", HLOOKUP(J$1, q_preprocess!$1:$1048576, $D80, FALSE))</f>
        <v>2886989</v>
      </c>
      <c r="K80">
        <f>IF(ISBLANK(HLOOKUP(K$1,q_preprocess!$1:$1048576, $D80, FALSE)), "", HLOOKUP(K$1, q_preprocess!$1:$1048576, $D80, FALSE))</f>
        <v>175028</v>
      </c>
      <c r="L80">
        <f>IF(ISBLANK(HLOOKUP(L$1,q_preprocess!$1:$1048576, $D80, FALSE)), "", HLOOKUP(L$1, q_preprocess!$1:$1048576, $D80, FALSE))</f>
        <v>4045348</v>
      </c>
      <c r="M80">
        <f>IF(ISBLANK(HLOOKUP(M$1,q_preprocess!$1:$1048576, $D80, FALSE)), "", HLOOKUP(M$1, q_preprocess!$1:$1048576, $D80, FALSE))</f>
        <v>3916485</v>
      </c>
      <c r="N80">
        <f>IF(ISBLANK(HLOOKUP(N$1,q_preprocess!$1:$1048576, $D80, FALSE)), "", HLOOKUP(N$1, q_preprocess!$1:$1048576, $D80, FALSE))</f>
        <v>2703082</v>
      </c>
      <c r="O80">
        <f>IF(ISBLANK(HLOOKUP(O$1,q_preprocess!$1:$1048576, $D80, FALSE)), "", HLOOKUP(O$1, q_preprocess!$1:$1048576, $D80, FALSE))</f>
        <v>2730534</v>
      </c>
      <c r="P80">
        <f>IF(ISBLANK(HLOOKUP(P$1,q_preprocess!$1:$1048576, $D80, FALSE)), "", HLOOKUP(P$1, q_preprocess!$1:$1048576, $D80, FALSE))</f>
        <v>7368014</v>
      </c>
    </row>
    <row r="81" spans="1:16" x14ac:dyDescent="0.25">
      <c r="A81" s="20">
        <v>40148</v>
      </c>
      <c r="B81">
        <v>2009</v>
      </c>
      <c r="C81">
        <v>4</v>
      </c>
      <c r="D81">
        <v>81</v>
      </c>
      <c r="E81">
        <f>IF(ISBLANK(HLOOKUP(E$1,q_preprocess!$1:$1048576, $D81, FALSE)), "", HLOOKUP(E$1, q_preprocess!$1:$1048576, $D81, FALSE))</f>
        <v>13593300</v>
      </c>
      <c r="F81">
        <f>IF(ISBLANK(HLOOKUP(F$1,q_preprocess!$1:$1048576, $D81, FALSE)), "", HLOOKUP(F$1, q_preprocess!$1:$1048576, $D81, FALSE))</f>
        <v>13593300</v>
      </c>
      <c r="G81">
        <f>IF(ISBLANK(HLOOKUP(G$1,q_preprocess!$1:$1048576, $D81, FALSE)), "", HLOOKUP(G$1, q_preprocess!$1:$1048576, $D81, FALSE))</f>
        <v>8758627</v>
      </c>
      <c r="H81">
        <f>IF(ISBLANK(HLOOKUP(H$1,q_preprocess!$1:$1048576, $D81, FALSE)), "", HLOOKUP(H$1, q_preprocess!$1:$1048576, $D81, FALSE))</f>
        <v>1803195</v>
      </c>
      <c r="I81">
        <f>IF(ISBLANK(HLOOKUP(I$1,q_preprocess!$1:$1048576, $D81, FALSE)), "", HLOOKUP(I$1, q_preprocess!$1:$1048576, $D81, FALSE))</f>
        <v>3259987</v>
      </c>
      <c r="J81">
        <f>IF(ISBLANK(HLOOKUP(J$1,q_preprocess!$1:$1048576, $D81, FALSE)), "", HLOOKUP(J$1, q_preprocess!$1:$1048576, $D81, FALSE))</f>
        <v>2903803</v>
      </c>
      <c r="K81">
        <f>IF(ISBLANK(HLOOKUP(K$1,q_preprocess!$1:$1048576, $D81, FALSE)), "", HLOOKUP(K$1, q_preprocess!$1:$1048576, $D81, FALSE))</f>
        <v>356184</v>
      </c>
      <c r="L81">
        <f>IF(ISBLANK(HLOOKUP(L$1,q_preprocess!$1:$1048576, $D81, FALSE)), "", HLOOKUP(L$1, q_preprocess!$1:$1048576, $D81, FALSE))</f>
        <v>4013064</v>
      </c>
      <c r="M81">
        <f>IF(ISBLANK(HLOOKUP(M$1,q_preprocess!$1:$1048576, $D81, FALSE)), "", HLOOKUP(M$1, q_preprocess!$1:$1048576, $D81, FALSE))</f>
        <v>4241573</v>
      </c>
      <c r="N81">
        <f>IF(ISBLANK(HLOOKUP(N$1,q_preprocess!$1:$1048576, $D81, FALSE)), "", HLOOKUP(N$1, q_preprocess!$1:$1048576, $D81, FALSE))</f>
        <v>2699184</v>
      </c>
      <c r="O81">
        <f>IF(ISBLANK(HLOOKUP(O$1,q_preprocess!$1:$1048576, $D81, FALSE)), "", HLOOKUP(O$1, q_preprocess!$1:$1048576, $D81, FALSE))</f>
        <v>2734054</v>
      </c>
      <c r="P81">
        <f>IF(ISBLANK(HLOOKUP(P$1,q_preprocess!$1:$1048576, $D81, FALSE)), "", HLOOKUP(P$1, q_preprocess!$1:$1048576, $D81, FALSE))</f>
        <v>7440970</v>
      </c>
    </row>
    <row r="82" spans="1:16" x14ac:dyDescent="0.25">
      <c r="A82" s="20">
        <v>40238</v>
      </c>
      <c r="B82">
        <v>2010</v>
      </c>
      <c r="C82">
        <v>1</v>
      </c>
      <c r="D82">
        <v>82</v>
      </c>
      <c r="E82">
        <f>IF(ISBLANK(HLOOKUP(E$1,q_preprocess!$1:$1048576, $D82, FALSE)), "", HLOOKUP(E$1, q_preprocess!$1:$1048576, $D82, FALSE))</f>
        <v>13729815</v>
      </c>
      <c r="F82">
        <f>IF(ISBLANK(HLOOKUP(F$1,q_preprocess!$1:$1048576, $D82, FALSE)), "", HLOOKUP(F$1, q_preprocess!$1:$1048576, $D82, FALSE))</f>
        <v>13729815</v>
      </c>
      <c r="G82">
        <f>IF(ISBLANK(HLOOKUP(G$1,q_preprocess!$1:$1048576, $D82, FALSE)), "", HLOOKUP(G$1, q_preprocess!$1:$1048576, $D82, FALSE))</f>
        <v>9114070</v>
      </c>
      <c r="H82">
        <f>IF(ISBLANK(HLOOKUP(H$1,q_preprocess!$1:$1048576, $D82, FALSE)), "", HLOOKUP(H$1, q_preprocess!$1:$1048576, $D82, FALSE))</f>
        <v>1775081</v>
      </c>
      <c r="I82">
        <f>IF(ISBLANK(HLOOKUP(I$1,q_preprocess!$1:$1048576, $D82, FALSE)), "", HLOOKUP(I$1, q_preprocess!$1:$1048576, $D82, FALSE))</f>
        <v>3347718</v>
      </c>
      <c r="J82">
        <f>IF(ISBLANK(HLOOKUP(J$1,q_preprocess!$1:$1048576, $D82, FALSE)), "", HLOOKUP(J$1, q_preprocess!$1:$1048576, $D82, FALSE))</f>
        <v>3090304</v>
      </c>
      <c r="K82">
        <f>IF(ISBLANK(HLOOKUP(K$1,q_preprocess!$1:$1048576, $D82, FALSE)), "", HLOOKUP(K$1, q_preprocess!$1:$1048576, $D82, FALSE))</f>
        <v>257414</v>
      </c>
      <c r="L82">
        <f>IF(ISBLANK(HLOOKUP(L$1,q_preprocess!$1:$1048576, $D82, FALSE)), "", HLOOKUP(L$1, q_preprocess!$1:$1048576, $D82, FALSE))</f>
        <v>3948011</v>
      </c>
      <c r="M82">
        <f>IF(ISBLANK(HLOOKUP(M$1,q_preprocess!$1:$1048576, $D82, FALSE)), "", HLOOKUP(M$1, q_preprocess!$1:$1048576, $D82, FALSE))</f>
        <v>4455065</v>
      </c>
      <c r="N82">
        <f>IF(ISBLANK(HLOOKUP(N$1,q_preprocess!$1:$1048576, $D82, FALSE)), "", HLOOKUP(N$1, q_preprocess!$1:$1048576, $D82, FALSE))</f>
        <v>2694107</v>
      </c>
      <c r="O82">
        <f>IF(ISBLANK(HLOOKUP(O$1,q_preprocess!$1:$1048576, $D82, FALSE)), "", HLOOKUP(O$1, q_preprocess!$1:$1048576, $D82, FALSE))</f>
        <v>2795084</v>
      </c>
      <c r="P82">
        <f>IF(ISBLANK(HLOOKUP(P$1,q_preprocess!$1:$1048576, $D82, FALSE)), "", HLOOKUP(P$1, q_preprocess!$1:$1048576, $D82, FALSE))</f>
        <v>7552365</v>
      </c>
    </row>
    <row r="83" spans="1:16" x14ac:dyDescent="0.25">
      <c r="A83" s="20">
        <v>40330</v>
      </c>
      <c r="B83">
        <v>2010</v>
      </c>
      <c r="C83">
        <v>2</v>
      </c>
      <c r="D83">
        <v>83</v>
      </c>
      <c r="E83">
        <f>IF(ISBLANK(HLOOKUP(E$1,q_preprocess!$1:$1048576, $D83, FALSE)), "", HLOOKUP(E$1, q_preprocess!$1:$1048576, $D83, FALSE))</f>
        <v>13946256</v>
      </c>
      <c r="F83">
        <f>IF(ISBLANK(HLOOKUP(F$1,q_preprocess!$1:$1048576, $D83, FALSE)), "", HLOOKUP(F$1, q_preprocess!$1:$1048576, $D83, FALSE))</f>
        <v>13946256</v>
      </c>
      <c r="G83">
        <f>IF(ISBLANK(HLOOKUP(G$1,q_preprocess!$1:$1048576, $D83, FALSE)), "", HLOOKUP(G$1, q_preprocess!$1:$1048576, $D83, FALSE))</f>
        <v>9262431</v>
      </c>
      <c r="H83">
        <f>IF(ISBLANK(HLOOKUP(H$1,q_preprocess!$1:$1048576, $D83, FALSE)), "", HLOOKUP(H$1, q_preprocess!$1:$1048576, $D83, FALSE))</f>
        <v>1770696</v>
      </c>
      <c r="I83">
        <f>IF(ISBLANK(HLOOKUP(I$1,q_preprocess!$1:$1048576, $D83, FALSE)), "", HLOOKUP(I$1, q_preprocess!$1:$1048576, $D83, FALSE))</f>
        <v>3514488</v>
      </c>
      <c r="J83">
        <f>IF(ISBLANK(HLOOKUP(J$1,q_preprocess!$1:$1048576, $D83, FALSE)), "", HLOOKUP(J$1, q_preprocess!$1:$1048576, $D83, FALSE))</f>
        <v>3213729</v>
      </c>
      <c r="K83">
        <f>IF(ISBLANK(HLOOKUP(K$1,q_preprocess!$1:$1048576, $D83, FALSE)), "", HLOOKUP(K$1, q_preprocess!$1:$1048576, $D83, FALSE))</f>
        <v>300759</v>
      </c>
      <c r="L83">
        <f>IF(ISBLANK(HLOOKUP(L$1,q_preprocess!$1:$1048576, $D83, FALSE)), "", HLOOKUP(L$1, q_preprocess!$1:$1048576, $D83, FALSE))</f>
        <v>4060702</v>
      </c>
      <c r="M83">
        <f>IF(ISBLANK(HLOOKUP(M$1,q_preprocess!$1:$1048576, $D83, FALSE)), "", HLOOKUP(M$1, q_preprocess!$1:$1048576, $D83, FALSE))</f>
        <v>4662061</v>
      </c>
      <c r="N83">
        <f>IF(ISBLANK(HLOOKUP(N$1,q_preprocess!$1:$1048576, $D83, FALSE)), "", HLOOKUP(N$1, q_preprocess!$1:$1048576, $D83, FALSE))</f>
        <v>2722865</v>
      </c>
      <c r="O83">
        <f>IF(ISBLANK(HLOOKUP(O$1,q_preprocess!$1:$1048576, $D83, FALSE)), "", HLOOKUP(O$1, q_preprocess!$1:$1048576, $D83, FALSE))</f>
        <v>2849350</v>
      </c>
      <c r="P83">
        <f>IF(ISBLANK(HLOOKUP(P$1,q_preprocess!$1:$1048576, $D83, FALSE)), "", HLOOKUP(P$1, q_preprocess!$1:$1048576, $D83, FALSE))</f>
        <v>7647278</v>
      </c>
    </row>
    <row r="84" spans="1:16" x14ac:dyDescent="0.25">
      <c r="A84" s="20">
        <v>40422</v>
      </c>
      <c r="B84">
        <v>2010</v>
      </c>
      <c r="C84">
        <v>3</v>
      </c>
      <c r="D84">
        <v>84</v>
      </c>
      <c r="E84">
        <f>IF(ISBLANK(HLOOKUP(E$1,q_preprocess!$1:$1048576, $D84, FALSE)), "", HLOOKUP(E$1, q_preprocess!$1:$1048576, $D84, FALSE))</f>
        <v>14175891</v>
      </c>
      <c r="F84">
        <f>IF(ISBLANK(HLOOKUP(F$1,q_preprocess!$1:$1048576, $D84, FALSE)), "", HLOOKUP(F$1, q_preprocess!$1:$1048576, $D84, FALSE))</f>
        <v>14175891</v>
      </c>
      <c r="G84">
        <f>IF(ISBLANK(HLOOKUP(G$1,q_preprocess!$1:$1048576, $D84, FALSE)), "", HLOOKUP(G$1, q_preprocess!$1:$1048576, $D84, FALSE))</f>
        <v>9392453</v>
      </c>
      <c r="H84">
        <f>IF(ISBLANK(HLOOKUP(H$1,q_preprocess!$1:$1048576, $D84, FALSE)), "", HLOOKUP(H$1, q_preprocess!$1:$1048576, $D84, FALSE))</f>
        <v>1806521</v>
      </c>
      <c r="I84">
        <f>IF(ISBLANK(HLOOKUP(I$1,q_preprocess!$1:$1048576, $D84, FALSE)), "", HLOOKUP(I$1, q_preprocess!$1:$1048576, $D84, FALSE))</f>
        <v>3786270</v>
      </c>
      <c r="J84">
        <f>IF(ISBLANK(HLOOKUP(J$1,q_preprocess!$1:$1048576, $D84, FALSE)), "", HLOOKUP(J$1, q_preprocess!$1:$1048576, $D84, FALSE))</f>
        <v>3316643</v>
      </c>
      <c r="K84">
        <f>IF(ISBLANK(HLOOKUP(K$1,q_preprocess!$1:$1048576, $D84, FALSE)), "", HLOOKUP(K$1, q_preprocess!$1:$1048576, $D84, FALSE))</f>
        <v>469627</v>
      </c>
      <c r="L84">
        <f>IF(ISBLANK(HLOOKUP(L$1,q_preprocess!$1:$1048576, $D84, FALSE)), "", HLOOKUP(L$1, q_preprocess!$1:$1048576, $D84, FALSE))</f>
        <v>3885862</v>
      </c>
      <c r="M84">
        <f>IF(ISBLANK(HLOOKUP(M$1,q_preprocess!$1:$1048576, $D84, FALSE)), "", HLOOKUP(M$1, q_preprocess!$1:$1048576, $D84, FALSE))</f>
        <v>4695215</v>
      </c>
      <c r="N84">
        <f>IF(ISBLANK(HLOOKUP(N$1,q_preprocess!$1:$1048576, $D84, FALSE)), "", HLOOKUP(N$1, q_preprocess!$1:$1048576, $D84, FALSE))</f>
        <v>2724259</v>
      </c>
      <c r="O84">
        <f>IF(ISBLANK(HLOOKUP(O$1,q_preprocess!$1:$1048576, $D84, FALSE)), "", HLOOKUP(O$1, q_preprocess!$1:$1048576, $D84, FALSE))</f>
        <v>2894447</v>
      </c>
      <c r="P84">
        <f>IF(ISBLANK(HLOOKUP(P$1,q_preprocess!$1:$1048576, $D84, FALSE)), "", HLOOKUP(P$1, q_preprocess!$1:$1048576, $D84, FALSE))</f>
        <v>7780148</v>
      </c>
    </row>
    <row r="85" spans="1:16" x14ac:dyDescent="0.25">
      <c r="A85" s="20">
        <v>40513</v>
      </c>
      <c r="B85">
        <v>2010</v>
      </c>
      <c r="C85">
        <v>4</v>
      </c>
      <c r="D85">
        <v>85</v>
      </c>
      <c r="E85">
        <f>IF(ISBLANK(HLOOKUP(E$1,q_preprocess!$1:$1048576, $D85, FALSE)), "", HLOOKUP(E$1, q_preprocess!$1:$1048576, $D85, FALSE))</f>
        <v>14629093</v>
      </c>
      <c r="F85">
        <f>IF(ISBLANK(HLOOKUP(F$1,q_preprocess!$1:$1048576, $D85, FALSE)), "", HLOOKUP(F$1, q_preprocess!$1:$1048576, $D85, FALSE))</f>
        <v>14629093</v>
      </c>
      <c r="G85">
        <f>IF(ISBLANK(HLOOKUP(G$1,q_preprocess!$1:$1048576, $D85, FALSE)), "", HLOOKUP(G$1, q_preprocess!$1:$1048576, $D85, FALSE))</f>
        <v>9551681</v>
      </c>
      <c r="H85">
        <f>IF(ISBLANK(HLOOKUP(H$1,q_preprocess!$1:$1048576, $D85, FALSE)), "", HLOOKUP(H$1, q_preprocess!$1:$1048576, $D85, FALSE))</f>
        <v>1861207</v>
      </c>
      <c r="I85">
        <f>IF(ISBLANK(HLOOKUP(I$1,q_preprocess!$1:$1048576, $D85, FALSE)), "", HLOOKUP(I$1, q_preprocess!$1:$1048576, $D85, FALSE))</f>
        <v>3874770</v>
      </c>
      <c r="J85">
        <f>IF(ISBLANK(HLOOKUP(J$1,q_preprocess!$1:$1048576, $D85, FALSE)), "", HLOOKUP(J$1, q_preprocess!$1:$1048576, $D85, FALSE))</f>
        <v>3429472</v>
      </c>
      <c r="K85">
        <f>IF(ISBLANK(HLOOKUP(K$1,q_preprocess!$1:$1048576, $D85, FALSE)), "", HLOOKUP(K$1, q_preprocess!$1:$1048576, $D85, FALSE))</f>
        <v>445298</v>
      </c>
      <c r="L85">
        <f>IF(ISBLANK(HLOOKUP(L$1,q_preprocess!$1:$1048576, $D85, FALSE)), "", HLOOKUP(L$1, q_preprocess!$1:$1048576, $D85, FALSE))</f>
        <v>4038082</v>
      </c>
      <c r="M85">
        <f>IF(ISBLANK(HLOOKUP(M$1,q_preprocess!$1:$1048576, $D85, FALSE)), "", HLOOKUP(M$1, q_preprocess!$1:$1048576, $D85, FALSE))</f>
        <v>4696647</v>
      </c>
      <c r="N85">
        <f>IF(ISBLANK(HLOOKUP(N$1,q_preprocess!$1:$1048576, $D85, FALSE)), "", HLOOKUP(N$1, q_preprocess!$1:$1048576, $D85, FALSE))</f>
        <v>2787700</v>
      </c>
      <c r="O85">
        <f>IF(ISBLANK(HLOOKUP(O$1,q_preprocess!$1:$1048576, $D85, FALSE)), "", HLOOKUP(O$1, q_preprocess!$1:$1048576, $D85, FALSE))</f>
        <v>2978119</v>
      </c>
      <c r="P85">
        <f>IF(ISBLANK(HLOOKUP(P$1,q_preprocess!$1:$1048576, $D85, FALSE)), "", HLOOKUP(P$1, q_preprocess!$1:$1048576, $D85, FALSE))</f>
        <v>7947354</v>
      </c>
    </row>
    <row r="86" spans="1:16" x14ac:dyDescent="0.25">
      <c r="A86" s="20">
        <v>40603</v>
      </c>
      <c r="B86">
        <v>2011</v>
      </c>
      <c r="C86">
        <v>1</v>
      </c>
      <c r="D86">
        <v>86</v>
      </c>
      <c r="E86">
        <f>IF(ISBLANK(HLOOKUP(E$1,q_preprocess!$1:$1048576, $D86, FALSE)), "", HLOOKUP(E$1, q_preprocess!$1:$1048576, $D86, FALSE))</f>
        <v>14790364</v>
      </c>
      <c r="F86">
        <f>IF(ISBLANK(HLOOKUP(F$1,q_preprocess!$1:$1048576, $D86, FALSE)), "", HLOOKUP(F$1, q_preprocess!$1:$1048576, $D86, FALSE))</f>
        <v>14790364</v>
      </c>
      <c r="G86">
        <f>IF(ISBLANK(HLOOKUP(G$1,q_preprocess!$1:$1048576, $D86, FALSE)), "", HLOOKUP(G$1, q_preprocess!$1:$1048576, $D86, FALSE))</f>
        <v>9628347</v>
      </c>
      <c r="H86">
        <f>IF(ISBLANK(HLOOKUP(H$1,q_preprocess!$1:$1048576, $D86, FALSE)), "", HLOOKUP(H$1, q_preprocess!$1:$1048576, $D86, FALSE))</f>
        <v>1873436</v>
      </c>
      <c r="I86">
        <f>IF(ISBLANK(HLOOKUP(I$1,q_preprocess!$1:$1048576, $D86, FALSE)), "", HLOOKUP(I$1, q_preprocess!$1:$1048576, $D86, FALSE))</f>
        <v>3909866</v>
      </c>
      <c r="J86">
        <f>IF(ISBLANK(HLOOKUP(J$1,q_preprocess!$1:$1048576, $D86, FALSE)), "", HLOOKUP(J$1, q_preprocess!$1:$1048576, $D86, FALSE))</f>
        <v>3569862</v>
      </c>
      <c r="K86">
        <f>IF(ISBLANK(HLOOKUP(K$1,q_preprocess!$1:$1048576, $D86, FALSE)), "", HLOOKUP(K$1, q_preprocess!$1:$1048576, $D86, FALSE))</f>
        <v>340004</v>
      </c>
      <c r="L86">
        <f>IF(ISBLANK(HLOOKUP(L$1,q_preprocess!$1:$1048576, $D86, FALSE)), "", HLOOKUP(L$1, q_preprocess!$1:$1048576, $D86, FALSE))</f>
        <v>4142072</v>
      </c>
      <c r="M86">
        <f>IF(ISBLANK(HLOOKUP(M$1,q_preprocess!$1:$1048576, $D86, FALSE)), "", HLOOKUP(M$1, q_preprocess!$1:$1048576, $D86, FALSE))</f>
        <v>4763357</v>
      </c>
      <c r="N86">
        <f>IF(ISBLANK(HLOOKUP(N$1,q_preprocess!$1:$1048576, $D86, FALSE)), "", HLOOKUP(N$1, q_preprocess!$1:$1048576, $D86, FALSE))</f>
        <v>2831590</v>
      </c>
      <c r="O86">
        <f>IF(ISBLANK(HLOOKUP(O$1,q_preprocess!$1:$1048576, $D86, FALSE)), "", HLOOKUP(O$1, q_preprocess!$1:$1048576, $D86, FALSE))</f>
        <v>3065284</v>
      </c>
      <c r="P86">
        <f>IF(ISBLANK(HLOOKUP(P$1,q_preprocess!$1:$1048576, $D86, FALSE)), "", HLOOKUP(P$1, q_preprocess!$1:$1048576, $D86, FALSE))</f>
        <v>8030237</v>
      </c>
    </row>
    <row r="87" spans="1:16" x14ac:dyDescent="0.25">
      <c r="A87" s="20">
        <v>40695</v>
      </c>
      <c r="B87">
        <v>2011</v>
      </c>
      <c r="C87">
        <v>2</v>
      </c>
      <c r="D87">
        <v>87</v>
      </c>
      <c r="E87">
        <f>IF(ISBLANK(HLOOKUP(E$1,q_preprocess!$1:$1048576, $D87, FALSE)), "", HLOOKUP(E$1, q_preprocess!$1:$1048576, $D87, FALSE))</f>
        <v>15176741</v>
      </c>
      <c r="F87">
        <f>IF(ISBLANK(HLOOKUP(F$1,q_preprocess!$1:$1048576, $D87, FALSE)), "", HLOOKUP(F$1, q_preprocess!$1:$1048576, $D87, FALSE))</f>
        <v>15176741</v>
      </c>
      <c r="G87">
        <f>IF(ISBLANK(HLOOKUP(G$1,q_preprocess!$1:$1048576, $D87, FALSE)), "", HLOOKUP(G$1, q_preprocess!$1:$1048576, $D87, FALSE))</f>
        <v>9766589</v>
      </c>
      <c r="H87">
        <f>IF(ISBLANK(HLOOKUP(H$1,q_preprocess!$1:$1048576, $D87, FALSE)), "", HLOOKUP(H$1, q_preprocess!$1:$1048576, $D87, FALSE))</f>
        <v>1975903</v>
      </c>
      <c r="I87">
        <f>IF(ISBLANK(HLOOKUP(I$1,q_preprocess!$1:$1048576, $D87, FALSE)), "", HLOOKUP(I$1, q_preprocess!$1:$1048576, $D87, FALSE))</f>
        <v>4053375</v>
      </c>
      <c r="J87">
        <f>IF(ISBLANK(HLOOKUP(J$1,q_preprocess!$1:$1048576, $D87, FALSE)), "", HLOOKUP(J$1, q_preprocess!$1:$1048576, $D87, FALSE))</f>
        <v>3667959</v>
      </c>
      <c r="K87">
        <f>IF(ISBLANK(HLOOKUP(K$1,q_preprocess!$1:$1048576, $D87, FALSE)), "", HLOOKUP(K$1, q_preprocess!$1:$1048576, $D87, FALSE))</f>
        <v>385416</v>
      </c>
      <c r="L87">
        <f>IF(ISBLANK(HLOOKUP(L$1,q_preprocess!$1:$1048576, $D87, FALSE)), "", HLOOKUP(L$1, q_preprocess!$1:$1048576, $D87, FALSE))</f>
        <v>4135383</v>
      </c>
      <c r="M87">
        <f>IF(ISBLANK(HLOOKUP(M$1,q_preprocess!$1:$1048576, $D87, FALSE)), "", HLOOKUP(M$1, q_preprocess!$1:$1048576, $D87, FALSE))</f>
        <v>4754509</v>
      </c>
      <c r="N87">
        <f>IF(ISBLANK(HLOOKUP(N$1,q_preprocess!$1:$1048576, $D87, FALSE)), "", HLOOKUP(N$1, q_preprocess!$1:$1048576, $D87, FALSE))</f>
        <v>2859921</v>
      </c>
      <c r="O87">
        <f>IF(ISBLANK(HLOOKUP(O$1,q_preprocess!$1:$1048576, $D87, FALSE)), "", HLOOKUP(O$1, q_preprocess!$1:$1048576, $D87, FALSE))</f>
        <v>3140663</v>
      </c>
      <c r="P87">
        <f>IF(ISBLANK(HLOOKUP(P$1,q_preprocess!$1:$1048576, $D87, FALSE)), "", HLOOKUP(P$1, q_preprocess!$1:$1048576, $D87, FALSE))</f>
        <v>8282991</v>
      </c>
    </row>
    <row r="88" spans="1:16" x14ac:dyDescent="0.25">
      <c r="A88" s="20">
        <v>40787</v>
      </c>
      <c r="B88">
        <v>2011</v>
      </c>
      <c r="C88">
        <v>3</v>
      </c>
      <c r="D88">
        <v>88</v>
      </c>
      <c r="E88">
        <f>IF(ISBLANK(HLOOKUP(E$1,q_preprocess!$1:$1048576, $D88, FALSE)), "", HLOOKUP(E$1, q_preprocess!$1:$1048576, $D88, FALSE))</f>
        <v>15409103</v>
      </c>
      <c r="F88">
        <f>IF(ISBLANK(HLOOKUP(F$1,q_preprocess!$1:$1048576, $D88, FALSE)), "", HLOOKUP(F$1, q_preprocess!$1:$1048576, $D88, FALSE))</f>
        <v>15409103</v>
      </c>
      <c r="G88">
        <f>IF(ISBLANK(HLOOKUP(G$1,q_preprocess!$1:$1048576, $D88, FALSE)), "", HLOOKUP(G$1, q_preprocess!$1:$1048576, $D88, FALSE))</f>
        <v>9884927</v>
      </c>
      <c r="H88">
        <f>IF(ISBLANK(HLOOKUP(H$1,q_preprocess!$1:$1048576, $D88, FALSE)), "", HLOOKUP(H$1, q_preprocess!$1:$1048576, $D88, FALSE))</f>
        <v>1969328</v>
      </c>
      <c r="I88">
        <f>IF(ISBLANK(HLOOKUP(I$1,q_preprocess!$1:$1048576, $D88, FALSE)), "", HLOOKUP(I$1, q_preprocess!$1:$1048576, $D88, FALSE))</f>
        <v>4095189</v>
      </c>
      <c r="J88">
        <f>IF(ISBLANK(HLOOKUP(J$1,q_preprocess!$1:$1048576, $D88, FALSE)), "", HLOOKUP(J$1, q_preprocess!$1:$1048576, $D88, FALSE))</f>
        <v>3787621</v>
      </c>
      <c r="K88">
        <f>IF(ISBLANK(HLOOKUP(K$1,q_preprocess!$1:$1048576, $D88, FALSE)), "", HLOOKUP(K$1, q_preprocess!$1:$1048576, $D88, FALSE))</f>
        <v>307568</v>
      </c>
      <c r="L88">
        <f>IF(ISBLANK(HLOOKUP(L$1,q_preprocess!$1:$1048576, $D88, FALSE)), "", HLOOKUP(L$1, q_preprocess!$1:$1048576, $D88, FALSE))</f>
        <v>4279577</v>
      </c>
      <c r="M88">
        <f>IF(ISBLANK(HLOOKUP(M$1,q_preprocess!$1:$1048576, $D88, FALSE)), "", HLOOKUP(M$1, q_preprocess!$1:$1048576, $D88, FALSE))</f>
        <v>4819918</v>
      </c>
      <c r="N88">
        <f>IF(ISBLANK(HLOOKUP(N$1,q_preprocess!$1:$1048576, $D88, FALSE)), "", HLOOKUP(N$1, q_preprocess!$1:$1048576, $D88, FALSE))</f>
        <v>2877276</v>
      </c>
      <c r="O88">
        <f>IF(ISBLANK(HLOOKUP(O$1,q_preprocess!$1:$1048576, $D88, FALSE)), "", HLOOKUP(O$1, q_preprocess!$1:$1048576, $D88, FALSE))</f>
        <v>3233136</v>
      </c>
      <c r="P88">
        <f>IF(ISBLANK(HLOOKUP(P$1,q_preprocess!$1:$1048576, $D88, FALSE)), "", HLOOKUP(P$1, q_preprocess!$1:$1048576, $D88, FALSE))</f>
        <v>8394536</v>
      </c>
    </row>
    <row r="89" spans="1:16" x14ac:dyDescent="0.25">
      <c r="A89" s="20">
        <v>40878</v>
      </c>
      <c r="B89">
        <v>2011</v>
      </c>
      <c r="C89">
        <v>4</v>
      </c>
      <c r="D89">
        <v>89</v>
      </c>
      <c r="E89">
        <f>IF(ISBLANK(HLOOKUP(E$1,q_preprocess!$1:$1048576, $D89, FALSE)), "", HLOOKUP(E$1, q_preprocess!$1:$1048576, $D89, FALSE))</f>
        <v>15548856</v>
      </c>
      <c r="F89">
        <f>IF(ISBLANK(HLOOKUP(F$1,q_preprocess!$1:$1048576, $D89, FALSE)), "", HLOOKUP(F$1, q_preprocess!$1:$1048576, $D89, FALSE))</f>
        <v>15548856</v>
      </c>
      <c r="G89">
        <f>IF(ISBLANK(HLOOKUP(G$1,q_preprocess!$1:$1048576, $D89, FALSE)), "", HLOOKUP(G$1, q_preprocess!$1:$1048576, $D89, FALSE))</f>
        <v>9954766</v>
      </c>
      <c r="H89">
        <f>IF(ISBLANK(HLOOKUP(H$1,q_preprocess!$1:$1048576, $D89, FALSE)), "", HLOOKUP(H$1, q_preprocess!$1:$1048576, $D89, FALSE))</f>
        <v>2022215</v>
      </c>
      <c r="I89">
        <f>IF(ISBLANK(HLOOKUP(I$1,q_preprocess!$1:$1048576, $D89, FALSE)), "", HLOOKUP(I$1, q_preprocess!$1:$1048576, $D89, FALSE))</f>
        <v>4139344</v>
      </c>
      <c r="J89">
        <f>IF(ISBLANK(HLOOKUP(J$1,q_preprocess!$1:$1048576, $D89, FALSE)), "", HLOOKUP(J$1, q_preprocess!$1:$1048576, $D89, FALSE))</f>
        <v>3895349</v>
      </c>
      <c r="K89">
        <f>IF(ISBLANK(HLOOKUP(K$1,q_preprocess!$1:$1048576, $D89, FALSE)), "", HLOOKUP(K$1, q_preprocess!$1:$1048576, $D89, FALSE))</f>
        <v>243995</v>
      </c>
      <c r="L89">
        <f>IF(ISBLANK(HLOOKUP(L$1,q_preprocess!$1:$1048576, $D89, FALSE)), "", HLOOKUP(L$1, q_preprocess!$1:$1048576, $D89, FALSE))</f>
        <v>4278650</v>
      </c>
      <c r="M89">
        <f>IF(ISBLANK(HLOOKUP(M$1,q_preprocess!$1:$1048576, $D89, FALSE)), "", HLOOKUP(M$1, q_preprocess!$1:$1048576, $D89, FALSE))</f>
        <v>4846119</v>
      </c>
      <c r="N89">
        <f>IF(ISBLANK(HLOOKUP(N$1,q_preprocess!$1:$1048576, $D89, FALSE)), "", HLOOKUP(N$1, q_preprocess!$1:$1048576, $D89, FALSE))</f>
        <v>2922719</v>
      </c>
      <c r="O89">
        <f>IF(ISBLANK(HLOOKUP(O$1,q_preprocess!$1:$1048576, $D89, FALSE)), "", HLOOKUP(O$1, q_preprocess!$1:$1048576, $D89, FALSE))</f>
        <v>3291990</v>
      </c>
      <c r="P89">
        <f>IF(ISBLANK(HLOOKUP(P$1,q_preprocess!$1:$1048576, $D89, FALSE)), "", HLOOKUP(P$1, q_preprocess!$1:$1048576, $D89, FALSE))</f>
        <v>8507259</v>
      </c>
    </row>
    <row r="90" spans="1:16" x14ac:dyDescent="0.25">
      <c r="A90" s="20">
        <v>40969</v>
      </c>
      <c r="B90">
        <v>2012</v>
      </c>
      <c r="C90">
        <v>1</v>
      </c>
      <c r="D90">
        <v>90</v>
      </c>
      <c r="E90">
        <f>IF(ISBLANK(HLOOKUP(E$1,q_preprocess!$1:$1048576, $D90, FALSE)), "", HLOOKUP(E$1, q_preprocess!$1:$1048576, $D90, FALSE))</f>
        <v>15798590</v>
      </c>
      <c r="F90">
        <f>IF(ISBLANK(HLOOKUP(F$1,q_preprocess!$1:$1048576, $D90, FALSE)), "", HLOOKUP(F$1, q_preprocess!$1:$1048576, $D90, FALSE))</f>
        <v>15798590</v>
      </c>
      <c r="G90">
        <f>IF(ISBLANK(HLOOKUP(G$1,q_preprocess!$1:$1048576, $D90, FALSE)), "", HLOOKUP(G$1, q_preprocess!$1:$1048576, $D90, FALSE))</f>
        <v>9925286</v>
      </c>
      <c r="H90">
        <f>IF(ISBLANK(HLOOKUP(H$1,q_preprocess!$1:$1048576, $D90, FALSE)), "", HLOOKUP(H$1, q_preprocess!$1:$1048576, $D90, FALSE))</f>
        <v>2126916</v>
      </c>
      <c r="I90">
        <f>IF(ISBLANK(HLOOKUP(I$1,q_preprocess!$1:$1048576, $D90, FALSE)), "", HLOOKUP(I$1, q_preprocess!$1:$1048576, $D90, FALSE))</f>
        <v>4115477</v>
      </c>
      <c r="J90">
        <f>IF(ISBLANK(HLOOKUP(J$1,q_preprocess!$1:$1048576, $D90, FALSE)), "", HLOOKUP(J$1, q_preprocess!$1:$1048576, $D90, FALSE))</f>
        <v>3994847</v>
      </c>
      <c r="K90">
        <f>IF(ISBLANK(HLOOKUP(K$1,q_preprocess!$1:$1048576, $D90, FALSE)), "", HLOOKUP(K$1, q_preprocess!$1:$1048576, $D90, FALSE))</f>
        <v>120630</v>
      </c>
      <c r="L90">
        <f>IF(ISBLANK(HLOOKUP(L$1,q_preprocess!$1:$1048576, $D90, FALSE)), "", HLOOKUP(L$1, q_preprocess!$1:$1048576, $D90, FALSE))</f>
        <v>4393802</v>
      </c>
      <c r="M90">
        <f>IF(ISBLANK(HLOOKUP(M$1,q_preprocess!$1:$1048576, $D90, FALSE)), "", HLOOKUP(M$1, q_preprocess!$1:$1048576, $D90, FALSE))</f>
        <v>4762891</v>
      </c>
      <c r="N90">
        <f>IF(ISBLANK(HLOOKUP(N$1,q_preprocess!$1:$1048576, $D90, FALSE)), "", HLOOKUP(N$1, q_preprocess!$1:$1048576, $D90, FALSE))</f>
        <v>2914801</v>
      </c>
      <c r="O90">
        <f>IF(ISBLANK(HLOOKUP(O$1,q_preprocess!$1:$1048576, $D90, FALSE)), "", HLOOKUP(O$1, q_preprocess!$1:$1048576, $D90, FALSE))</f>
        <v>3310952</v>
      </c>
      <c r="P90">
        <f>IF(ISBLANK(HLOOKUP(P$1,q_preprocess!$1:$1048576, $D90, FALSE)), "", HLOOKUP(P$1, q_preprocess!$1:$1048576, $D90, FALSE))</f>
        <v>8675426</v>
      </c>
    </row>
    <row r="91" spans="1:16" x14ac:dyDescent="0.25">
      <c r="A91" s="20">
        <v>41061</v>
      </c>
      <c r="B91">
        <v>2012</v>
      </c>
      <c r="C91">
        <v>2</v>
      </c>
      <c r="D91">
        <v>91</v>
      </c>
      <c r="E91">
        <f>IF(ISBLANK(HLOOKUP(E$1,q_preprocess!$1:$1048576, $D91, FALSE)), "", HLOOKUP(E$1, q_preprocess!$1:$1048576, $D91, FALSE))</f>
        <v>16072842</v>
      </c>
      <c r="F91">
        <f>IF(ISBLANK(HLOOKUP(F$1,q_preprocess!$1:$1048576, $D91, FALSE)), "", HLOOKUP(F$1, q_preprocess!$1:$1048576, $D91, FALSE))</f>
        <v>16072842</v>
      </c>
      <c r="G91">
        <f>IF(ISBLANK(HLOOKUP(G$1,q_preprocess!$1:$1048576, $D91, FALSE)), "", HLOOKUP(G$1, q_preprocess!$1:$1048576, $D91, FALSE))</f>
        <v>10092714</v>
      </c>
      <c r="H91">
        <f>IF(ISBLANK(HLOOKUP(H$1,q_preprocess!$1:$1048576, $D91, FALSE)), "", HLOOKUP(H$1, q_preprocess!$1:$1048576, $D91, FALSE))</f>
        <v>2132933</v>
      </c>
      <c r="I91">
        <f>IF(ISBLANK(HLOOKUP(I$1,q_preprocess!$1:$1048576, $D91, FALSE)), "", HLOOKUP(I$1, q_preprocess!$1:$1048576, $D91, FALSE))</f>
        <v>4193144</v>
      </c>
      <c r="J91">
        <f>IF(ISBLANK(HLOOKUP(J$1,q_preprocess!$1:$1048576, $D91, FALSE)), "", HLOOKUP(J$1, q_preprocess!$1:$1048576, $D91, FALSE))</f>
        <v>4094112</v>
      </c>
      <c r="K91">
        <f>IF(ISBLANK(HLOOKUP(K$1,q_preprocess!$1:$1048576, $D91, FALSE)), "", HLOOKUP(K$1, q_preprocess!$1:$1048576, $D91, FALSE))</f>
        <v>99032</v>
      </c>
      <c r="L91">
        <f>IF(ISBLANK(HLOOKUP(L$1,q_preprocess!$1:$1048576, $D91, FALSE)), "", HLOOKUP(L$1, q_preprocess!$1:$1048576, $D91, FALSE))</f>
        <v>4471937</v>
      </c>
      <c r="M91">
        <f>IF(ISBLANK(HLOOKUP(M$1,q_preprocess!$1:$1048576, $D91, FALSE)), "", HLOOKUP(M$1, q_preprocess!$1:$1048576, $D91, FALSE))</f>
        <v>4817886</v>
      </c>
      <c r="N91">
        <f>IF(ISBLANK(HLOOKUP(N$1,q_preprocess!$1:$1048576, $D91, FALSE)), "", HLOOKUP(N$1, q_preprocess!$1:$1048576, $D91, FALSE))</f>
        <v>2901633</v>
      </c>
      <c r="O91">
        <f>IF(ISBLANK(HLOOKUP(O$1,q_preprocess!$1:$1048576, $D91, FALSE)), "", HLOOKUP(O$1, q_preprocess!$1:$1048576, $D91, FALSE))</f>
        <v>3386709</v>
      </c>
      <c r="P91">
        <f>IF(ISBLANK(HLOOKUP(P$1,q_preprocess!$1:$1048576, $D91, FALSE)), "", HLOOKUP(P$1, q_preprocess!$1:$1048576, $D91, FALSE))</f>
        <v>8787691</v>
      </c>
    </row>
    <row r="92" spans="1:16" x14ac:dyDescent="0.25">
      <c r="A92" s="20">
        <v>41153</v>
      </c>
      <c r="B92">
        <v>2012</v>
      </c>
      <c r="C92">
        <v>3</v>
      </c>
      <c r="D92">
        <v>92</v>
      </c>
      <c r="E92">
        <f>IF(ISBLANK(HLOOKUP(E$1,q_preprocess!$1:$1048576, $D92, FALSE)), "", HLOOKUP(E$1, q_preprocess!$1:$1048576, $D92, FALSE))</f>
        <v>16196959</v>
      </c>
      <c r="F92">
        <f>IF(ISBLANK(HLOOKUP(F$1,q_preprocess!$1:$1048576, $D92, FALSE)), "", HLOOKUP(F$1, q_preprocess!$1:$1048576, $D92, FALSE))</f>
        <v>16196959</v>
      </c>
      <c r="G92">
        <f>IF(ISBLANK(HLOOKUP(G$1,q_preprocess!$1:$1048576, $D92, FALSE)), "", HLOOKUP(G$1, q_preprocess!$1:$1048576, $D92, FALSE))</f>
        <v>10142977</v>
      </c>
      <c r="H92">
        <f>IF(ISBLANK(HLOOKUP(H$1,q_preprocess!$1:$1048576, $D92, FALSE)), "", HLOOKUP(H$1, q_preprocess!$1:$1048576, $D92, FALSE))</f>
        <v>2180245</v>
      </c>
      <c r="I92">
        <f>IF(ISBLANK(HLOOKUP(I$1,q_preprocess!$1:$1048576, $D92, FALSE)), "", HLOOKUP(I$1, q_preprocess!$1:$1048576, $D92, FALSE))</f>
        <v>4329684</v>
      </c>
      <c r="J92">
        <f>IF(ISBLANK(HLOOKUP(J$1,q_preprocess!$1:$1048576, $D92, FALSE)), "", HLOOKUP(J$1, q_preprocess!$1:$1048576, $D92, FALSE))</f>
        <v>4188875</v>
      </c>
      <c r="K92">
        <f>IF(ISBLANK(HLOOKUP(K$1,q_preprocess!$1:$1048576, $D92, FALSE)), "", HLOOKUP(K$1, q_preprocess!$1:$1048576, $D92, FALSE))</f>
        <v>140809</v>
      </c>
      <c r="L92">
        <f>IF(ISBLANK(HLOOKUP(L$1,q_preprocess!$1:$1048576, $D92, FALSE)), "", HLOOKUP(L$1, q_preprocess!$1:$1048576, $D92, FALSE))</f>
        <v>4448176</v>
      </c>
      <c r="M92">
        <f>IF(ISBLANK(HLOOKUP(M$1,q_preprocess!$1:$1048576, $D92, FALSE)), "", HLOOKUP(M$1, q_preprocess!$1:$1048576, $D92, FALSE))</f>
        <v>4904123</v>
      </c>
      <c r="N92">
        <f>IF(ISBLANK(HLOOKUP(N$1,q_preprocess!$1:$1048576, $D92, FALSE)), "", HLOOKUP(N$1, q_preprocess!$1:$1048576, $D92, FALSE))</f>
        <v>2939213</v>
      </c>
      <c r="O92">
        <f>IF(ISBLANK(HLOOKUP(O$1,q_preprocess!$1:$1048576, $D92, FALSE)), "", HLOOKUP(O$1, q_preprocess!$1:$1048576, $D92, FALSE))</f>
        <v>3436646</v>
      </c>
      <c r="P92">
        <f>IF(ISBLANK(HLOOKUP(P$1,q_preprocess!$1:$1048576, $D92, FALSE)), "", HLOOKUP(P$1, q_preprocess!$1:$1048576, $D92, FALSE))</f>
        <v>8862541</v>
      </c>
    </row>
    <row r="93" spans="1:16" x14ac:dyDescent="0.25">
      <c r="A93" s="20">
        <v>41244</v>
      </c>
      <c r="B93">
        <v>2012</v>
      </c>
      <c r="C93">
        <v>4</v>
      </c>
      <c r="D93">
        <v>93</v>
      </c>
      <c r="E93">
        <f>IF(ISBLANK(HLOOKUP(E$1,q_preprocess!$1:$1048576, $D93, FALSE)), "", HLOOKUP(E$1, q_preprocess!$1:$1048576, $D93, FALSE))</f>
        <v>16294042</v>
      </c>
      <c r="F93">
        <f>IF(ISBLANK(HLOOKUP(F$1,q_preprocess!$1:$1048576, $D93, FALSE)), "", HLOOKUP(F$1, q_preprocess!$1:$1048576, $D93, FALSE))</f>
        <v>16294042</v>
      </c>
      <c r="G93">
        <f>IF(ISBLANK(HLOOKUP(G$1,q_preprocess!$1:$1048576, $D93, FALSE)), "", HLOOKUP(G$1, q_preprocess!$1:$1048576, $D93, FALSE))</f>
        <v>10200903</v>
      </c>
      <c r="H93">
        <f>IF(ISBLANK(HLOOKUP(H$1,q_preprocess!$1:$1048576, $D93, FALSE)), "", HLOOKUP(H$1, q_preprocess!$1:$1048576, $D93, FALSE))</f>
        <v>2271998</v>
      </c>
      <c r="I93">
        <f>IF(ISBLANK(HLOOKUP(I$1,q_preprocess!$1:$1048576, $D93, FALSE)), "", HLOOKUP(I$1, q_preprocess!$1:$1048576, $D93, FALSE))</f>
        <v>4238200</v>
      </c>
      <c r="J93">
        <f>IF(ISBLANK(HLOOKUP(J$1,q_preprocess!$1:$1048576, $D93, FALSE)), "", HLOOKUP(J$1, q_preprocess!$1:$1048576, $D93, FALSE))</f>
        <v>4218334</v>
      </c>
      <c r="K93">
        <f>IF(ISBLANK(HLOOKUP(K$1,q_preprocess!$1:$1048576, $D93, FALSE)), "", HLOOKUP(K$1, q_preprocess!$1:$1048576, $D93, FALSE))</f>
        <v>19866</v>
      </c>
      <c r="L93">
        <f>IF(ISBLANK(HLOOKUP(L$1,q_preprocess!$1:$1048576, $D93, FALSE)), "", HLOOKUP(L$1, q_preprocess!$1:$1048576, $D93, FALSE))</f>
        <v>4442103</v>
      </c>
      <c r="M93">
        <f>IF(ISBLANK(HLOOKUP(M$1,q_preprocess!$1:$1048576, $D93, FALSE)), "", HLOOKUP(M$1, q_preprocess!$1:$1048576, $D93, FALSE))</f>
        <v>4859162</v>
      </c>
      <c r="N93">
        <f>IF(ISBLANK(HLOOKUP(N$1,q_preprocess!$1:$1048576, $D93, FALSE)), "", HLOOKUP(N$1, q_preprocess!$1:$1048576, $D93, FALSE))</f>
        <v>2935354</v>
      </c>
      <c r="O93">
        <f>IF(ISBLANK(HLOOKUP(O$1,q_preprocess!$1:$1048576, $D93, FALSE)), "", HLOOKUP(O$1, q_preprocess!$1:$1048576, $D93, FALSE))</f>
        <v>3508110</v>
      </c>
      <c r="P93">
        <f>IF(ISBLANK(HLOOKUP(P$1,q_preprocess!$1:$1048576, $D93, FALSE)), "", HLOOKUP(P$1, q_preprocess!$1:$1048576, $D93, FALSE))</f>
        <v>8996314</v>
      </c>
    </row>
    <row r="94" spans="1:16" x14ac:dyDescent="0.25">
      <c r="A94" s="20">
        <v>41334</v>
      </c>
      <c r="B94">
        <v>2013</v>
      </c>
      <c r="C94">
        <v>1</v>
      </c>
      <c r="D94">
        <v>94</v>
      </c>
      <c r="E94">
        <f>IF(ISBLANK(HLOOKUP(E$1,q_preprocess!$1:$1048576, $D94, FALSE)), "", HLOOKUP(E$1, q_preprocess!$1:$1048576, $D94, FALSE))</f>
        <v>16458713</v>
      </c>
      <c r="F94">
        <f>IF(ISBLANK(HLOOKUP(F$1,q_preprocess!$1:$1048576, $D94, FALSE)), "", HLOOKUP(F$1, q_preprocess!$1:$1048576, $D94, FALSE))</f>
        <v>16458713</v>
      </c>
      <c r="G94">
        <f>IF(ISBLANK(HLOOKUP(G$1,q_preprocess!$1:$1048576, $D94, FALSE)), "", HLOOKUP(G$1, q_preprocess!$1:$1048576, $D94, FALSE))</f>
        <v>10294947</v>
      </c>
      <c r="H94">
        <f>IF(ISBLANK(HLOOKUP(H$1,q_preprocess!$1:$1048576, $D94, FALSE)), "", HLOOKUP(H$1, q_preprocess!$1:$1048576, $D94, FALSE))</f>
        <v>2352232</v>
      </c>
      <c r="I94">
        <f>IF(ISBLANK(HLOOKUP(I$1,q_preprocess!$1:$1048576, $D94, FALSE)), "", HLOOKUP(I$1, q_preprocess!$1:$1048576, $D94, FALSE))</f>
        <v>4526527</v>
      </c>
      <c r="J94">
        <f>IF(ISBLANK(HLOOKUP(J$1,q_preprocess!$1:$1048576, $D94, FALSE)), "", HLOOKUP(J$1, q_preprocess!$1:$1048576, $D94, FALSE))</f>
        <v>4456627</v>
      </c>
      <c r="K94">
        <f>IF(ISBLANK(HLOOKUP(K$1,q_preprocess!$1:$1048576, $D94, FALSE)), "", HLOOKUP(K$1, q_preprocess!$1:$1048576, $D94, FALSE))</f>
        <v>69900</v>
      </c>
      <c r="L94">
        <f>IF(ISBLANK(HLOOKUP(L$1,q_preprocess!$1:$1048576, $D94, FALSE)), "", HLOOKUP(L$1, q_preprocess!$1:$1048576, $D94, FALSE))</f>
        <v>4419404</v>
      </c>
      <c r="M94">
        <f>IF(ISBLANK(HLOOKUP(M$1,q_preprocess!$1:$1048576, $D94, FALSE)), "", HLOOKUP(M$1, q_preprocess!$1:$1048576, $D94, FALSE))</f>
        <v>5134397</v>
      </c>
      <c r="N94">
        <f>IF(ISBLANK(HLOOKUP(N$1,q_preprocess!$1:$1048576, $D94, FALSE)), "", HLOOKUP(N$1, q_preprocess!$1:$1048576, $D94, FALSE))</f>
        <v>2948899</v>
      </c>
      <c r="O94">
        <f>IF(ISBLANK(HLOOKUP(O$1,q_preprocess!$1:$1048576, $D94, FALSE)), "", HLOOKUP(O$1, q_preprocess!$1:$1048576, $D94, FALSE))</f>
        <v>3556313</v>
      </c>
      <c r="P94">
        <f>IF(ISBLANK(HLOOKUP(P$1,q_preprocess!$1:$1048576, $D94, FALSE)), "", HLOOKUP(P$1, q_preprocess!$1:$1048576, $D94, FALSE))</f>
        <v>9151234</v>
      </c>
    </row>
    <row r="95" spans="1:16" x14ac:dyDescent="0.25">
      <c r="A95" s="20">
        <v>41426</v>
      </c>
      <c r="B95">
        <v>2013</v>
      </c>
      <c r="C95">
        <v>2</v>
      </c>
      <c r="D95">
        <v>95</v>
      </c>
      <c r="E95">
        <f>IF(ISBLANK(HLOOKUP(E$1,q_preprocess!$1:$1048576, $D95, FALSE)), "", HLOOKUP(E$1, q_preprocess!$1:$1048576, $D95, FALSE))</f>
        <v>16802240</v>
      </c>
      <c r="F95">
        <f>IF(ISBLANK(HLOOKUP(F$1,q_preprocess!$1:$1048576, $D95, FALSE)), "", HLOOKUP(F$1, q_preprocess!$1:$1048576, $D95, FALSE))</f>
        <v>16802240</v>
      </c>
      <c r="G95">
        <f>IF(ISBLANK(HLOOKUP(G$1,q_preprocess!$1:$1048576, $D95, FALSE)), "", HLOOKUP(G$1, q_preprocess!$1:$1048576, $D95, FALSE))</f>
        <v>10526381</v>
      </c>
      <c r="H95">
        <f>IF(ISBLANK(HLOOKUP(H$1,q_preprocess!$1:$1048576, $D95, FALSE)), "", HLOOKUP(H$1, q_preprocess!$1:$1048576, $D95, FALSE))</f>
        <v>2401796</v>
      </c>
      <c r="I95">
        <f>IF(ISBLANK(HLOOKUP(I$1,q_preprocess!$1:$1048576, $D95, FALSE)), "", HLOOKUP(I$1, q_preprocess!$1:$1048576, $D95, FALSE))</f>
        <v>4681147</v>
      </c>
      <c r="J95">
        <f>IF(ISBLANK(HLOOKUP(J$1,q_preprocess!$1:$1048576, $D95, FALSE)), "", HLOOKUP(J$1, q_preprocess!$1:$1048576, $D95, FALSE))</f>
        <v>4576320</v>
      </c>
      <c r="K95">
        <f>IF(ISBLANK(HLOOKUP(K$1,q_preprocess!$1:$1048576, $D95, FALSE)), "", HLOOKUP(K$1, q_preprocess!$1:$1048576, $D95, FALSE))</f>
        <v>104827</v>
      </c>
      <c r="L95">
        <f>IF(ISBLANK(HLOOKUP(L$1,q_preprocess!$1:$1048576, $D95, FALSE)), "", HLOOKUP(L$1, q_preprocess!$1:$1048576, $D95, FALSE))</f>
        <v>4525058</v>
      </c>
      <c r="M95">
        <f>IF(ISBLANK(HLOOKUP(M$1,q_preprocess!$1:$1048576, $D95, FALSE)), "", HLOOKUP(M$1, q_preprocess!$1:$1048576, $D95, FALSE))</f>
        <v>5332142</v>
      </c>
      <c r="N95">
        <f>IF(ISBLANK(HLOOKUP(N$1,q_preprocess!$1:$1048576, $D95, FALSE)), "", HLOOKUP(N$1, q_preprocess!$1:$1048576, $D95, FALSE))</f>
        <v>3034269</v>
      </c>
      <c r="O95">
        <f>IF(ISBLANK(HLOOKUP(O$1,q_preprocess!$1:$1048576, $D95, FALSE)), "", HLOOKUP(O$1, q_preprocess!$1:$1048576, $D95, FALSE))</f>
        <v>3626423</v>
      </c>
      <c r="P95">
        <f>IF(ISBLANK(HLOOKUP(P$1,q_preprocess!$1:$1048576, $D95, FALSE)), "", HLOOKUP(P$1, q_preprocess!$1:$1048576, $D95, FALSE))</f>
        <v>9300720</v>
      </c>
    </row>
    <row r="96" spans="1:16" x14ac:dyDescent="0.25">
      <c r="A96" s="20">
        <v>41518</v>
      </c>
      <c r="B96">
        <v>2013</v>
      </c>
      <c r="C96">
        <v>3</v>
      </c>
      <c r="D96">
        <v>96</v>
      </c>
      <c r="E96">
        <f>IF(ISBLANK(HLOOKUP(E$1,q_preprocess!$1:$1048576, $D96, FALSE)), "", HLOOKUP(E$1, q_preprocess!$1:$1048576, $D96, FALSE))</f>
        <v>17131619</v>
      </c>
      <c r="F96">
        <f>IF(ISBLANK(HLOOKUP(F$1,q_preprocess!$1:$1048576, $D96, FALSE)), "", HLOOKUP(F$1, q_preprocess!$1:$1048576, $D96, FALSE))</f>
        <v>17131619</v>
      </c>
      <c r="G96">
        <f>IF(ISBLANK(HLOOKUP(G$1,q_preprocess!$1:$1048576, $D96, FALSE)), "", HLOOKUP(G$1, q_preprocess!$1:$1048576, $D96, FALSE))</f>
        <v>10535794</v>
      </c>
      <c r="H96">
        <f>IF(ISBLANK(HLOOKUP(H$1,q_preprocess!$1:$1048576, $D96, FALSE)), "", HLOOKUP(H$1, q_preprocess!$1:$1048576, $D96, FALSE))</f>
        <v>2433480</v>
      </c>
      <c r="I96">
        <f>IF(ISBLANK(HLOOKUP(I$1,q_preprocess!$1:$1048576, $D96, FALSE)), "", HLOOKUP(I$1, q_preprocess!$1:$1048576, $D96, FALSE))</f>
        <v>4771088</v>
      </c>
      <c r="J96">
        <f>IF(ISBLANK(HLOOKUP(J$1,q_preprocess!$1:$1048576, $D96, FALSE)), "", HLOOKUP(J$1, q_preprocess!$1:$1048576, $D96, FALSE))</f>
        <v>4624561</v>
      </c>
      <c r="K96">
        <f>IF(ISBLANK(HLOOKUP(K$1,q_preprocess!$1:$1048576, $D96, FALSE)), "", HLOOKUP(K$1, q_preprocess!$1:$1048576, $D96, FALSE))</f>
        <v>146527</v>
      </c>
      <c r="L96">
        <f>IF(ISBLANK(HLOOKUP(L$1,q_preprocess!$1:$1048576, $D96, FALSE)), "", HLOOKUP(L$1, q_preprocess!$1:$1048576, $D96, FALSE))</f>
        <v>4612072</v>
      </c>
      <c r="M96">
        <f>IF(ISBLANK(HLOOKUP(M$1,q_preprocess!$1:$1048576, $D96, FALSE)), "", HLOOKUP(M$1, q_preprocess!$1:$1048576, $D96, FALSE))</f>
        <v>5220815</v>
      </c>
      <c r="N96">
        <f>IF(ISBLANK(HLOOKUP(N$1,q_preprocess!$1:$1048576, $D96, FALSE)), "", HLOOKUP(N$1, q_preprocess!$1:$1048576, $D96, FALSE))</f>
        <v>3107075</v>
      </c>
      <c r="O96">
        <f>IF(ISBLANK(HLOOKUP(O$1,q_preprocess!$1:$1048576, $D96, FALSE)), "", HLOOKUP(O$1, q_preprocess!$1:$1048576, $D96, FALSE))</f>
        <v>3682474</v>
      </c>
      <c r="P96">
        <f>IF(ISBLANK(HLOOKUP(P$1,q_preprocess!$1:$1048576, $D96, FALSE)), "", HLOOKUP(P$1, q_preprocess!$1:$1048576, $D96, FALSE))</f>
        <v>9431570</v>
      </c>
    </row>
    <row r="97" spans="1:16" x14ac:dyDescent="0.25">
      <c r="A97" s="20">
        <v>41609</v>
      </c>
      <c r="B97">
        <v>2013</v>
      </c>
      <c r="C97">
        <v>4</v>
      </c>
      <c r="D97">
        <v>97</v>
      </c>
      <c r="E97">
        <f>IF(ISBLANK(HLOOKUP(E$1,q_preprocess!$1:$1048576, $D97, FALSE)), "", HLOOKUP(E$1, q_preprocess!$1:$1048576, $D97, FALSE))</f>
        <v>17153556</v>
      </c>
      <c r="F97">
        <f>IF(ISBLANK(HLOOKUP(F$1,q_preprocess!$1:$1048576, $D97, FALSE)), "", HLOOKUP(F$1, q_preprocess!$1:$1048576, $D97, FALSE))</f>
        <v>17153556</v>
      </c>
      <c r="G97">
        <f>IF(ISBLANK(HLOOKUP(G$1,q_preprocess!$1:$1048576, $D97, FALSE)), "", HLOOKUP(G$1, q_preprocess!$1:$1048576, $D97, FALSE))</f>
        <v>10585156</v>
      </c>
      <c r="H97">
        <f>IF(ISBLANK(HLOOKUP(H$1,q_preprocess!$1:$1048576, $D97, FALSE)), "", HLOOKUP(H$1, q_preprocess!$1:$1048576, $D97, FALSE))</f>
        <v>2422255</v>
      </c>
      <c r="I97">
        <f>IF(ISBLANK(HLOOKUP(I$1,q_preprocess!$1:$1048576, $D97, FALSE)), "", HLOOKUP(I$1, q_preprocess!$1:$1048576, $D97, FALSE))</f>
        <v>4496608</v>
      </c>
      <c r="J97">
        <f>IF(ISBLANK(HLOOKUP(J$1,q_preprocess!$1:$1048576, $D97, FALSE)), "", HLOOKUP(J$1, q_preprocess!$1:$1048576, $D97, FALSE))</f>
        <v>4556586</v>
      </c>
      <c r="K97">
        <f>IF(ISBLANK(HLOOKUP(K$1,q_preprocess!$1:$1048576, $D97, FALSE)), "", HLOOKUP(K$1, q_preprocess!$1:$1048576, $D97, FALSE))</f>
        <v>-59978</v>
      </c>
      <c r="L97">
        <f>IF(ISBLANK(HLOOKUP(L$1,q_preprocess!$1:$1048576, $D97, FALSE)), "", HLOOKUP(L$1, q_preprocess!$1:$1048576, $D97, FALSE))</f>
        <v>4653746</v>
      </c>
      <c r="M97">
        <f>IF(ISBLANK(HLOOKUP(M$1,q_preprocess!$1:$1048576, $D97, FALSE)), "", HLOOKUP(M$1, q_preprocess!$1:$1048576, $D97, FALSE))</f>
        <v>5004209</v>
      </c>
      <c r="N97">
        <f>IF(ISBLANK(HLOOKUP(N$1,q_preprocess!$1:$1048576, $D97, FALSE)), "", HLOOKUP(N$1, q_preprocess!$1:$1048576, $D97, FALSE))</f>
        <v>3142703</v>
      </c>
      <c r="O97">
        <f>IF(ISBLANK(HLOOKUP(O$1,q_preprocess!$1:$1048576, $D97, FALSE)), "", HLOOKUP(O$1, q_preprocess!$1:$1048576, $D97, FALSE))</f>
        <v>3693745</v>
      </c>
      <c r="P97">
        <f>IF(ISBLANK(HLOOKUP(P$1,q_preprocess!$1:$1048576, $D97, FALSE)), "", HLOOKUP(P$1, q_preprocess!$1:$1048576, $D97, FALSE))</f>
        <v>9433951</v>
      </c>
    </row>
    <row r="98" spans="1:16" x14ac:dyDescent="0.25">
      <c r="A98" s="20">
        <v>41699</v>
      </c>
      <c r="B98">
        <v>2014</v>
      </c>
      <c r="C98">
        <v>1</v>
      </c>
      <c r="D98">
        <v>98</v>
      </c>
      <c r="E98">
        <f>IF(ISBLANK(HLOOKUP(E$1,q_preprocess!$1:$1048576, $D98, FALSE)), "", HLOOKUP(E$1, q_preprocess!$1:$1048576, $D98, FALSE))</f>
        <v>17096076</v>
      </c>
      <c r="F98">
        <f>IF(ISBLANK(HLOOKUP(F$1,q_preprocess!$1:$1048576, $D98, FALSE)), "", HLOOKUP(F$1, q_preprocess!$1:$1048576, $D98, FALSE))</f>
        <v>17096076</v>
      </c>
      <c r="G98">
        <f>IF(ISBLANK(HLOOKUP(G$1,q_preprocess!$1:$1048576, $D98, FALSE)), "", HLOOKUP(G$1, q_preprocess!$1:$1048576, $D98, FALSE))</f>
        <v>10491498</v>
      </c>
      <c r="H98">
        <f>IF(ISBLANK(HLOOKUP(H$1,q_preprocess!$1:$1048576, $D98, FALSE)), "", HLOOKUP(H$1, q_preprocess!$1:$1048576, $D98, FALSE))</f>
        <v>2402505</v>
      </c>
      <c r="I98">
        <f>IF(ISBLANK(HLOOKUP(I$1,q_preprocess!$1:$1048576, $D98, FALSE)), "", HLOOKUP(I$1, q_preprocess!$1:$1048576, $D98, FALSE))</f>
        <v>4596037</v>
      </c>
      <c r="J98">
        <f>IF(ISBLANK(HLOOKUP(J$1,q_preprocess!$1:$1048576, $D98, FALSE)), "", HLOOKUP(J$1, q_preprocess!$1:$1048576, $D98, FALSE))</f>
        <v>4507001</v>
      </c>
      <c r="K98">
        <f>IF(ISBLANK(HLOOKUP(K$1,q_preprocess!$1:$1048576, $D98, FALSE)), "", HLOOKUP(K$1, q_preprocess!$1:$1048576, $D98, FALSE))</f>
        <v>89036</v>
      </c>
      <c r="L98">
        <f>IF(ISBLANK(HLOOKUP(L$1,q_preprocess!$1:$1048576, $D98, FALSE)), "", HLOOKUP(L$1, q_preprocess!$1:$1048576, $D98, FALSE))</f>
        <v>4677821</v>
      </c>
      <c r="M98">
        <f>IF(ISBLANK(HLOOKUP(M$1,q_preprocess!$1:$1048576, $D98, FALSE)), "", HLOOKUP(M$1, q_preprocess!$1:$1048576, $D98, FALSE))</f>
        <v>5071785</v>
      </c>
      <c r="N98">
        <f>IF(ISBLANK(HLOOKUP(N$1,q_preprocess!$1:$1048576, $D98, FALSE)), "", HLOOKUP(N$1, q_preprocess!$1:$1048576, $D98, FALSE))</f>
        <v>3221588</v>
      </c>
      <c r="O98">
        <f>IF(ISBLANK(HLOOKUP(O$1,q_preprocess!$1:$1048576, $D98, FALSE)), "", HLOOKUP(O$1, q_preprocess!$1:$1048576, $D98, FALSE))</f>
        <v>3721501</v>
      </c>
      <c r="P98">
        <f>IF(ISBLANK(HLOOKUP(P$1,q_preprocess!$1:$1048576, $D98, FALSE)), "", HLOOKUP(P$1, q_preprocess!$1:$1048576, $D98, FALSE))</f>
        <v>9381208</v>
      </c>
    </row>
    <row r="99" spans="1:16" x14ac:dyDescent="0.25">
      <c r="A99" s="20">
        <v>41791</v>
      </c>
      <c r="B99">
        <v>2014</v>
      </c>
      <c r="C99">
        <v>2</v>
      </c>
      <c r="D99">
        <v>99</v>
      </c>
      <c r="E99">
        <f>IF(ISBLANK(HLOOKUP(E$1,q_preprocess!$1:$1048576, $D99, FALSE)), "", HLOOKUP(E$1, q_preprocess!$1:$1048576, $D99, FALSE))</f>
        <v>17494063</v>
      </c>
      <c r="F99">
        <f>IF(ISBLANK(HLOOKUP(F$1,q_preprocess!$1:$1048576, $D99, FALSE)), "", HLOOKUP(F$1, q_preprocess!$1:$1048576, $D99, FALSE))</f>
        <v>17494063</v>
      </c>
      <c r="G99">
        <f>IF(ISBLANK(HLOOKUP(G$1,q_preprocess!$1:$1048576, $D99, FALSE)), "", HLOOKUP(G$1, q_preprocess!$1:$1048576, $D99, FALSE))</f>
        <v>10734866</v>
      </c>
      <c r="H99">
        <f>IF(ISBLANK(HLOOKUP(H$1,q_preprocess!$1:$1048576, $D99, FALSE)), "", HLOOKUP(H$1, q_preprocess!$1:$1048576, $D99, FALSE))</f>
        <v>2568536</v>
      </c>
      <c r="I99">
        <f>IF(ISBLANK(HLOOKUP(I$1,q_preprocess!$1:$1048576, $D99, FALSE)), "", HLOOKUP(I$1, q_preprocess!$1:$1048576, $D99, FALSE))</f>
        <v>4729604</v>
      </c>
      <c r="J99">
        <f>IF(ISBLANK(HLOOKUP(J$1,q_preprocess!$1:$1048576, $D99, FALSE)), "", HLOOKUP(J$1, q_preprocess!$1:$1048576, $D99, FALSE))</f>
        <v>4574171</v>
      </c>
      <c r="K99">
        <f>IF(ISBLANK(HLOOKUP(K$1,q_preprocess!$1:$1048576, $D99, FALSE)), "", HLOOKUP(K$1, q_preprocess!$1:$1048576, $D99, FALSE))</f>
        <v>155433</v>
      </c>
      <c r="L99">
        <f>IF(ISBLANK(HLOOKUP(L$1,q_preprocess!$1:$1048576, $D99, FALSE)), "", HLOOKUP(L$1, q_preprocess!$1:$1048576, $D99, FALSE))</f>
        <v>4855950</v>
      </c>
      <c r="M99">
        <f>IF(ISBLANK(HLOOKUP(M$1,q_preprocess!$1:$1048576, $D99, FALSE)), "", HLOOKUP(M$1, q_preprocess!$1:$1048576, $D99, FALSE))</f>
        <v>5394893</v>
      </c>
      <c r="N99">
        <f>IF(ISBLANK(HLOOKUP(N$1,q_preprocess!$1:$1048576, $D99, FALSE)), "", HLOOKUP(N$1, q_preprocess!$1:$1048576, $D99, FALSE))</f>
        <v>3280316</v>
      </c>
      <c r="O99">
        <f>IF(ISBLANK(HLOOKUP(O$1,q_preprocess!$1:$1048576, $D99, FALSE)), "", HLOOKUP(O$1, q_preprocess!$1:$1048576, $D99, FALSE))</f>
        <v>3743626</v>
      </c>
      <c r="P99">
        <f>IF(ISBLANK(HLOOKUP(P$1,q_preprocess!$1:$1048576, $D99, FALSE)), "", HLOOKUP(P$1, q_preprocess!$1:$1048576, $D99, FALSE))</f>
        <v>9678596</v>
      </c>
    </row>
    <row r="100" spans="1:16" x14ac:dyDescent="0.25">
      <c r="A100" s="20">
        <v>41883</v>
      </c>
      <c r="B100">
        <v>2014</v>
      </c>
      <c r="C100">
        <v>3</v>
      </c>
      <c r="D100">
        <v>100</v>
      </c>
      <c r="E100">
        <f>IF(ISBLANK(HLOOKUP(E$1,q_preprocess!$1:$1048576, $D100, FALSE)), "", HLOOKUP(E$1, q_preprocess!$1:$1048576, $D100, FALSE))</f>
        <v>17736022</v>
      </c>
      <c r="F100">
        <f>IF(ISBLANK(HLOOKUP(F$1,q_preprocess!$1:$1048576, $D100, FALSE)), "", HLOOKUP(F$1, q_preprocess!$1:$1048576, $D100, FALSE))</f>
        <v>17736022</v>
      </c>
      <c r="G100">
        <f>IF(ISBLANK(HLOOKUP(G$1,q_preprocess!$1:$1048576, $D100, FALSE)), "", HLOOKUP(G$1, q_preprocess!$1:$1048576, $D100, FALSE))</f>
        <v>10912659</v>
      </c>
      <c r="H100">
        <f>IF(ISBLANK(HLOOKUP(H$1,q_preprocess!$1:$1048576, $D100, FALSE)), "", HLOOKUP(H$1, q_preprocess!$1:$1048576, $D100, FALSE))</f>
        <v>2596099</v>
      </c>
      <c r="I100">
        <f>IF(ISBLANK(HLOOKUP(I$1,q_preprocess!$1:$1048576, $D100, FALSE)), "", HLOOKUP(I$1, q_preprocess!$1:$1048576, $D100, FALSE))</f>
        <v>5012220</v>
      </c>
      <c r="J100">
        <f>IF(ISBLANK(HLOOKUP(J$1,q_preprocess!$1:$1048576, $D100, FALSE)), "", HLOOKUP(J$1, q_preprocess!$1:$1048576, $D100, FALSE))</f>
        <v>4752801</v>
      </c>
      <c r="K100">
        <f>IF(ISBLANK(HLOOKUP(K$1,q_preprocess!$1:$1048576, $D100, FALSE)), "", HLOOKUP(K$1, q_preprocess!$1:$1048576, $D100, FALSE))</f>
        <v>259419</v>
      </c>
      <c r="L100">
        <f>IF(ISBLANK(HLOOKUP(L$1,q_preprocess!$1:$1048576, $D100, FALSE)), "", HLOOKUP(L$1, q_preprocess!$1:$1048576, $D100, FALSE))</f>
        <v>4822245</v>
      </c>
      <c r="M100">
        <f>IF(ISBLANK(HLOOKUP(M$1,q_preprocess!$1:$1048576, $D100, FALSE)), "", HLOOKUP(M$1, q_preprocess!$1:$1048576, $D100, FALSE))</f>
        <v>5607201</v>
      </c>
      <c r="N100">
        <f>IF(ISBLANK(HLOOKUP(N$1,q_preprocess!$1:$1048576, $D100, FALSE)), "", HLOOKUP(N$1, q_preprocess!$1:$1048576, $D100, FALSE))</f>
        <v>3290959</v>
      </c>
      <c r="O100">
        <f>IF(ISBLANK(HLOOKUP(O$1,q_preprocess!$1:$1048576, $D100, FALSE)), "", HLOOKUP(O$1, q_preprocess!$1:$1048576, $D100, FALSE))</f>
        <v>3860771</v>
      </c>
      <c r="P100">
        <f>IF(ISBLANK(HLOOKUP(P$1,q_preprocess!$1:$1048576, $D100, FALSE)), "", HLOOKUP(P$1, q_preprocess!$1:$1048576, $D100, FALSE))</f>
        <v>9829652</v>
      </c>
    </row>
    <row r="101" spans="1:16" x14ac:dyDescent="0.25">
      <c r="A101" s="20">
        <v>41974</v>
      </c>
      <c r="B101">
        <v>2014</v>
      </c>
      <c r="C101">
        <v>4</v>
      </c>
      <c r="D101">
        <v>101</v>
      </c>
      <c r="E101">
        <f>IF(ISBLANK(HLOOKUP(E$1,q_preprocess!$1:$1048576, $D101, FALSE)), "", HLOOKUP(E$1, q_preprocess!$1:$1048576, $D101, FALSE))</f>
        <v>17779201</v>
      </c>
      <c r="F101">
        <f>IF(ISBLANK(HLOOKUP(F$1,q_preprocess!$1:$1048576, $D101, FALSE)), "", HLOOKUP(F$1, q_preprocess!$1:$1048576, $D101, FALSE))</f>
        <v>17779201</v>
      </c>
      <c r="G101">
        <f>IF(ISBLANK(HLOOKUP(G$1,q_preprocess!$1:$1048576, $D101, FALSE)), "", HLOOKUP(G$1, q_preprocess!$1:$1048576, $D101, FALSE))</f>
        <v>10949818</v>
      </c>
      <c r="H101">
        <f>IF(ISBLANK(HLOOKUP(H$1,q_preprocess!$1:$1048576, $D101, FALSE)), "", HLOOKUP(H$1, q_preprocess!$1:$1048576, $D101, FALSE))</f>
        <v>2685183</v>
      </c>
      <c r="I101">
        <f>IF(ISBLANK(HLOOKUP(I$1,q_preprocess!$1:$1048576, $D101, FALSE)), "", HLOOKUP(I$1, q_preprocess!$1:$1048576, $D101, FALSE))</f>
        <v>4759666</v>
      </c>
      <c r="J101">
        <f>IF(ISBLANK(HLOOKUP(J$1,q_preprocess!$1:$1048576, $D101, FALSE)), "", HLOOKUP(J$1, q_preprocess!$1:$1048576, $D101, FALSE))</f>
        <v>4792365</v>
      </c>
      <c r="K101">
        <f>IF(ISBLANK(HLOOKUP(K$1,q_preprocess!$1:$1048576, $D101, FALSE)), "", HLOOKUP(K$1, q_preprocess!$1:$1048576, $D101, FALSE))</f>
        <v>-32699</v>
      </c>
      <c r="L101">
        <f>IF(ISBLANK(HLOOKUP(L$1,q_preprocess!$1:$1048576, $D101, FALSE)), "", HLOOKUP(L$1, q_preprocess!$1:$1048576, $D101, FALSE))</f>
        <v>4986020</v>
      </c>
      <c r="M101">
        <f>IF(ISBLANK(HLOOKUP(M$1,q_preprocess!$1:$1048576, $D101, FALSE)), "", HLOOKUP(M$1, q_preprocess!$1:$1048576, $D101, FALSE))</f>
        <v>5601486</v>
      </c>
      <c r="N101">
        <f>IF(ISBLANK(HLOOKUP(N$1,q_preprocess!$1:$1048576, $D101, FALSE)), "", HLOOKUP(N$1, q_preprocess!$1:$1048576, $D101, FALSE))</f>
        <v>3303355</v>
      </c>
      <c r="O101">
        <f>IF(ISBLANK(HLOOKUP(O$1,q_preprocess!$1:$1048576, $D101, FALSE)), "", HLOOKUP(O$1, q_preprocess!$1:$1048576, $D101, FALSE))</f>
        <v>3834129</v>
      </c>
      <c r="P101">
        <f>IF(ISBLANK(HLOOKUP(P$1,q_preprocess!$1:$1048576, $D101, FALSE)), "", HLOOKUP(P$1, q_preprocess!$1:$1048576, $D101, FALSE))</f>
        <v>9957116</v>
      </c>
    </row>
    <row r="102" spans="1:16" x14ac:dyDescent="0.25">
      <c r="A102" s="20">
        <v>42064</v>
      </c>
      <c r="B102">
        <v>2015</v>
      </c>
      <c r="C102">
        <v>1</v>
      </c>
      <c r="D102">
        <v>102</v>
      </c>
      <c r="E102">
        <f>IF(ISBLANK(HLOOKUP(E$1,q_preprocess!$1:$1048576, $D102, FALSE)), "", HLOOKUP(E$1, q_preprocess!$1:$1048576, $D102, FALSE))</f>
        <v>17816050</v>
      </c>
      <c r="F102">
        <f>IF(ISBLANK(HLOOKUP(F$1,q_preprocess!$1:$1048576, $D102, FALSE)), "", HLOOKUP(F$1, q_preprocess!$1:$1048576, $D102, FALSE))</f>
        <v>17816050</v>
      </c>
      <c r="G102">
        <f>IF(ISBLANK(HLOOKUP(G$1,q_preprocess!$1:$1048576, $D102, FALSE)), "", HLOOKUP(G$1, q_preprocess!$1:$1048576, $D102, FALSE))</f>
        <v>10991124</v>
      </c>
      <c r="H102">
        <f>IF(ISBLANK(HLOOKUP(H$1,q_preprocess!$1:$1048576, $D102, FALSE)), "", HLOOKUP(H$1, q_preprocess!$1:$1048576, $D102, FALSE))</f>
        <v>2650692</v>
      </c>
      <c r="I102">
        <f>IF(ISBLANK(HLOOKUP(I$1,q_preprocess!$1:$1048576, $D102, FALSE)), "", HLOOKUP(I$1, q_preprocess!$1:$1048576, $D102, FALSE))</f>
        <v>4715981</v>
      </c>
      <c r="J102">
        <f>IF(ISBLANK(HLOOKUP(J$1,q_preprocess!$1:$1048576, $D102, FALSE)), "", HLOOKUP(J$1, q_preprocess!$1:$1048576, $D102, FALSE))</f>
        <v>4662570</v>
      </c>
      <c r="K102">
        <f>IF(ISBLANK(HLOOKUP(K$1,q_preprocess!$1:$1048576, $D102, FALSE)), "", HLOOKUP(K$1, q_preprocess!$1:$1048576, $D102, FALSE))</f>
        <v>53411</v>
      </c>
      <c r="L102">
        <f>IF(ISBLANK(HLOOKUP(L$1,q_preprocess!$1:$1048576, $D102, FALSE)), "", HLOOKUP(L$1, q_preprocess!$1:$1048576, $D102, FALSE))</f>
        <v>4961482</v>
      </c>
      <c r="M102">
        <f>IF(ISBLANK(HLOOKUP(M$1,q_preprocess!$1:$1048576, $D102, FALSE)), "", HLOOKUP(M$1, q_preprocess!$1:$1048576, $D102, FALSE))</f>
        <v>5503229</v>
      </c>
      <c r="N102">
        <f>IF(ISBLANK(HLOOKUP(N$1,q_preprocess!$1:$1048576, $D102, FALSE)), "", HLOOKUP(N$1, q_preprocess!$1:$1048576, $D102, FALSE))</f>
        <v>3295030</v>
      </c>
      <c r="O102">
        <f>IF(ISBLANK(HLOOKUP(O$1,q_preprocess!$1:$1048576, $D102, FALSE)), "", HLOOKUP(O$1, q_preprocess!$1:$1048576, $D102, FALSE))</f>
        <v>3817536</v>
      </c>
      <c r="P102">
        <f>IF(ISBLANK(HLOOKUP(P$1,q_preprocess!$1:$1048576, $D102, FALSE)), "", HLOOKUP(P$1, q_preprocess!$1:$1048576, $D102, FALSE))</f>
        <v>10018782</v>
      </c>
    </row>
    <row r="103" spans="1:16" x14ac:dyDescent="0.25">
      <c r="A103" s="20">
        <v>42156</v>
      </c>
      <c r="B103">
        <v>2015</v>
      </c>
      <c r="C103">
        <v>2</v>
      </c>
      <c r="D103">
        <v>103</v>
      </c>
      <c r="E103">
        <f>IF(ISBLANK(HLOOKUP(E$1,q_preprocess!$1:$1048576, $D103, FALSE)), "", HLOOKUP(E$1, q_preprocess!$1:$1048576, $D103, FALSE))</f>
        <v>17537769</v>
      </c>
      <c r="F103">
        <f>IF(ISBLANK(HLOOKUP(F$1,q_preprocess!$1:$1048576, $D103, FALSE)), "", HLOOKUP(F$1, q_preprocess!$1:$1048576, $D103, FALSE))</f>
        <v>17537769</v>
      </c>
      <c r="G103">
        <f>IF(ISBLANK(HLOOKUP(G$1,q_preprocess!$1:$1048576, $D103, FALSE)), "", HLOOKUP(G$1, q_preprocess!$1:$1048576, $D103, FALSE))</f>
        <v>10800258</v>
      </c>
      <c r="H103">
        <f>IF(ISBLANK(HLOOKUP(H$1,q_preprocess!$1:$1048576, $D103, FALSE)), "", HLOOKUP(H$1, q_preprocess!$1:$1048576, $D103, FALSE))</f>
        <v>2630538</v>
      </c>
      <c r="I103">
        <f>IF(ISBLANK(HLOOKUP(I$1,q_preprocess!$1:$1048576, $D103, FALSE)), "", HLOOKUP(I$1, q_preprocess!$1:$1048576, $D103, FALSE))</f>
        <v>4406117</v>
      </c>
      <c r="J103">
        <f>IF(ISBLANK(HLOOKUP(J$1,q_preprocess!$1:$1048576, $D103, FALSE)), "", HLOOKUP(J$1, q_preprocess!$1:$1048576, $D103, FALSE))</f>
        <v>4385434</v>
      </c>
      <c r="K103">
        <f>IF(ISBLANK(HLOOKUP(K$1,q_preprocess!$1:$1048576, $D103, FALSE)), "", HLOOKUP(K$1, q_preprocess!$1:$1048576, $D103, FALSE))</f>
        <v>20683</v>
      </c>
      <c r="L103">
        <f>IF(ISBLANK(HLOOKUP(L$1,q_preprocess!$1:$1048576, $D103, FALSE)), "", HLOOKUP(L$1, q_preprocess!$1:$1048576, $D103, FALSE))</f>
        <v>4767917</v>
      </c>
      <c r="M103">
        <f>IF(ISBLANK(HLOOKUP(M$1,q_preprocess!$1:$1048576, $D103, FALSE)), "", HLOOKUP(M$1, q_preprocess!$1:$1048576, $D103, FALSE))</f>
        <v>5067061</v>
      </c>
      <c r="N103">
        <f>IF(ISBLANK(HLOOKUP(N$1,q_preprocess!$1:$1048576, $D103, FALSE)), "", HLOOKUP(N$1, q_preprocess!$1:$1048576, $D103, FALSE))</f>
        <v>3275253</v>
      </c>
      <c r="O103">
        <f>IF(ISBLANK(HLOOKUP(O$1,q_preprocess!$1:$1048576, $D103, FALSE)), "", HLOOKUP(O$1, q_preprocess!$1:$1048576, $D103, FALSE))</f>
        <v>3784661</v>
      </c>
      <c r="P103">
        <f>IF(ISBLANK(HLOOKUP(P$1,q_preprocess!$1:$1048576, $D103, FALSE)), "", HLOOKUP(P$1, q_preprocess!$1:$1048576, $D103, FALSE))</f>
        <v>9914009</v>
      </c>
    </row>
    <row r="104" spans="1:16" x14ac:dyDescent="0.25">
      <c r="A104" s="20">
        <v>42248</v>
      </c>
      <c r="B104">
        <v>2015</v>
      </c>
      <c r="C104">
        <v>3</v>
      </c>
      <c r="D104">
        <v>104</v>
      </c>
      <c r="E104">
        <f>IF(ISBLANK(HLOOKUP(E$1,q_preprocess!$1:$1048576, $D104, FALSE)), "", HLOOKUP(E$1, q_preprocess!$1:$1048576, $D104, FALSE))</f>
        <v>17492225</v>
      </c>
      <c r="F104">
        <f>IF(ISBLANK(HLOOKUP(F$1,q_preprocess!$1:$1048576, $D104, FALSE)), "", HLOOKUP(F$1, q_preprocess!$1:$1048576, $D104, FALSE))</f>
        <v>17492225</v>
      </c>
      <c r="G104">
        <f>IF(ISBLANK(HLOOKUP(G$1,q_preprocess!$1:$1048576, $D104, FALSE)), "", HLOOKUP(G$1, q_preprocess!$1:$1048576, $D104, FALSE))</f>
        <v>10700896</v>
      </c>
      <c r="H104">
        <f>IF(ISBLANK(HLOOKUP(H$1,q_preprocess!$1:$1048576, $D104, FALSE)), "", HLOOKUP(H$1, q_preprocess!$1:$1048576, $D104, FALSE))</f>
        <v>2634207</v>
      </c>
      <c r="I104">
        <f>IF(ISBLANK(HLOOKUP(I$1,q_preprocess!$1:$1048576, $D104, FALSE)), "", HLOOKUP(I$1, q_preprocess!$1:$1048576, $D104, FALSE))</f>
        <v>4147382</v>
      </c>
      <c r="J104">
        <f>IF(ISBLANK(HLOOKUP(J$1,q_preprocess!$1:$1048576, $D104, FALSE)), "", HLOOKUP(J$1, q_preprocess!$1:$1048576, $D104, FALSE))</f>
        <v>4240543</v>
      </c>
      <c r="K104">
        <f>IF(ISBLANK(HLOOKUP(K$1,q_preprocess!$1:$1048576, $D104, FALSE)), "", HLOOKUP(K$1, q_preprocess!$1:$1048576, $D104, FALSE))</f>
        <v>-93161</v>
      </c>
      <c r="L104">
        <f>IF(ISBLANK(HLOOKUP(L$1,q_preprocess!$1:$1048576, $D104, FALSE)), "", HLOOKUP(L$1, q_preprocess!$1:$1048576, $D104, FALSE))</f>
        <v>4784585</v>
      </c>
      <c r="M104">
        <f>IF(ISBLANK(HLOOKUP(M$1,q_preprocess!$1:$1048576, $D104, FALSE)), "", HLOOKUP(M$1, q_preprocess!$1:$1048576, $D104, FALSE))</f>
        <v>4774845</v>
      </c>
      <c r="N104">
        <f>IF(ISBLANK(HLOOKUP(N$1,q_preprocess!$1:$1048576, $D104, FALSE)), "", HLOOKUP(N$1, q_preprocess!$1:$1048576, $D104, FALSE))</f>
        <v>3275150</v>
      </c>
      <c r="O104">
        <f>IF(ISBLANK(HLOOKUP(O$1,q_preprocess!$1:$1048576, $D104, FALSE)), "", HLOOKUP(O$1, q_preprocess!$1:$1048576, $D104, FALSE))</f>
        <v>3743299</v>
      </c>
      <c r="P104">
        <f>IF(ISBLANK(HLOOKUP(P$1,q_preprocess!$1:$1048576, $D104, FALSE)), "", HLOOKUP(P$1, q_preprocess!$1:$1048576, $D104, FALSE))</f>
        <v>9844341</v>
      </c>
    </row>
    <row r="105" spans="1:16" x14ac:dyDescent="0.25">
      <c r="A105" s="20">
        <v>42339</v>
      </c>
      <c r="B105">
        <v>2015</v>
      </c>
      <c r="C105">
        <v>4</v>
      </c>
      <c r="D105">
        <v>105</v>
      </c>
      <c r="E105">
        <f>IF(ISBLANK(HLOOKUP(E$1,q_preprocess!$1:$1048576, $D105, FALSE)), "", HLOOKUP(E$1, q_preprocess!$1:$1048576, $D105, FALSE))</f>
        <v>17328633</v>
      </c>
      <c r="F105">
        <f>IF(ISBLANK(HLOOKUP(F$1,q_preprocess!$1:$1048576, $D105, FALSE)), "", HLOOKUP(F$1, q_preprocess!$1:$1048576, $D105, FALSE))</f>
        <v>17328633</v>
      </c>
      <c r="G105">
        <f>IF(ISBLANK(HLOOKUP(G$1,q_preprocess!$1:$1048576, $D105, FALSE)), "", HLOOKUP(G$1, q_preprocess!$1:$1048576, $D105, FALSE))</f>
        <v>10556968</v>
      </c>
      <c r="H105">
        <f>IF(ISBLANK(HLOOKUP(H$1,q_preprocess!$1:$1048576, $D105, FALSE)), "", HLOOKUP(H$1, q_preprocess!$1:$1048576, $D105, FALSE))</f>
        <v>2556360</v>
      </c>
      <c r="I105">
        <f>IF(ISBLANK(HLOOKUP(I$1,q_preprocess!$1:$1048576, $D105, FALSE)), "", HLOOKUP(I$1, q_preprocess!$1:$1048576, $D105, FALSE))</f>
        <v>4072737</v>
      </c>
      <c r="J105">
        <f>IF(ISBLANK(HLOOKUP(J$1,q_preprocess!$1:$1048576, $D105, FALSE)), "", HLOOKUP(J$1, q_preprocess!$1:$1048576, $D105, FALSE))</f>
        <v>4176733</v>
      </c>
      <c r="K105">
        <f>IF(ISBLANK(HLOOKUP(K$1,q_preprocess!$1:$1048576, $D105, FALSE)), "", HLOOKUP(K$1, q_preprocess!$1:$1048576, $D105, FALSE))</f>
        <v>-103996</v>
      </c>
      <c r="L105">
        <f>IF(ISBLANK(HLOOKUP(L$1,q_preprocess!$1:$1048576, $D105, FALSE)), "", HLOOKUP(L$1, q_preprocess!$1:$1048576, $D105, FALSE))</f>
        <v>4704784</v>
      </c>
      <c r="M105">
        <f>IF(ISBLANK(HLOOKUP(M$1,q_preprocess!$1:$1048576, $D105, FALSE)), "", HLOOKUP(M$1, q_preprocess!$1:$1048576, $D105, FALSE))</f>
        <v>4562216</v>
      </c>
      <c r="N105">
        <f>IF(ISBLANK(HLOOKUP(N$1,q_preprocess!$1:$1048576, $D105, FALSE)), "", HLOOKUP(N$1, q_preprocess!$1:$1048576, $D105, FALSE))</f>
        <v>3289209</v>
      </c>
      <c r="O105">
        <f>IF(ISBLANK(HLOOKUP(O$1,q_preprocess!$1:$1048576, $D105, FALSE)), "", HLOOKUP(O$1, q_preprocess!$1:$1048576, $D105, FALSE))</f>
        <v>3723698</v>
      </c>
      <c r="P105">
        <f>IF(ISBLANK(HLOOKUP(P$1,q_preprocess!$1:$1048576, $D105, FALSE)), "", HLOOKUP(P$1, q_preprocess!$1:$1048576, $D105, FALSE))</f>
        <v>9706327</v>
      </c>
    </row>
    <row r="106" spans="1:16" x14ac:dyDescent="0.25">
      <c r="A106" s="20">
        <v>42430</v>
      </c>
      <c r="B106">
        <f>B102+1</f>
        <v>2016</v>
      </c>
      <c r="C106">
        <f>C102</f>
        <v>1</v>
      </c>
      <c r="D106">
        <v>106</v>
      </c>
      <c r="E106">
        <f>IF(ISBLANK(HLOOKUP(E$1,q_preprocess!$1:$1048576, $D106, FALSE)), "", HLOOKUP(E$1, q_preprocess!$1:$1048576, $D106, FALSE))</f>
        <v>17204627</v>
      </c>
      <c r="F106">
        <f>IF(ISBLANK(HLOOKUP(F$1,q_preprocess!$1:$1048576, $D106, FALSE)), "", HLOOKUP(F$1, q_preprocess!$1:$1048576, $D106, FALSE))</f>
        <v>17204627</v>
      </c>
      <c r="G106">
        <f>IF(ISBLANK(HLOOKUP(G$1,q_preprocess!$1:$1048576, $D106, FALSE)), "", HLOOKUP(G$1, q_preprocess!$1:$1048576, $D106, FALSE))</f>
        <v>10435372</v>
      </c>
      <c r="H106">
        <f>IF(ISBLANK(HLOOKUP(H$1,q_preprocess!$1:$1048576, $D106, FALSE)), "", HLOOKUP(H$1, q_preprocess!$1:$1048576, $D106, FALSE))</f>
        <v>2612658</v>
      </c>
      <c r="I106">
        <f>IF(ISBLANK(HLOOKUP(I$1,q_preprocess!$1:$1048576, $D106, FALSE)), "", HLOOKUP(I$1, q_preprocess!$1:$1048576, $D106, FALSE))</f>
        <v>3814021</v>
      </c>
      <c r="J106">
        <f>IF(ISBLANK(HLOOKUP(J$1,q_preprocess!$1:$1048576, $D106, FALSE)), "", HLOOKUP(J$1, q_preprocess!$1:$1048576, $D106, FALSE))</f>
        <v>4050859</v>
      </c>
      <c r="K106">
        <f>IF(ISBLANK(HLOOKUP(K$1,q_preprocess!$1:$1048576, $D106, FALSE)), "", HLOOKUP(K$1, q_preprocess!$1:$1048576, $D106, FALSE))</f>
        <v>-236838</v>
      </c>
      <c r="L106">
        <f>IF(ISBLANK(HLOOKUP(L$1,q_preprocess!$1:$1048576, $D106, FALSE)), "", HLOOKUP(L$1, q_preprocess!$1:$1048576, $D106, FALSE))</f>
        <v>4788946</v>
      </c>
      <c r="M106">
        <f>IF(ISBLANK(HLOOKUP(M$1,q_preprocess!$1:$1048576, $D106, FALSE)), "", HLOOKUP(M$1, q_preprocess!$1:$1048576, $D106, FALSE))</f>
        <v>4446370</v>
      </c>
      <c r="N106">
        <f>IF(ISBLANK(HLOOKUP(N$1,q_preprocess!$1:$1048576, $D106, FALSE)), "", HLOOKUP(N$1, q_preprocess!$1:$1048576, $D106, FALSE))</f>
        <v>3300689</v>
      </c>
      <c r="O106">
        <f>IF(ISBLANK(HLOOKUP(O$1,q_preprocess!$1:$1048576, $D106, FALSE)), "", HLOOKUP(O$1, q_preprocess!$1:$1048576, $D106, FALSE))</f>
        <v>3645207</v>
      </c>
      <c r="P106">
        <f>IF(ISBLANK(HLOOKUP(P$1,q_preprocess!$1:$1048576, $D106, FALSE)), "", HLOOKUP(P$1, q_preprocess!$1:$1048576, $D106, FALSE))</f>
        <v>9724561</v>
      </c>
    </row>
    <row r="107" spans="1:16" x14ac:dyDescent="0.25">
      <c r="A107" s="20">
        <v>42522</v>
      </c>
      <c r="B107">
        <f t="shared" ref="B107:B112" si="0">B103+1</f>
        <v>2016</v>
      </c>
      <c r="C107">
        <f t="shared" ref="C107:C112" si="1">C103</f>
        <v>2</v>
      </c>
      <c r="D107">
        <v>107</v>
      </c>
      <c r="E107">
        <f>IF(ISBLANK(HLOOKUP(E$1,q_preprocess!$1:$1048576, $D107, FALSE)), "", HLOOKUP(E$1, q_preprocess!$1:$1048576, $D107, FALSE))</f>
        <v>17328097</v>
      </c>
      <c r="F107">
        <f>IF(ISBLANK(HLOOKUP(F$1,q_preprocess!$1:$1048576, $D107, FALSE)), "", HLOOKUP(F$1, q_preprocess!$1:$1048576, $D107, FALSE))</f>
        <v>17328097</v>
      </c>
      <c r="G107">
        <f>IF(ISBLANK(HLOOKUP(G$1,q_preprocess!$1:$1048576, $D107, FALSE)), "", HLOOKUP(G$1, q_preprocess!$1:$1048576, $D107, FALSE))</f>
        <v>10424941</v>
      </c>
      <c r="H107">
        <f>IF(ISBLANK(HLOOKUP(H$1,q_preprocess!$1:$1048576, $D107, FALSE)), "", HLOOKUP(H$1, q_preprocess!$1:$1048576, $D107, FALSE))</f>
        <v>2628205</v>
      </c>
      <c r="I107">
        <f>IF(ISBLANK(HLOOKUP(I$1,q_preprocess!$1:$1048576, $D107, FALSE)), "", HLOOKUP(I$1, q_preprocess!$1:$1048576, $D107, FALSE))</f>
        <v>3745550</v>
      </c>
      <c r="J107">
        <f>IF(ISBLANK(HLOOKUP(J$1,q_preprocess!$1:$1048576, $D107, FALSE)), "", HLOOKUP(J$1, q_preprocess!$1:$1048576, $D107, FALSE))</f>
        <v>3960281</v>
      </c>
      <c r="K107">
        <f>IF(ISBLANK(HLOOKUP(K$1,q_preprocess!$1:$1048576, $D107, FALSE)), "", HLOOKUP(K$1, q_preprocess!$1:$1048576, $D107, FALSE))</f>
        <v>-214731</v>
      </c>
      <c r="L107">
        <f>IF(ISBLANK(HLOOKUP(L$1,q_preprocess!$1:$1048576, $D107, FALSE)), "", HLOOKUP(L$1, q_preprocess!$1:$1048576, $D107, FALSE))</f>
        <v>4897994</v>
      </c>
      <c r="M107">
        <f>IF(ISBLANK(HLOOKUP(M$1,q_preprocess!$1:$1048576, $D107, FALSE)), "", HLOOKUP(M$1, q_preprocess!$1:$1048576, $D107, FALSE))</f>
        <v>4368593</v>
      </c>
      <c r="N107">
        <f>IF(ISBLANK(HLOOKUP(N$1,q_preprocess!$1:$1048576, $D107, FALSE)), "", HLOOKUP(N$1, q_preprocess!$1:$1048576, $D107, FALSE))</f>
        <v>3317514</v>
      </c>
      <c r="O107">
        <f>IF(ISBLANK(HLOOKUP(O$1,q_preprocess!$1:$1048576, $D107, FALSE)), "", HLOOKUP(O$1, q_preprocess!$1:$1048576, $D107, FALSE))</f>
        <v>3605950</v>
      </c>
      <c r="P107">
        <f>IF(ISBLANK(HLOOKUP(P$1,q_preprocess!$1:$1048576, $D107, FALSE)), "", HLOOKUP(P$1, q_preprocess!$1:$1048576, $D107, FALSE))</f>
        <v>9782837</v>
      </c>
    </row>
    <row r="108" spans="1:16" x14ac:dyDescent="0.25">
      <c r="A108" s="20">
        <v>42614</v>
      </c>
      <c r="B108">
        <f t="shared" si="0"/>
        <v>2016</v>
      </c>
      <c r="C108">
        <f t="shared" si="1"/>
        <v>3</v>
      </c>
      <c r="D108">
        <v>108</v>
      </c>
      <c r="E108">
        <f>IF(ISBLANK(HLOOKUP(E$1,q_preprocess!$1:$1048576, $D108, FALSE)), "", HLOOKUP(E$1, q_preprocess!$1:$1048576, $D108, FALSE))</f>
        <v>17310908</v>
      </c>
      <c r="F108">
        <f>IF(ISBLANK(HLOOKUP(F$1,q_preprocess!$1:$1048576, $D108, FALSE)), "", HLOOKUP(F$1, q_preprocess!$1:$1048576, $D108, FALSE))</f>
        <v>17310908</v>
      </c>
      <c r="G108">
        <f>IF(ISBLANK(HLOOKUP(G$1,q_preprocess!$1:$1048576, $D108, FALSE)), "", HLOOKUP(G$1, q_preprocess!$1:$1048576, $D108, FALSE))</f>
        <v>10542320</v>
      </c>
      <c r="H108">
        <f>IF(ISBLANK(HLOOKUP(H$1,q_preprocess!$1:$1048576, $D108, FALSE)), "", HLOOKUP(H$1, q_preprocess!$1:$1048576, $D108, FALSE))</f>
        <v>2598395</v>
      </c>
      <c r="I108">
        <f>IF(ISBLANK(HLOOKUP(I$1,q_preprocess!$1:$1048576, $D108, FALSE)), "", HLOOKUP(I$1, q_preprocess!$1:$1048576, $D108, FALSE))</f>
        <v>3735074</v>
      </c>
      <c r="J108">
        <f>IF(ISBLANK(HLOOKUP(J$1,q_preprocess!$1:$1048576, $D108, FALSE)), "", HLOOKUP(J$1, q_preprocess!$1:$1048576, $D108, FALSE))</f>
        <v>3953201</v>
      </c>
      <c r="K108">
        <f>IF(ISBLANK(HLOOKUP(K$1,q_preprocess!$1:$1048576, $D108, FALSE)), "", HLOOKUP(K$1, q_preprocess!$1:$1048576, $D108, FALSE))</f>
        <v>-218127</v>
      </c>
      <c r="L108">
        <f>IF(ISBLANK(HLOOKUP(L$1,q_preprocess!$1:$1048576, $D108, FALSE)), "", HLOOKUP(L$1, q_preprocess!$1:$1048576, $D108, FALSE))</f>
        <v>4923063</v>
      </c>
      <c r="M108">
        <f>IF(ISBLANK(HLOOKUP(M$1,q_preprocess!$1:$1048576, $D108, FALSE)), "", HLOOKUP(M$1, q_preprocess!$1:$1048576, $D108, FALSE))</f>
        <v>4487944</v>
      </c>
      <c r="N108">
        <f>IF(ISBLANK(HLOOKUP(N$1,q_preprocess!$1:$1048576, $D108, FALSE)), "", HLOOKUP(N$1, q_preprocess!$1:$1048576, $D108, FALSE))</f>
        <v>3329458</v>
      </c>
      <c r="O108">
        <f>IF(ISBLANK(HLOOKUP(O$1,q_preprocess!$1:$1048576, $D108, FALSE)), "", HLOOKUP(O$1, q_preprocess!$1:$1048576, $D108, FALSE))</f>
        <v>3605698</v>
      </c>
      <c r="P108">
        <f>IF(ISBLANK(HLOOKUP(P$1,q_preprocess!$1:$1048576, $D108, FALSE)), "", HLOOKUP(P$1, q_preprocess!$1:$1048576, $D108, FALSE))</f>
        <v>9805935</v>
      </c>
    </row>
    <row r="109" spans="1:16" x14ac:dyDescent="0.25">
      <c r="A109" s="20">
        <v>42705</v>
      </c>
      <c r="B109">
        <f t="shared" si="0"/>
        <v>2016</v>
      </c>
      <c r="C109">
        <f t="shared" si="1"/>
        <v>4</v>
      </c>
      <c r="D109">
        <v>109</v>
      </c>
      <c r="E109">
        <f>IF(ISBLANK(HLOOKUP(E$1,q_preprocess!$1:$1048576, $D109, FALSE)), "", HLOOKUP(E$1, q_preprocess!$1:$1048576, $D109, FALSE))</f>
        <v>17470434</v>
      </c>
      <c r="F109">
        <f>IF(ISBLANK(HLOOKUP(F$1,q_preprocess!$1:$1048576, $D109, FALSE)), "", HLOOKUP(F$1, q_preprocess!$1:$1048576, $D109, FALSE))</f>
        <v>17470434</v>
      </c>
      <c r="G109">
        <f>IF(ISBLANK(HLOOKUP(G$1,q_preprocess!$1:$1048576, $D109, FALSE)), "", HLOOKUP(G$1, q_preprocess!$1:$1048576, $D109, FALSE))</f>
        <v>10608933</v>
      </c>
      <c r="H109">
        <f>IF(ISBLANK(HLOOKUP(H$1,q_preprocess!$1:$1048576, $D109, FALSE)), "", HLOOKUP(H$1, q_preprocess!$1:$1048576, $D109, FALSE))</f>
        <v>2614639</v>
      </c>
      <c r="I109">
        <f>IF(ISBLANK(HLOOKUP(I$1,q_preprocess!$1:$1048576, $D109, FALSE)), "", HLOOKUP(I$1, q_preprocess!$1:$1048576, $D109, FALSE))</f>
        <v>4054273</v>
      </c>
      <c r="J109">
        <f>IF(ISBLANK(HLOOKUP(J$1,q_preprocess!$1:$1048576, $D109, FALSE)), "", HLOOKUP(J$1, q_preprocess!$1:$1048576, $D109, FALSE))</f>
        <v>3952763</v>
      </c>
      <c r="K109">
        <f>IF(ISBLANK(HLOOKUP(K$1,q_preprocess!$1:$1048576, $D109, FALSE)), "", HLOOKUP(K$1, q_preprocess!$1:$1048576, $D109, FALSE))</f>
        <v>101510</v>
      </c>
      <c r="L109">
        <f>IF(ISBLANK(HLOOKUP(L$1,q_preprocess!$1:$1048576, $D109, FALSE)), "", HLOOKUP(L$1, q_preprocess!$1:$1048576, $D109, FALSE))</f>
        <v>4881879</v>
      </c>
      <c r="M109">
        <f>IF(ISBLANK(HLOOKUP(M$1,q_preprocess!$1:$1048576, $D109, FALSE)), "", HLOOKUP(M$1, q_preprocess!$1:$1048576, $D109, FALSE))</f>
        <v>4689290</v>
      </c>
      <c r="N109">
        <f>IF(ISBLANK(HLOOKUP(N$1,q_preprocess!$1:$1048576, $D109, FALSE)), "", HLOOKUP(N$1, q_preprocess!$1:$1048576, $D109, FALSE))</f>
        <v>3340131</v>
      </c>
      <c r="O109">
        <f>IF(ISBLANK(HLOOKUP(O$1,q_preprocess!$1:$1048576, $D109, FALSE)), "", HLOOKUP(O$1, q_preprocess!$1:$1048576, $D109, FALSE))</f>
        <v>3603628</v>
      </c>
      <c r="P109">
        <f>IF(ISBLANK(HLOOKUP(P$1,q_preprocess!$1:$1048576, $D109, FALSE)), "", HLOOKUP(P$1, q_preprocess!$1:$1048576, $D109, FALSE))</f>
        <v>9878774</v>
      </c>
    </row>
    <row r="110" spans="1:16" x14ac:dyDescent="0.25">
      <c r="A110" s="20">
        <v>42795</v>
      </c>
      <c r="B110">
        <f t="shared" si="0"/>
        <v>2017</v>
      </c>
      <c r="C110">
        <f t="shared" si="1"/>
        <v>1</v>
      </c>
      <c r="D110">
        <v>110</v>
      </c>
      <c r="E110">
        <f>IF(ISBLANK(HLOOKUP(E$1,q_preprocess!$1:$1048576, $D110, FALSE)), "", HLOOKUP(E$1, q_preprocess!$1:$1048576, $D110, FALSE))</f>
        <v>17497935</v>
      </c>
      <c r="F110">
        <f>IF(ISBLANK(HLOOKUP(F$1,q_preprocess!$1:$1048576, $D110, FALSE)), "", HLOOKUP(F$1, q_preprocess!$1:$1048576, $D110, FALSE))</f>
        <v>17497935</v>
      </c>
      <c r="G110">
        <f>IF(ISBLANK(HLOOKUP(G$1,q_preprocess!$1:$1048576, $D110, FALSE)), "", HLOOKUP(G$1, q_preprocess!$1:$1048576, $D110, FALSE))</f>
        <v>10759891</v>
      </c>
      <c r="H110">
        <f>IF(ISBLANK(HLOOKUP(H$1,q_preprocess!$1:$1048576, $D110, FALSE)), "", HLOOKUP(H$1, q_preprocess!$1:$1048576, $D110, FALSE))</f>
        <v>2670662</v>
      </c>
      <c r="I110">
        <f>IF(ISBLANK(HLOOKUP(I$1,q_preprocess!$1:$1048576, $D110, FALSE)), "", HLOOKUP(I$1, q_preprocess!$1:$1048576, $D110, FALSE))</f>
        <v>4041338</v>
      </c>
      <c r="J110">
        <f>IF(ISBLANK(HLOOKUP(J$1,q_preprocess!$1:$1048576, $D110, FALSE)), "", HLOOKUP(J$1, q_preprocess!$1:$1048576, $D110, FALSE))</f>
        <v>4104274</v>
      </c>
      <c r="K110">
        <f>IF(ISBLANK(HLOOKUP(K$1,q_preprocess!$1:$1048576, $D110, FALSE)), "", HLOOKUP(K$1, q_preprocess!$1:$1048576, $D110, FALSE))</f>
        <v>-62936</v>
      </c>
      <c r="L110">
        <f>IF(ISBLANK(HLOOKUP(L$1,q_preprocess!$1:$1048576, $D110, FALSE)), "", HLOOKUP(L$1, q_preprocess!$1:$1048576, $D110, FALSE))</f>
        <v>4873392</v>
      </c>
      <c r="M110">
        <f>IF(ISBLANK(HLOOKUP(M$1,q_preprocess!$1:$1048576, $D110, FALSE)), "", HLOOKUP(M$1, q_preprocess!$1:$1048576, $D110, FALSE))</f>
        <v>4847348</v>
      </c>
      <c r="N110">
        <f>IF(ISBLANK(HLOOKUP(N$1,q_preprocess!$1:$1048576, $D110, FALSE)), "", HLOOKUP(N$1, q_preprocess!$1:$1048576, $D110, FALSE))</f>
        <v>3298302</v>
      </c>
      <c r="O110">
        <f>IF(ISBLANK(HLOOKUP(O$1,q_preprocess!$1:$1048576, $D110, FALSE)), "", HLOOKUP(O$1, q_preprocess!$1:$1048576, $D110, FALSE))</f>
        <v>3589887</v>
      </c>
      <c r="P110">
        <f>IF(ISBLANK(HLOOKUP(P$1,q_preprocess!$1:$1048576, $D110, FALSE)), "", HLOOKUP(P$1, q_preprocess!$1:$1048576, $D110, FALSE))</f>
        <v>9934782</v>
      </c>
    </row>
    <row r="111" spans="1:16" x14ac:dyDescent="0.25">
      <c r="A111" s="20">
        <v>42887</v>
      </c>
      <c r="B111">
        <f t="shared" si="0"/>
        <v>2017</v>
      </c>
      <c r="C111">
        <f t="shared" si="1"/>
        <v>2</v>
      </c>
      <c r="D111">
        <v>111</v>
      </c>
      <c r="E111">
        <f>IF(ISBLANK(HLOOKUP(E$1,q_preprocess!$1:$1048576, $D111, FALSE)), "", HLOOKUP(E$1, q_preprocess!$1:$1048576, $D111, FALSE))</f>
        <v>17685968</v>
      </c>
      <c r="F111">
        <f>IF(ISBLANK(HLOOKUP(F$1,q_preprocess!$1:$1048576, $D111, FALSE)), "", HLOOKUP(F$1, q_preprocess!$1:$1048576, $D111, FALSE))</f>
        <v>17685968</v>
      </c>
      <c r="G111">
        <f>IF(ISBLANK(HLOOKUP(G$1,q_preprocess!$1:$1048576, $D111, FALSE)), "", HLOOKUP(G$1, q_preprocess!$1:$1048576, $D111, FALSE))</f>
        <v>10816040</v>
      </c>
      <c r="H111">
        <f>IF(ISBLANK(HLOOKUP(H$1,q_preprocess!$1:$1048576, $D111, FALSE)), "", HLOOKUP(H$1, q_preprocess!$1:$1048576, $D111, FALSE))</f>
        <v>2672139</v>
      </c>
      <c r="I111">
        <f>IF(ISBLANK(HLOOKUP(I$1,q_preprocess!$1:$1048576, $D111, FALSE)), "", HLOOKUP(I$1, q_preprocess!$1:$1048576, $D111, FALSE))</f>
        <v>4262355</v>
      </c>
      <c r="J111">
        <f>IF(ISBLANK(HLOOKUP(J$1,q_preprocess!$1:$1048576, $D111, FALSE)), "", HLOOKUP(J$1, q_preprocess!$1:$1048576, $D111, FALSE))</f>
        <v>4171809</v>
      </c>
      <c r="K111">
        <f>IF(ISBLANK(HLOOKUP(K$1,q_preprocess!$1:$1048576, $D111, FALSE)), "", HLOOKUP(K$1, q_preprocess!$1:$1048576, $D111, FALSE))</f>
        <v>90546</v>
      </c>
      <c r="L111">
        <f>IF(ISBLANK(HLOOKUP(L$1,q_preprocess!$1:$1048576, $D111, FALSE)), "", HLOOKUP(L$1, q_preprocess!$1:$1048576, $D111, FALSE))</f>
        <v>4917434</v>
      </c>
      <c r="M111">
        <f>IF(ISBLANK(HLOOKUP(M$1,q_preprocess!$1:$1048576, $D111, FALSE)), "", HLOOKUP(M$1, q_preprocess!$1:$1048576, $D111, FALSE))</f>
        <v>4982000</v>
      </c>
      <c r="N111">
        <f>IF(ISBLANK(HLOOKUP(N$1,q_preprocess!$1:$1048576, $D111, FALSE)), "", HLOOKUP(N$1, q_preprocess!$1:$1048576, $D111, FALSE))</f>
        <v>3369571</v>
      </c>
      <c r="O111">
        <f>IF(ISBLANK(HLOOKUP(O$1,q_preprocess!$1:$1048576, $D111, FALSE)), "", HLOOKUP(O$1, q_preprocess!$1:$1048576, $D111, FALSE))</f>
        <v>3601033</v>
      </c>
      <c r="P111">
        <f>IF(ISBLANK(HLOOKUP(P$1,q_preprocess!$1:$1048576, $D111, FALSE)), "", HLOOKUP(P$1, q_preprocess!$1:$1048576, $D111, FALSE))</f>
        <v>9956573</v>
      </c>
    </row>
    <row r="112" spans="1:16" x14ac:dyDescent="0.25">
      <c r="A112" s="20">
        <v>42979</v>
      </c>
      <c r="B112">
        <f t="shared" si="0"/>
        <v>2017</v>
      </c>
      <c r="C112">
        <f t="shared" si="1"/>
        <v>3</v>
      </c>
      <c r="D112">
        <v>112</v>
      </c>
      <c r="E112">
        <f>IF(ISBLANK(HLOOKUP(E$1,q_preprocess!$1:$1048576, $D112, FALSE)), "", HLOOKUP(E$1, q_preprocess!$1:$1048576, $D112, FALSE))</f>
        <v>17819405</v>
      </c>
      <c r="F112">
        <f>IF(ISBLANK(HLOOKUP(F$1,q_preprocess!$1:$1048576, $D112, FALSE)), "", HLOOKUP(F$1, q_preprocess!$1:$1048576, $D112, FALSE))</f>
        <v>17819405</v>
      </c>
      <c r="G112">
        <f>IF(ISBLANK(HLOOKUP(G$1,q_preprocess!$1:$1048576, $D112, FALSE)), "", HLOOKUP(G$1, q_preprocess!$1:$1048576, $D112, FALSE))</f>
        <v>10922922</v>
      </c>
      <c r="H112">
        <f>IF(ISBLANK(HLOOKUP(H$1,q_preprocess!$1:$1048576, $D112, FALSE)), "", HLOOKUP(H$1, q_preprocess!$1:$1048576, $D112, FALSE))</f>
        <v>2713251</v>
      </c>
      <c r="I112">
        <f>IF(ISBLANK(HLOOKUP(I$1,q_preprocess!$1:$1048576, $D112, FALSE)), "", HLOOKUP(I$1, q_preprocess!$1:$1048576, $D112, FALSE))</f>
        <v>4363487</v>
      </c>
      <c r="J112">
        <f>IF(ISBLANK(HLOOKUP(J$1,q_preprocess!$1:$1048576, $D112, FALSE)), "", HLOOKUP(J$1, q_preprocess!$1:$1048576, $D112, FALSE))</f>
        <v>4230772</v>
      </c>
      <c r="K112">
        <f>IF(ISBLANK(HLOOKUP(K$1,q_preprocess!$1:$1048576, $D112, FALSE)), "", HLOOKUP(K$1, q_preprocess!$1:$1048576, $D112, FALSE))</f>
        <v>132715</v>
      </c>
      <c r="L112">
        <f>IF(ISBLANK(HLOOKUP(L$1,q_preprocess!$1:$1048576, $D112, FALSE)), "", HLOOKUP(L$1, q_preprocess!$1:$1048576, $D112, FALSE))</f>
        <v>4941593</v>
      </c>
      <c r="M112">
        <f>IF(ISBLANK(HLOOKUP(M$1,q_preprocess!$1:$1048576, $D112, FALSE)), "", HLOOKUP(M$1, q_preprocess!$1:$1048576, $D112, FALSE))</f>
        <v>5121848</v>
      </c>
      <c r="N112">
        <f>IF(ISBLANK(HLOOKUP(N$1,q_preprocess!$1:$1048576, $D112, FALSE)), "", HLOOKUP(N$1, q_preprocess!$1:$1048576, $D112, FALSE))</f>
        <v>3397070</v>
      </c>
      <c r="O112">
        <f>IF(ISBLANK(HLOOKUP(O$1,q_preprocess!$1:$1048576, $D112, FALSE)), "", HLOOKUP(O$1, q_preprocess!$1:$1048576, $D112, FALSE))</f>
        <v>3610658</v>
      </c>
      <c r="P112">
        <f>IF(ISBLANK(HLOOKUP(P$1,q_preprocess!$1:$1048576, $D112, FALSE)), "", HLOOKUP(P$1, q_preprocess!$1:$1048576, $D112, FALSE))</f>
        <v>10056297</v>
      </c>
    </row>
    <row r="113" spans="1:16" x14ac:dyDescent="0.25">
      <c r="A113" s="20">
        <v>43070</v>
      </c>
      <c r="B113">
        <f>B109+1</f>
        <v>2017</v>
      </c>
      <c r="C113">
        <f>C109</f>
        <v>4</v>
      </c>
      <c r="D113">
        <v>113</v>
      </c>
      <c r="E113">
        <f>IF(ISBLANK(HLOOKUP(E$1,q_preprocess!$1:$1048576, $D113, FALSE)), "", HLOOKUP(E$1, q_preprocess!$1:$1048576, $D113, FALSE))</f>
        <v>17952383</v>
      </c>
      <c r="F113">
        <f>IF(ISBLANK(HLOOKUP(F$1,q_preprocess!$1:$1048576, $D113, FALSE)), "", HLOOKUP(F$1, q_preprocess!$1:$1048576, $D113, FALSE))</f>
        <v>17952383</v>
      </c>
      <c r="G113">
        <f>IF(ISBLANK(HLOOKUP(G$1,q_preprocess!$1:$1048576, $D113, FALSE)), "", HLOOKUP(G$1, q_preprocess!$1:$1048576, $D113, FALSE))</f>
        <v>11078702</v>
      </c>
      <c r="H113">
        <f>IF(ISBLANK(HLOOKUP(H$1,q_preprocess!$1:$1048576, $D113, FALSE)), "", HLOOKUP(H$1, q_preprocess!$1:$1048576, $D113, FALSE))</f>
        <v>2733955</v>
      </c>
      <c r="I113">
        <f>IF(ISBLANK(HLOOKUP(I$1,q_preprocess!$1:$1048576, $D113, FALSE)), "", HLOOKUP(I$1, q_preprocess!$1:$1048576, $D113, FALSE))</f>
        <v>4483098</v>
      </c>
      <c r="J113">
        <f>IF(ISBLANK(HLOOKUP(J$1,q_preprocess!$1:$1048576, $D113, FALSE)), "", HLOOKUP(J$1, q_preprocess!$1:$1048576, $D113, FALSE))</f>
        <v>4255444</v>
      </c>
      <c r="K113">
        <f>IF(ISBLANK(HLOOKUP(K$1,q_preprocess!$1:$1048576, $D113, FALSE)), "", HLOOKUP(K$1, q_preprocess!$1:$1048576, $D113, FALSE))</f>
        <v>227654</v>
      </c>
      <c r="L113">
        <f>IF(ISBLANK(HLOOKUP(L$1,q_preprocess!$1:$1048576, $D113, FALSE)), "", HLOOKUP(L$1, q_preprocess!$1:$1048576, $D113, FALSE))</f>
        <v>4899228</v>
      </c>
      <c r="M113">
        <f>IF(ISBLANK(HLOOKUP(M$1,q_preprocess!$1:$1048576, $D113, FALSE)), "", HLOOKUP(M$1, q_preprocess!$1:$1048576, $D113, FALSE))</f>
        <v>5242600</v>
      </c>
      <c r="N113">
        <f>IF(ISBLANK(HLOOKUP(N$1,q_preprocess!$1:$1048576, $D113, FALSE)), "", HLOOKUP(N$1, q_preprocess!$1:$1048576, $D113, FALSE))</f>
        <v>3388036</v>
      </c>
      <c r="O113">
        <f>IF(ISBLANK(HLOOKUP(O$1,q_preprocess!$1:$1048576, $D113, FALSE)), "", HLOOKUP(O$1, q_preprocess!$1:$1048576, $D113, FALSE))</f>
        <v>3623074</v>
      </c>
      <c r="P113">
        <f>IF(ISBLANK(HLOOKUP(P$1,q_preprocess!$1:$1048576, $D113, FALSE)), "", HLOOKUP(P$1, q_preprocess!$1:$1048576, $D113, FALSE))</f>
        <v>10152191</v>
      </c>
    </row>
    <row r="114" spans="1:16" x14ac:dyDescent="0.25">
      <c r="A114" s="20">
        <v>43160</v>
      </c>
      <c r="B114" s="11">
        <v>2018</v>
      </c>
      <c r="C114" s="11">
        <f t="shared" ref="C114:C117" si="2">C110</f>
        <v>1</v>
      </c>
      <c r="D114">
        <v>114</v>
      </c>
      <c r="E114">
        <f>IF(ISBLANK(HLOOKUP(E$1,q_preprocess!$1:$1048576, $D114, FALSE)), "", HLOOKUP(E$1, q_preprocess!$1:$1048576, $D114, FALSE))</f>
        <v>17781794</v>
      </c>
      <c r="F114">
        <f>IF(ISBLANK(HLOOKUP(F$1,q_preprocess!$1:$1048576, $D114, FALSE)), "", HLOOKUP(F$1, q_preprocess!$1:$1048576, $D114, FALSE))</f>
        <v>17781794</v>
      </c>
      <c r="G114">
        <f>IF(ISBLANK(HLOOKUP(G$1,q_preprocess!$1:$1048576, $D114, FALSE)), "", HLOOKUP(G$1, q_preprocess!$1:$1048576, $D114, FALSE))</f>
        <v>11041305</v>
      </c>
      <c r="H114">
        <f>IF(ISBLANK(HLOOKUP(H$1,q_preprocess!$1:$1048576, $D114, FALSE)), "", HLOOKUP(H$1, q_preprocess!$1:$1048576, $D114, FALSE))</f>
        <v>2703613</v>
      </c>
      <c r="I114">
        <f>IF(ISBLANK(HLOOKUP(I$1,q_preprocess!$1:$1048576, $D114, FALSE)), "", HLOOKUP(I$1, q_preprocess!$1:$1048576, $D114, FALSE))</f>
        <v>4415707</v>
      </c>
      <c r="J114">
        <f>IF(ISBLANK(HLOOKUP(J$1,q_preprocess!$1:$1048576, $D114, FALSE)), "", HLOOKUP(J$1, q_preprocess!$1:$1048576, $D114, FALSE))</f>
        <v>4269258</v>
      </c>
      <c r="K114">
        <f>IF(ISBLANK(HLOOKUP(K$1,q_preprocess!$1:$1048576, $D114, FALSE)), "", HLOOKUP(K$1, q_preprocess!$1:$1048576, $D114, FALSE))</f>
        <v>146449</v>
      </c>
      <c r="L114">
        <f>IF(ISBLANK(HLOOKUP(L$1,q_preprocess!$1:$1048576, $D114, FALSE)), "", HLOOKUP(L$1, q_preprocess!$1:$1048576, $D114, FALSE))</f>
        <v>4936901</v>
      </c>
      <c r="M114">
        <f>IF(ISBLANK(HLOOKUP(M$1,q_preprocess!$1:$1048576, $D114, FALSE)), "", HLOOKUP(M$1, q_preprocess!$1:$1048576, $D114, FALSE))</f>
        <v>5315732</v>
      </c>
      <c r="N114">
        <f>IF(ISBLANK(HLOOKUP(N$1,q_preprocess!$1:$1048576, $D114, FALSE)), "", HLOOKUP(N$1, q_preprocess!$1:$1048576, $D114, FALSE))</f>
        <v>3336931</v>
      </c>
      <c r="O114">
        <f>IF(ISBLANK(HLOOKUP(O$1,q_preprocess!$1:$1048576, $D114, FALSE)), "", HLOOKUP(O$1, q_preprocess!$1:$1048576, $D114, FALSE))</f>
        <v>3622005</v>
      </c>
      <c r="P114">
        <f>IF(ISBLANK(HLOOKUP(P$1,q_preprocess!$1:$1048576, $D114, FALSE)), "", HLOOKUP(P$1, q_preprocess!$1:$1048576, $D114, FALSE))</f>
        <v>10104747</v>
      </c>
    </row>
    <row r="115" spans="1:16" x14ac:dyDescent="0.25">
      <c r="A115" s="20">
        <v>43252</v>
      </c>
      <c r="B115" s="11">
        <v>2018</v>
      </c>
      <c r="C115" s="11">
        <f t="shared" si="2"/>
        <v>2</v>
      </c>
      <c r="D115">
        <v>115</v>
      </c>
      <c r="E115">
        <f>IF(ISBLANK(HLOOKUP(E$1,q_preprocess!$1:$1048576, $D115, FALSE)), "", HLOOKUP(E$1, q_preprocess!$1:$1048576, $D115, FALSE))</f>
        <v>17848705</v>
      </c>
      <c r="F115">
        <f>IF(ISBLANK(HLOOKUP(F$1,q_preprocess!$1:$1048576, $D115, FALSE)), "", HLOOKUP(F$1, q_preprocess!$1:$1048576, $D115, FALSE))</f>
        <v>17848705</v>
      </c>
      <c r="G115">
        <f>IF(ISBLANK(HLOOKUP(G$1,q_preprocess!$1:$1048576, $D115, FALSE)), "", HLOOKUP(G$1, q_preprocess!$1:$1048576, $D115, FALSE))</f>
        <v>11170215</v>
      </c>
      <c r="H115">
        <f>IF(ISBLANK(HLOOKUP(H$1,q_preprocess!$1:$1048576, $D115, FALSE)), "", HLOOKUP(H$1, q_preprocess!$1:$1048576, $D115, FALSE))</f>
        <v>2776920</v>
      </c>
      <c r="I115">
        <f>IF(ISBLANK(HLOOKUP(I$1,q_preprocess!$1:$1048576, $D115, FALSE)), "", HLOOKUP(I$1, q_preprocess!$1:$1048576, $D115, FALSE))</f>
        <v>4387082</v>
      </c>
      <c r="J115">
        <f>IF(ISBLANK(HLOOKUP(J$1,q_preprocess!$1:$1048576, $D115, FALSE)), "", HLOOKUP(J$1, q_preprocess!$1:$1048576, $D115, FALSE))</f>
        <v>4272750</v>
      </c>
      <c r="K115">
        <f>IF(ISBLANK(HLOOKUP(K$1,q_preprocess!$1:$1048576, $D115, FALSE)), "", HLOOKUP(K$1, q_preprocess!$1:$1048576, $D115, FALSE))</f>
        <v>114332</v>
      </c>
      <c r="L115">
        <f>IF(ISBLANK(HLOOKUP(L$1,q_preprocess!$1:$1048576, $D115, FALSE)), "", HLOOKUP(L$1, q_preprocess!$1:$1048576, $D115, FALSE))</f>
        <v>4927384</v>
      </c>
      <c r="M115">
        <f>IF(ISBLANK(HLOOKUP(M$1,q_preprocess!$1:$1048576, $D115, FALSE)), "", HLOOKUP(M$1, q_preprocess!$1:$1048576, $D115, FALSE))</f>
        <v>5412896</v>
      </c>
      <c r="N115">
        <f>IF(ISBLANK(HLOOKUP(N$1,q_preprocess!$1:$1048576, $D115, FALSE)), "", HLOOKUP(N$1, q_preprocess!$1:$1048576, $D115, FALSE))</f>
        <v>3329545</v>
      </c>
      <c r="O115">
        <f>IF(ISBLANK(HLOOKUP(O$1,q_preprocess!$1:$1048576, $D115, FALSE)), "", HLOOKUP(O$1, q_preprocess!$1:$1048576, $D115, FALSE))</f>
        <v>3631437</v>
      </c>
      <c r="P115">
        <f>IF(ISBLANK(HLOOKUP(P$1,q_preprocess!$1:$1048576, $D115, FALSE)), "", HLOOKUP(P$1, q_preprocess!$1:$1048576, $D115, FALSE))</f>
        <v>10216237</v>
      </c>
    </row>
    <row r="116" spans="1:16" x14ac:dyDescent="0.25">
      <c r="A116" s="20">
        <v>43344</v>
      </c>
      <c r="B116" s="11">
        <v>2018</v>
      </c>
      <c r="C116" s="11">
        <f t="shared" si="2"/>
        <v>3</v>
      </c>
      <c r="D116">
        <v>116</v>
      </c>
      <c r="E116" t="str">
        <f>IF(ISBLANK(HLOOKUP(E$1,q_preprocess!$1:$1048576, $D116, FALSE)), "", HLOOKUP(E$1, q_preprocess!$1:$1048576, $D116, FALSE))</f>
        <v/>
      </c>
      <c r="F116" t="str">
        <f>IF(ISBLANK(HLOOKUP(F$1,q_preprocess!$1:$1048576, $D116, FALSE)), "", HLOOKUP(F$1, q_preprocess!$1:$1048576, $D116, FALSE))</f>
        <v/>
      </c>
      <c r="G116" t="str">
        <f>IF(ISBLANK(HLOOKUP(G$1,q_preprocess!$1:$1048576, $D116, FALSE)), "", HLOOKUP(G$1, q_preprocess!$1:$1048576, $D116, FALSE))</f>
        <v/>
      </c>
      <c r="H116" t="str">
        <f>IF(ISBLANK(HLOOKUP(H$1,q_preprocess!$1:$1048576, $D116, FALSE)), "", HLOOKUP(H$1, q_preprocess!$1:$1048576, $D116, FALSE))</f>
        <v/>
      </c>
      <c r="I116" t="str">
        <f>IF(ISBLANK(HLOOKUP(I$1,q_preprocess!$1:$1048576, $D116, FALSE)), "", HLOOKUP(I$1, q_preprocess!$1:$1048576, $D116, FALSE))</f>
        <v/>
      </c>
      <c r="J116" t="str">
        <f>IF(ISBLANK(HLOOKUP(J$1,q_preprocess!$1:$1048576, $D116, FALSE)), "", HLOOKUP(J$1, q_preprocess!$1:$1048576, $D116, FALSE))</f>
        <v/>
      </c>
      <c r="K116" t="str">
        <f>IF(ISBLANK(HLOOKUP(K$1,q_preprocess!$1:$1048576, $D116, FALSE)), "", HLOOKUP(K$1, q_preprocess!$1:$1048576, $D116, FALSE))</f>
        <v/>
      </c>
      <c r="L116" t="str">
        <f>IF(ISBLANK(HLOOKUP(L$1,q_preprocess!$1:$1048576, $D116, FALSE)), "", HLOOKUP(L$1, q_preprocess!$1:$1048576, $D116, FALSE))</f>
        <v/>
      </c>
      <c r="M116" t="str">
        <f>IF(ISBLANK(HLOOKUP(M$1,q_preprocess!$1:$1048576, $D116, FALSE)), "", HLOOKUP(M$1, q_preprocess!$1:$1048576, $D116, FALSE))</f>
        <v/>
      </c>
      <c r="N116" t="str">
        <f>IF(ISBLANK(HLOOKUP(N$1,q_preprocess!$1:$1048576, $D116, FALSE)), "", HLOOKUP(N$1, q_preprocess!$1:$1048576, $D116, FALSE))</f>
        <v/>
      </c>
      <c r="O116" t="str">
        <f>IF(ISBLANK(HLOOKUP(O$1,q_preprocess!$1:$1048576, $D116, FALSE)), "", HLOOKUP(O$1, q_preprocess!$1:$1048576, $D116, FALSE))</f>
        <v/>
      </c>
      <c r="P116" t="str">
        <f>IF(ISBLANK(HLOOKUP(P$1,q_preprocess!$1:$1048576, $D116, FALSE)), "", HLOOKUP(P$1, q_preprocess!$1:$1048576, $D116, FALSE))</f>
        <v/>
      </c>
    </row>
    <row r="117" spans="1:16" x14ac:dyDescent="0.25">
      <c r="A117" s="20">
        <v>43435</v>
      </c>
      <c r="B117" s="11">
        <v>2018</v>
      </c>
      <c r="C117" s="11">
        <f t="shared" si="2"/>
        <v>4</v>
      </c>
      <c r="D117">
        <v>117</v>
      </c>
      <c r="E117" t="str">
        <f>IF(ISBLANK(HLOOKUP(E$1,q_preprocess!$1:$1048576, $D117, FALSE)), "", HLOOKUP(E$1, q_preprocess!$1:$1048576, $D117, FALSE))</f>
        <v/>
      </c>
      <c r="F117" t="str">
        <f>IF(ISBLANK(HLOOKUP(F$1,q_preprocess!$1:$1048576, $D117, FALSE)), "", HLOOKUP(F$1, q_preprocess!$1:$1048576, $D117, FALSE))</f>
        <v/>
      </c>
      <c r="G117" t="str">
        <f>IF(ISBLANK(HLOOKUP(G$1,q_preprocess!$1:$1048576, $D117, FALSE)), "", HLOOKUP(G$1, q_preprocess!$1:$1048576, $D117, FALSE))</f>
        <v/>
      </c>
      <c r="H117" t="str">
        <f>IF(ISBLANK(HLOOKUP(H$1,q_preprocess!$1:$1048576, $D117, FALSE)), "", HLOOKUP(H$1, q_preprocess!$1:$1048576, $D117, FALSE))</f>
        <v/>
      </c>
      <c r="I117" t="str">
        <f>IF(ISBLANK(HLOOKUP(I$1,q_preprocess!$1:$1048576, $D117, FALSE)), "", HLOOKUP(I$1, q_preprocess!$1:$1048576, $D117, FALSE))</f>
        <v/>
      </c>
      <c r="J117" t="str">
        <f>IF(ISBLANK(HLOOKUP(J$1,q_preprocess!$1:$1048576, $D117, FALSE)), "", HLOOKUP(J$1, q_preprocess!$1:$1048576, $D117, FALSE))</f>
        <v/>
      </c>
      <c r="K117" t="str">
        <f>IF(ISBLANK(HLOOKUP(K$1,q_preprocess!$1:$1048576, $D117, FALSE)), "", HLOOKUP(K$1, q_preprocess!$1:$1048576, $D117, FALSE))</f>
        <v/>
      </c>
      <c r="L117" t="str">
        <f>IF(ISBLANK(HLOOKUP(L$1,q_preprocess!$1:$1048576, $D117, FALSE)), "", HLOOKUP(L$1, q_preprocess!$1:$1048576, $D117, FALSE))</f>
        <v/>
      </c>
      <c r="M117" t="str">
        <f>IF(ISBLANK(HLOOKUP(M$1,q_preprocess!$1:$1048576, $D117, FALSE)), "", HLOOKUP(M$1, q_preprocess!$1:$1048576, $D117, FALSE))</f>
        <v/>
      </c>
      <c r="N117" t="str">
        <f>IF(ISBLANK(HLOOKUP(N$1,q_preprocess!$1:$1048576, $D117, FALSE)), "", HLOOKUP(N$1, q_preprocess!$1:$1048576, $D117, FALSE))</f>
        <v/>
      </c>
      <c r="O117" t="str">
        <f>IF(ISBLANK(HLOOKUP(O$1,q_preprocess!$1:$1048576, $D117, FALSE)), "", HLOOKUP(O$1, q_preprocess!$1:$1048576, $D117, FALSE))</f>
        <v/>
      </c>
      <c r="P117" t="str">
        <f>IF(ISBLANK(HLOOKUP(P$1,q_preprocess!$1:$1048576, $D117, FALSE)), "", HLOOKUP(P$1, q_preprocess!$1:$1048576, $D117, FALSE))</f>
        <v/>
      </c>
    </row>
    <row r="118" spans="1:16" x14ac:dyDescent="0.25">
      <c r="A118" s="21">
        <v>43525</v>
      </c>
      <c r="B118" s="5">
        <v>2019</v>
      </c>
      <c r="C118" s="5">
        <v>1</v>
      </c>
      <c r="D118">
        <v>118</v>
      </c>
      <c r="E118" t="str">
        <f>IF(ISBLANK(HLOOKUP(E$1,q_preprocess!$1:$1048576, $D118, FALSE)), "", HLOOKUP(E$1, q_preprocess!$1:$1048576, $D118, FALSE))</f>
        <v/>
      </c>
      <c r="F118" t="str">
        <f>IF(ISBLANK(HLOOKUP(F$1,q_preprocess!$1:$1048576, $D118, FALSE)), "", HLOOKUP(F$1, q_preprocess!$1:$1048576, $D118, FALSE))</f>
        <v/>
      </c>
      <c r="G118" t="str">
        <f>IF(ISBLANK(HLOOKUP(G$1,q_preprocess!$1:$1048576, $D118, FALSE)), "", HLOOKUP(G$1, q_preprocess!$1:$1048576, $D118, FALSE))</f>
        <v/>
      </c>
      <c r="H118" t="str">
        <f>IF(ISBLANK(HLOOKUP(H$1,q_preprocess!$1:$1048576, $D118, FALSE)), "", HLOOKUP(H$1, q_preprocess!$1:$1048576, $D118, FALSE))</f>
        <v/>
      </c>
      <c r="I118" t="str">
        <f>IF(ISBLANK(HLOOKUP(I$1,q_preprocess!$1:$1048576, $D118, FALSE)), "", HLOOKUP(I$1, q_preprocess!$1:$1048576, $D118, FALSE))</f>
        <v/>
      </c>
      <c r="J118" t="str">
        <f>IF(ISBLANK(HLOOKUP(J$1,q_preprocess!$1:$1048576, $D118, FALSE)), "", HLOOKUP(J$1, q_preprocess!$1:$1048576, $D118, FALSE))</f>
        <v/>
      </c>
      <c r="K118" t="str">
        <f>IF(ISBLANK(HLOOKUP(K$1,q_preprocess!$1:$1048576, $D118, FALSE)), "", HLOOKUP(K$1, q_preprocess!$1:$1048576, $D118, FALSE))</f>
        <v/>
      </c>
      <c r="L118" t="str">
        <f>IF(ISBLANK(HLOOKUP(L$1,q_preprocess!$1:$1048576, $D118, FALSE)), "", HLOOKUP(L$1, q_preprocess!$1:$1048576, $D118, FALSE))</f>
        <v/>
      </c>
      <c r="M118" t="str">
        <f>IF(ISBLANK(HLOOKUP(M$1,q_preprocess!$1:$1048576, $D118, FALSE)), "", HLOOKUP(M$1, q_preprocess!$1:$1048576, $D118, FALSE))</f>
        <v/>
      </c>
      <c r="N118" t="str">
        <f>IF(ISBLANK(HLOOKUP(N$1,q_preprocess!$1:$1048576, $D118, FALSE)), "", HLOOKUP(N$1, q_preprocess!$1:$1048576, $D118, FALSE))</f>
        <v/>
      </c>
      <c r="O118" t="str">
        <f>IF(ISBLANK(HLOOKUP(O$1,q_preprocess!$1:$1048576, $D118, FALSE)), "", HLOOKUP(O$1, q_preprocess!$1:$1048576, $D118, FALSE))</f>
        <v/>
      </c>
      <c r="P118" t="str">
        <f>IF(ISBLANK(HLOOKUP(P$1,q_preprocess!$1:$1048576, $D118, FALSE)), "", HLOOKUP(P$1, q_preprocess!$1:$1048576, $D118, FALSE))</f>
        <v/>
      </c>
    </row>
    <row r="119" spans="1:16" x14ac:dyDescent="0.25">
      <c r="A119" s="21">
        <v>43617</v>
      </c>
      <c r="B119" s="5">
        <v>2019</v>
      </c>
      <c r="C119" s="5">
        <v>2</v>
      </c>
      <c r="D119">
        <v>119</v>
      </c>
      <c r="E119" t="str">
        <f>IF(ISBLANK(HLOOKUP(E$1,q_preprocess!$1:$1048576, $D119, FALSE)), "", HLOOKUP(E$1, q_preprocess!$1:$1048576, $D119, FALSE))</f>
        <v/>
      </c>
      <c r="F119" t="str">
        <f>IF(ISBLANK(HLOOKUP(F$1,q_preprocess!$1:$1048576, $D119, FALSE)), "", HLOOKUP(F$1, q_preprocess!$1:$1048576, $D119, FALSE))</f>
        <v/>
      </c>
      <c r="G119" t="str">
        <f>IF(ISBLANK(HLOOKUP(G$1,q_preprocess!$1:$1048576, $D119, FALSE)), "", HLOOKUP(G$1, q_preprocess!$1:$1048576, $D119, FALSE))</f>
        <v/>
      </c>
      <c r="H119" t="str">
        <f>IF(ISBLANK(HLOOKUP(H$1,q_preprocess!$1:$1048576, $D119, FALSE)), "", HLOOKUP(H$1, q_preprocess!$1:$1048576, $D119, FALSE))</f>
        <v/>
      </c>
      <c r="I119" t="str">
        <f>IF(ISBLANK(HLOOKUP(I$1,q_preprocess!$1:$1048576, $D119, FALSE)), "", HLOOKUP(I$1, q_preprocess!$1:$1048576, $D119, FALSE))</f>
        <v/>
      </c>
      <c r="J119" t="str">
        <f>IF(ISBLANK(HLOOKUP(J$1,q_preprocess!$1:$1048576, $D119, FALSE)), "", HLOOKUP(J$1, q_preprocess!$1:$1048576, $D119, FALSE))</f>
        <v/>
      </c>
      <c r="K119" t="str">
        <f>IF(ISBLANK(HLOOKUP(K$1,q_preprocess!$1:$1048576, $D119, FALSE)), "", HLOOKUP(K$1, q_preprocess!$1:$1048576, $D119, FALSE))</f>
        <v/>
      </c>
      <c r="L119" t="str">
        <f>IF(ISBLANK(HLOOKUP(L$1,q_preprocess!$1:$1048576, $D119, FALSE)), "", HLOOKUP(L$1, q_preprocess!$1:$1048576, $D119, FALSE))</f>
        <v/>
      </c>
      <c r="M119" t="str">
        <f>IF(ISBLANK(HLOOKUP(M$1,q_preprocess!$1:$1048576, $D119, FALSE)), "", HLOOKUP(M$1, q_preprocess!$1:$1048576, $D119, FALSE))</f>
        <v/>
      </c>
      <c r="N119" t="str">
        <f>IF(ISBLANK(HLOOKUP(N$1,q_preprocess!$1:$1048576, $D119, FALSE)), "", HLOOKUP(N$1, q_preprocess!$1:$1048576, $D119, FALSE))</f>
        <v/>
      </c>
      <c r="O119" t="str">
        <f>IF(ISBLANK(HLOOKUP(O$1,q_preprocess!$1:$1048576, $D119, FALSE)), "", HLOOKUP(O$1, q_preprocess!$1:$1048576, $D119, FALSE))</f>
        <v/>
      </c>
      <c r="P119" t="str">
        <f>IF(ISBLANK(HLOOKUP(P$1,q_preprocess!$1:$1048576, $D119, FALSE)), "", HLOOKUP(P$1, q_preprocess!$1:$1048576, $D119, FALSE))</f>
        <v/>
      </c>
    </row>
    <row r="120" spans="1:16" x14ac:dyDescent="0.25">
      <c r="A120" s="21">
        <v>43709</v>
      </c>
      <c r="B120" s="5">
        <v>2019</v>
      </c>
      <c r="C120" s="5">
        <v>3</v>
      </c>
      <c r="D120">
        <v>120</v>
      </c>
      <c r="E120" t="str">
        <f>IF(ISBLANK(HLOOKUP(E$1,q_preprocess!$1:$1048576, $D120, FALSE)), "", HLOOKUP(E$1, q_preprocess!$1:$1048576, $D120, FALSE))</f>
        <v/>
      </c>
      <c r="F120" t="str">
        <f>IF(ISBLANK(HLOOKUP(F$1,q_preprocess!$1:$1048576, $D120, FALSE)), "", HLOOKUP(F$1, q_preprocess!$1:$1048576, $D120, FALSE))</f>
        <v/>
      </c>
      <c r="G120" t="str">
        <f>IF(ISBLANK(HLOOKUP(G$1,q_preprocess!$1:$1048576, $D120, FALSE)), "", HLOOKUP(G$1, q_preprocess!$1:$1048576, $D120, FALSE))</f>
        <v/>
      </c>
      <c r="H120" t="str">
        <f>IF(ISBLANK(HLOOKUP(H$1,q_preprocess!$1:$1048576, $D120, FALSE)), "", HLOOKUP(H$1, q_preprocess!$1:$1048576, $D120, FALSE))</f>
        <v/>
      </c>
      <c r="I120" t="str">
        <f>IF(ISBLANK(HLOOKUP(I$1,q_preprocess!$1:$1048576, $D120, FALSE)), "", HLOOKUP(I$1, q_preprocess!$1:$1048576, $D120, FALSE))</f>
        <v/>
      </c>
      <c r="J120" t="str">
        <f>IF(ISBLANK(HLOOKUP(J$1,q_preprocess!$1:$1048576, $D120, FALSE)), "", HLOOKUP(J$1, q_preprocess!$1:$1048576, $D120, FALSE))</f>
        <v/>
      </c>
      <c r="K120" t="str">
        <f>IF(ISBLANK(HLOOKUP(K$1,q_preprocess!$1:$1048576, $D120, FALSE)), "", HLOOKUP(K$1, q_preprocess!$1:$1048576, $D120, FALSE))</f>
        <v/>
      </c>
      <c r="L120" t="str">
        <f>IF(ISBLANK(HLOOKUP(L$1,q_preprocess!$1:$1048576, $D120, FALSE)), "", HLOOKUP(L$1, q_preprocess!$1:$1048576, $D120, FALSE))</f>
        <v/>
      </c>
      <c r="M120" t="str">
        <f>IF(ISBLANK(HLOOKUP(M$1,q_preprocess!$1:$1048576, $D120, FALSE)), "", HLOOKUP(M$1, q_preprocess!$1:$1048576, $D120, FALSE))</f>
        <v/>
      </c>
      <c r="N120" t="str">
        <f>IF(ISBLANK(HLOOKUP(N$1,q_preprocess!$1:$1048576, $D120, FALSE)), "", HLOOKUP(N$1, q_preprocess!$1:$1048576, $D120, FALSE))</f>
        <v/>
      </c>
      <c r="O120" t="str">
        <f>IF(ISBLANK(HLOOKUP(O$1,q_preprocess!$1:$1048576, $D120, FALSE)), "", HLOOKUP(O$1, q_preprocess!$1:$1048576, $D120, FALSE))</f>
        <v/>
      </c>
      <c r="P120" t="str">
        <f>IF(ISBLANK(HLOOKUP(P$1,q_preprocess!$1:$1048576, $D120, FALSE)), "", HLOOKUP(P$1, q_preprocess!$1:$1048576, $D120, FALSE))</f>
        <v/>
      </c>
    </row>
    <row r="121" spans="1:16" x14ac:dyDescent="0.25">
      <c r="A121" s="21">
        <v>43800</v>
      </c>
      <c r="B121" s="5">
        <v>2019</v>
      </c>
      <c r="C121" s="5">
        <v>4</v>
      </c>
      <c r="D121">
        <v>121</v>
      </c>
      <c r="E121" t="str">
        <f>IF(ISBLANK(HLOOKUP(E$1,q_preprocess!$1:$1048576, $D121, FALSE)), "", HLOOKUP(E$1, q_preprocess!$1:$1048576, $D121, FALSE))</f>
        <v/>
      </c>
      <c r="F121" t="str">
        <f>IF(ISBLANK(HLOOKUP(F$1,q_preprocess!$1:$1048576, $D121, FALSE)), "", HLOOKUP(F$1, q_preprocess!$1:$1048576, $D121, FALSE))</f>
        <v/>
      </c>
      <c r="G121" t="str">
        <f>IF(ISBLANK(HLOOKUP(G$1,q_preprocess!$1:$1048576, $D121, FALSE)), "", HLOOKUP(G$1, q_preprocess!$1:$1048576, $D121, FALSE))</f>
        <v/>
      </c>
      <c r="H121" t="str">
        <f>IF(ISBLANK(HLOOKUP(H$1,q_preprocess!$1:$1048576, $D121, FALSE)), "", HLOOKUP(H$1, q_preprocess!$1:$1048576, $D121, FALSE))</f>
        <v/>
      </c>
      <c r="I121" t="str">
        <f>IF(ISBLANK(HLOOKUP(I$1,q_preprocess!$1:$1048576, $D121, FALSE)), "", HLOOKUP(I$1, q_preprocess!$1:$1048576, $D121, FALSE))</f>
        <v/>
      </c>
      <c r="J121" t="str">
        <f>IF(ISBLANK(HLOOKUP(J$1,q_preprocess!$1:$1048576, $D121, FALSE)), "", HLOOKUP(J$1, q_preprocess!$1:$1048576, $D121, FALSE))</f>
        <v/>
      </c>
      <c r="K121" t="str">
        <f>IF(ISBLANK(HLOOKUP(K$1,q_preprocess!$1:$1048576, $D121, FALSE)), "", HLOOKUP(K$1, q_preprocess!$1:$1048576, $D121, FALSE))</f>
        <v/>
      </c>
      <c r="L121" t="str">
        <f>IF(ISBLANK(HLOOKUP(L$1,q_preprocess!$1:$1048576, $D121, FALSE)), "", HLOOKUP(L$1, q_preprocess!$1:$1048576, $D121, FALSE))</f>
        <v/>
      </c>
      <c r="M121" t="str">
        <f>IF(ISBLANK(HLOOKUP(M$1,q_preprocess!$1:$1048576, $D121, FALSE)), "", HLOOKUP(M$1, q_preprocess!$1:$1048576, $D121, FALSE))</f>
        <v/>
      </c>
      <c r="N121" t="str">
        <f>IF(ISBLANK(HLOOKUP(N$1,q_preprocess!$1:$1048576, $D121, FALSE)), "", HLOOKUP(N$1, q_preprocess!$1:$1048576, $D121, FALSE))</f>
        <v/>
      </c>
      <c r="O121" t="str">
        <f>IF(ISBLANK(HLOOKUP(O$1,q_preprocess!$1:$1048576, $D121, FALSE)), "", HLOOKUP(O$1, q_preprocess!$1:$1048576, $D121, FALSE))</f>
        <v/>
      </c>
      <c r="P121" t="str">
        <f>IF(ISBLANK(HLOOKUP(P$1,q_preprocess!$1:$1048576, $D121, FALSE)), "", HLOOKUP(P$1, q_preprocess!$1:$1048576, $D121,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R132"/>
  <sheetViews>
    <sheetView zoomScale="90" zoomScaleNormal="90" workbookViewId="0">
      <pane xSplit="3" ySplit="1" topLeftCell="D65" activePane="bottomRight" state="frozen"/>
      <selection activeCell="D2" sqref="D2"/>
      <selection pane="topRight" activeCell="D2" sqref="D2"/>
      <selection pane="bottomLeft" activeCell="D2" sqref="D2"/>
      <selection pane="bottomRight" activeCell="I84" sqref="I84"/>
    </sheetView>
  </sheetViews>
  <sheetFormatPr defaultColWidth="9.140625" defaultRowHeight="15" x14ac:dyDescent="0.25"/>
  <cols>
    <col min="1" max="1" width="13.5703125" style="12" customWidth="1"/>
    <col min="2" max="2" width="9.140625" style="11" customWidth="1"/>
    <col min="3" max="3" width="9.140625" style="11"/>
    <col min="4" max="15" width="18.42578125" style="11" customWidth="1"/>
    <col min="16" max="17" width="18.28515625" style="11" customWidth="1"/>
    <col min="18" max="18" width="18.42578125" style="11" customWidth="1"/>
    <col min="19" max="16384" width="9.140625" style="11"/>
  </cols>
  <sheetData>
    <row r="1" spans="1:18" s="10" customFormat="1" x14ac:dyDescent="0.25">
      <c r="A1" s="9" t="s">
        <v>4</v>
      </c>
      <c r="B1" s="10" t="s">
        <v>0</v>
      </c>
      <c r="C1" s="10" t="s">
        <v>1</v>
      </c>
      <c r="D1" s="11" t="s">
        <v>2</v>
      </c>
      <c r="E1" s="11" t="s">
        <v>187</v>
      </c>
      <c r="F1" s="11"/>
      <c r="G1" s="11"/>
      <c r="H1" s="11"/>
      <c r="I1" s="11" t="s">
        <v>3</v>
      </c>
      <c r="J1" s="11" t="s">
        <v>9</v>
      </c>
      <c r="K1" s="11" t="s">
        <v>10</v>
      </c>
      <c r="L1" s="11" t="s">
        <v>189</v>
      </c>
      <c r="M1" s="11" t="s">
        <v>190</v>
      </c>
      <c r="N1" s="11" t="s">
        <v>11</v>
      </c>
      <c r="O1" s="11" t="s">
        <v>12</v>
      </c>
      <c r="P1" s="10" t="s">
        <v>117</v>
      </c>
      <c r="Q1" s="10" t="s">
        <v>114</v>
      </c>
      <c r="R1" s="10" t="s">
        <v>115</v>
      </c>
    </row>
    <row r="2" spans="1:18" x14ac:dyDescent="0.25">
      <c r="A2" s="20">
        <v>32933</v>
      </c>
      <c r="B2" s="11">
        <v>1990</v>
      </c>
      <c r="C2" s="11">
        <v>1</v>
      </c>
    </row>
    <row r="3" spans="1:18" x14ac:dyDescent="0.25">
      <c r="A3" s="20">
        <v>33025</v>
      </c>
      <c r="B3" s="11">
        <v>1990</v>
      </c>
      <c r="C3" s="11">
        <v>2</v>
      </c>
    </row>
    <row r="4" spans="1:18" x14ac:dyDescent="0.25">
      <c r="A4" s="20">
        <v>33117</v>
      </c>
      <c r="B4" s="11">
        <v>1990</v>
      </c>
      <c r="C4" s="11">
        <v>3</v>
      </c>
    </row>
    <row r="5" spans="1:18" x14ac:dyDescent="0.25">
      <c r="A5" s="20">
        <v>33208</v>
      </c>
      <c r="B5" s="11">
        <v>1990</v>
      </c>
      <c r="C5" s="11">
        <v>4</v>
      </c>
    </row>
    <row r="6" spans="1:18" x14ac:dyDescent="0.25">
      <c r="A6" s="20">
        <v>33298</v>
      </c>
      <c r="B6" s="11">
        <v>1991</v>
      </c>
      <c r="C6" s="11">
        <v>1</v>
      </c>
    </row>
    <row r="7" spans="1:18" x14ac:dyDescent="0.25">
      <c r="A7" s="20">
        <v>33390</v>
      </c>
      <c r="B7" s="11">
        <v>1991</v>
      </c>
      <c r="C7" s="11">
        <v>2</v>
      </c>
    </row>
    <row r="8" spans="1:18" x14ac:dyDescent="0.25">
      <c r="A8" s="20">
        <v>33482</v>
      </c>
      <c r="B8" s="11">
        <v>1991</v>
      </c>
      <c r="C8" s="11">
        <v>3</v>
      </c>
    </row>
    <row r="9" spans="1:18" x14ac:dyDescent="0.25">
      <c r="A9" s="20">
        <v>33573</v>
      </c>
      <c r="B9" s="11">
        <v>1991</v>
      </c>
      <c r="C9" s="11">
        <v>4</v>
      </c>
    </row>
    <row r="10" spans="1:18" x14ac:dyDescent="0.25">
      <c r="A10" s="20">
        <v>33664</v>
      </c>
      <c r="B10" s="11">
        <v>1992</v>
      </c>
      <c r="C10" s="11">
        <v>1</v>
      </c>
    </row>
    <row r="11" spans="1:18" x14ac:dyDescent="0.25">
      <c r="A11" s="20">
        <v>33756</v>
      </c>
      <c r="B11" s="11">
        <v>1992</v>
      </c>
      <c r="C11" s="11">
        <v>2</v>
      </c>
    </row>
    <row r="12" spans="1:18" x14ac:dyDescent="0.25">
      <c r="A12" s="20">
        <v>33848</v>
      </c>
      <c r="B12" s="11">
        <v>1992</v>
      </c>
      <c r="C12" s="11">
        <v>3</v>
      </c>
    </row>
    <row r="13" spans="1:18" x14ac:dyDescent="0.25">
      <c r="A13" s="20">
        <v>33939</v>
      </c>
      <c r="B13" s="11">
        <v>1992</v>
      </c>
      <c r="C13" s="11">
        <v>4</v>
      </c>
    </row>
    <row r="14" spans="1:18" x14ac:dyDescent="0.25">
      <c r="A14" s="20">
        <v>34029</v>
      </c>
      <c r="B14" s="11">
        <v>1993</v>
      </c>
      <c r="C14" s="11">
        <v>1</v>
      </c>
    </row>
    <row r="15" spans="1:18" x14ac:dyDescent="0.25">
      <c r="A15" s="20">
        <v>34121</v>
      </c>
      <c r="B15" s="11">
        <v>1993</v>
      </c>
      <c r="C15" s="11">
        <v>2</v>
      </c>
    </row>
    <row r="16" spans="1:18" x14ac:dyDescent="0.25">
      <c r="A16" s="20">
        <v>34213</v>
      </c>
      <c r="B16" s="11">
        <v>1993</v>
      </c>
      <c r="C16" s="11">
        <v>3</v>
      </c>
    </row>
    <row r="17" spans="1:3" x14ac:dyDescent="0.25">
      <c r="A17" s="20">
        <v>34304</v>
      </c>
      <c r="B17" s="11">
        <v>1993</v>
      </c>
      <c r="C17" s="11">
        <v>4</v>
      </c>
    </row>
    <row r="18" spans="1:3" x14ac:dyDescent="0.25">
      <c r="A18" s="20">
        <v>34394</v>
      </c>
      <c r="B18" s="11">
        <v>1994</v>
      </c>
      <c r="C18" s="11">
        <v>1</v>
      </c>
    </row>
    <row r="19" spans="1:3" x14ac:dyDescent="0.25">
      <c r="A19" s="20">
        <v>34486</v>
      </c>
      <c r="B19" s="11">
        <v>1994</v>
      </c>
      <c r="C19" s="11">
        <v>2</v>
      </c>
    </row>
    <row r="20" spans="1:3" x14ac:dyDescent="0.25">
      <c r="A20" s="20">
        <v>34578</v>
      </c>
      <c r="B20" s="11">
        <v>1994</v>
      </c>
      <c r="C20" s="11">
        <v>3</v>
      </c>
    </row>
    <row r="21" spans="1:3" x14ac:dyDescent="0.25">
      <c r="A21" s="20">
        <v>34669</v>
      </c>
      <c r="B21" s="11">
        <v>1994</v>
      </c>
      <c r="C21" s="11">
        <v>4</v>
      </c>
    </row>
    <row r="22" spans="1:3" x14ac:dyDescent="0.25">
      <c r="A22" s="20">
        <v>34759</v>
      </c>
      <c r="B22" s="11">
        <v>1995</v>
      </c>
      <c r="C22" s="11">
        <v>1</v>
      </c>
    </row>
    <row r="23" spans="1:3" x14ac:dyDescent="0.25">
      <c r="A23" s="20">
        <v>34851</v>
      </c>
      <c r="B23" s="11">
        <v>1995</v>
      </c>
      <c r="C23" s="11">
        <v>2</v>
      </c>
    </row>
    <row r="24" spans="1:3" x14ac:dyDescent="0.25">
      <c r="A24" s="20">
        <v>34943</v>
      </c>
      <c r="B24" s="11">
        <v>1995</v>
      </c>
      <c r="C24" s="11">
        <v>3</v>
      </c>
    </row>
    <row r="25" spans="1:3" x14ac:dyDescent="0.25">
      <c r="A25" s="20">
        <v>35034</v>
      </c>
      <c r="B25" s="11">
        <v>1995</v>
      </c>
      <c r="C25" s="11">
        <v>4</v>
      </c>
    </row>
    <row r="26" spans="1:3" x14ac:dyDescent="0.25">
      <c r="A26" s="20">
        <v>35125</v>
      </c>
      <c r="B26" s="11">
        <v>1996</v>
      </c>
      <c r="C26" s="11">
        <v>1</v>
      </c>
    </row>
    <row r="27" spans="1:3" x14ac:dyDescent="0.25">
      <c r="A27" s="20">
        <v>35217</v>
      </c>
      <c r="B27" s="11">
        <v>1996</v>
      </c>
      <c r="C27" s="11">
        <v>2</v>
      </c>
    </row>
    <row r="28" spans="1:3" x14ac:dyDescent="0.25">
      <c r="A28" s="20">
        <v>35309</v>
      </c>
      <c r="B28" s="11">
        <v>1996</v>
      </c>
      <c r="C28" s="11">
        <v>3</v>
      </c>
    </row>
    <row r="29" spans="1:3" x14ac:dyDescent="0.25">
      <c r="A29" s="20">
        <v>35400</v>
      </c>
      <c r="B29" s="11">
        <v>1996</v>
      </c>
      <c r="C29" s="11">
        <v>4</v>
      </c>
    </row>
    <row r="30" spans="1:3" x14ac:dyDescent="0.25">
      <c r="A30" s="20">
        <v>35490</v>
      </c>
      <c r="B30" s="11">
        <v>1997</v>
      </c>
      <c r="C30" s="11">
        <v>1</v>
      </c>
    </row>
    <row r="31" spans="1:3" x14ac:dyDescent="0.25">
      <c r="A31" s="20">
        <v>35582</v>
      </c>
      <c r="B31" s="11">
        <v>1997</v>
      </c>
      <c r="C31" s="11">
        <v>2</v>
      </c>
    </row>
    <row r="32" spans="1:3" x14ac:dyDescent="0.25">
      <c r="A32" s="20">
        <v>35674</v>
      </c>
      <c r="B32" s="11">
        <v>1997</v>
      </c>
      <c r="C32" s="11">
        <v>3</v>
      </c>
    </row>
    <row r="33" spans="1:18" x14ac:dyDescent="0.25">
      <c r="A33" s="20">
        <v>35765</v>
      </c>
      <c r="B33" s="11">
        <v>1997</v>
      </c>
      <c r="C33" s="11">
        <v>4</v>
      </c>
    </row>
    <row r="34" spans="1:18" x14ac:dyDescent="0.25">
      <c r="A34" s="20">
        <v>35855</v>
      </c>
      <c r="B34" s="11">
        <v>1998</v>
      </c>
      <c r="C34" s="11">
        <v>1</v>
      </c>
    </row>
    <row r="35" spans="1:18" x14ac:dyDescent="0.25">
      <c r="A35" s="20">
        <v>35947</v>
      </c>
      <c r="B35" s="11">
        <v>1998</v>
      </c>
      <c r="C35" s="11">
        <v>2</v>
      </c>
    </row>
    <row r="36" spans="1:18" x14ac:dyDescent="0.25">
      <c r="A36" s="20">
        <v>36039</v>
      </c>
      <c r="B36" s="11">
        <v>1998</v>
      </c>
      <c r="C36" s="11">
        <v>3</v>
      </c>
    </row>
    <row r="37" spans="1:18" x14ac:dyDescent="0.25">
      <c r="A37" s="20">
        <v>36130</v>
      </c>
      <c r="B37" s="11">
        <v>1998</v>
      </c>
      <c r="C37" s="11">
        <v>4</v>
      </c>
    </row>
    <row r="38" spans="1:18" x14ac:dyDescent="0.25">
      <c r="A38" s="20">
        <v>36220</v>
      </c>
      <c r="B38" s="11">
        <v>1999</v>
      </c>
      <c r="C38" s="11">
        <v>1</v>
      </c>
    </row>
    <row r="39" spans="1:18" x14ac:dyDescent="0.25">
      <c r="A39" s="20">
        <v>36312</v>
      </c>
      <c r="B39" s="11">
        <v>1999</v>
      </c>
      <c r="C39" s="11">
        <v>2</v>
      </c>
    </row>
    <row r="40" spans="1:18" x14ac:dyDescent="0.25">
      <c r="A40" s="20">
        <v>36404</v>
      </c>
      <c r="B40" s="11">
        <v>1999</v>
      </c>
      <c r="C40" s="11">
        <v>3</v>
      </c>
    </row>
    <row r="41" spans="1:18" x14ac:dyDescent="0.25">
      <c r="A41" s="20">
        <v>36495</v>
      </c>
      <c r="B41" s="11">
        <v>1999</v>
      </c>
      <c r="C41" s="11">
        <v>4</v>
      </c>
    </row>
    <row r="42" spans="1:18" x14ac:dyDescent="0.25">
      <c r="A42" s="20">
        <v>36586</v>
      </c>
      <c r="B42" s="11">
        <v>2000</v>
      </c>
      <c r="C42" s="11">
        <v>1</v>
      </c>
      <c r="D42" s="11">
        <v>9134587</v>
      </c>
      <c r="E42" s="11">
        <f t="shared" ref="E42:E73" si="0">D42</f>
        <v>9134587</v>
      </c>
      <c r="I42" s="11">
        <v>5611570</v>
      </c>
      <c r="J42" s="11">
        <v>1141204</v>
      </c>
      <c r="K42" s="11">
        <f>SUM(L42:M42)</f>
        <v>1257695</v>
      </c>
      <c r="L42" s="11">
        <v>1324528</v>
      </c>
      <c r="M42" s="11">
        <v>-66833</v>
      </c>
      <c r="N42" s="11">
        <v>2794182</v>
      </c>
      <c r="O42" s="11">
        <v>1670064</v>
      </c>
      <c r="P42" s="11">
        <v>1838572</v>
      </c>
      <c r="Q42" s="11">
        <v>1594596</v>
      </c>
      <c r="R42" s="11">
        <v>5010783</v>
      </c>
    </row>
    <row r="43" spans="1:18" x14ac:dyDescent="0.25">
      <c r="A43" s="20">
        <v>36678</v>
      </c>
      <c r="B43" s="11">
        <v>2000</v>
      </c>
      <c r="C43" s="11">
        <v>2</v>
      </c>
      <c r="D43" s="11">
        <v>9320414</v>
      </c>
      <c r="E43" s="11">
        <f t="shared" si="0"/>
        <v>9320414</v>
      </c>
      <c r="I43" s="11">
        <v>5728145</v>
      </c>
      <c r="J43" s="11">
        <v>1159906</v>
      </c>
      <c r="K43" s="11">
        <f t="shared" ref="K43:K106" si="1">SUM(L43:M43)</f>
        <v>1310800</v>
      </c>
      <c r="L43" s="11">
        <v>1403726</v>
      </c>
      <c r="M43" s="11">
        <v>-92926</v>
      </c>
      <c r="N43" s="11">
        <v>2826541</v>
      </c>
      <c r="O43" s="11">
        <v>1704978</v>
      </c>
      <c r="P43" s="11">
        <v>1831246</v>
      </c>
      <c r="Q43" s="11">
        <v>1711438</v>
      </c>
      <c r="R43" s="11">
        <v>5079499</v>
      </c>
    </row>
    <row r="44" spans="1:18" x14ac:dyDescent="0.25">
      <c r="A44" s="20">
        <v>36770</v>
      </c>
      <c r="B44" s="11">
        <v>2000</v>
      </c>
      <c r="C44" s="11">
        <v>3</v>
      </c>
      <c r="D44" s="11">
        <v>9548491</v>
      </c>
      <c r="E44" s="11">
        <f t="shared" si="0"/>
        <v>9548491</v>
      </c>
      <c r="I44" s="11">
        <v>5846313</v>
      </c>
      <c r="J44" s="11">
        <v>1180131</v>
      </c>
      <c r="K44" s="11">
        <f t="shared" si="1"/>
        <v>1552965</v>
      </c>
      <c r="L44" s="11">
        <v>1499091</v>
      </c>
      <c r="M44" s="11">
        <v>53874</v>
      </c>
      <c r="N44" s="11">
        <v>2832256</v>
      </c>
      <c r="O44" s="11">
        <v>1863174</v>
      </c>
      <c r="P44" s="11">
        <v>1844984</v>
      </c>
      <c r="Q44" s="11">
        <v>1747368</v>
      </c>
      <c r="R44" s="11">
        <v>5153199</v>
      </c>
    </row>
    <row r="45" spans="1:18" x14ac:dyDescent="0.25">
      <c r="A45" s="20">
        <v>36861</v>
      </c>
      <c r="B45" s="11">
        <v>2000</v>
      </c>
      <c r="C45" s="11">
        <v>4</v>
      </c>
      <c r="D45" s="11">
        <v>9722918</v>
      </c>
      <c r="E45" s="11">
        <f t="shared" si="0"/>
        <v>9722918</v>
      </c>
      <c r="I45" s="11">
        <v>5980511</v>
      </c>
      <c r="J45" s="11">
        <v>1210666</v>
      </c>
      <c r="K45" s="11">
        <f t="shared" si="1"/>
        <v>1805657</v>
      </c>
      <c r="L45" s="11">
        <v>1626448</v>
      </c>
      <c r="M45" s="11">
        <v>179209</v>
      </c>
      <c r="N45" s="11">
        <v>2795451</v>
      </c>
      <c r="O45" s="11">
        <v>2069367</v>
      </c>
      <c r="P45" s="11">
        <v>1862023</v>
      </c>
      <c r="Q45" s="11">
        <v>1781344</v>
      </c>
      <c r="R45" s="11">
        <v>5229303</v>
      </c>
    </row>
    <row r="46" spans="1:18" x14ac:dyDescent="0.25">
      <c r="A46" s="20">
        <v>36951</v>
      </c>
      <c r="B46" s="11">
        <v>2001</v>
      </c>
      <c r="C46" s="11">
        <v>1</v>
      </c>
      <c r="D46" s="11">
        <v>9699363</v>
      </c>
      <c r="E46" s="11">
        <f t="shared" si="0"/>
        <v>9699363</v>
      </c>
      <c r="I46" s="11">
        <v>6121143</v>
      </c>
      <c r="J46" s="11">
        <v>1124607</v>
      </c>
      <c r="K46" s="11">
        <f t="shared" si="1"/>
        <v>1879427</v>
      </c>
      <c r="L46" s="11">
        <v>1683228</v>
      </c>
      <c r="M46" s="11">
        <v>196199</v>
      </c>
      <c r="N46" s="11">
        <v>2834957</v>
      </c>
      <c r="O46" s="11">
        <v>2260771</v>
      </c>
      <c r="P46" s="11">
        <v>1930883</v>
      </c>
      <c r="Q46" s="11">
        <v>1840963</v>
      </c>
      <c r="R46" s="11">
        <v>5162515</v>
      </c>
    </row>
    <row r="47" spans="1:18" x14ac:dyDescent="0.25">
      <c r="A47" s="20">
        <v>37043</v>
      </c>
      <c r="B47" s="11">
        <v>2001</v>
      </c>
      <c r="C47" s="11">
        <v>2</v>
      </c>
      <c r="D47" s="11">
        <v>9802413</v>
      </c>
      <c r="E47" s="11">
        <f t="shared" si="0"/>
        <v>9802413</v>
      </c>
      <c r="I47" s="11">
        <v>6179534</v>
      </c>
      <c r="J47" s="11">
        <v>1134726</v>
      </c>
      <c r="K47" s="11">
        <f t="shared" si="1"/>
        <v>1912303</v>
      </c>
      <c r="L47" s="11">
        <v>1719092</v>
      </c>
      <c r="M47" s="11">
        <v>193211</v>
      </c>
      <c r="N47" s="11">
        <v>2781410</v>
      </c>
      <c r="O47" s="11">
        <v>2205560</v>
      </c>
      <c r="P47" s="11">
        <v>1910715</v>
      </c>
      <c r="Q47" s="11">
        <v>1884908</v>
      </c>
      <c r="R47" s="11">
        <v>5208373</v>
      </c>
    </row>
    <row r="48" spans="1:18" x14ac:dyDescent="0.25">
      <c r="A48" s="20">
        <v>37135</v>
      </c>
      <c r="B48" s="11">
        <v>2001</v>
      </c>
      <c r="C48" s="11">
        <v>3</v>
      </c>
      <c r="D48" s="11">
        <v>9809483</v>
      </c>
      <c r="E48" s="11">
        <f t="shared" si="0"/>
        <v>9809483</v>
      </c>
      <c r="I48" s="11">
        <v>6229424</v>
      </c>
      <c r="J48" s="11">
        <v>1130148</v>
      </c>
      <c r="K48" s="11">
        <f t="shared" si="1"/>
        <v>1996753</v>
      </c>
      <c r="L48" s="11">
        <v>1782603</v>
      </c>
      <c r="M48" s="11">
        <v>214150</v>
      </c>
      <c r="N48" s="11">
        <v>2727432</v>
      </c>
      <c r="O48" s="11">
        <v>2274274</v>
      </c>
      <c r="P48" s="11">
        <v>1925852</v>
      </c>
      <c r="Q48" s="11">
        <v>1927875</v>
      </c>
      <c r="R48" s="11">
        <v>5237485</v>
      </c>
    </row>
    <row r="49" spans="1:18" x14ac:dyDescent="0.25">
      <c r="A49" s="20">
        <v>37226</v>
      </c>
      <c r="B49" s="11">
        <v>2001</v>
      </c>
      <c r="C49" s="11">
        <v>4</v>
      </c>
      <c r="D49" s="11">
        <v>9930104</v>
      </c>
      <c r="E49" s="11">
        <f t="shared" si="0"/>
        <v>9930104</v>
      </c>
      <c r="I49" s="11">
        <v>6369298</v>
      </c>
      <c r="J49" s="11">
        <v>1146491</v>
      </c>
      <c r="K49" s="11">
        <f t="shared" si="1"/>
        <v>2134877</v>
      </c>
      <c r="L49" s="11">
        <v>1854631</v>
      </c>
      <c r="M49" s="11">
        <v>280246</v>
      </c>
      <c r="N49" s="11">
        <v>2726101</v>
      </c>
      <c r="O49" s="11">
        <v>2446663</v>
      </c>
      <c r="P49" s="11">
        <v>1889179</v>
      </c>
      <c r="Q49" s="11">
        <v>1943414</v>
      </c>
      <c r="R49" s="11">
        <v>5342598</v>
      </c>
    </row>
    <row r="50" spans="1:18" x14ac:dyDescent="0.25">
      <c r="A50" s="20">
        <v>37316</v>
      </c>
      <c r="B50" s="11">
        <v>2002</v>
      </c>
      <c r="C50" s="11">
        <v>1</v>
      </c>
      <c r="D50" s="11">
        <v>10063566</v>
      </c>
      <c r="E50" s="11">
        <f t="shared" si="0"/>
        <v>10063566</v>
      </c>
      <c r="I50" s="11">
        <v>6563537</v>
      </c>
      <c r="J50" s="11">
        <v>1149300</v>
      </c>
      <c r="K50" s="11">
        <f t="shared" si="1"/>
        <v>2502015</v>
      </c>
      <c r="L50" s="11">
        <v>2132387</v>
      </c>
      <c r="M50" s="11">
        <v>369628</v>
      </c>
      <c r="N50" s="11">
        <v>2719637</v>
      </c>
      <c r="O50" s="11">
        <v>2870923</v>
      </c>
      <c r="P50" s="11">
        <v>1885675</v>
      </c>
      <c r="Q50" s="11">
        <v>2008687</v>
      </c>
      <c r="R50" s="11">
        <v>5337131</v>
      </c>
    </row>
    <row r="51" spans="1:18" x14ac:dyDescent="0.25">
      <c r="A51" s="20">
        <v>37408</v>
      </c>
      <c r="B51" s="11">
        <v>2002</v>
      </c>
      <c r="C51" s="11">
        <v>2</v>
      </c>
      <c r="D51" s="11">
        <v>10205818</v>
      </c>
      <c r="E51" s="11">
        <f t="shared" si="0"/>
        <v>10205818</v>
      </c>
      <c r="I51" s="11">
        <v>6627661</v>
      </c>
      <c r="J51" s="11">
        <v>1156927</v>
      </c>
      <c r="K51" s="11">
        <f t="shared" si="1"/>
        <v>2366469</v>
      </c>
      <c r="L51" s="11">
        <v>2050561</v>
      </c>
      <c r="M51" s="11">
        <v>315908</v>
      </c>
      <c r="N51" s="11">
        <v>2832897</v>
      </c>
      <c r="O51" s="11">
        <v>2778136</v>
      </c>
      <c r="P51" s="11">
        <v>1932523</v>
      </c>
      <c r="Q51" s="11">
        <v>2037005</v>
      </c>
      <c r="R51" s="11">
        <v>5398363</v>
      </c>
    </row>
    <row r="52" spans="1:18" x14ac:dyDescent="0.25">
      <c r="A52" s="20">
        <v>37500</v>
      </c>
      <c r="B52" s="11">
        <v>2002</v>
      </c>
      <c r="C52" s="11">
        <v>3</v>
      </c>
      <c r="D52" s="11">
        <v>10274208</v>
      </c>
      <c r="E52" s="11">
        <f t="shared" si="0"/>
        <v>10274208</v>
      </c>
      <c r="I52" s="11">
        <v>6714019</v>
      </c>
      <c r="J52" s="11">
        <v>1163350</v>
      </c>
      <c r="K52" s="11">
        <f t="shared" si="1"/>
        <v>2250647</v>
      </c>
      <c r="L52" s="11">
        <v>2052365</v>
      </c>
      <c r="M52" s="11">
        <v>198282</v>
      </c>
      <c r="N52" s="11">
        <v>2820055</v>
      </c>
      <c r="O52" s="11">
        <v>2673863</v>
      </c>
      <c r="P52" s="11">
        <v>1895399</v>
      </c>
      <c r="Q52" s="11">
        <v>2097004</v>
      </c>
      <c r="R52" s="11">
        <v>5461587</v>
      </c>
    </row>
    <row r="53" spans="1:18" x14ac:dyDescent="0.25">
      <c r="A53" s="20">
        <v>37591</v>
      </c>
      <c r="B53" s="11">
        <v>2002</v>
      </c>
      <c r="C53" s="11">
        <v>4</v>
      </c>
      <c r="D53" s="11">
        <v>10305402</v>
      </c>
      <c r="E53" s="11">
        <f t="shared" si="0"/>
        <v>10305402</v>
      </c>
      <c r="I53" s="11">
        <v>6756119</v>
      </c>
      <c r="J53" s="11">
        <v>1173595</v>
      </c>
      <c r="K53" s="11">
        <f t="shared" si="1"/>
        <v>2220629</v>
      </c>
      <c r="L53" s="11">
        <v>2077857</v>
      </c>
      <c r="M53" s="11">
        <v>142772</v>
      </c>
      <c r="N53" s="11">
        <v>2766363</v>
      </c>
      <c r="O53" s="11">
        <v>2611304</v>
      </c>
      <c r="P53" s="11">
        <v>1887859</v>
      </c>
      <c r="Q53" s="11">
        <v>2156537</v>
      </c>
      <c r="R53" s="11">
        <v>5467507</v>
      </c>
    </row>
    <row r="54" spans="1:18" x14ac:dyDescent="0.25">
      <c r="A54" s="20">
        <v>37681</v>
      </c>
      <c r="B54" s="11">
        <v>2003</v>
      </c>
      <c r="C54" s="11">
        <v>1</v>
      </c>
      <c r="D54" s="11">
        <v>10440088</v>
      </c>
      <c r="E54" s="11">
        <f t="shared" si="0"/>
        <v>10440088</v>
      </c>
      <c r="I54" s="11">
        <v>6963349</v>
      </c>
      <c r="J54" s="11">
        <v>1152356</v>
      </c>
      <c r="K54" s="11">
        <f t="shared" si="1"/>
        <v>2473770</v>
      </c>
      <c r="L54" s="11">
        <v>2301805</v>
      </c>
      <c r="M54" s="11">
        <v>171965</v>
      </c>
      <c r="N54" s="11">
        <v>2784191</v>
      </c>
      <c r="O54" s="11">
        <v>2933578</v>
      </c>
      <c r="P54" s="11">
        <v>1954539</v>
      </c>
      <c r="Q54" s="11">
        <v>2139757</v>
      </c>
      <c r="R54" s="11">
        <v>5552605</v>
      </c>
    </row>
    <row r="55" spans="1:18" x14ac:dyDescent="0.25">
      <c r="A55" s="20">
        <v>37773</v>
      </c>
      <c r="B55" s="11">
        <v>2003</v>
      </c>
      <c r="C55" s="11">
        <v>2</v>
      </c>
      <c r="D55" s="11">
        <v>10240791</v>
      </c>
      <c r="E55" s="11">
        <f t="shared" si="0"/>
        <v>10240791</v>
      </c>
      <c r="I55" s="11">
        <v>6879152</v>
      </c>
      <c r="J55" s="11">
        <v>1167376</v>
      </c>
      <c r="K55" s="11">
        <f t="shared" si="1"/>
        <v>1995160</v>
      </c>
      <c r="L55" s="11">
        <v>2090062</v>
      </c>
      <c r="M55" s="11">
        <v>-94902</v>
      </c>
      <c r="N55" s="11">
        <v>2837843</v>
      </c>
      <c r="O55" s="11">
        <v>2638740</v>
      </c>
      <c r="P55" s="11">
        <v>1878100</v>
      </c>
      <c r="Q55" s="11">
        <v>2092385</v>
      </c>
      <c r="R55" s="11">
        <v>5530953</v>
      </c>
    </row>
    <row r="56" spans="1:18" x14ac:dyDescent="0.25">
      <c r="A56" s="20">
        <v>37865</v>
      </c>
      <c r="B56" s="11">
        <v>2003</v>
      </c>
      <c r="C56" s="11">
        <v>3</v>
      </c>
      <c r="D56" s="11">
        <v>10464381</v>
      </c>
      <c r="E56" s="11">
        <f t="shared" si="0"/>
        <v>10464381</v>
      </c>
      <c r="I56" s="11">
        <v>6817149</v>
      </c>
      <c r="J56" s="11">
        <v>1180502</v>
      </c>
      <c r="K56" s="11">
        <f t="shared" si="1"/>
        <v>1900732</v>
      </c>
      <c r="L56" s="11">
        <v>1974975</v>
      </c>
      <c r="M56" s="11">
        <v>-74243</v>
      </c>
      <c r="N56" s="11">
        <v>3034816</v>
      </c>
      <c r="O56" s="11">
        <v>2468818</v>
      </c>
      <c r="P56" s="11">
        <v>2102362</v>
      </c>
      <c r="Q56" s="11">
        <v>2081439</v>
      </c>
      <c r="R56" s="11">
        <v>5570111</v>
      </c>
    </row>
    <row r="57" spans="1:18" x14ac:dyDescent="0.25">
      <c r="A57" s="20">
        <v>37956</v>
      </c>
      <c r="B57" s="11">
        <v>2003</v>
      </c>
      <c r="C57" s="11">
        <v>4</v>
      </c>
      <c r="D57" s="11">
        <v>10816002</v>
      </c>
      <c r="E57" s="11">
        <f t="shared" si="0"/>
        <v>10816002</v>
      </c>
      <c r="I57" s="11">
        <v>6801939</v>
      </c>
      <c r="J57" s="11">
        <v>1196468</v>
      </c>
      <c r="K57" s="11">
        <f t="shared" si="1"/>
        <v>1981550</v>
      </c>
      <c r="L57" s="11">
        <v>1977666</v>
      </c>
      <c r="M57" s="11">
        <v>3884</v>
      </c>
      <c r="N57" s="11">
        <v>3285240</v>
      </c>
      <c r="O57" s="11">
        <v>2449195</v>
      </c>
      <c r="P57" s="11">
        <v>2327633</v>
      </c>
      <c r="Q57" s="11">
        <v>2114925</v>
      </c>
      <c r="R57" s="11">
        <v>5642739</v>
      </c>
    </row>
    <row r="58" spans="1:18" x14ac:dyDescent="0.25">
      <c r="A58" s="20">
        <v>38047</v>
      </c>
      <c r="B58" s="11">
        <v>2004</v>
      </c>
      <c r="C58" s="11">
        <v>1</v>
      </c>
      <c r="D58" s="11">
        <v>11091411</v>
      </c>
      <c r="E58" s="11">
        <f t="shared" si="0"/>
        <v>11091411</v>
      </c>
      <c r="I58" s="11">
        <v>7210235</v>
      </c>
      <c r="J58" s="11">
        <v>1209014</v>
      </c>
      <c r="K58" s="11">
        <f t="shared" si="1"/>
        <v>2261432</v>
      </c>
      <c r="L58" s="11">
        <v>2195853</v>
      </c>
      <c r="M58" s="11">
        <v>65579</v>
      </c>
      <c r="N58" s="11">
        <v>3282620</v>
      </c>
      <c r="O58" s="11">
        <v>2871890</v>
      </c>
      <c r="P58" s="11">
        <v>2451818</v>
      </c>
      <c r="Q58" s="11">
        <v>2134544</v>
      </c>
      <c r="R58" s="11">
        <v>5733603</v>
      </c>
    </row>
    <row r="59" spans="1:18" x14ac:dyDescent="0.25">
      <c r="A59" s="20">
        <v>38139</v>
      </c>
      <c r="B59" s="11">
        <v>2004</v>
      </c>
      <c r="C59" s="11">
        <v>2</v>
      </c>
      <c r="D59" s="11">
        <v>11282549</v>
      </c>
      <c r="E59" s="11">
        <f t="shared" si="0"/>
        <v>11282549</v>
      </c>
      <c r="I59" s="11">
        <v>7189610</v>
      </c>
      <c r="J59" s="11">
        <v>1222907</v>
      </c>
      <c r="K59" s="11">
        <f t="shared" si="1"/>
        <v>2122325</v>
      </c>
      <c r="L59" s="11">
        <v>2151597</v>
      </c>
      <c r="M59" s="11">
        <v>-29272</v>
      </c>
      <c r="N59" s="11">
        <v>3551020</v>
      </c>
      <c r="O59" s="11">
        <v>2803313</v>
      </c>
      <c r="P59" s="11">
        <v>2548990</v>
      </c>
      <c r="Q59" s="11">
        <v>2162900</v>
      </c>
      <c r="R59" s="11">
        <v>5772345</v>
      </c>
    </row>
    <row r="60" spans="1:18" x14ac:dyDescent="0.25">
      <c r="A60" s="20">
        <v>38231</v>
      </c>
      <c r="B60" s="11">
        <v>2004</v>
      </c>
      <c r="C60" s="11">
        <v>3</v>
      </c>
      <c r="D60" s="11">
        <v>11403289</v>
      </c>
      <c r="E60" s="11">
        <f t="shared" si="0"/>
        <v>11403289</v>
      </c>
      <c r="I60" s="11">
        <v>7326390</v>
      </c>
      <c r="J60" s="11">
        <v>1233879</v>
      </c>
      <c r="K60" s="11">
        <f t="shared" si="1"/>
        <v>2182496</v>
      </c>
      <c r="L60" s="11">
        <v>2176673</v>
      </c>
      <c r="M60" s="11">
        <v>5823</v>
      </c>
      <c r="N60" s="11">
        <v>3573904</v>
      </c>
      <c r="O60" s="11">
        <v>2913380</v>
      </c>
      <c r="P60" s="11">
        <v>2545711</v>
      </c>
      <c r="Q60" s="11">
        <v>2195229</v>
      </c>
      <c r="R60" s="11">
        <v>5844564</v>
      </c>
    </row>
    <row r="61" spans="1:18" x14ac:dyDescent="0.25">
      <c r="A61" s="20">
        <v>38322</v>
      </c>
      <c r="B61" s="11">
        <v>2004</v>
      </c>
      <c r="C61" s="11">
        <v>4</v>
      </c>
      <c r="D61" s="11">
        <v>11629461</v>
      </c>
      <c r="E61" s="11">
        <f t="shared" si="0"/>
        <v>11629461</v>
      </c>
      <c r="I61" s="11">
        <v>7502734</v>
      </c>
      <c r="J61" s="11">
        <v>1241345</v>
      </c>
      <c r="K61" s="11">
        <f t="shared" si="1"/>
        <v>2342150</v>
      </c>
      <c r="L61" s="11">
        <v>2261008</v>
      </c>
      <c r="M61" s="11">
        <v>81142</v>
      </c>
      <c r="N61" s="11">
        <v>3586003</v>
      </c>
      <c r="O61" s="11">
        <v>3042771</v>
      </c>
      <c r="P61" s="11">
        <v>2575884</v>
      </c>
      <c r="Q61" s="11">
        <v>2240744</v>
      </c>
      <c r="R61" s="11">
        <v>5943036</v>
      </c>
    </row>
    <row r="62" spans="1:18" x14ac:dyDescent="0.25">
      <c r="A62" s="20">
        <v>38412</v>
      </c>
      <c r="B62" s="11">
        <v>2005</v>
      </c>
      <c r="C62" s="11">
        <v>1</v>
      </c>
      <c r="D62" s="11">
        <v>11771814</v>
      </c>
      <c r="E62" s="11">
        <f t="shared" si="0"/>
        <v>11771814</v>
      </c>
      <c r="I62" s="11">
        <v>7501717</v>
      </c>
      <c r="J62" s="11">
        <v>1270742</v>
      </c>
      <c r="K62" s="11">
        <f t="shared" si="1"/>
        <v>2637480</v>
      </c>
      <c r="L62" s="11">
        <v>2420343</v>
      </c>
      <c r="M62" s="11">
        <v>217137</v>
      </c>
      <c r="N62" s="11">
        <v>3731528</v>
      </c>
      <c r="O62" s="11">
        <v>3369653</v>
      </c>
      <c r="P62" s="11">
        <v>2597672</v>
      </c>
      <c r="Q62" s="11">
        <v>2271698</v>
      </c>
      <c r="R62" s="11">
        <v>6067965</v>
      </c>
    </row>
    <row r="63" spans="1:18" x14ac:dyDescent="0.25">
      <c r="A63" s="20">
        <v>38504</v>
      </c>
      <c r="B63" s="11">
        <v>2005</v>
      </c>
      <c r="C63" s="11">
        <v>2</v>
      </c>
      <c r="D63" s="11">
        <v>11936392</v>
      </c>
      <c r="E63" s="11">
        <f t="shared" si="0"/>
        <v>11936392</v>
      </c>
      <c r="I63" s="11">
        <v>7619513</v>
      </c>
      <c r="J63" s="11">
        <v>1260510</v>
      </c>
      <c r="K63" s="11">
        <f t="shared" si="1"/>
        <v>2661761</v>
      </c>
      <c r="L63" s="11">
        <v>2489052</v>
      </c>
      <c r="M63" s="11">
        <v>172709</v>
      </c>
      <c r="N63" s="11">
        <v>3793326</v>
      </c>
      <c r="O63" s="11">
        <v>3398718</v>
      </c>
      <c r="P63" s="11">
        <v>2625274</v>
      </c>
      <c r="Q63" s="11">
        <v>2330596</v>
      </c>
      <c r="R63" s="11">
        <v>6129091</v>
      </c>
    </row>
    <row r="64" spans="1:18" x14ac:dyDescent="0.25">
      <c r="A64" s="20">
        <v>38596</v>
      </c>
      <c r="B64" s="11">
        <v>2005</v>
      </c>
      <c r="C64" s="11">
        <v>3</v>
      </c>
      <c r="D64" s="11">
        <v>11951919</v>
      </c>
      <c r="E64" s="11">
        <f t="shared" si="0"/>
        <v>11951919</v>
      </c>
      <c r="I64" s="11">
        <v>7634650</v>
      </c>
      <c r="J64" s="11">
        <v>1271608</v>
      </c>
      <c r="K64" s="11">
        <f t="shared" si="1"/>
        <v>2452563</v>
      </c>
      <c r="L64" s="11">
        <v>2413061</v>
      </c>
      <c r="M64" s="11">
        <v>39502</v>
      </c>
      <c r="N64" s="11">
        <v>3806661</v>
      </c>
      <c r="O64" s="11">
        <v>3213563</v>
      </c>
      <c r="P64" s="11">
        <v>2610007</v>
      </c>
      <c r="Q64" s="11">
        <v>2376928</v>
      </c>
      <c r="R64" s="11">
        <v>6169130</v>
      </c>
    </row>
    <row r="65" spans="1:18" x14ac:dyDescent="0.25">
      <c r="A65" s="20">
        <v>38687</v>
      </c>
      <c r="B65" s="11">
        <v>2005</v>
      </c>
      <c r="C65" s="11">
        <v>4</v>
      </c>
      <c r="D65" s="11">
        <v>12149194</v>
      </c>
      <c r="E65" s="11">
        <f t="shared" si="0"/>
        <v>12149194</v>
      </c>
      <c r="I65" s="11">
        <v>7767261</v>
      </c>
      <c r="J65" s="11">
        <v>1278530</v>
      </c>
      <c r="K65" s="11">
        <f t="shared" si="1"/>
        <v>2557096</v>
      </c>
      <c r="L65" s="11">
        <v>2406536</v>
      </c>
      <c r="M65" s="11">
        <v>150560</v>
      </c>
      <c r="N65" s="11">
        <v>3870100</v>
      </c>
      <c r="O65" s="11">
        <v>3323793</v>
      </c>
      <c r="P65" s="11">
        <v>2710730</v>
      </c>
      <c r="Q65" s="11">
        <v>2388334</v>
      </c>
      <c r="R65" s="11">
        <v>6250553</v>
      </c>
    </row>
    <row r="66" spans="1:18" x14ac:dyDescent="0.25">
      <c r="A66" s="20">
        <v>38777</v>
      </c>
      <c r="B66" s="11">
        <v>2006</v>
      </c>
      <c r="C66" s="11">
        <v>1</v>
      </c>
      <c r="D66" s="11">
        <v>12278116</v>
      </c>
      <c r="E66" s="11">
        <f t="shared" si="0"/>
        <v>12278116</v>
      </c>
      <c r="F66" s="11">
        <v>12278116</v>
      </c>
      <c r="I66" s="11">
        <v>7846653</v>
      </c>
      <c r="J66" s="11">
        <v>1282502</v>
      </c>
      <c r="K66" s="11">
        <f t="shared" si="1"/>
        <v>2780835</v>
      </c>
      <c r="L66" s="11">
        <v>2584061</v>
      </c>
      <c r="M66" s="11">
        <v>196774</v>
      </c>
      <c r="N66" s="11">
        <v>4035183</v>
      </c>
      <c r="O66" s="11">
        <v>3667057</v>
      </c>
      <c r="P66" s="11">
        <v>2768099</v>
      </c>
      <c r="Q66" s="11">
        <v>2416366</v>
      </c>
      <c r="R66" s="11">
        <v>6304276</v>
      </c>
    </row>
    <row r="67" spans="1:18" x14ac:dyDescent="0.25">
      <c r="A67" s="20">
        <v>38869</v>
      </c>
      <c r="B67" s="11">
        <v>2006</v>
      </c>
      <c r="C67" s="11">
        <v>2</v>
      </c>
      <c r="D67" s="11">
        <v>12447026</v>
      </c>
      <c r="E67" s="11">
        <f t="shared" si="0"/>
        <v>12447026</v>
      </c>
      <c r="F67" s="11">
        <v>12447026</v>
      </c>
      <c r="I67" s="11">
        <v>7925244</v>
      </c>
      <c r="J67" s="11">
        <v>1297992</v>
      </c>
      <c r="K67" s="11">
        <f t="shared" si="1"/>
        <v>2802006</v>
      </c>
      <c r="L67" s="11">
        <v>2564933</v>
      </c>
      <c r="M67" s="11">
        <v>237073</v>
      </c>
      <c r="N67" s="11">
        <v>4070998</v>
      </c>
      <c r="O67" s="11">
        <v>3649214</v>
      </c>
      <c r="P67" s="11">
        <v>2774603</v>
      </c>
      <c r="Q67" s="11">
        <v>2448026</v>
      </c>
      <c r="R67" s="11">
        <v>6400783</v>
      </c>
    </row>
    <row r="68" spans="1:18" x14ac:dyDescent="0.25">
      <c r="A68" s="20">
        <v>38961</v>
      </c>
      <c r="B68" s="11">
        <v>2006</v>
      </c>
      <c r="C68" s="11">
        <v>3</v>
      </c>
      <c r="D68" s="11">
        <v>12592998</v>
      </c>
      <c r="E68" s="11">
        <f t="shared" si="0"/>
        <v>12592998</v>
      </c>
      <c r="F68" s="11">
        <v>12592998</v>
      </c>
      <c r="I68" s="11">
        <v>7992370</v>
      </c>
      <c r="J68" s="11">
        <v>1321123</v>
      </c>
      <c r="K68" s="11">
        <f t="shared" si="1"/>
        <v>2846049</v>
      </c>
      <c r="L68" s="11">
        <v>2551535</v>
      </c>
      <c r="M68" s="11">
        <v>294514</v>
      </c>
      <c r="N68" s="11">
        <v>4047316</v>
      </c>
      <c r="O68" s="11">
        <v>3613860</v>
      </c>
      <c r="P68" s="11">
        <v>2800236</v>
      </c>
      <c r="Q68" s="11">
        <v>2484561</v>
      </c>
      <c r="R68" s="11">
        <v>6474930</v>
      </c>
    </row>
    <row r="69" spans="1:18" x14ac:dyDescent="0.25">
      <c r="A69" s="20">
        <v>39052</v>
      </c>
      <c r="B69" s="11">
        <v>2006</v>
      </c>
      <c r="C69" s="11">
        <v>4</v>
      </c>
      <c r="D69" s="11">
        <v>12596475</v>
      </c>
      <c r="E69" s="11">
        <f t="shared" si="0"/>
        <v>12596475</v>
      </c>
      <c r="F69" s="11">
        <v>12596475</v>
      </c>
      <c r="I69" s="11">
        <v>8087266</v>
      </c>
      <c r="J69" s="11">
        <v>1372615</v>
      </c>
      <c r="K69" s="11">
        <f t="shared" si="1"/>
        <v>2681242</v>
      </c>
      <c r="L69" s="11">
        <v>2513289</v>
      </c>
      <c r="M69" s="11">
        <v>167953</v>
      </c>
      <c r="N69" s="11">
        <v>4131385</v>
      </c>
      <c r="O69" s="11">
        <v>3676033</v>
      </c>
      <c r="P69" s="11">
        <v>2728572</v>
      </c>
      <c r="Q69" s="11">
        <v>2463439</v>
      </c>
      <c r="R69" s="11">
        <v>6563955</v>
      </c>
    </row>
    <row r="70" spans="1:18" x14ac:dyDescent="0.25">
      <c r="A70" s="20">
        <v>39142</v>
      </c>
      <c r="B70" s="11">
        <v>2007</v>
      </c>
      <c r="C70" s="11">
        <v>1</v>
      </c>
      <c r="D70" s="11">
        <v>12548685</v>
      </c>
      <c r="E70" s="11">
        <f t="shared" si="0"/>
        <v>12548685</v>
      </c>
      <c r="F70" s="11">
        <v>12548685</v>
      </c>
      <c r="I70" s="11">
        <v>8183831</v>
      </c>
      <c r="J70" s="11">
        <v>1392154</v>
      </c>
      <c r="K70" s="11">
        <f t="shared" si="1"/>
        <v>2987865</v>
      </c>
      <c r="L70" s="11">
        <v>2723245</v>
      </c>
      <c r="M70" s="11">
        <v>264620</v>
      </c>
      <c r="N70" s="11">
        <v>3969085</v>
      </c>
      <c r="O70" s="11">
        <v>3984250</v>
      </c>
      <c r="P70" s="11">
        <v>2654285</v>
      </c>
      <c r="Q70" s="11">
        <v>2458000</v>
      </c>
      <c r="R70" s="11">
        <v>6590299</v>
      </c>
    </row>
    <row r="71" spans="1:18" x14ac:dyDescent="0.25">
      <c r="A71" s="20">
        <v>39234</v>
      </c>
      <c r="B71" s="11">
        <v>2007</v>
      </c>
      <c r="C71" s="11">
        <v>2</v>
      </c>
      <c r="D71" s="11">
        <v>12641374</v>
      </c>
      <c r="E71" s="11">
        <f t="shared" si="0"/>
        <v>12641374</v>
      </c>
      <c r="F71" s="11">
        <v>12641374</v>
      </c>
      <c r="I71" s="11">
        <v>8224323</v>
      </c>
      <c r="J71" s="11">
        <v>1430188</v>
      </c>
      <c r="K71" s="11">
        <f t="shared" si="1"/>
        <v>2828531</v>
      </c>
      <c r="L71" s="11">
        <v>2616530</v>
      </c>
      <c r="M71" s="11">
        <v>212001</v>
      </c>
      <c r="N71" s="11">
        <v>4005604</v>
      </c>
      <c r="O71" s="11">
        <v>3847272</v>
      </c>
      <c r="P71" s="11">
        <v>2684815</v>
      </c>
      <c r="Q71" s="11">
        <v>2508147</v>
      </c>
      <c r="R71" s="11">
        <v>6663430</v>
      </c>
    </row>
    <row r="72" spans="1:18" x14ac:dyDescent="0.25">
      <c r="A72" s="20">
        <v>39326</v>
      </c>
      <c r="B72" s="11">
        <v>2007</v>
      </c>
      <c r="C72" s="11">
        <v>3</v>
      </c>
      <c r="D72" s="11">
        <v>12821498</v>
      </c>
      <c r="E72" s="11">
        <f t="shared" si="0"/>
        <v>12821498</v>
      </c>
      <c r="F72" s="11">
        <v>12821498</v>
      </c>
      <c r="I72" s="11">
        <v>8350010</v>
      </c>
      <c r="J72" s="11">
        <v>1391983</v>
      </c>
      <c r="K72" s="11">
        <f t="shared" si="1"/>
        <v>2798749</v>
      </c>
      <c r="L72" s="11">
        <v>2602698</v>
      </c>
      <c r="M72" s="11">
        <v>196051</v>
      </c>
      <c r="N72" s="11">
        <v>4182418</v>
      </c>
      <c r="O72" s="11">
        <v>3901662</v>
      </c>
      <c r="P72" s="11">
        <v>2691112</v>
      </c>
      <c r="Q72" s="11">
        <v>2525468</v>
      </c>
      <c r="R72" s="11">
        <v>6731873</v>
      </c>
    </row>
    <row r="73" spans="1:18" x14ac:dyDescent="0.25">
      <c r="A73" s="20">
        <v>39417</v>
      </c>
      <c r="B73" s="11">
        <v>2007</v>
      </c>
      <c r="C73" s="11">
        <v>4</v>
      </c>
      <c r="D73" s="11">
        <v>12996220</v>
      </c>
      <c r="E73" s="11">
        <f t="shared" si="0"/>
        <v>12996220</v>
      </c>
      <c r="F73" s="11">
        <v>12996220</v>
      </c>
      <c r="I73" s="11">
        <v>8443114</v>
      </c>
      <c r="J73" s="11">
        <v>1359884</v>
      </c>
      <c r="K73" s="11">
        <f t="shared" si="1"/>
        <v>2966083</v>
      </c>
      <c r="L73" s="11">
        <v>2651474</v>
      </c>
      <c r="M73" s="11">
        <v>314609</v>
      </c>
      <c r="N73" s="11">
        <v>4130578</v>
      </c>
      <c r="O73" s="11">
        <v>3903439</v>
      </c>
      <c r="P73" s="11">
        <v>2712024</v>
      </c>
      <c r="Q73" s="11">
        <v>2602167</v>
      </c>
      <c r="R73" s="11">
        <v>6762465</v>
      </c>
    </row>
    <row r="74" spans="1:18" x14ac:dyDescent="0.25">
      <c r="A74" s="20">
        <v>39508</v>
      </c>
      <c r="B74" s="11">
        <v>2008</v>
      </c>
      <c r="C74" s="11">
        <v>1</v>
      </c>
      <c r="D74" s="11">
        <v>13203590</v>
      </c>
      <c r="E74" s="11">
        <f t="shared" ref="E74:E105" si="2">D74</f>
        <v>13203590</v>
      </c>
      <c r="F74" s="11">
        <v>13203590</v>
      </c>
      <c r="I74" s="11">
        <v>8504226</v>
      </c>
      <c r="J74" s="11">
        <v>1507869</v>
      </c>
      <c r="K74" s="11">
        <f t="shared" si="1"/>
        <v>3322192</v>
      </c>
      <c r="L74" s="11">
        <v>2879303</v>
      </c>
      <c r="M74" s="11">
        <v>442889</v>
      </c>
      <c r="N74" s="11">
        <v>4274776</v>
      </c>
      <c r="O74" s="11">
        <v>4405473</v>
      </c>
      <c r="P74" s="11">
        <v>2741127</v>
      </c>
      <c r="Q74" s="11">
        <v>2616850</v>
      </c>
      <c r="R74" s="11">
        <v>6982956</v>
      </c>
    </row>
    <row r="75" spans="1:18" x14ac:dyDescent="0.25">
      <c r="A75" s="20">
        <v>39600</v>
      </c>
      <c r="B75" s="11">
        <v>2008</v>
      </c>
      <c r="C75" s="11">
        <v>2</v>
      </c>
      <c r="D75" s="11">
        <v>13437956</v>
      </c>
      <c r="E75" s="11">
        <f t="shared" si="2"/>
        <v>13437956</v>
      </c>
      <c r="F75" s="11">
        <v>13437956</v>
      </c>
      <c r="I75" s="11">
        <v>8702404</v>
      </c>
      <c r="J75" s="11">
        <v>1533769</v>
      </c>
      <c r="K75" s="11">
        <f t="shared" si="1"/>
        <v>3479496</v>
      </c>
      <c r="L75" s="11">
        <v>2978775</v>
      </c>
      <c r="M75" s="11">
        <v>500721</v>
      </c>
      <c r="N75" s="11">
        <v>4286098</v>
      </c>
      <c r="O75" s="11">
        <v>4563811</v>
      </c>
      <c r="P75" s="11">
        <v>2704046</v>
      </c>
      <c r="Q75" s="11">
        <v>2697730</v>
      </c>
      <c r="R75" s="11">
        <v>7084937</v>
      </c>
    </row>
    <row r="76" spans="1:18" x14ac:dyDescent="0.25">
      <c r="A76" s="20">
        <v>39692</v>
      </c>
      <c r="B76" s="11">
        <v>2008</v>
      </c>
      <c r="C76" s="11">
        <v>3</v>
      </c>
      <c r="D76" s="11">
        <v>13689235</v>
      </c>
      <c r="E76" s="11">
        <f t="shared" si="2"/>
        <v>13689235</v>
      </c>
      <c r="F76" s="11">
        <v>13689235</v>
      </c>
      <c r="I76" s="11">
        <v>8843861</v>
      </c>
      <c r="J76" s="11">
        <v>1567409</v>
      </c>
      <c r="K76" s="11">
        <f t="shared" si="1"/>
        <v>3725808</v>
      </c>
      <c r="L76" s="11">
        <v>3147200</v>
      </c>
      <c r="M76" s="11">
        <v>578608</v>
      </c>
      <c r="N76" s="11">
        <v>4118772</v>
      </c>
      <c r="O76" s="11">
        <v>4566615</v>
      </c>
      <c r="P76" s="11">
        <v>2685228</v>
      </c>
      <c r="Q76" s="11">
        <v>2808029</v>
      </c>
      <c r="R76" s="11">
        <v>7244049</v>
      </c>
    </row>
    <row r="77" spans="1:18" x14ac:dyDescent="0.25">
      <c r="A77" s="20">
        <v>39783</v>
      </c>
      <c r="B77" s="11">
        <v>2008</v>
      </c>
      <c r="C77" s="11">
        <v>4</v>
      </c>
      <c r="D77" s="11">
        <v>13919627</v>
      </c>
      <c r="E77" s="11">
        <f t="shared" si="2"/>
        <v>13919627</v>
      </c>
      <c r="F77" s="11">
        <v>13919627</v>
      </c>
      <c r="I77" s="11">
        <v>8944365</v>
      </c>
      <c r="J77" s="11">
        <v>1582301</v>
      </c>
      <c r="K77" s="11">
        <f t="shared" si="1"/>
        <v>3657435</v>
      </c>
      <c r="L77" s="11">
        <v>3280937</v>
      </c>
      <c r="M77" s="11">
        <v>376498</v>
      </c>
      <c r="N77" s="11">
        <v>4094055</v>
      </c>
      <c r="O77" s="11">
        <v>4358529</v>
      </c>
      <c r="P77" s="11">
        <v>2692191</v>
      </c>
      <c r="Q77" s="11">
        <v>2883952</v>
      </c>
      <c r="R77" s="11">
        <v>7355294</v>
      </c>
    </row>
    <row r="78" spans="1:18" x14ac:dyDescent="0.25">
      <c r="A78" s="20">
        <v>39873</v>
      </c>
      <c r="B78" s="11">
        <v>2009</v>
      </c>
      <c r="C78" s="11">
        <v>1</v>
      </c>
      <c r="D78" s="11">
        <v>13721197</v>
      </c>
      <c r="E78" s="11">
        <f t="shared" si="2"/>
        <v>13721197</v>
      </c>
      <c r="F78" s="11">
        <v>13721197</v>
      </c>
      <c r="I78" s="11">
        <v>8684315</v>
      </c>
      <c r="J78" s="11">
        <v>1649246</v>
      </c>
      <c r="K78" s="11">
        <f t="shared" si="1"/>
        <v>3505587</v>
      </c>
      <c r="L78" s="11">
        <v>3116030</v>
      </c>
      <c r="M78" s="11">
        <v>389557</v>
      </c>
      <c r="N78" s="11">
        <v>3978812</v>
      </c>
      <c r="O78" s="11">
        <v>4096763</v>
      </c>
      <c r="P78" s="11">
        <v>2745730</v>
      </c>
      <c r="Q78" s="11">
        <v>2811342</v>
      </c>
      <c r="R78" s="11">
        <v>7297368</v>
      </c>
    </row>
    <row r="79" spans="1:18" x14ac:dyDescent="0.25">
      <c r="A79" s="20">
        <v>39965</v>
      </c>
      <c r="B79" s="11">
        <v>2009</v>
      </c>
      <c r="C79" s="11">
        <v>2</v>
      </c>
      <c r="D79" s="11">
        <v>13663730</v>
      </c>
      <c r="E79" s="11">
        <f t="shared" si="2"/>
        <v>13663730</v>
      </c>
      <c r="F79" s="11">
        <v>13663730</v>
      </c>
      <c r="I79" s="11">
        <v>8580608</v>
      </c>
      <c r="J79" s="11">
        <v>1694034</v>
      </c>
      <c r="K79" s="11">
        <f t="shared" si="1"/>
        <v>3320401</v>
      </c>
      <c r="L79" s="11">
        <v>2936507</v>
      </c>
      <c r="M79" s="11">
        <v>383894</v>
      </c>
      <c r="N79" s="11">
        <v>3933294</v>
      </c>
      <c r="O79" s="11">
        <v>3864607</v>
      </c>
      <c r="P79" s="11">
        <v>2737176</v>
      </c>
      <c r="Q79" s="11">
        <v>2752580</v>
      </c>
      <c r="R79" s="11">
        <v>7281577</v>
      </c>
    </row>
    <row r="80" spans="1:18" x14ac:dyDescent="0.25">
      <c r="A80" s="20">
        <v>40057</v>
      </c>
      <c r="B80" s="11">
        <v>2009</v>
      </c>
      <c r="C80" s="11">
        <v>3</v>
      </c>
      <c r="D80" s="11">
        <v>13579505</v>
      </c>
      <c r="E80" s="11">
        <f t="shared" si="2"/>
        <v>13579505</v>
      </c>
      <c r="F80" s="11">
        <v>13579505</v>
      </c>
      <c r="I80" s="11">
        <v>8624846</v>
      </c>
      <c r="J80" s="11">
        <v>1763779</v>
      </c>
      <c r="K80" s="11">
        <f t="shared" si="1"/>
        <v>3062017</v>
      </c>
      <c r="L80" s="11">
        <v>2886989</v>
      </c>
      <c r="M80" s="11">
        <v>175028</v>
      </c>
      <c r="N80" s="11">
        <v>4045348</v>
      </c>
      <c r="O80" s="11">
        <v>3916485</v>
      </c>
      <c r="P80" s="11">
        <v>2703082</v>
      </c>
      <c r="Q80" s="11">
        <v>2730534</v>
      </c>
      <c r="R80" s="11">
        <v>7368014</v>
      </c>
    </row>
    <row r="81" spans="1:18" x14ac:dyDescent="0.25">
      <c r="A81" s="20">
        <v>40148</v>
      </c>
      <c r="B81" s="11">
        <v>2009</v>
      </c>
      <c r="C81" s="11">
        <v>4</v>
      </c>
      <c r="D81" s="11">
        <v>13593300</v>
      </c>
      <c r="E81" s="11">
        <f t="shared" si="2"/>
        <v>13593300</v>
      </c>
      <c r="F81" s="11">
        <v>13593300</v>
      </c>
      <c r="I81" s="11">
        <v>8758627</v>
      </c>
      <c r="J81" s="11">
        <v>1803195</v>
      </c>
      <c r="K81" s="11">
        <f t="shared" si="1"/>
        <v>3259987</v>
      </c>
      <c r="L81" s="11">
        <v>2903803</v>
      </c>
      <c r="M81" s="11">
        <v>356184</v>
      </c>
      <c r="N81" s="11">
        <v>4013064</v>
      </c>
      <c r="O81" s="11">
        <v>4241573</v>
      </c>
      <c r="P81" s="11">
        <v>2699184</v>
      </c>
      <c r="Q81" s="11">
        <v>2734054</v>
      </c>
      <c r="R81" s="11">
        <v>7440970</v>
      </c>
    </row>
    <row r="82" spans="1:18" x14ac:dyDescent="0.25">
      <c r="A82" s="20">
        <v>40238</v>
      </c>
      <c r="B82" s="11">
        <v>2010</v>
      </c>
      <c r="C82" s="11">
        <v>1</v>
      </c>
      <c r="D82" s="11">
        <v>13729815</v>
      </c>
      <c r="E82" s="11">
        <f t="shared" si="2"/>
        <v>13729815</v>
      </c>
      <c r="F82" s="11">
        <v>13729815</v>
      </c>
      <c r="I82" s="11">
        <v>9114070</v>
      </c>
      <c r="J82" s="11">
        <v>1775081</v>
      </c>
      <c r="K82" s="11">
        <f t="shared" si="1"/>
        <v>3347718</v>
      </c>
      <c r="L82" s="11">
        <v>3090304</v>
      </c>
      <c r="M82" s="11">
        <v>257414</v>
      </c>
      <c r="N82" s="11">
        <v>3948011</v>
      </c>
      <c r="O82" s="11">
        <v>4455065</v>
      </c>
      <c r="P82" s="11">
        <v>2694107</v>
      </c>
      <c r="Q82" s="11">
        <v>2795084</v>
      </c>
      <c r="R82" s="11">
        <v>7552365</v>
      </c>
    </row>
    <row r="83" spans="1:18" x14ac:dyDescent="0.25">
      <c r="A83" s="20">
        <v>40330</v>
      </c>
      <c r="B83" s="11">
        <v>2010</v>
      </c>
      <c r="C83" s="11">
        <v>2</v>
      </c>
      <c r="D83" s="11">
        <v>13946256</v>
      </c>
      <c r="E83" s="11">
        <f t="shared" si="2"/>
        <v>13946256</v>
      </c>
      <c r="F83" s="11">
        <v>13946256</v>
      </c>
      <c r="I83" s="11">
        <v>9262431</v>
      </c>
      <c r="J83" s="11">
        <v>1770696</v>
      </c>
      <c r="K83" s="11">
        <f t="shared" si="1"/>
        <v>3514488</v>
      </c>
      <c r="L83" s="11">
        <v>3213729</v>
      </c>
      <c r="M83" s="11">
        <v>300759</v>
      </c>
      <c r="N83" s="11">
        <v>4060702</v>
      </c>
      <c r="O83" s="11">
        <v>4662061</v>
      </c>
      <c r="P83" s="11">
        <v>2722865</v>
      </c>
      <c r="Q83" s="11">
        <v>2849350</v>
      </c>
      <c r="R83" s="11">
        <v>7647278</v>
      </c>
    </row>
    <row r="84" spans="1:18" x14ac:dyDescent="0.25">
      <c r="A84" s="20">
        <v>40422</v>
      </c>
      <c r="B84" s="11">
        <v>2010</v>
      </c>
      <c r="C84" s="11">
        <v>3</v>
      </c>
      <c r="D84" s="11">
        <v>14175891</v>
      </c>
      <c r="E84" s="11">
        <f t="shared" si="2"/>
        <v>14175891</v>
      </c>
      <c r="F84" s="11">
        <v>14175891</v>
      </c>
      <c r="I84" s="11">
        <v>9392453</v>
      </c>
      <c r="J84" s="11">
        <v>1806521</v>
      </c>
      <c r="K84" s="11">
        <f t="shared" si="1"/>
        <v>3786270</v>
      </c>
      <c r="L84" s="11">
        <v>3316643</v>
      </c>
      <c r="M84" s="11">
        <v>469627</v>
      </c>
      <c r="N84" s="11">
        <v>3885862</v>
      </c>
      <c r="O84" s="11">
        <v>4695215</v>
      </c>
      <c r="P84" s="11">
        <v>2724259</v>
      </c>
      <c r="Q84" s="11">
        <v>2894447</v>
      </c>
      <c r="R84" s="11">
        <v>7780148</v>
      </c>
    </row>
    <row r="85" spans="1:18" x14ac:dyDescent="0.25">
      <c r="A85" s="20">
        <v>40513</v>
      </c>
      <c r="B85" s="11">
        <v>2010</v>
      </c>
      <c r="C85" s="11">
        <v>4</v>
      </c>
      <c r="D85" s="11">
        <v>14629093</v>
      </c>
      <c r="E85" s="11">
        <f t="shared" si="2"/>
        <v>14629093</v>
      </c>
      <c r="F85" s="11">
        <v>14629093</v>
      </c>
      <c r="I85" s="11">
        <v>9551681</v>
      </c>
      <c r="J85" s="11">
        <v>1861207</v>
      </c>
      <c r="K85" s="11">
        <f t="shared" si="1"/>
        <v>3874770</v>
      </c>
      <c r="L85" s="11">
        <v>3429472</v>
      </c>
      <c r="M85" s="11">
        <v>445298</v>
      </c>
      <c r="N85" s="11">
        <v>4038082</v>
      </c>
      <c r="O85" s="11">
        <v>4696647</v>
      </c>
      <c r="P85" s="11">
        <v>2787700</v>
      </c>
      <c r="Q85" s="11">
        <v>2978119</v>
      </c>
      <c r="R85" s="11">
        <v>7947354</v>
      </c>
    </row>
    <row r="86" spans="1:18" x14ac:dyDescent="0.25">
      <c r="A86" s="20">
        <v>40603</v>
      </c>
      <c r="B86" s="11">
        <v>2011</v>
      </c>
      <c r="C86" s="11">
        <v>1</v>
      </c>
      <c r="D86" s="11">
        <v>14790364</v>
      </c>
      <c r="E86" s="11">
        <f t="shared" si="2"/>
        <v>14790364</v>
      </c>
      <c r="F86" s="11">
        <v>14790364</v>
      </c>
      <c r="I86" s="11">
        <v>9628347</v>
      </c>
      <c r="J86" s="11">
        <v>1873436</v>
      </c>
      <c r="K86" s="11">
        <f t="shared" si="1"/>
        <v>3909866</v>
      </c>
      <c r="L86" s="11">
        <v>3569862</v>
      </c>
      <c r="M86" s="11">
        <v>340004</v>
      </c>
      <c r="N86" s="11">
        <v>4142072</v>
      </c>
      <c r="O86" s="11">
        <v>4763357</v>
      </c>
      <c r="P86" s="11">
        <v>2831590</v>
      </c>
      <c r="Q86" s="11">
        <v>3065284</v>
      </c>
      <c r="R86" s="11">
        <v>8030237</v>
      </c>
    </row>
    <row r="87" spans="1:18" x14ac:dyDescent="0.25">
      <c r="A87" s="20">
        <v>40695</v>
      </c>
      <c r="B87" s="11">
        <v>2011</v>
      </c>
      <c r="C87" s="11">
        <v>2</v>
      </c>
      <c r="D87" s="11">
        <v>15176741</v>
      </c>
      <c r="E87" s="11">
        <f t="shared" si="2"/>
        <v>15176741</v>
      </c>
      <c r="F87" s="11">
        <v>15176741</v>
      </c>
      <c r="I87" s="11">
        <v>9766589</v>
      </c>
      <c r="J87" s="11">
        <v>1975903</v>
      </c>
      <c r="K87" s="11">
        <f t="shared" si="1"/>
        <v>4053375</v>
      </c>
      <c r="L87" s="11">
        <v>3667959</v>
      </c>
      <c r="M87" s="11">
        <v>385416</v>
      </c>
      <c r="N87" s="11">
        <v>4135383</v>
      </c>
      <c r="O87" s="11">
        <v>4754509</v>
      </c>
      <c r="P87" s="11">
        <v>2859921</v>
      </c>
      <c r="Q87" s="11">
        <v>3140663</v>
      </c>
      <c r="R87" s="11">
        <v>8282991</v>
      </c>
    </row>
    <row r="88" spans="1:18" x14ac:dyDescent="0.25">
      <c r="A88" s="20">
        <v>40787</v>
      </c>
      <c r="B88" s="11">
        <v>2011</v>
      </c>
      <c r="C88" s="11">
        <v>3</v>
      </c>
      <c r="D88" s="11">
        <v>15409103</v>
      </c>
      <c r="E88" s="11">
        <f t="shared" si="2"/>
        <v>15409103</v>
      </c>
      <c r="F88" s="11">
        <v>15409103</v>
      </c>
      <c r="I88" s="11">
        <v>9884927</v>
      </c>
      <c r="J88" s="11">
        <v>1969328</v>
      </c>
      <c r="K88" s="11">
        <f t="shared" si="1"/>
        <v>4095189</v>
      </c>
      <c r="L88" s="11">
        <v>3787621</v>
      </c>
      <c r="M88" s="11">
        <v>307568</v>
      </c>
      <c r="N88" s="11">
        <v>4279577</v>
      </c>
      <c r="O88" s="11">
        <v>4819918</v>
      </c>
      <c r="P88" s="11">
        <v>2877276</v>
      </c>
      <c r="Q88" s="11">
        <v>3233136</v>
      </c>
      <c r="R88" s="11">
        <v>8394536</v>
      </c>
    </row>
    <row r="89" spans="1:18" x14ac:dyDescent="0.25">
      <c r="A89" s="20">
        <v>40878</v>
      </c>
      <c r="B89" s="11">
        <v>2011</v>
      </c>
      <c r="C89" s="11">
        <v>4</v>
      </c>
      <c r="D89" s="11">
        <v>15548856</v>
      </c>
      <c r="E89" s="11">
        <f t="shared" si="2"/>
        <v>15548856</v>
      </c>
      <c r="F89" s="11">
        <v>15548856</v>
      </c>
      <c r="I89" s="11">
        <v>9954766</v>
      </c>
      <c r="J89" s="11">
        <v>2022215</v>
      </c>
      <c r="K89" s="11">
        <f t="shared" si="1"/>
        <v>4139344</v>
      </c>
      <c r="L89" s="11">
        <v>3895349</v>
      </c>
      <c r="M89" s="11">
        <v>243995</v>
      </c>
      <c r="N89" s="11">
        <v>4278650</v>
      </c>
      <c r="O89" s="11">
        <v>4846119</v>
      </c>
      <c r="P89" s="11">
        <v>2922719</v>
      </c>
      <c r="Q89" s="11">
        <v>3291990</v>
      </c>
      <c r="R89" s="11">
        <v>8507259</v>
      </c>
    </row>
    <row r="90" spans="1:18" s="5" customFormat="1" x14ac:dyDescent="0.25">
      <c r="A90" s="22">
        <v>40969</v>
      </c>
      <c r="B90" s="23">
        <v>2012</v>
      </c>
      <c r="C90" s="23">
        <v>1</v>
      </c>
      <c r="D90" s="24">
        <v>15798590</v>
      </c>
      <c r="E90" s="24">
        <f t="shared" si="2"/>
        <v>15798590</v>
      </c>
      <c r="F90" s="24">
        <v>15798590</v>
      </c>
      <c r="G90" s="24"/>
      <c r="H90" s="24"/>
      <c r="I90" s="25">
        <v>9925286</v>
      </c>
      <c r="J90" s="25">
        <v>2126916</v>
      </c>
      <c r="K90" s="25">
        <f t="shared" si="1"/>
        <v>4115477</v>
      </c>
      <c r="L90" s="25">
        <v>3994847</v>
      </c>
      <c r="M90" s="25">
        <v>120630</v>
      </c>
      <c r="N90" s="25">
        <v>4393802</v>
      </c>
      <c r="O90" s="25">
        <v>4762891</v>
      </c>
      <c r="P90" s="25">
        <v>2914801</v>
      </c>
      <c r="Q90" s="25">
        <v>3310952</v>
      </c>
      <c r="R90" s="25">
        <v>8675426</v>
      </c>
    </row>
    <row r="91" spans="1:18" s="5" customFormat="1" x14ac:dyDescent="0.25">
      <c r="A91" s="20">
        <v>41061</v>
      </c>
      <c r="B91" s="5">
        <v>2012</v>
      </c>
      <c r="C91" s="5">
        <v>2</v>
      </c>
      <c r="D91" s="26">
        <v>16072842</v>
      </c>
      <c r="E91" s="26">
        <f t="shared" si="2"/>
        <v>16072842</v>
      </c>
      <c r="F91" s="26">
        <v>16072842</v>
      </c>
      <c r="G91" s="26"/>
      <c r="H91" s="26"/>
      <c r="I91" s="26">
        <v>10092714</v>
      </c>
      <c r="J91" s="26">
        <v>2132933</v>
      </c>
      <c r="K91" s="26">
        <f t="shared" si="1"/>
        <v>4193144</v>
      </c>
      <c r="L91" s="26">
        <v>4094112</v>
      </c>
      <c r="M91" s="26">
        <v>99032</v>
      </c>
      <c r="N91" s="26">
        <v>4471937</v>
      </c>
      <c r="O91" s="26">
        <v>4817886</v>
      </c>
      <c r="P91" s="26">
        <v>2901633</v>
      </c>
      <c r="Q91" s="26">
        <v>3386709</v>
      </c>
      <c r="R91" s="26">
        <v>8787691</v>
      </c>
    </row>
    <row r="92" spans="1:18" s="5" customFormat="1" x14ac:dyDescent="0.25">
      <c r="A92" s="20">
        <v>41153</v>
      </c>
      <c r="B92" s="5">
        <v>2012</v>
      </c>
      <c r="C92" s="5">
        <v>3</v>
      </c>
      <c r="D92" s="26">
        <v>16196959</v>
      </c>
      <c r="E92" s="26">
        <f t="shared" si="2"/>
        <v>16196959</v>
      </c>
      <c r="F92" s="26">
        <v>16196959</v>
      </c>
      <c r="G92" s="26"/>
      <c r="H92" s="26"/>
      <c r="I92" s="26">
        <v>10142977</v>
      </c>
      <c r="J92" s="26">
        <v>2180245</v>
      </c>
      <c r="K92" s="26">
        <f t="shared" si="1"/>
        <v>4329684</v>
      </c>
      <c r="L92" s="26">
        <v>4188875</v>
      </c>
      <c r="M92" s="26">
        <v>140809</v>
      </c>
      <c r="N92" s="26">
        <v>4448176</v>
      </c>
      <c r="O92" s="26">
        <v>4904123</v>
      </c>
      <c r="P92" s="26">
        <v>2939213</v>
      </c>
      <c r="Q92" s="26">
        <v>3436646</v>
      </c>
      <c r="R92" s="26">
        <v>8862541</v>
      </c>
    </row>
    <row r="93" spans="1:18" s="5" customFormat="1" x14ac:dyDescent="0.25">
      <c r="A93" s="20">
        <v>41244</v>
      </c>
      <c r="B93" s="5">
        <v>2012</v>
      </c>
      <c r="C93" s="5">
        <v>4</v>
      </c>
      <c r="D93" s="26">
        <v>16294042</v>
      </c>
      <c r="E93" s="26">
        <f t="shared" si="2"/>
        <v>16294042</v>
      </c>
      <c r="F93" s="26">
        <v>16294042</v>
      </c>
      <c r="G93" s="26"/>
      <c r="H93" s="26"/>
      <c r="I93" s="26">
        <v>10200903</v>
      </c>
      <c r="J93" s="26">
        <v>2271998</v>
      </c>
      <c r="K93" s="26">
        <f t="shared" si="1"/>
        <v>4238200</v>
      </c>
      <c r="L93" s="26">
        <v>4218334</v>
      </c>
      <c r="M93" s="26">
        <v>19866</v>
      </c>
      <c r="N93" s="26">
        <v>4442103</v>
      </c>
      <c r="O93" s="26">
        <v>4859162</v>
      </c>
      <c r="P93" s="26">
        <v>2935354</v>
      </c>
      <c r="Q93" s="26">
        <v>3508110</v>
      </c>
      <c r="R93" s="26">
        <v>8996314</v>
      </c>
    </row>
    <row r="94" spans="1:18" s="5" customFormat="1" x14ac:dyDescent="0.25">
      <c r="A94" s="22">
        <v>41334</v>
      </c>
      <c r="B94" s="23">
        <v>2013</v>
      </c>
      <c r="C94" s="23">
        <v>1</v>
      </c>
      <c r="D94" s="24">
        <v>16458713</v>
      </c>
      <c r="E94" s="24">
        <f t="shared" si="2"/>
        <v>16458713</v>
      </c>
      <c r="F94" s="24">
        <v>16458713</v>
      </c>
      <c r="G94" s="24"/>
      <c r="H94" s="24"/>
      <c r="I94" s="25">
        <v>10294947</v>
      </c>
      <c r="J94" s="25">
        <v>2352232</v>
      </c>
      <c r="K94" s="25">
        <f t="shared" si="1"/>
        <v>4526527</v>
      </c>
      <c r="L94" s="25">
        <v>4456627</v>
      </c>
      <c r="M94" s="25">
        <v>69900</v>
      </c>
      <c r="N94" s="25">
        <v>4419404</v>
      </c>
      <c r="O94" s="25">
        <v>5134397</v>
      </c>
      <c r="P94" s="25">
        <v>2948899</v>
      </c>
      <c r="Q94" s="25">
        <v>3556313</v>
      </c>
      <c r="R94" s="25">
        <v>9151234</v>
      </c>
    </row>
    <row r="95" spans="1:18" s="5" customFormat="1" x14ac:dyDescent="0.25">
      <c r="A95" s="20">
        <v>41426</v>
      </c>
      <c r="B95" s="5">
        <v>2013</v>
      </c>
      <c r="C95" s="5">
        <v>2</v>
      </c>
      <c r="D95" s="26">
        <v>16802240</v>
      </c>
      <c r="E95" s="26">
        <f t="shared" si="2"/>
        <v>16802240</v>
      </c>
      <c r="F95" s="26">
        <v>16802240</v>
      </c>
      <c r="G95" s="26"/>
      <c r="H95" s="26"/>
      <c r="I95" s="26">
        <v>10526381</v>
      </c>
      <c r="J95" s="26">
        <v>2401796</v>
      </c>
      <c r="K95" s="26">
        <f t="shared" si="1"/>
        <v>4681147</v>
      </c>
      <c r="L95" s="26">
        <v>4576320</v>
      </c>
      <c r="M95" s="26">
        <v>104827</v>
      </c>
      <c r="N95" s="26">
        <v>4525058</v>
      </c>
      <c r="O95" s="26">
        <v>5332142</v>
      </c>
      <c r="P95" s="26">
        <v>3034269</v>
      </c>
      <c r="Q95" s="26">
        <v>3626423</v>
      </c>
      <c r="R95" s="26">
        <v>9300720</v>
      </c>
    </row>
    <row r="96" spans="1:18" s="5" customFormat="1" x14ac:dyDescent="0.25">
      <c r="A96" s="20">
        <v>41518</v>
      </c>
      <c r="B96" s="5">
        <v>2013</v>
      </c>
      <c r="C96" s="5">
        <v>3</v>
      </c>
      <c r="D96" s="26">
        <v>17131619</v>
      </c>
      <c r="E96" s="26">
        <f t="shared" si="2"/>
        <v>17131619</v>
      </c>
      <c r="F96" s="26">
        <v>17131619</v>
      </c>
      <c r="G96" s="26"/>
      <c r="H96" s="26"/>
      <c r="I96" s="26">
        <v>10535794</v>
      </c>
      <c r="J96" s="26">
        <v>2433480</v>
      </c>
      <c r="K96" s="26">
        <f t="shared" si="1"/>
        <v>4771088</v>
      </c>
      <c r="L96" s="26">
        <v>4624561</v>
      </c>
      <c r="M96" s="26">
        <v>146527</v>
      </c>
      <c r="N96" s="26">
        <v>4612072</v>
      </c>
      <c r="O96" s="26">
        <v>5220815</v>
      </c>
      <c r="P96" s="26">
        <v>3107075</v>
      </c>
      <c r="Q96" s="26">
        <v>3682474</v>
      </c>
      <c r="R96" s="26">
        <v>9431570</v>
      </c>
    </row>
    <row r="97" spans="1:18" s="5" customFormat="1" x14ac:dyDescent="0.25">
      <c r="A97" s="20">
        <v>41609</v>
      </c>
      <c r="B97" s="5">
        <v>2013</v>
      </c>
      <c r="C97" s="5">
        <v>4</v>
      </c>
      <c r="D97" s="26">
        <v>17153556</v>
      </c>
      <c r="E97" s="26">
        <f t="shared" si="2"/>
        <v>17153556</v>
      </c>
      <c r="F97" s="26">
        <v>17153556</v>
      </c>
      <c r="G97" s="26"/>
      <c r="H97" s="26"/>
      <c r="I97" s="26">
        <v>10585156</v>
      </c>
      <c r="J97" s="26">
        <v>2422255</v>
      </c>
      <c r="K97" s="26">
        <f t="shared" si="1"/>
        <v>4496608</v>
      </c>
      <c r="L97" s="26">
        <v>4556586</v>
      </c>
      <c r="M97" s="26">
        <v>-59978</v>
      </c>
      <c r="N97" s="26">
        <v>4653746</v>
      </c>
      <c r="O97" s="26">
        <v>5004209</v>
      </c>
      <c r="P97" s="26">
        <v>3142703</v>
      </c>
      <c r="Q97" s="26">
        <v>3693745</v>
      </c>
      <c r="R97" s="26">
        <v>9433951</v>
      </c>
    </row>
    <row r="98" spans="1:18" s="5" customFormat="1" x14ac:dyDescent="0.25">
      <c r="A98" s="22">
        <v>41699</v>
      </c>
      <c r="B98" s="23">
        <v>2014</v>
      </c>
      <c r="C98" s="23">
        <v>1</v>
      </c>
      <c r="D98" s="24">
        <v>17096076</v>
      </c>
      <c r="E98" s="24">
        <f t="shared" si="2"/>
        <v>17096076</v>
      </c>
      <c r="F98" s="24">
        <v>17096076</v>
      </c>
      <c r="G98" s="24"/>
      <c r="H98" s="24"/>
      <c r="I98" s="25">
        <v>10491498</v>
      </c>
      <c r="J98" s="25">
        <v>2402505</v>
      </c>
      <c r="K98" s="25">
        <f t="shared" si="1"/>
        <v>4596037</v>
      </c>
      <c r="L98" s="25">
        <v>4507001</v>
      </c>
      <c r="M98" s="25">
        <v>89036</v>
      </c>
      <c r="N98" s="25">
        <v>4677821</v>
      </c>
      <c r="O98" s="25">
        <v>5071785</v>
      </c>
      <c r="P98" s="25">
        <v>3221588</v>
      </c>
      <c r="Q98" s="25">
        <v>3721501</v>
      </c>
      <c r="R98" s="25">
        <v>9381208</v>
      </c>
    </row>
    <row r="99" spans="1:18" s="5" customFormat="1" x14ac:dyDescent="0.25">
      <c r="A99" s="20">
        <v>41791</v>
      </c>
      <c r="B99" s="5">
        <v>2014</v>
      </c>
      <c r="C99" s="5">
        <v>2</v>
      </c>
      <c r="D99" s="26">
        <v>17494063</v>
      </c>
      <c r="E99" s="26">
        <f t="shared" si="2"/>
        <v>17494063</v>
      </c>
      <c r="F99" s="26">
        <v>17494063</v>
      </c>
      <c r="G99" s="26"/>
      <c r="H99" s="26"/>
      <c r="I99" s="26">
        <v>10734866</v>
      </c>
      <c r="J99" s="26">
        <v>2568536</v>
      </c>
      <c r="K99" s="26">
        <f t="shared" si="1"/>
        <v>4729604</v>
      </c>
      <c r="L99" s="26">
        <v>4574171</v>
      </c>
      <c r="M99" s="26">
        <v>155433</v>
      </c>
      <c r="N99" s="26">
        <v>4855950</v>
      </c>
      <c r="O99" s="26">
        <v>5394893</v>
      </c>
      <c r="P99" s="26">
        <v>3280316</v>
      </c>
      <c r="Q99" s="26">
        <v>3743626</v>
      </c>
      <c r="R99" s="26">
        <v>9678596</v>
      </c>
    </row>
    <row r="100" spans="1:18" s="5" customFormat="1" x14ac:dyDescent="0.25">
      <c r="A100" s="20">
        <v>41883</v>
      </c>
      <c r="B100" s="5">
        <v>2014</v>
      </c>
      <c r="C100" s="5">
        <v>3</v>
      </c>
      <c r="D100" s="26">
        <v>17736022</v>
      </c>
      <c r="E100" s="26">
        <f t="shared" si="2"/>
        <v>17736022</v>
      </c>
      <c r="F100" s="26">
        <v>17736022</v>
      </c>
      <c r="G100" s="26"/>
      <c r="H100" s="26"/>
      <c r="I100" s="26">
        <v>10912659</v>
      </c>
      <c r="J100" s="26">
        <v>2596099</v>
      </c>
      <c r="K100" s="26">
        <f t="shared" si="1"/>
        <v>5012220</v>
      </c>
      <c r="L100" s="26">
        <v>4752801</v>
      </c>
      <c r="M100" s="26">
        <v>259419</v>
      </c>
      <c r="N100" s="26">
        <v>4822245</v>
      </c>
      <c r="O100" s="26">
        <v>5607201</v>
      </c>
      <c r="P100" s="26">
        <v>3290959</v>
      </c>
      <c r="Q100" s="26">
        <v>3860771</v>
      </c>
      <c r="R100" s="26">
        <v>9829652</v>
      </c>
    </row>
    <row r="101" spans="1:18" s="5" customFormat="1" x14ac:dyDescent="0.25">
      <c r="A101" s="20">
        <v>41974</v>
      </c>
      <c r="B101" s="5">
        <v>2014</v>
      </c>
      <c r="C101" s="5">
        <v>4</v>
      </c>
      <c r="D101" s="26">
        <v>17779201</v>
      </c>
      <c r="E101" s="26">
        <f t="shared" si="2"/>
        <v>17779201</v>
      </c>
      <c r="F101" s="26">
        <v>17779201</v>
      </c>
      <c r="G101" s="26"/>
      <c r="H101" s="26"/>
      <c r="I101" s="26">
        <v>10949818</v>
      </c>
      <c r="J101" s="26">
        <v>2685183</v>
      </c>
      <c r="K101" s="26">
        <f t="shared" si="1"/>
        <v>4759666</v>
      </c>
      <c r="L101" s="26">
        <v>4792365</v>
      </c>
      <c r="M101" s="26">
        <v>-32699</v>
      </c>
      <c r="N101" s="26">
        <v>4986020</v>
      </c>
      <c r="O101" s="26">
        <v>5601486</v>
      </c>
      <c r="P101" s="26">
        <v>3303355</v>
      </c>
      <c r="Q101" s="26">
        <v>3834129</v>
      </c>
      <c r="R101" s="26">
        <v>9957116</v>
      </c>
    </row>
    <row r="102" spans="1:18" s="5" customFormat="1" x14ac:dyDescent="0.25">
      <c r="A102" s="22">
        <v>42064</v>
      </c>
      <c r="B102" s="23">
        <v>2015</v>
      </c>
      <c r="C102" s="23">
        <v>1</v>
      </c>
      <c r="D102" s="24">
        <v>17816050</v>
      </c>
      <c r="E102" s="24">
        <f t="shared" si="2"/>
        <v>17816050</v>
      </c>
      <c r="F102" s="24">
        <v>17816050</v>
      </c>
      <c r="G102" s="24"/>
      <c r="H102" s="24"/>
      <c r="I102" s="25">
        <v>10991124</v>
      </c>
      <c r="J102" s="25">
        <v>2650692</v>
      </c>
      <c r="K102" s="25">
        <f t="shared" si="1"/>
        <v>4715981</v>
      </c>
      <c r="L102" s="25">
        <v>4662570</v>
      </c>
      <c r="M102" s="25">
        <v>53411</v>
      </c>
      <c r="N102" s="25">
        <v>4961482</v>
      </c>
      <c r="O102" s="25">
        <v>5503229</v>
      </c>
      <c r="P102" s="25">
        <v>3295030</v>
      </c>
      <c r="Q102" s="25">
        <v>3817536</v>
      </c>
      <c r="R102" s="25">
        <v>10018782</v>
      </c>
    </row>
    <row r="103" spans="1:18" s="5" customFormat="1" x14ac:dyDescent="0.25">
      <c r="A103" s="20">
        <v>42156</v>
      </c>
      <c r="B103" s="5">
        <v>2015</v>
      </c>
      <c r="C103" s="5">
        <v>2</v>
      </c>
      <c r="D103" s="26">
        <v>17537769</v>
      </c>
      <c r="E103" s="26">
        <f t="shared" si="2"/>
        <v>17537769</v>
      </c>
      <c r="F103" s="26">
        <v>17537769</v>
      </c>
      <c r="G103" s="26"/>
      <c r="H103" s="26"/>
      <c r="I103" s="26">
        <v>10800258</v>
      </c>
      <c r="J103" s="26">
        <v>2630538</v>
      </c>
      <c r="K103" s="26">
        <f t="shared" si="1"/>
        <v>4406117</v>
      </c>
      <c r="L103" s="26">
        <v>4385434</v>
      </c>
      <c r="M103" s="26">
        <v>20683</v>
      </c>
      <c r="N103" s="26">
        <v>4767917</v>
      </c>
      <c r="O103" s="26">
        <v>5067061</v>
      </c>
      <c r="P103" s="26">
        <v>3275253</v>
      </c>
      <c r="Q103" s="26">
        <v>3784661</v>
      </c>
      <c r="R103" s="26">
        <v>9914009</v>
      </c>
    </row>
    <row r="104" spans="1:18" s="5" customFormat="1" x14ac:dyDescent="0.25">
      <c r="A104" s="20">
        <v>42248</v>
      </c>
      <c r="B104" s="5">
        <v>2015</v>
      </c>
      <c r="C104" s="5">
        <v>3</v>
      </c>
      <c r="D104" s="26">
        <v>17492225</v>
      </c>
      <c r="E104" s="26">
        <f t="shared" si="2"/>
        <v>17492225</v>
      </c>
      <c r="F104" s="26">
        <v>17492225</v>
      </c>
      <c r="G104" s="26"/>
      <c r="H104" s="26"/>
      <c r="I104" s="26">
        <v>10700896</v>
      </c>
      <c r="J104" s="26">
        <v>2634207</v>
      </c>
      <c r="K104" s="26">
        <f t="shared" si="1"/>
        <v>4147382</v>
      </c>
      <c r="L104" s="26">
        <v>4240543</v>
      </c>
      <c r="M104" s="26">
        <v>-93161</v>
      </c>
      <c r="N104" s="26">
        <v>4784585</v>
      </c>
      <c r="O104" s="26">
        <v>4774845</v>
      </c>
      <c r="P104" s="26">
        <v>3275150</v>
      </c>
      <c r="Q104" s="26">
        <v>3743299</v>
      </c>
      <c r="R104" s="26">
        <v>9844341</v>
      </c>
    </row>
    <row r="105" spans="1:18" s="5" customFormat="1" x14ac:dyDescent="0.25">
      <c r="A105" s="20">
        <v>42339</v>
      </c>
      <c r="B105" s="5">
        <v>2015</v>
      </c>
      <c r="C105" s="5">
        <v>4</v>
      </c>
      <c r="D105" s="26">
        <v>17328633</v>
      </c>
      <c r="E105" s="26">
        <f t="shared" si="2"/>
        <v>17328633</v>
      </c>
      <c r="F105" s="26">
        <v>17328633</v>
      </c>
      <c r="G105" s="107">
        <f t="shared" ref="G105:G113" si="3">D105/D101-1</f>
        <v>-2.5342421180794328E-2</v>
      </c>
      <c r="H105" s="107">
        <f t="shared" ref="H105:H112" si="4">E105/E104-1</f>
        <v>-9.3522693653894651E-3</v>
      </c>
      <c r="I105" s="26">
        <v>10556968</v>
      </c>
      <c r="J105" s="26">
        <v>2556360</v>
      </c>
      <c r="K105" s="26">
        <f t="shared" si="1"/>
        <v>4072737</v>
      </c>
      <c r="L105" s="26">
        <v>4176733</v>
      </c>
      <c r="M105" s="26">
        <v>-103996</v>
      </c>
      <c r="N105" s="26">
        <v>4704784</v>
      </c>
      <c r="O105" s="26">
        <v>4562216</v>
      </c>
      <c r="P105" s="26">
        <v>3289209</v>
      </c>
      <c r="Q105" s="26">
        <v>3723698</v>
      </c>
      <c r="R105" s="26">
        <v>9706327</v>
      </c>
    </row>
    <row r="106" spans="1:18" s="5" customFormat="1" x14ac:dyDescent="0.25">
      <c r="A106" s="22">
        <v>42430</v>
      </c>
      <c r="B106" s="23">
        <f>B102+1</f>
        <v>2016</v>
      </c>
      <c r="C106" s="23">
        <f>C102</f>
        <v>1</v>
      </c>
      <c r="D106" s="24">
        <v>17204627</v>
      </c>
      <c r="E106" s="24">
        <f t="shared" ref="E106:E115" si="5">D106</f>
        <v>17204627</v>
      </c>
      <c r="F106" s="24">
        <v>17204627</v>
      </c>
      <c r="G106" s="108">
        <f t="shared" si="3"/>
        <v>-3.4318662105236597E-2</v>
      </c>
      <c r="H106" s="108">
        <f t="shared" si="4"/>
        <v>-7.156132858258335E-3</v>
      </c>
      <c r="I106" s="25">
        <v>10435372</v>
      </c>
      <c r="J106" s="25">
        <v>2612658</v>
      </c>
      <c r="K106" s="25">
        <f t="shared" si="1"/>
        <v>3814021</v>
      </c>
      <c r="L106" s="25">
        <v>4050859</v>
      </c>
      <c r="M106" s="25">
        <v>-236838</v>
      </c>
      <c r="N106" s="25">
        <v>4788946</v>
      </c>
      <c r="O106" s="25">
        <v>4446370</v>
      </c>
      <c r="P106" s="25">
        <v>3300689</v>
      </c>
      <c r="Q106" s="25">
        <v>3645207</v>
      </c>
      <c r="R106" s="25">
        <v>9724561</v>
      </c>
    </row>
    <row r="107" spans="1:18" x14ac:dyDescent="0.25">
      <c r="A107" s="20">
        <v>42522</v>
      </c>
      <c r="B107" s="11">
        <f t="shared" ref="B107:B113" si="6">B103+1</f>
        <v>2016</v>
      </c>
      <c r="C107" s="11">
        <f t="shared" ref="C107:C117" si="7">C103</f>
        <v>2</v>
      </c>
      <c r="D107" s="26">
        <v>17328097</v>
      </c>
      <c r="E107" s="26">
        <f t="shared" si="5"/>
        <v>17328097</v>
      </c>
      <c r="F107" s="26">
        <v>17328097</v>
      </c>
      <c r="G107" s="107">
        <f t="shared" si="3"/>
        <v>-1.1955454539286037E-2</v>
      </c>
      <c r="H107" s="107">
        <f t="shared" si="4"/>
        <v>7.1765577945979153E-3</v>
      </c>
      <c r="I107" s="26">
        <v>10424941</v>
      </c>
      <c r="J107" s="26">
        <v>2628205</v>
      </c>
      <c r="K107" s="26">
        <f t="shared" ref="K107:K115" si="8">SUM(L107:M107)</f>
        <v>3745550</v>
      </c>
      <c r="L107" s="26">
        <v>3960281</v>
      </c>
      <c r="M107" s="26">
        <v>-214731</v>
      </c>
      <c r="N107" s="26">
        <v>4897994</v>
      </c>
      <c r="O107" s="26">
        <v>4368593</v>
      </c>
      <c r="P107" s="11">
        <v>3317514</v>
      </c>
      <c r="Q107" s="11">
        <v>3605950</v>
      </c>
      <c r="R107" s="11">
        <v>9782837</v>
      </c>
    </row>
    <row r="108" spans="1:18" x14ac:dyDescent="0.25">
      <c r="A108" s="20">
        <v>42614</v>
      </c>
      <c r="B108" s="11">
        <f t="shared" si="6"/>
        <v>2016</v>
      </c>
      <c r="C108" s="11">
        <f t="shared" si="7"/>
        <v>3</v>
      </c>
      <c r="D108" s="26">
        <v>17310908</v>
      </c>
      <c r="E108" s="26">
        <f t="shared" si="5"/>
        <v>17310908</v>
      </c>
      <c r="F108" s="26">
        <v>17310908</v>
      </c>
      <c r="G108" s="107">
        <f t="shared" si="3"/>
        <v>-1.036557670622229E-2</v>
      </c>
      <c r="H108" s="107">
        <f t="shared" si="4"/>
        <v>-9.9197274807494296E-4</v>
      </c>
      <c r="I108" s="26">
        <v>10542320</v>
      </c>
      <c r="J108" s="26">
        <v>2598395</v>
      </c>
      <c r="K108" s="26">
        <f t="shared" si="8"/>
        <v>3735074</v>
      </c>
      <c r="L108" s="26">
        <v>3953201</v>
      </c>
      <c r="M108" s="26">
        <v>-218127</v>
      </c>
      <c r="N108" s="26">
        <v>4923063</v>
      </c>
      <c r="O108" s="26">
        <v>4487944</v>
      </c>
      <c r="P108" s="11">
        <v>3329458</v>
      </c>
      <c r="Q108" s="11">
        <v>3605698</v>
      </c>
      <c r="R108" s="11">
        <v>9805935</v>
      </c>
    </row>
    <row r="109" spans="1:18" x14ac:dyDescent="0.25">
      <c r="A109" s="20">
        <v>42705</v>
      </c>
      <c r="B109" s="11">
        <f t="shared" si="6"/>
        <v>2016</v>
      </c>
      <c r="C109" s="11">
        <f t="shared" si="7"/>
        <v>4</v>
      </c>
      <c r="D109" s="26">
        <v>17470434</v>
      </c>
      <c r="E109" s="26">
        <f t="shared" si="5"/>
        <v>17470434</v>
      </c>
      <c r="F109" s="26">
        <v>17470434</v>
      </c>
      <c r="G109" s="107">
        <f t="shared" si="3"/>
        <v>8.1830459448244408E-3</v>
      </c>
      <c r="H109" s="107">
        <f t="shared" si="4"/>
        <v>9.2153456075210194E-3</v>
      </c>
      <c r="I109" s="26">
        <v>10608933</v>
      </c>
      <c r="J109" s="26">
        <v>2614639</v>
      </c>
      <c r="K109" s="26">
        <f t="shared" si="8"/>
        <v>4054273</v>
      </c>
      <c r="L109" s="26">
        <v>3952763</v>
      </c>
      <c r="M109" s="26">
        <v>101510</v>
      </c>
      <c r="N109" s="26">
        <v>4881879</v>
      </c>
      <c r="O109" s="26">
        <v>4689290</v>
      </c>
      <c r="P109" s="11">
        <v>3340131</v>
      </c>
      <c r="Q109" s="11">
        <v>3603628</v>
      </c>
      <c r="R109" s="11">
        <v>9878774</v>
      </c>
    </row>
    <row r="110" spans="1:18" s="5" customFormat="1" x14ac:dyDescent="0.25">
      <c r="A110" s="22">
        <v>42795</v>
      </c>
      <c r="B110" s="23">
        <f t="shared" si="6"/>
        <v>2017</v>
      </c>
      <c r="C110" s="23">
        <f t="shared" si="7"/>
        <v>1</v>
      </c>
      <c r="D110" s="24">
        <v>17497935</v>
      </c>
      <c r="E110" s="24">
        <f t="shared" si="5"/>
        <v>17497935</v>
      </c>
      <c r="F110" s="24">
        <v>17497935</v>
      </c>
      <c r="G110" s="108">
        <f t="shared" si="3"/>
        <v>1.7048204532420286E-2</v>
      </c>
      <c r="H110" s="108">
        <f t="shared" si="4"/>
        <v>1.5741452101305509E-3</v>
      </c>
      <c r="I110" s="25">
        <v>10759891</v>
      </c>
      <c r="J110" s="25">
        <v>2670662</v>
      </c>
      <c r="K110" s="25">
        <f t="shared" si="8"/>
        <v>4041338</v>
      </c>
      <c r="L110" s="25">
        <v>4104274</v>
      </c>
      <c r="M110" s="25">
        <v>-62936</v>
      </c>
      <c r="N110" s="25">
        <v>4873392</v>
      </c>
      <c r="O110" s="25">
        <v>4847348</v>
      </c>
      <c r="P110" s="25">
        <v>3298302</v>
      </c>
      <c r="Q110" s="25">
        <v>3589887</v>
      </c>
      <c r="R110" s="25">
        <v>9934782</v>
      </c>
    </row>
    <row r="111" spans="1:18" x14ac:dyDescent="0.25">
      <c r="A111" s="20">
        <v>42887</v>
      </c>
      <c r="B111" s="11">
        <f t="shared" si="6"/>
        <v>2017</v>
      </c>
      <c r="C111" s="11">
        <f t="shared" si="7"/>
        <v>2</v>
      </c>
      <c r="D111" s="26">
        <v>17685968</v>
      </c>
      <c r="E111" s="26">
        <f t="shared" si="5"/>
        <v>17685968</v>
      </c>
      <c r="F111" s="26">
        <v>17685968</v>
      </c>
      <c r="G111" s="107">
        <f t="shared" si="3"/>
        <v>2.06526429301499E-2</v>
      </c>
      <c r="H111" s="107">
        <f t="shared" si="4"/>
        <v>1.0746010886427459E-2</v>
      </c>
      <c r="I111" s="26">
        <v>10816040</v>
      </c>
      <c r="J111" s="26">
        <v>2672139</v>
      </c>
      <c r="K111" s="26">
        <f t="shared" si="8"/>
        <v>4262355</v>
      </c>
      <c r="L111" s="26">
        <v>4171809</v>
      </c>
      <c r="M111" s="26">
        <v>90546</v>
      </c>
      <c r="N111" s="26">
        <v>4917434</v>
      </c>
      <c r="O111" s="26">
        <v>4982000</v>
      </c>
      <c r="P111" s="11">
        <v>3369571</v>
      </c>
      <c r="Q111" s="11">
        <v>3601033</v>
      </c>
      <c r="R111" s="11">
        <v>9956573</v>
      </c>
    </row>
    <row r="112" spans="1:18" x14ac:dyDescent="0.25">
      <c r="A112" s="20">
        <v>42979</v>
      </c>
      <c r="B112" s="11">
        <f t="shared" si="6"/>
        <v>2017</v>
      </c>
      <c r="C112" s="11">
        <f t="shared" si="7"/>
        <v>3</v>
      </c>
      <c r="D112" s="26">
        <v>17819405</v>
      </c>
      <c r="E112" s="26">
        <f t="shared" si="5"/>
        <v>17819405</v>
      </c>
      <c r="F112" s="26">
        <v>17819405</v>
      </c>
      <c r="G112" s="107">
        <f t="shared" si="3"/>
        <v>2.9374369039451897E-2</v>
      </c>
      <c r="H112" s="107">
        <f t="shared" si="4"/>
        <v>7.5447948339610882E-3</v>
      </c>
      <c r="I112" s="26">
        <v>10922922</v>
      </c>
      <c r="J112" s="26">
        <v>2713251</v>
      </c>
      <c r="K112" s="26">
        <f t="shared" si="8"/>
        <v>4363487</v>
      </c>
      <c r="L112" s="26">
        <v>4230772</v>
      </c>
      <c r="M112" s="26">
        <v>132715</v>
      </c>
      <c r="N112" s="26">
        <v>4941593</v>
      </c>
      <c r="O112" s="26">
        <v>5121848</v>
      </c>
      <c r="P112" s="11">
        <v>3397070</v>
      </c>
      <c r="Q112" s="11">
        <v>3610658</v>
      </c>
      <c r="R112" s="11">
        <v>10056297</v>
      </c>
    </row>
    <row r="113" spans="1:18" x14ac:dyDescent="0.25">
      <c r="A113" s="20">
        <v>43070</v>
      </c>
      <c r="B113" s="11">
        <f t="shared" si="6"/>
        <v>2017</v>
      </c>
      <c r="C113" s="11">
        <f t="shared" si="7"/>
        <v>4</v>
      </c>
      <c r="D113" s="26">
        <v>17952383</v>
      </c>
      <c r="E113" s="26">
        <f t="shared" si="5"/>
        <v>17952383</v>
      </c>
      <c r="F113" s="26">
        <v>17952383</v>
      </c>
      <c r="G113" s="107">
        <f t="shared" si="3"/>
        <v>2.7586549939171423E-2</v>
      </c>
      <c r="H113" s="107">
        <f>E113/E112-1</f>
        <v>7.4625387323539183E-3</v>
      </c>
      <c r="I113" s="26">
        <v>11078702</v>
      </c>
      <c r="J113" s="26">
        <v>2733955</v>
      </c>
      <c r="K113" s="26">
        <f t="shared" si="8"/>
        <v>4483098</v>
      </c>
      <c r="L113" s="26">
        <v>4255444</v>
      </c>
      <c r="M113" s="26">
        <v>227654</v>
      </c>
      <c r="N113" s="26">
        <v>4899228</v>
      </c>
      <c r="O113" s="26">
        <v>5242600</v>
      </c>
      <c r="P113" s="11">
        <v>3388036</v>
      </c>
      <c r="Q113" s="11">
        <v>3623074</v>
      </c>
      <c r="R113" s="11">
        <v>10152191</v>
      </c>
    </row>
    <row r="114" spans="1:18" s="5" customFormat="1" x14ac:dyDescent="0.25">
      <c r="A114" s="22">
        <v>43160</v>
      </c>
      <c r="B114" s="23">
        <v>2018</v>
      </c>
      <c r="C114" s="23">
        <f t="shared" si="7"/>
        <v>1</v>
      </c>
      <c r="D114" s="24">
        <v>17781794</v>
      </c>
      <c r="E114" s="24">
        <f t="shared" si="5"/>
        <v>17781794</v>
      </c>
      <c r="F114" s="24">
        <v>17781794</v>
      </c>
      <c r="G114" s="108">
        <f>D114/D110-1</f>
        <v>1.6222428532281175E-2</v>
      </c>
      <c r="H114" s="108">
        <f>E114/E113-1</f>
        <v>-9.5023039559706257E-3</v>
      </c>
      <c r="I114" s="25">
        <v>11041305</v>
      </c>
      <c r="J114" s="25">
        <v>2703613</v>
      </c>
      <c r="K114" s="25">
        <f t="shared" si="8"/>
        <v>4415707</v>
      </c>
      <c r="L114" s="25">
        <v>4269258</v>
      </c>
      <c r="M114" s="25">
        <v>146449</v>
      </c>
      <c r="N114" s="25">
        <v>4936901</v>
      </c>
      <c r="O114" s="25">
        <v>5315732</v>
      </c>
      <c r="P114" s="25">
        <v>3336931</v>
      </c>
      <c r="Q114" s="25">
        <v>3622005</v>
      </c>
      <c r="R114" s="25">
        <v>10104747</v>
      </c>
    </row>
    <row r="115" spans="1:18" x14ac:dyDescent="0.25">
      <c r="A115" s="20">
        <v>43252</v>
      </c>
      <c r="B115" s="11">
        <v>2018</v>
      </c>
      <c r="C115" s="11">
        <f t="shared" si="7"/>
        <v>2</v>
      </c>
      <c r="D115" s="26">
        <v>17848705</v>
      </c>
      <c r="E115" s="26">
        <f t="shared" si="5"/>
        <v>17848705</v>
      </c>
      <c r="F115" s="26">
        <v>17848705</v>
      </c>
      <c r="G115" s="107">
        <f t="shared" ref="G115" si="9">D115/D111-1</f>
        <v>9.2014754295608459E-3</v>
      </c>
      <c r="H115" s="107">
        <f>E115/E114-1</f>
        <v>3.7628936652849276E-3</v>
      </c>
      <c r="I115" s="111">
        <v>11170215</v>
      </c>
      <c r="J115" s="111">
        <v>2776920</v>
      </c>
      <c r="K115" s="26">
        <f t="shared" si="8"/>
        <v>4387082</v>
      </c>
      <c r="L115" s="111">
        <v>4272750</v>
      </c>
      <c r="M115" s="111">
        <v>114332</v>
      </c>
      <c r="N115" s="111">
        <v>4927384</v>
      </c>
      <c r="O115" s="111">
        <v>5412896</v>
      </c>
      <c r="P115" s="11">
        <v>3329545</v>
      </c>
      <c r="Q115" s="11">
        <v>3631437</v>
      </c>
      <c r="R115" s="11">
        <v>10216237</v>
      </c>
    </row>
    <row r="116" spans="1:18" x14ac:dyDescent="0.25">
      <c r="A116" s="20">
        <v>43344</v>
      </c>
      <c r="B116" s="11">
        <v>2018</v>
      </c>
      <c r="C116" s="11">
        <f t="shared" si="7"/>
        <v>3</v>
      </c>
      <c r="D116" s="26"/>
      <c r="E116" s="26"/>
      <c r="F116" s="26"/>
      <c r="G116" s="13"/>
      <c r="H116" s="13"/>
      <c r="I116" s="13"/>
      <c r="J116" s="13"/>
      <c r="K116" s="13"/>
      <c r="L116" s="13"/>
      <c r="M116" s="13"/>
      <c r="N116" s="13"/>
      <c r="O116" s="13"/>
    </row>
    <row r="117" spans="1:18" x14ac:dyDescent="0.25">
      <c r="A117" s="20">
        <v>43435</v>
      </c>
      <c r="B117" s="11">
        <v>2018</v>
      </c>
      <c r="C117" s="11">
        <f t="shared" si="7"/>
        <v>4</v>
      </c>
      <c r="D117" s="26"/>
      <c r="E117" s="26"/>
      <c r="F117" s="26"/>
      <c r="G117" s="13"/>
      <c r="H117" s="13"/>
      <c r="I117" s="13"/>
      <c r="J117" s="13"/>
      <c r="K117" s="13"/>
      <c r="L117" s="13"/>
      <c r="M117" s="13"/>
      <c r="N117" s="13"/>
      <c r="O117" s="13"/>
    </row>
    <row r="118" spans="1:18" x14ac:dyDescent="0.25">
      <c r="A118" s="21">
        <v>43525</v>
      </c>
      <c r="B118" s="5">
        <v>2019</v>
      </c>
      <c r="C118" s="5">
        <v>1</v>
      </c>
      <c r="D118" s="26"/>
      <c r="E118" s="26"/>
      <c r="F118" s="26"/>
      <c r="G118" s="13"/>
      <c r="H118" s="13"/>
      <c r="I118" s="13"/>
      <c r="J118" s="13"/>
      <c r="K118" s="13"/>
      <c r="L118" s="13"/>
      <c r="M118" s="13"/>
      <c r="N118" s="13"/>
      <c r="O118" s="13"/>
    </row>
    <row r="119" spans="1:18" x14ac:dyDescent="0.25">
      <c r="A119" s="21">
        <v>43617</v>
      </c>
      <c r="B119" s="5">
        <v>2019</v>
      </c>
      <c r="C119" s="5">
        <v>2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</row>
    <row r="120" spans="1:18" x14ac:dyDescent="0.25">
      <c r="A120" s="21">
        <v>43709</v>
      </c>
      <c r="B120" s="5">
        <v>2019</v>
      </c>
      <c r="C120" s="5">
        <v>3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</row>
    <row r="121" spans="1:18" x14ac:dyDescent="0.25">
      <c r="A121" s="21">
        <v>43800</v>
      </c>
      <c r="B121" s="5">
        <v>2019</v>
      </c>
      <c r="C121" s="5">
        <v>4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</row>
    <row r="122" spans="1:18" x14ac:dyDescent="0.25">
      <c r="A122" s="20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</row>
    <row r="123" spans="1:18" x14ac:dyDescent="0.25">
      <c r="A123" s="20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</row>
    <row r="124" spans="1:18" x14ac:dyDescent="0.25"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8" s="15" customFormat="1" ht="61.5" customHeight="1" x14ac:dyDescent="0.25">
      <c r="A125" s="19" t="s">
        <v>49</v>
      </c>
      <c r="B125" s="19"/>
      <c r="C125" s="19"/>
      <c r="D125" s="10" t="s">
        <v>2</v>
      </c>
      <c r="E125" s="10"/>
      <c r="F125" s="10"/>
      <c r="G125" s="10"/>
      <c r="H125" s="10"/>
      <c r="I125" s="10" t="s">
        <v>3</v>
      </c>
      <c r="J125" s="10" t="s">
        <v>9</v>
      </c>
      <c r="K125" s="10" t="s">
        <v>10</v>
      </c>
      <c r="L125" s="10"/>
      <c r="M125" s="10"/>
      <c r="N125" s="10" t="s">
        <v>11</v>
      </c>
      <c r="O125" s="10" t="s">
        <v>12</v>
      </c>
      <c r="Q125" s="16" t="s">
        <v>191</v>
      </c>
      <c r="R125" s="16" t="s">
        <v>116</v>
      </c>
    </row>
    <row r="126" spans="1:18" s="6" customFormat="1" ht="76.5" customHeight="1" x14ac:dyDescent="0.25">
      <c r="A126" s="6" t="s">
        <v>5</v>
      </c>
      <c r="D126" s="17" t="s">
        <v>112</v>
      </c>
      <c r="E126" s="17" t="s">
        <v>188</v>
      </c>
      <c r="F126" s="17"/>
      <c r="G126" s="17"/>
      <c r="H126" s="17"/>
      <c r="I126" s="10"/>
      <c r="J126" s="10"/>
      <c r="K126" s="10"/>
      <c r="L126" s="10"/>
      <c r="M126" s="10"/>
      <c r="N126" s="10"/>
      <c r="O126" s="10"/>
    </row>
    <row r="127" spans="1:18" s="6" customFormat="1" x14ac:dyDescent="0.25">
      <c r="A127" s="6" t="s">
        <v>6</v>
      </c>
      <c r="D127" s="10" t="s">
        <v>36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spans="1:18" s="6" customFormat="1" ht="30" x14ac:dyDescent="0.25">
      <c r="A128" s="6" t="s">
        <v>7</v>
      </c>
      <c r="D128" s="109" t="s">
        <v>200</v>
      </c>
      <c r="E128" s="18"/>
      <c r="F128" s="18"/>
      <c r="G128" s="18"/>
      <c r="H128" s="18"/>
      <c r="I128" s="10"/>
      <c r="J128" s="10"/>
      <c r="K128" s="10"/>
      <c r="L128" s="10"/>
      <c r="M128" s="10"/>
      <c r="N128" s="10"/>
      <c r="O128" s="10"/>
    </row>
    <row r="129" spans="1:15" s="6" customFormat="1" ht="105" x14ac:dyDescent="0.25">
      <c r="A129" s="6" t="s">
        <v>8</v>
      </c>
      <c r="D129" s="10" t="s">
        <v>201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 s="6" customFormat="1" x14ac:dyDescent="0.25">
      <c r="A130" s="6" t="s">
        <v>15</v>
      </c>
      <c r="D130" s="91" t="s">
        <v>196</v>
      </c>
      <c r="E130" s="91" t="s">
        <v>197</v>
      </c>
      <c r="F130" s="91"/>
      <c r="G130" s="91"/>
      <c r="H130" s="91"/>
      <c r="I130" s="10"/>
      <c r="J130" s="10"/>
      <c r="K130" s="10"/>
      <c r="L130" s="10"/>
      <c r="M130" s="10"/>
      <c r="N130" s="10"/>
      <c r="O130" s="10"/>
    </row>
    <row r="131" spans="1:15" x14ac:dyDescent="0.25">
      <c r="D131" s="14"/>
      <c r="E131" s="14"/>
      <c r="F131" s="14"/>
      <c r="G131" s="14"/>
      <c r="H131" s="14"/>
    </row>
    <row r="132" spans="1:15" x14ac:dyDescent="0.25">
      <c r="D132" s="14"/>
      <c r="E132" s="14"/>
      <c r="F132" s="14"/>
      <c r="G132" s="14"/>
      <c r="H132" s="14"/>
    </row>
  </sheetData>
  <hyperlinks>
    <hyperlink ref="D128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Y325"/>
  <sheetViews>
    <sheetView zoomScale="90" zoomScaleNormal="90" workbookViewId="0">
      <pane xSplit="4" ySplit="1" topLeftCell="E284" activePane="bottomRight" state="frozen"/>
      <selection activeCell="D1" sqref="D1:D65536"/>
      <selection pane="topRight" activeCell="D1" sqref="D1:D65536"/>
      <selection pane="bottomLeft" activeCell="D1" sqref="D1:D65536"/>
      <selection pane="bottomRight" activeCell="F313" sqref="F313"/>
    </sheetView>
  </sheetViews>
  <sheetFormatPr defaultColWidth="9.140625" defaultRowHeight="15" x14ac:dyDescent="0.25"/>
  <cols>
    <col min="1" max="1" width="14.5703125" style="1" customWidth="1"/>
    <col min="4" max="4" width="9.140625" customWidth="1"/>
    <col min="5" max="7" width="13.28515625" bestFit="1" customWidth="1"/>
    <col min="8" max="8" width="14.140625" bestFit="1" customWidth="1"/>
  </cols>
  <sheetData>
    <row r="1" spans="1:25" s="7" customFormat="1" x14ac:dyDescent="0.25">
      <c r="A1" s="7" t="s">
        <v>4</v>
      </c>
      <c r="B1" s="7" t="s">
        <v>0</v>
      </c>
      <c r="C1" s="7" t="s">
        <v>13</v>
      </c>
      <c r="D1" s="7" t="s">
        <v>103</v>
      </c>
      <c r="E1" s="7" t="s">
        <v>35</v>
      </c>
      <c r="F1" s="7" t="s">
        <v>206</v>
      </c>
      <c r="G1" s="7" t="s">
        <v>87</v>
      </c>
      <c r="H1" s="7" t="s">
        <v>119</v>
      </c>
      <c r="I1" s="7" t="s">
        <v>61</v>
      </c>
      <c r="J1" s="7" t="s">
        <v>120</v>
      </c>
      <c r="K1" s="7" t="s">
        <v>31</v>
      </c>
      <c r="L1" s="7" t="s">
        <v>192</v>
      </c>
      <c r="M1" s="7" t="s">
        <v>193</v>
      </c>
      <c r="N1" s="7" t="s">
        <v>31</v>
      </c>
      <c r="O1" s="7" t="s">
        <v>30</v>
      </c>
      <c r="P1" s="7" t="s">
        <v>128</v>
      </c>
      <c r="Q1" s="7" t="s">
        <v>129</v>
      </c>
      <c r="R1" s="7" t="s">
        <v>130</v>
      </c>
      <c r="S1" s="7" t="s">
        <v>67</v>
      </c>
      <c r="T1" s="7" t="s">
        <v>47</v>
      </c>
      <c r="U1" s="7" t="s">
        <v>185</v>
      </c>
      <c r="V1" s="7" t="s">
        <v>68</v>
      </c>
      <c r="W1" s="7" t="s">
        <v>136</v>
      </c>
      <c r="X1" s="7" t="s">
        <v>137</v>
      </c>
      <c r="Y1" s="7" t="s">
        <v>138</v>
      </c>
    </row>
    <row r="2" spans="1:25" x14ac:dyDescent="0.25">
      <c r="A2" s="21">
        <v>33970</v>
      </c>
      <c r="B2">
        <v>1993</v>
      </c>
      <c r="C2">
        <v>1</v>
      </c>
      <c r="D2">
        <v>2</v>
      </c>
      <c r="E2">
        <f>IF(ISBLANK(HLOOKUP(E$1, m_preprocess!$1:$1048576, $D2, FALSE)), "", HLOOKUP(E$1,m_preprocess!$1:$1048576, $D2, FALSE))</f>
        <v>46.527302820088316</v>
      </c>
      <c r="F2">
        <f>IF(ISBLANK(HLOOKUP(F$1, m_preprocess!$1:$1048576, $D2, FALSE)), "", HLOOKUP(F$1,m_preprocess!$1:$1048576, $D2, FALSE))</f>
        <v>47.454204964803473</v>
      </c>
      <c r="G2" t="str">
        <f>IF(ISBLANK(HLOOKUP(G$1, m_preprocess!$1:$1048576, $D2, FALSE)), "", HLOOKUP(G$1,m_preprocess!$1:$1048576, $D2, FALSE))</f>
        <v/>
      </c>
      <c r="H2" t="str">
        <f>IF(ISBLANK(HLOOKUP(H$1, m_preprocess!$1:$1048576, $D2, FALSE)), "", HLOOKUP(H$1,m_preprocess!$1:$1048576, $D2, FALSE))</f>
        <v/>
      </c>
      <c r="I2" t="str">
        <f>IF(ISBLANK(HLOOKUP(I$1, m_preprocess!$1:$1048576, $D2, FALSE)), "", HLOOKUP(I$1,m_preprocess!$1:$1048576, $D2, FALSE))</f>
        <v/>
      </c>
      <c r="J2" t="str">
        <f>IF(ISBLANK(HLOOKUP(J$1, m_preprocess!$1:$1048576, $D2, FALSE)), "", HLOOKUP(J$1,m_preprocess!$1:$1048576, $D2, FALSE))</f>
        <v/>
      </c>
      <c r="K2">
        <f>IF(ISBLANK(HLOOKUP(K$1, m_preprocess!$1:$1048576, $D2, FALSE)), "", HLOOKUP(K$1,m_preprocess!$1:$1048576, $D2, FALSE))</f>
        <v>525.85697791125097</v>
      </c>
      <c r="L2">
        <f>IF(ISBLANK(HLOOKUP(L$1, m_preprocess!$1:$1048576, $D2, FALSE)), "", HLOOKUP(L$1,m_preprocess!$1:$1048576, $D2, FALSE))</f>
        <v>114.68661195825527</v>
      </c>
      <c r="M2">
        <f>IF(ISBLANK(HLOOKUP(M$1, m_preprocess!$1:$1048576, $D2, FALSE)), "", HLOOKUP(M$1,m_preprocess!$1:$1048576, $D2, FALSE))</f>
        <v>68.458375511408889</v>
      </c>
      <c r="N2">
        <f>IF(ISBLANK(HLOOKUP(N$1, m_preprocess!$1:$1048576, $D2, FALSE)), "", HLOOKUP(N$1,m_preprocess!$1:$1048576, $D2, FALSE))</f>
        <v>525.85697791125097</v>
      </c>
      <c r="O2" t="str">
        <f>IF(ISBLANK(HLOOKUP(O$1, m_preprocess!$1:$1048576, $D2, FALSE)), "", HLOOKUP(O$1,m_preprocess!$1:$1048576, $D2, FALSE))</f>
        <v/>
      </c>
      <c r="P2" t="str">
        <f>IF(ISBLANK(HLOOKUP(P$1, m_preprocess!$1:$1048576, $D2, FALSE)), "", HLOOKUP(P$1,m_preprocess!$1:$1048576, $D2, FALSE))</f>
        <v/>
      </c>
      <c r="Q2" t="str">
        <f>IF(ISBLANK(HLOOKUP(Q$1, m_preprocess!$1:$1048576, $D2, FALSE)), "", HLOOKUP(Q$1,m_preprocess!$1:$1048576, $D2, FALSE))</f>
        <v/>
      </c>
      <c r="R2" t="str">
        <f>IF(ISBLANK(HLOOKUP(R$1, m_preprocess!$1:$1048576, $D2, FALSE)), "", HLOOKUP(R$1,m_preprocess!$1:$1048576, $D2, FALSE))</f>
        <v/>
      </c>
      <c r="S2" t="str">
        <f>IF(ISBLANK(HLOOKUP(S$1, m_preprocess!$1:$1048576, $D2, FALSE)), "", HLOOKUP(S$1,m_preprocess!$1:$1048576, $D2, FALSE))</f>
        <v/>
      </c>
      <c r="T2" t="str">
        <f>IF(ISBLANK(HLOOKUP(T$1, m_preprocess!$1:$1048576, $D2, FALSE)), "", HLOOKUP(T$1,m_preprocess!$1:$1048576, $D2, FALSE))</f>
        <v/>
      </c>
      <c r="U2" t="str">
        <f>IF(ISBLANK(HLOOKUP(U$1, m_preprocess!$1:$1048576, $D2, FALSE)), "", HLOOKUP(U$1,m_preprocess!$1:$1048576, $D2, FALSE))</f>
        <v/>
      </c>
      <c r="V2" t="str">
        <f>IF(ISBLANK(HLOOKUP(V$1, m_preprocess!$1:$1048576, $D2, FALSE)), "", HLOOKUP(V$1,m_preprocess!$1:$1048576, $D2, FALSE))</f>
        <v/>
      </c>
      <c r="W2" t="str">
        <f>IF(ISBLANK(HLOOKUP(W$1, m_preprocess!$1:$1048576, $D2, FALSE)), "", HLOOKUP(W$1,m_preprocess!$1:$1048576, $D2, FALSE))</f>
        <v/>
      </c>
      <c r="X2" t="str">
        <f>IF(ISBLANK(HLOOKUP(X$1, m_preprocess!$1:$1048576, $D2, FALSE)), "", HLOOKUP(X$1,m_preprocess!$1:$1048576, $D2, FALSE))</f>
        <v/>
      </c>
      <c r="Y2" t="str">
        <f>IF(ISBLANK(HLOOKUP(Y$1, m_preprocess!$1:$1048576, $D2, FALSE)), "", HLOOKUP(Y$1,m_preprocess!$1:$1048576, $D2, FALSE))</f>
        <v/>
      </c>
    </row>
    <row r="3" spans="1:25" x14ac:dyDescent="0.25">
      <c r="A3" s="21">
        <v>34001</v>
      </c>
      <c r="B3">
        <v>1993</v>
      </c>
      <c r="C3">
        <v>2</v>
      </c>
      <c r="D3">
        <v>3</v>
      </c>
      <c r="E3">
        <f>IF(ISBLANK(HLOOKUP(E$1, m_preprocess!$1:$1048576, $D3, FALSE)), "", HLOOKUP(E$1,m_preprocess!$1:$1048576, $D3, FALSE))</f>
        <v>42.762637355990755</v>
      </c>
      <c r="F3">
        <f>IF(ISBLANK(HLOOKUP(F$1, m_preprocess!$1:$1048576, $D3, FALSE)), "", HLOOKUP(F$1,m_preprocess!$1:$1048576, $D3, FALSE))</f>
        <v>47.440532869199117</v>
      </c>
      <c r="G3" t="str">
        <f>IF(ISBLANK(HLOOKUP(G$1, m_preprocess!$1:$1048576, $D3, FALSE)), "", HLOOKUP(G$1,m_preprocess!$1:$1048576, $D3, FALSE))</f>
        <v/>
      </c>
      <c r="H3" t="str">
        <f>IF(ISBLANK(HLOOKUP(H$1, m_preprocess!$1:$1048576, $D3, FALSE)), "", HLOOKUP(H$1,m_preprocess!$1:$1048576, $D3, FALSE))</f>
        <v/>
      </c>
      <c r="I3" t="str">
        <f>IF(ISBLANK(HLOOKUP(I$1, m_preprocess!$1:$1048576, $D3, FALSE)), "", HLOOKUP(I$1,m_preprocess!$1:$1048576, $D3, FALSE))</f>
        <v/>
      </c>
      <c r="J3" t="str">
        <f>IF(ISBLANK(HLOOKUP(J$1, m_preprocess!$1:$1048576, $D3, FALSE)), "", HLOOKUP(J$1,m_preprocess!$1:$1048576, $D3, FALSE))</f>
        <v/>
      </c>
      <c r="K3">
        <f>IF(ISBLANK(HLOOKUP(K$1, m_preprocess!$1:$1048576, $D3, FALSE)), "", HLOOKUP(K$1,m_preprocess!$1:$1048576, $D3, FALSE))</f>
        <v>474.51431395525753</v>
      </c>
      <c r="L3">
        <f>IF(ISBLANK(HLOOKUP(L$1, m_preprocess!$1:$1048576, $D3, FALSE)), "", HLOOKUP(L$1,m_preprocess!$1:$1048576, $D3, FALSE))</f>
        <v>112.10647848686183</v>
      </c>
      <c r="M3">
        <f>IF(ISBLANK(HLOOKUP(M$1, m_preprocess!$1:$1048576, $D3, FALSE)), "", HLOOKUP(M$1,m_preprocess!$1:$1048576, $D3, FALSE))</f>
        <v>70.564399918592997</v>
      </c>
      <c r="N3">
        <f>IF(ISBLANK(HLOOKUP(N$1, m_preprocess!$1:$1048576, $D3, FALSE)), "", HLOOKUP(N$1,m_preprocess!$1:$1048576, $D3, FALSE))</f>
        <v>474.51431395525753</v>
      </c>
      <c r="O3" t="str">
        <f>IF(ISBLANK(HLOOKUP(O$1, m_preprocess!$1:$1048576, $D3, FALSE)), "", HLOOKUP(O$1,m_preprocess!$1:$1048576, $D3, FALSE))</f>
        <v/>
      </c>
      <c r="P3" t="str">
        <f>IF(ISBLANK(HLOOKUP(P$1, m_preprocess!$1:$1048576, $D3, FALSE)), "", HLOOKUP(P$1,m_preprocess!$1:$1048576, $D3, FALSE))</f>
        <v/>
      </c>
      <c r="Q3" t="str">
        <f>IF(ISBLANK(HLOOKUP(Q$1, m_preprocess!$1:$1048576, $D3, FALSE)), "", HLOOKUP(Q$1,m_preprocess!$1:$1048576, $D3, FALSE))</f>
        <v/>
      </c>
      <c r="R3" t="str">
        <f>IF(ISBLANK(HLOOKUP(R$1, m_preprocess!$1:$1048576, $D3, FALSE)), "", HLOOKUP(R$1,m_preprocess!$1:$1048576, $D3, FALSE))</f>
        <v/>
      </c>
      <c r="S3" t="str">
        <f>IF(ISBLANK(HLOOKUP(S$1, m_preprocess!$1:$1048576, $D3, FALSE)), "", HLOOKUP(S$1,m_preprocess!$1:$1048576, $D3, FALSE))</f>
        <v/>
      </c>
      <c r="T3" t="str">
        <f>IF(ISBLANK(HLOOKUP(T$1, m_preprocess!$1:$1048576, $D3, FALSE)), "", HLOOKUP(T$1,m_preprocess!$1:$1048576, $D3, FALSE))</f>
        <v/>
      </c>
      <c r="U3" t="str">
        <f>IF(ISBLANK(HLOOKUP(U$1, m_preprocess!$1:$1048576, $D3, FALSE)), "", HLOOKUP(U$1,m_preprocess!$1:$1048576, $D3, FALSE))</f>
        <v/>
      </c>
      <c r="V3" t="str">
        <f>IF(ISBLANK(HLOOKUP(V$1, m_preprocess!$1:$1048576, $D3, FALSE)), "", HLOOKUP(V$1,m_preprocess!$1:$1048576, $D3, FALSE))</f>
        <v/>
      </c>
      <c r="W3" t="str">
        <f>IF(ISBLANK(HLOOKUP(W$1, m_preprocess!$1:$1048576, $D3, FALSE)), "", HLOOKUP(W$1,m_preprocess!$1:$1048576, $D3, FALSE))</f>
        <v/>
      </c>
      <c r="X3" t="str">
        <f>IF(ISBLANK(HLOOKUP(X$1, m_preprocess!$1:$1048576, $D3, FALSE)), "", HLOOKUP(X$1,m_preprocess!$1:$1048576, $D3, FALSE))</f>
        <v/>
      </c>
      <c r="Y3" t="str">
        <f>IF(ISBLANK(HLOOKUP(Y$1, m_preprocess!$1:$1048576, $D3, FALSE)), "", HLOOKUP(Y$1,m_preprocess!$1:$1048576, $D3, FALSE))</f>
        <v/>
      </c>
    </row>
    <row r="4" spans="1:25" x14ac:dyDescent="0.25">
      <c r="A4" s="21">
        <v>34029</v>
      </c>
      <c r="B4">
        <v>1993</v>
      </c>
      <c r="C4">
        <v>3</v>
      </c>
      <c r="D4">
        <v>4</v>
      </c>
      <c r="E4">
        <f>IF(ISBLANK(HLOOKUP(E$1, m_preprocess!$1:$1048576, $D4, FALSE)), "", HLOOKUP(E$1,m_preprocess!$1:$1048576, $D4, FALSE))</f>
        <v>57.381653972224449</v>
      </c>
      <c r="F4">
        <f>IF(ISBLANK(HLOOKUP(F$1, m_preprocess!$1:$1048576, $D4, FALSE)), "", HLOOKUP(F$1,m_preprocess!$1:$1048576, $D4, FALSE))</f>
        <v>55.485717004053086</v>
      </c>
      <c r="G4" t="str">
        <f>IF(ISBLANK(HLOOKUP(G$1, m_preprocess!$1:$1048576, $D4, FALSE)), "", HLOOKUP(G$1,m_preprocess!$1:$1048576, $D4, FALSE))</f>
        <v/>
      </c>
      <c r="H4" t="str">
        <f>IF(ISBLANK(HLOOKUP(H$1, m_preprocess!$1:$1048576, $D4, FALSE)), "", HLOOKUP(H$1,m_preprocess!$1:$1048576, $D4, FALSE))</f>
        <v/>
      </c>
      <c r="I4" t="str">
        <f>IF(ISBLANK(HLOOKUP(I$1, m_preprocess!$1:$1048576, $D4, FALSE)), "", HLOOKUP(I$1,m_preprocess!$1:$1048576, $D4, FALSE))</f>
        <v/>
      </c>
      <c r="J4" t="str">
        <f>IF(ISBLANK(HLOOKUP(J$1, m_preprocess!$1:$1048576, $D4, FALSE)), "", HLOOKUP(J$1,m_preprocess!$1:$1048576, $D4, FALSE))</f>
        <v/>
      </c>
      <c r="K4">
        <f>IF(ISBLANK(HLOOKUP(K$1, m_preprocess!$1:$1048576, $D4, FALSE)), "", HLOOKUP(K$1,m_preprocess!$1:$1048576, $D4, FALSE))</f>
        <v>591.26572300830958</v>
      </c>
      <c r="L4">
        <f>IF(ISBLANK(HLOOKUP(L$1, m_preprocess!$1:$1048576, $D4, FALSE)), "", HLOOKUP(L$1,m_preprocess!$1:$1048576, $D4, FALSE))</f>
        <v>110.43956242305286</v>
      </c>
      <c r="M4">
        <f>IF(ISBLANK(HLOOKUP(M$1, m_preprocess!$1:$1048576, $D4, FALSE)), "", HLOOKUP(M$1,m_preprocess!$1:$1048576, $D4, FALSE))</f>
        <v>72.062922121399538</v>
      </c>
      <c r="N4">
        <f>IF(ISBLANK(HLOOKUP(N$1, m_preprocess!$1:$1048576, $D4, FALSE)), "", HLOOKUP(N$1,m_preprocess!$1:$1048576, $D4, FALSE))</f>
        <v>591.26572300830958</v>
      </c>
      <c r="O4" t="str">
        <f>IF(ISBLANK(HLOOKUP(O$1, m_preprocess!$1:$1048576, $D4, FALSE)), "", HLOOKUP(O$1,m_preprocess!$1:$1048576, $D4, FALSE))</f>
        <v/>
      </c>
      <c r="P4" t="str">
        <f>IF(ISBLANK(HLOOKUP(P$1, m_preprocess!$1:$1048576, $D4, FALSE)), "", HLOOKUP(P$1,m_preprocess!$1:$1048576, $D4, FALSE))</f>
        <v/>
      </c>
      <c r="Q4" t="str">
        <f>IF(ISBLANK(HLOOKUP(Q$1, m_preprocess!$1:$1048576, $D4, FALSE)), "", HLOOKUP(Q$1,m_preprocess!$1:$1048576, $D4, FALSE))</f>
        <v/>
      </c>
      <c r="R4" t="str">
        <f>IF(ISBLANK(HLOOKUP(R$1, m_preprocess!$1:$1048576, $D4, FALSE)), "", HLOOKUP(R$1,m_preprocess!$1:$1048576, $D4, FALSE))</f>
        <v/>
      </c>
      <c r="S4" t="str">
        <f>IF(ISBLANK(HLOOKUP(S$1, m_preprocess!$1:$1048576, $D4, FALSE)), "", HLOOKUP(S$1,m_preprocess!$1:$1048576, $D4, FALSE))</f>
        <v/>
      </c>
      <c r="T4" t="str">
        <f>IF(ISBLANK(HLOOKUP(T$1, m_preprocess!$1:$1048576, $D4, FALSE)), "", HLOOKUP(T$1,m_preprocess!$1:$1048576, $D4, FALSE))</f>
        <v/>
      </c>
      <c r="U4" t="str">
        <f>IF(ISBLANK(HLOOKUP(U$1, m_preprocess!$1:$1048576, $D4, FALSE)), "", HLOOKUP(U$1,m_preprocess!$1:$1048576, $D4, FALSE))</f>
        <v/>
      </c>
      <c r="V4" t="str">
        <f>IF(ISBLANK(HLOOKUP(V$1, m_preprocess!$1:$1048576, $D4, FALSE)), "", HLOOKUP(V$1,m_preprocess!$1:$1048576, $D4, FALSE))</f>
        <v/>
      </c>
      <c r="W4" t="str">
        <f>IF(ISBLANK(HLOOKUP(W$1, m_preprocess!$1:$1048576, $D4, FALSE)), "", HLOOKUP(W$1,m_preprocess!$1:$1048576, $D4, FALSE))</f>
        <v/>
      </c>
      <c r="X4" t="str">
        <f>IF(ISBLANK(HLOOKUP(X$1, m_preprocess!$1:$1048576, $D4, FALSE)), "", HLOOKUP(X$1,m_preprocess!$1:$1048576, $D4, FALSE))</f>
        <v/>
      </c>
      <c r="Y4" t="str">
        <f>IF(ISBLANK(HLOOKUP(Y$1, m_preprocess!$1:$1048576, $D4, FALSE)), "", HLOOKUP(Y$1,m_preprocess!$1:$1048576, $D4, FALSE))</f>
        <v/>
      </c>
    </row>
    <row r="5" spans="1:25" x14ac:dyDescent="0.25">
      <c r="A5" s="21">
        <v>34060</v>
      </c>
      <c r="B5">
        <v>1993</v>
      </c>
      <c r="C5">
        <v>4</v>
      </c>
      <c r="D5">
        <v>5</v>
      </c>
      <c r="E5">
        <f>IF(ISBLANK(HLOOKUP(E$1, m_preprocess!$1:$1048576, $D5, FALSE)), "", HLOOKUP(E$1,m_preprocess!$1:$1048576, $D5, FALSE))</f>
        <v>45.000115251237162</v>
      </c>
      <c r="F5">
        <f>IF(ISBLANK(HLOOKUP(F$1, m_preprocess!$1:$1048576, $D5, FALSE)), "", HLOOKUP(F$1,m_preprocess!$1:$1048576, $D5, FALSE))</f>
        <v>46.336652143891783</v>
      </c>
      <c r="G5" t="str">
        <f>IF(ISBLANK(HLOOKUP(G$1, m_preprocess!$1:$1048576, $D5, FALSE)), "", HLOOKUP(G$1,m_preprocess!$1:$1048576, $D5, FALSE))</f>
        <v/>
      </c>
      <c r="H5" t="str">
        <f>IF(ISBLANK(HLOOKUP(H$1, m_preprocess!$1:$1048576, $D5, FALSE)), "", HLOOKUP(H$1,m_preprocess!$1:$1048576, $D5, FALSE))</f>
        <v/>
      </c>
      <c r="I5" t="str">
        <f>IF(ISBLANK(HLOOKUP(I$1, m_preprocess!$1:$1048576, $D5, FALSE)), "", HLOOKUP(I$1,m_preprocess!$1:$1048576, $D5, FALSE))</f>
        <v/>
      </c>
      <c r="J5" t="str">
        <f>IF(ISBLANK(HLOOKUP(J$1, m_preprocess!$1:$1048576, $D5, FALSE)), "", HLOOKUP(J$1,m_preprocess!$1:$1048576, $D5, FALSE))</f>
        <v/>
      </c>
      <c r="K5">
        <f>IF(ISBLANK(HLOOKUP(K$1, m_preprocess!$1:$1048576, $D5, FALSE)), "", HLOOKUP(K$1,m_preprocess!$1:$1048576, $D5, FALSE))</f>
        <v>555.84787597156037</v>
      </c>
      <c r="L5">
        <f>IF(ISBLANK(HLOOKUP(L$1, m_preprocess!$1:$1048576, $D5, FALSE)), "", HLOOKUP(L$1,m_preprocess!$1:$1048576, $D5, FALSE))</f>
        <v>109.29680692162928</v>
      </c>
      <c r="M5">
        <f>IF(ISBLANK(HLOOKUP(M$1, m_preprocess!$1:$1048576, $D5, FALSE)), "", HLOOKUP(M$1,m_preprocess!$1:$1048576, $D5, FALSE))</f>
        <v>71.465529639873267</v>
      </c>
      <c r="N5">
        <f>IF(ISBLANK(HLOOKUP(N$1, m_preprocess!$1:$1048576, $D5, FALSE)), "", HLOOKUP(N$1,m_preprocess!$1:$1048576, $D5, FALSE))</f>
        <v>555.84787597156037</v>
      </c>
      <c r="O5" t="str">
        <f>IF(ISBLANK(HLOOKUP(O$1, m_preprocess!$1:$1048576, $D5, FALSE)), "", HLOOKUP(O$1,m_preprocess!$1:$1048576, $D5, FALSE))</f>
        <v/>
      </c>
      <c r="P5" t="str">
        <f>IF(ISBLANK(HLOOKUP(P$1, m_preprocess!$1:$1048576, $D5, FALSE)), "", HLOOKUP(P$1,m_preprocess!$1:$1048576, $D5, FALSE))</f>
        <v/>
      </c>
      <c r="Q5" t="str">
        <f>IF(ISBLANK(HLOOKUP(Q$1, m_preprocess!$1:$1048576, $D5, FALSE)), "", HLOOKUP(Q$1,m_preprocess!$1:$1048576, $D5, FALSE))</f>
        <v/>
      </c>
      <c r="R5" t="str">
        <f>IF(ISBLANK(HLOOKUP(R$1, m_preprocess!$1:$1048576, $D5, FALSE)), "", HLOOKUP(R$1,m_preprocess!$1:$1048576, $D5, FALSE))</f>
        <v/>
      </c>
      <c r="S5" t="str">
        <f>IF(ISBLANK(HLOOKUP(S$1, m_preprocess!$1:$1048576, $D5, FALSE)), "", HLOOKUP(S$1,m_preprocess!$1:$1048576, $D5, FALSE))</f>
        <v/>
      </c>
      <c r="T5" t="str">
        <f>IF(ISBLANK(HLOOKUP(T$1, m_preprocess!$1:$1048576, $D5, FALSE)), "", HLOOKUP(T$1,m_preprocess!$1:$1048576, $D5, FALSE))</f>
        <v/>
      </c>
      <c r="U5" t="str">
        <f>IF(ISBLANK(HLOOKUP(U$1, m_preprocess!$1:$1048576, $D5, FALSE)), "", HLOOKUP(U$1,m_preprocess!$1:$1048576, $D5, FALSE))</f>
        <v/>
      </c>
      <c r="V5" t="str">
        <f>IF(ISBLANK(HLOOKUP(V$1, m_preprocess!$1:$1048576, $D5, FALSE)), "", HLOOKUP(V$1,m_preprocess!$1:$1048576, $D5, FALSE))</f>
        <v/>
      </c>
      <c r="W5" t="str">
        <f>IF(ISBLANK(HLOOKUP(W$1, m_preprocess!$1:$1048576, $D5, FALSE)), "", HLOOKUP(W$1,m_preprocess!$1:$1048576, $D5, FALSE))</f>
        <v/>
      </c>
      <c r="X5" t="str">
        <f>IF(ISBLANK(HLOOKUP(X$1, m_preprocess!$1:$1048576, $D5, FALSE)), "", HLOOKUP(X$1,m_preprocess!$1:$1048576, $D5, FALSE))</f>
        <v/>
      </c>
      <c r="Y5" t="str">
        <f>IF(ISBLANK(HLOOKUP(Y$1, m_preprocess!$1:$1048576, $D5, FALSE)), "", HLOOKUP(Y$1,m_preprocess!$1:$1048576, $D5, FALSE))</f>
        <v/>
      </c>
    </row>
    <row r="6" spans="1:25" x14ac:dyDescent="0.25">
      <c r="A6" s="21">
        <v>34090</v>
      </c>
      <c r="B6">
        <v>1993</v>
      </c>
      <c r="C6">
        <v>5</v>
      </c>
      <c r="D6">
        <v>6</v>
      </c>
      <c r="E6">
        <f>IF(ISBLANK(HLOOKUP(E$1, m_preprocess!$1:$1048576, $D6, FALSE)), "", HLOOKUP(E$1,m_preprocess!$1:$1048576, $D6, FALSE))</f>
        <v>40.721423726917585</v>
      </c>
      <c r="F6">
        <f>IF(ISBLANK(HLOOKUP(F$1, m_preprocess!$1:$1048576, $D6, FALSE)), "", HLOOKUP(F$1,m_preprocess!$1:$1048576, $D6, FALSE))</f>
        <v>42.589678847962134</v>
      </c>
      <c r="G6" t="str">
        <f>IF(ISBLANK(HLOOKUP(G$1, m_preprocess!$1:$1048576, $D6, FALSE)), "", HLOOKUP(G$1,m_preprocess!$1:$1048576, $D6, FALSE))</f>
        <v/>
      </c>
      <c r="H6" t="str">
        <f>IF(ISBLANK(HLOOKUP(H$1, m_preprocess!$1:$1048576, $D6, FALSE)), "", HLOOKUP(H$1,m_preprocess!$1:$1048576, $D6, FALSE))</f>
        <v/>
      </c>
      <c r="I6" t="str">
        <f>IF(ISBLANK(HLOOKUP(I$1, m_preprocess!$1:$1048576, $D6, FALSE)), "", HLOOKUP(I$1,m_preprocess!$1:$1048576, $D6, FALSE))</f>
        <v/>
      </c>
      <c r="J6" t="str">
        <f>IF(ISBLANK(HLOOKUP(J$1, m_preprocess!$1:$1048576, $D6, FALSE)), "", HLOOKUP(J$1,m_preprocess!$1:$1048576, $D6, FALSE))</f>
        <v/>
      </c>
      <c r="K6">
        <f>IF(ISBLANK(HLOOKUP(K$1, m_preprocess!$1:$1048576, $D6, FALSE)), "", HLOOKUP(K$1,m_preprocess!$1:$1048576, $D6, FALSE))</f>
        <v>594.6103165511023</v>
      </c>
      <c r="L6">
        <f>IF(ISBLANK(HLOOKUP(L$1, m_preprocess!$1:$1048576, $D6, FALSE)), "", HLOOKUP(L$1,m_preprocess!$1:$1048576, $D6, FALSE))</f>
        <v>106.69168981821709</v>
      </c>
      <c r="M6">
        <f>IF(ISBLANK(HLOOKUP(M$1, m_preprocess!$1:$1048576, $D6, FALSE)), "", HLOOKUP(M$1,m_preprocess!$1:$1048576, $D6, FALSE))</f>
        <v>70.21095458036126</v>
      </c>
      <c r="N6">
        <f>IF(ISBLANK(HLOOKUP(N$1, m_preprocess!$1:$1048576, $D6, FALSE)), "", HLOOKUP(N$1,m_preprocess!$1:$1048576, $D6, FALSE))</f>
        <v>594.6103165511023</v>
      </c>
      <c r="O6" t="str">
        <f>IF(ISBLANK(HLOOKUP(O$1, m_preprocess!$1:$1048576, $D6, FALSE)), "", HLOOKUP(O$1,m_preprocess!$1:$1048576, $D6, FALSE))</f>
        <v/>
      </c>
      <c r="P6" t="str">
        <f>IF(ISBLANK(HLOOKUP(P$1, m_preprocess!$1:$1048576, $D6, FALSE)), "", HLOOKUP(P$1,m_preprocess!$1:$1048576, $D6, FALSE))</f>
        <v/>
      </c>
      <c r="Q6" t="str">
        <f>IF(ISBLANK(HLOOKUP(Q$1, m_preprocess!$1:$1048576, $D6, FALSE)), "", HLOOKUP(Q$1,m_preprocess!$1:$1048576, $D6, FALSE))</f>
        <v/>
      </c>
      <c r="R6" t="str">
        <f>IF(ISBLANK(HLOOKUP(R$1, m_preprocess!$1:$1048576, $D6, FALSE)), "", HLOOKUP(R$1,m_preprocess!$1:$1048576, $D6, FALSE))</f>
        <v/>
      </c>
      <c r="S6" t="str">
        <f>IF(ISBLANK(HLOOKUP(S$1, m_preprocess!$1:$1048576, $D6, FALSE)), "", HLOOKUP(S$1,m_preprocess!$1:$1048576, $D6, FALSE))</f>
        <v/>
      </c>
      <c r="T6" t="str">
        <f>IF(ISBLANK(HLOOKUP(T$1, m_preprocess!$1:$1048576, $D6, FALSE)), "", HLOOKUP(T$1,m_preprocess!$1:$1048576, $D6, FALSE))</f>
        <v/>
      </c>
      <c r="U6" t="str">
        <f>IF(ISBLANK(HLOOKUP(U$1, m_preprocess!$1:$1048576, $D6, FALSE)), "", HLOOKUP(U$1,m_preprocess!$1:$1048576, $D6, FALSE))</f>
        <v/>
      </c>
      <c r="V6" t="str">
        <f>IF(ISBLANK(HLOOKUP(V$1, m_preprocess!$1:$1048576, $D6, FALSE)), "", HLOOKUP(V$1,m_preprocess!$1:$1048576, $D6, FALSE))</f>
        <v/>
      </c>
      <c r="W6" t="str">
        <f>IF(ISBLANK(HLOOKUP(W$1, m_preprocess!$1:$1048576, $D6, FALSE)), "", HLOOKUP(W$1,m_preprocess!$1:$1048576, $D6, FALSE))</f>
        <v/>
      </c>
      <c r="X6" t="str">
        <f>IF(ISBLANK(HLOOKUP(X$1, m_preprocess!$1:$1048576, $D6, FALSE)), "", HLOOKUP(X$1,m_preprocess!$1:$1048576, $D6, FALSE))</f>
        <v/>
      </c>
      <c r="Y6" t="str">
        <f>IF(ISBLANK(HLOOKUP(Y$1, m_preprocess!$1:$1048576, $D6, FALSE)), "", HLOOKUP(Y$1,m_preprocess!$1:$1048576, $D6, FALSE))</f>
        <v/>
      </c>
    </row>
    <row r="7" spans="1:25" x14ac:dyDescent="0.25">
      <c r="A7" s="21">
        <v>34121</v>
      </c>
      <c r="B7">
        <v>1993</v>
      </c>
      <c r="C7">
        <v>6</v>
      </c>
      <c r="D7">
        <v>7</v>
      </c>
      <c r="E7">
        <f>IF(ISBLANK(HLOOKUP(E$1, m_preprocess!$1:$1048576, $D7, FALSE)), "", HLOOKUP(E$1,m_preprocess!$1:$1048576, $D7, FALSE))</f>
        <v>52.507157562681449</v>
      </c>
      <c r="F7">
        <f>IF(ISBLANK(HLOOKUP(F$1, m_preprocess!$1:$1048576, $D7, FALSE)), "", HLOOKUP(F$1,m_preprocess!$1:$1048576, $D7, FALSE))</f>
        <v>53.892321996858229</v>
      </c>
      <c r="G7" t="str">
        <f>IF(ISBLANK(HLOOKUP(G$1, m_preprocess!$1:$1048576, $D7, FALSE)), "", HLOOKUP(G$1,m_preprocess!$1:$1048576, $D7, FALSE))</f>
        <v/>
      </c>
      <c r="H7" t="str">
        <f>IF(ISBLANK(HLOOKUP(H$1, m_preprocess!$1:$1048576, $D7, FALSE)), "", HLOOKUP(H$1,m_preprocess!$1:$1048576, $D7, FALSE))</f>
        <v/>
      </c>
      <c r="I7" t="str">
        <f>IF(ISBLANK(HLOOKUP(I$1, m_preprocess!$1:$1048576, $D7, FALSE)), "", HLOOKUP(I$1,m_preprocess!$1:$1048576, $D7, FALSE))</f>
        <v/>
      </c>
      <c r="J7" t="str">
        <f>IF(ISBLANK(HLOOKUP(J$1, m_preprocess!$1:$1048576, $D7, FALSE)), "", HLOOKUP(J$1,m_preprocess!$1:$1048576, $D7, FALSE))</f>
        <v/>
      </c>
      <c r="K7">
        <f>IF(ISBLANK(HLOOKUP(K$1, m_preprocess!$1:$1048576, $D7, FALSE)), "", HLOOKUP(K$1,m_preprocess!$1:$1048576, $D7, FALSE))</f>
        <v>523.43928044058453</v>
      </c>
      <c r="L7">
        <f>IF(ISBLANK(HLOOKUP(L$1, m_preprocess!$1:$1048576, $D7, FALSE)), "", HLOOKUP(L$1,m_preprocess!$1:$1048576, $D7, FALSE))</f>
        <v>104.40277950275994</v>
      </c>
      <c r="M7">
        <f>IF(ISBLANK(HLOOKUP(M$1, m_preprocess!$1:$1048576, $D7, FALSE)), "", HLOOKUP(M$1,m_preprocess!$1:$1048576, $D7, FALSE))</f>
        <v>68.335879790730345</v>
      </c>
      <c r="N7">
        <f>IF(ISBLANK(HLOOKUP(N$1, m_preprocess!$1:$1048576, $D7, FALSE)), "", HLOOKUP(N$1,m_preprocess!$1:$1048576, $D7, FALSE))</f>
        <v>523.43928044058453</v>
      </c>
      <c r="O7" t="str">
        <f>IF(ISBLANK(HLOOKUP(O$1, m_preprocess!$1:$1048576, $D7, FALSE)), "", HLOOKUP(O$1,m_preprocess!$1:$1048576, $D7, FALSE))</f>
        <v/>
      </c>
      <c r="P7" t="str">
        <f>IF(ISBLANK(HLOOKUP(P$1, m_preprocess!$1:$1048576, $D7, FALSE)), "", HLOOKUP(P$1,m_preprocess!$1:$1048576, $D7, FALSE))</f>
        <v/>
      </c>
      <c r="Q7" t="str">
        <f>IF(ISBLANK(HLOOKUP(Q$1, m_preprocess!$1:$1048576, $D7, FALSE)), "", HLOOKUP(Q$1,m_preprocess!$1:$1048576, $D7, FALSE))</f>
        <v/>
      </c>
      <c r="R7" t="str">
        <f>IF(ISBLANK(HLOOKUP(R$1, m_preprocess!$1:$1048576, $D7, FALSE)), "", HLOOKUP(R$1,m_preprocess!$1:$1048576, $D7, FALSE))</f>
        <v/>
      </c>
      <c r="S7" t="str">
        <f>IF(ISBLANK(HLOOKUP(S$1, m_preprocess!$1:$1048576, $D7, FALSE)), "", HLOOKUP(S$1,m_preprocess!$1:$1048576, $D7, FALSE))</f>
        <v/>
      </c>
      <c r="T7" t="str">
        <f>IF(ISBLANK(HLOOKUP(T$1, m_preprocess!$1:$1048576, $D7, FALSE)), "", HLOOKUP(T$1,m_preprocess!$1:$1048576, $D7, FALSE))</f>
        <v/>
      </c>
      <c r="U7" t="str">
        <f>IF(ISBLANK(HLOOKUP(U$1, m_preprocess!$1:$1048576, $D7, FALSE)), "", HLOOKUP(U$1,m_preprocess!$1:$1048576, $D7, FALSE))</f>
        <v/>
      </c>
      <c r="V7" t="str">
        <f>IF(ISBLANK(HLOOKUP(V$1, m_preprocess!$1:$1048576, $D7, FALSE)), "", HLOOKUP(V$1,m_preprocess!$1:$1048576, $D7, FALSE))</f>
        <v/>
      </c>
      <c r="W7" t="str">
        <f>IF(ISBLANK(HLOOKUP(W$1, m_preprocess!$1:$1048576, $D7, FALSE)), "", HLOOKUP(W$1,m_preprocess!$1:$1048576, $D7, FALSE))</f>
        <v/>
      </c>
      <c r="X7" t="str">
        <f>IF(ISBLANK(HLOOKUP(X$1, m_preprocess!$1:$1048576, $D7, FALSE)), "", HLOOKUP(X$1,m_preprocess!$1:$1048576, $D7, FALSE))</f>
        <v/>
      </c>
      <c r="Y7" t="str">
        <f>IF(ISBLANK(HLOOKUP(Y$1, m_preprocess!$1:$1048576, $D7, FALSE)), "", HLOOKUP(Y$1,m_preprocess!$1:$1048576, $D7, FALSE))</f>
        <v/>
      </c>
    </row>
    <row r="8" spans="1:25" x14ac:dyDescent="0.25">
      <c r="A8" s="21">
        <v>34151</v>
      </c>
      <c r="B8">
        <v>1993</v>
      </c>
      <c r="C8">
        <v>7</v>
      </c>
      <c r="D8">
        <v>8</v>
      </c>
      <c r="E8">
        <f>IF(ISBLANK(HLOOKUP(E$1, m_preprocess!$1:$1048576, $D8, FALSE)), "", HLOOKUP(E$1,m_preprocess!$1:$1048576, $D8, FALSE))</f>
        <v>51.631025300676768</v>
      </c>
      <c r="F8">
        <f>IF(ISBLANK(HLOOKUP(F$1, m_preprocess!$1:$1048576, $D8, FALSE)), "", HLOOKUP(F$1,m_preprocess!$1:$1048576, $D8, FALSE))</f>
        <v>51.187967932075118</v>
      </c>
      <c r="G8" t="str">
        <f>IF(ISBLANK(HLOOKUP(G$1, m_preprocess!$1:$1048576, $D8, FALSE)), "", HLOOKUP(G$1,m_preprocess!$1:$1048576, $D8, FALSE))</f>
        <v/>
      </c>
      <c r="H8" t="str">
        <f>IF(ISBLANK(HLOOKUP(H$1, m_preprocess!$1:$1048576, $D8, FALSE)), "", HLOOKUP(H$1,m_preprocess!$1:$1048576, $D8, FALSE))</f>
        <v/>
      </c>
      <c r="I8" t="str">
        <f>IF(ISBLANK(HLOOKUP(I$1, m_preprocess!$1:$1048576, $D8, FALSE)), "", HLOOKUP(I$1,m_preprocess!$1:$1048576, $D8, FALSE))</f>
        <v/>
      </c>
      <c r="J8" t="str">
        <f>IF(ISBLANK(HLOOKUP(J$1, m_preprocess!$1:$1048576, $D8, FALSE)), "", HLOOKUP(J$1,m_preprocess!$1:$1048576, $D8, FALSE))</f>
        <v/>
      </c>
      <c r="K8">
        <f>IF(ISBLANK(HLOOKUP(K$1, m_preprocess!$1:$1048576, $D8, FALSE)), "", HLOOKUP(K$1,m_preprocess!$1:$1048576, $D8, FALSE))</f>
        <v>547.66887719870294</v>
      </c>
      <c r="L8">
        <f>IF(ISBLANK(HLOOKUP(L$1, m_preprocess!$1:$1048576, $D8, FALSE)), "", HLOOKUP(L$1,m_preprocess!$1:$1048576, $D8, FALSE))</f>
        <v>103.19913125665572</v>
      </c>
      <c r="M8">
        <f>IF(ISBLANK(HLOOKUP(M$1, m_preprocess!$1:$1048576, $D8, FALSE)), "", HLOOKUP(M$1,m_preprocess!$1:$1048576, $D8, FALSE))</f>
        <v>65.498165859881965</v>
      </c>
      <c r="N8">
        <f>IF(ISBLANK(HLOOKUP(N$1, m_preprocess!$1:$1048576, $D8, FALSE)), "", HLOOKUP(N$1,m_preprocess!$1:$1048576, $D8, FALSE))</f>
        <v>547.66887719870294</v>
      </c>
      <c r="O8" t="str">
        <f>IF(ISBLANK(HLOOKUP(O$1, m_preprocess!$1:$1048576, $D8, FALSE)), "", HLOOKUP(O$1,m_preprocess!$1:$1048576, $D8, FALSE))</f>
        <v/>
      </c>
      <c r="P8" t="str">
        <f>IF(ISBLANK(HLOOKUP(P$1, m_preprocess!$1:$1048576, $D8, FALSE)), "", HLOOKUP(P$1,m_preprocess!$1:$1048576, $D8, FALSE))</f>
        <v/>
      </c>
      <c r="Q8" t="str">
        <f>IF(ISBLANK(HLOOKUP(Q$1, m_preprocess!$1:$1048576, $D8, FALSE)), "", HLOOKUP(Q$1,m_preprocess!$1:$1048576, $D8, FALSE))</f>
        <v/>
      </c>
      <c r="R8" t="str">
        <f>IF(ISBLANK(HLOOKUP(R$1, m_preprocess!$1:$1048576, $D8, FALSE)), "", HLOOKUP(R$1,m_preprocess!$1:$1048576, $D8, FALSE))</f>
        <v/>
      </c>
      <c r="S8" t="str">
        <f>IF(ISBLANK(HLOOKUP(S$1, m_preprocess!$1:$1048576, $D8, FALSE)), "", HLOOKUP(S$1,m_preprocess!$1:$1048576, $D8, FALSE))</f>
        <v/>
      </c>
      <c r="T8" t="str">
        <f>IF(ISBLANK(HLOOKUP(T$1, m_preprocess!$1:$1048576, $D8, FALSE)), "", HLOOKUP(T$1,m_preprocess!$1:$1048576, $D8, FALSE))</f>
        <v/>
      </c>
      <c r="U8" t="str">
        <f>IF(ISBLANK(HLOOKUP(U$1, m_preprocess!$1:$1048576, $D8, FALSE)), "", HLOOKUP(U$1,m_preprocess!$1:$1048576, $D8, FALSE))</f>
        <v/>
      </c>
      <c r="V8" t="str">
        <f>IF(ISBLANK(HLOOKUP(V$1, m_preprocess!$1:$1048576, $D8, FALSE)), "", HLOOKUP(V$1,m_preprocess!$1:$1048576, $D8, FALSE))</f>
        <v/>
      </c>
      <c r="W8" t="str">
        <f>IF(ISBLANK(HLOOKUP(W$1, m_preprocess!$1:$1048576, $D8, FALSE)), "", HLOOKUP(W$1,m_preprocess!$1:$1048576, $D8, FALSE))</f>
        <v/>
      </c>
      <c r="X8" t="str">
        <f>IF(ISBLANK(HLOOKUP(X$1, m_preprocess!$1:$1048576, $D8, FALSE)), "", HLOOKUP(X$1,m_preprocess!$1:$1048576, $D8, FALSE))</f>
        <v/>
      </c>
      <c r="Y8" t="str">
        <f>IF(ISBLANK(HLOOKUP(Y$1, m_preprocess!$1:$1048576, $D8, FALSE)), "", HLOOKUP(Y$1,m_preprocess!$1:$1048576, $D8, FALSE))</f>
        <v/>
      </c>
    </row>
    <row r="9" spans="1:25" x14ac:dyDescent="0.25">
      <c r="A9" s="21">
        <v>34182</v>
      </c>
      <c r="B9">
        <v>1993</v>
      </c>
      <c r="C9">
        <v>8</v>
      </c>
      <c r="D9">
        <v>9</v>
      </c>
      <c r="E9">
        <f>IF(ISBLANK(HLOOKUP(E$1, m_preprocess!$1:$1048576, $D9, FALSE)), "", HLOOKUP(E$1,m_preprocess!$1:$1048576, $D9, FALSE))</f>
        <v>55.007963836689541</v>
      </c>
      <c r="F9">
        <f>IF(ISBLANK(HLOOKUP(F$1, m_preprocess!$1:$1048576, $D9, FALSE)), "", HLOOKUP(F$1,m_preprocess!$1:$1048576, $D9, FALSE))</f>
        <v>53.48758805120076</v>
      </c>
      <c r="G9" t="str">
        <f>IF(ISBLANK(HLOOKUP(G$1, m_preprocess!$1:$1048576, $D9, FALSE)), "", HLOOKUP(G$1,m_preprocess!$1:$1048576, $D9, FALSE))</f>
        <v/>
      </c>
      <c r="H9" t="str">
        <f>IF(ISBLANK(HLOOKUP(H$1, m_preprocess!$1:$1048576, $D9, FALSE)), "", HLOOKUP(H$1,m_preprocess!$1:$1048576, $D9, FALSE))</f>
        <v/>
      </c>
      <c r="I9" t="str">
        <f>IF(ISBLANK(HLOOKUP(I$1, m_preprocess!$1:$1048576, $D9, FALSE)), "", HLOOKUP(I$1,m_preprocess!$1:$1048576, $D9, FALSE))</f>
        <v/>
      </c>
      <c r="J9" t="str">
        <f>IF(ISBLANK(HLOOKUP(J$1, m_preprocess!$1:$1048576, $D9, FALSE)), "", HLOOKUP(J$1,m_preprocess!$1:$1048576, $D9, FALSE))</f>
        <v/>
      </c>
      <c r="K9">
        <f>IF(ISBLANK(HLOOKUP(K$1, m_preprocess!$1:$1048576, $D9, FALSE)), "", HLOOKUP(K$1,m_preprocess!$1:$1048576, $D9, FALSE))</f>
        <v>633.20917253674327</v>
      </c>
      <c r="L9">
        <f>IF(ISBLANK(HLOOKUP(L$1, m_preprocess!$1:$1048576, $D9, FALSE)), "", HLOOKUP(L$1,m_preprocess!$1:$1048576, $D9, FALSE))</f>
        <v>104.30009547924593</v>
      </c>
      <c r="M9">
        <f>IF(ISBLANK(HLOOKUP(M$1, m_preprocess!$1:$1048576, $D9, FALSE)), "", HLOOKUP(M$1,m_preprocess!$1:$1048576, $D9, FALSE))</f>
        <v>64.17405840432599</v>
      </c>
      <c r="N9">
        <f>IF(ISBLANK(HLOOKUP(N$1, m_preprocess!$1:$1048576, $D9, FALSE)), "", HLOOKUP(N$1,m_preprocess!$1:$1048576, $D9, FALSE))</f>
        <v>633.20917253674327</v>
      </c>
      <c r="O9" t="str">
        <f>IF(ISBLANK(HLOOKUP(O$1, m_preprocess!$1:$1048576, $D9, FALSE)), "", HLOOKUP(O$1,m_preprocess!$1:$1048576, $D9, FALSE))</f>
        <v/>
      </c>
      <c r="P9" t="str">
        <f>IF(ISBLANK(HLOOKUP(P$1, m_preprocess!$1:$1048576, $D9, FALSE)), "", HLOOKUP(P$1,m_preprocess!$1:$1048576, $D9, FALSE))</f>
        <v/>
      </c>
      <c r="Q9" t="str">
        <f>IF(ISBLANK(HLOOKUP(Q$1, m_preprocess!$1:$1048576, $D9, FALSE)), "", HLOOKUP(Q$1,m_preprocess!$1:$1048576, $D9, FALSE))</f>
        <v/>
      </c>
      <c r="R9" t="str">
        <f>IF(ISBLANK(HLOOKUP(R$1, m_preprocess!$1:$1048576, $D9, FALSE)), "", HLOOKUP(R$1,m_preprocess!$1:$1048576, $D9, FALSE))</f>
        <v/>
      </c>
      <c r="S9" t="str">
        <f>IF(ISBLANK(HLOOKUP(S$1, m_preprocess!$1:$1048576, $D9, FALSE)), "", HLOOKUP(S$1,m_preprocess!$1:$1048576, $D9, FALSE))</f>
        <v/>
      </c>
      <c r="T9" t="str">
        <f>IF(ISBLANK(HLOOKUP(T$1, m_preprocess!$1:$1048576, $D9, FALSE)), "", HLOOKUP(T$1,m_preprocess!$1:$1048576, $D9, FALSE))</f>
        <v/>
      </c>
      <c r="U9" t="str">
        <f>IF(ISBLANK(HLOOKUP(U$1, m_preprocess!$1:$1048576, $D9, FALSE)), "", HLOOKUP(U$1,m_preprocess!$1:$1048576, $D9, FALSE))</f>
        <v/>
      </c>
      <c r="V9" t="str">
        <f>IF(ISBLANK(HLOOKUP(V$1, m_preprocess!$1:$1048576, $D9, FALSE)), "", HLOOKUP(V$1,m_preprocess!$1:$1048576, $D9, FALSE))</f>
        <v/>
      </c>
      <c r="W9" t="str">
        <f>IF(ISBLANK(HLOOKUP(W$1, m_preprocess!$1:$1048576, $D9, FALSE)), "", HLOOKUP(W$1,m_preprocess!$1:$1048576, $D9, FALSE))</f>
        <v/>
      </c>
      <c r="X9" t="str">
        <f>IF(ISBLANK(HLOOKUP(X$1, m_preprocess!$1:$1048576, $D9, FALSE)), "", HLOOKUP(X$1,m_preprocess!$1:$1048576, $D9, FALSE))</f>
        <v/>
      </c>
      <c r="Y9" t="str">
        <f>IF(ISBLANK(HLOOKUP(Y$1, m_preprocess!$1:$1048576, $D9, FALSE)), "", HLOOKUP(Y$1,m_preprocess!$1:$1048576, $D9, FALSE))</f>
        <v/>
      </c>
    </row>
    <row r="10" spans="1:25" x14ac:dyDescent="0.25">
      <c r="A10" s="21">
        <v>34213</v>
      </c>
      <c r="B10">
        <v>1993</v>
      </c>
      <c r="C10">
        <v>9</v>
      </c>
      <c r="D10">
        <v>10</v>
      </c>
      <c r="E10">
        <f>IF(ISBLANK(HLOOKUP(E$1, m_preprocess!$1:$1048576, $D10, FALSE)), "", HLOOKUP(E$1,m_preprocess!$1:$1048576, $D10, FALSE))</f>
        <v>58.093303783740318</v>
      </c>
      <c r="F10">
        <f>IF(ISBLANK(HLOOKUP(F$1, m_preprocess!$1:$1048576, $D10, FALSE)), "", HLOOKUP(F$1,m_preprocess!$1:$1048576, $D10, FALSE))</f>
        <v>57.214166567787693</v>
      </c>
      <c r="G10" t="str">
        <f>IF(ISBLANK(HLOOKUP(G$1, m_preprocess!$1:$1048576, $D10, FALSE)), "", HLOOKUP(G$1,m_preprocess!$1:$1048576, $D10, FALSE))</f>
        <v/>
      </c>
      <c r="H10" t="str">
        <f>IF(ISBLANK(HLOOKUP(H$1, m_preprocess!$1:$1048576, $D10, FALSE)), "", HLOOKUP(H$1,m_preprocess!$1:$1048576, $D10, FALSE))</f>
        <v/>
      </c>
      <c r="I10" t="str">
        <f>IF(ISBLANK(HLOOKUP(I$1, m_preprocess!$1:$1048576, $D10, FALSE)), "", HLOOKUP(I$1,m_preprocess!$1:$1048576, $D10, FALSE))</f>
        <v/>
      </c>
      <c r="J10" t="str">
        <f>IF(ISBLANK(HLOOKUP(J$1, m_preprocess!$1:$1048576, $D10, FALSE)), "", HLOOKUP(J$1,m_preprocess!$1:$1048576, $D10, FALSE))</f>
        <v/>
      </c>
      <c r="K10">
        <f>IF(ISBLANK(HLOOKUP(K$1, m_preprocess!$1:$1048576, $D10, FALSE)), "", HLOOKUP(K$1,m_preprocess!$1:$1048576, $D10, FALSE))</f>
        <v>604.23714623719582</v>
      </c>
      <c r="L10">
        <f>IF(ISBLANK(HLOOKUP(L$1, m_preprocess!$1:$1048576, $D10, FALSE)), "", HLOOKUP(L$1,m_preprocess!$1:$1048576, $D10, FALSE))</f>
        <v>103.17002477225033</v>
      </c>
      <c r="M10">
        <f>IF(ISBLANK(HLOOKUP(M$1, m_preprocess!$1:$1048576, $D10, FALSE)), "", HLOOKUP(M$1,m_preprocess!$1:$1048576, $D10, FALSE))</f>
        <v>63.472087861317604</v>
      </c>
      <c r="N10">
        <f>IF(ISBLANK(HLOOKUP(N$1, m_preprocess!$1:$1048576, $D10, FALSE)), "", HLOOKUP(N$1,m_preprocess!$1:$1048576, $D10, FALSE))</f>
        <v>604.23714623719582</v>
      </c>
      <c r="O10" t="str">
        <f>IF(ISBLANK(HLOOKUP(O$1, m_preprocess!$1:$1048576, $D10, FALSE)), "", HLOOKUP(O$1,m_preprocess!$1:$1048576, $D10, FALSE))</f>
        <v/>
      </c>
      <c r="P10" t="str">
        <f>IF(ISBLANK(HLOOKUP(P$1, m_preprocess!$1:$1048576, $D10, FALSE)), "", HLOOKUP(P$1,m_preprocess!$1:$1048576, $D10, FALSE))</f>
        <v/>
      </c>
      <c r="Q10" t="str">
        <f>IF(ISBLANK(HLOOKUP(Q$1, m_preprocess!$1:$1048576, $D10, FALSE)), "", HLOOKUP(Q$1,m_preprocess!$1:$1048576, $D10, FALSE))</f>
        <v/>
      </c>
      <c r="R10" t="str">
        <f>IF(ISBLANK(HLOOKUP(R$1, m_preprocess!$1:$1048576, $D10, FALSE)), "", HLOOKUP(R$1,m_preprocess!$1:$1048576, $D10, FALSE))</f>
        <v/>
      </c>
      <c r="S10" t="str">
        <f>IF(ISBLANK(HLOOKUP(S$1, m_preprocess!$1:$1048576, $D10, FALSE)), "", HLOOKUP(S$1,m_preprocess!$1:$1048576, $D10, FALSE))</f>
        <v/>
      </c>
      <c r="T10" t="str">
        <f>IF(ISBLANK(HLOOKUP(T$1, m_preprocess!$1:$1048576, $D10, FALSE)), "", HLOOKUP(T$1,m_preprocess!$1:$1048576, $D10, FALSE))</f>
        <v/>
      </c>
      <c r="U10" t="str">
        <f>IF(ISBLANK(HLOOKUP(U$1, m_preprocess!$1:$1048576, $D10, FALSE)), "", HLOOKUP(U$1,m_preprocess!$1:$1048576, $D10, FALSE))</f>
        <v/>
      </c>
      <c r="V10" t="str">
        <f>IF(ISBLANK(HLOOKUP(V$1, m_preprocess!$1:$1048576, $D10, FALSE)), "", HLOOKUP(V$1,m_preprocess!$1:$1048576, $D10, FALSE))</f>
        <v/>
      </c>
      <c r="W10" t="str">
        <f>IF(ISBLANK(HLOOKUP(W$1, m_preprocess!$1:$1048576, $D10, FALSE)), "", HLOOKUP(W$1,m_preprocess!$1:$1048576, $D10, FALSE))</f>
        <v/>
      </c>
      <c r="X10" t="str">
        <f>IF(ISBLANK(HLOOKUP(X$1, m_preprocess!$1:$1048576, $D10, FALSE)), "", HLOOKUP(X$1,m_preprocess!$1:$1048576, $D10, FALSE))</f>
        <v/>
      </c>
      <c r="Y10" t="str">
        <f>IF(ISBLANK(HLOOKUP(Y$1, m_preprocess!$1:$1048576, $D10, FALSE)), "", HLOOKUP(Y$1,m_preprocess!$1:$1048576, $D10, FALSE))</f>
        <v/>
      </c>
    </row>
    <row r="11" spans="1:25" x14ac:dyDescent="0.25">
      <c r="A11" s="21">
        <v>34243</v>
      </c>
      <c r="B11">
        <v>1993</v>
      </c>
      <c r="C11">
        <v>10</v>
      </c>
      <c r="D11">
        <v>11</v>
      </c>
      <c r="E11">
        <f>IF(ISBLANK(HLOOKUP(E$1, m_preprocess!$1:$1048576, $D11, FALSE)), "", HLOOKUP(E$1,m_preprocess!$1:$1048576, $D11, FALSE))</f>
        <v>49.171233735818667</v>
      </c>
      <c r="F11">
        <f>IF(ISBLANK(HLOOKUP(F$1, m_preprocess!$1:$1048576, $D11, FALSE)), "", HLOOKUP(F$1,m_preprocess!$1:$1048576, $D11, FALSE))</f>
        <v>48.803648618491124</v>
      </c>
      <c r="G11" t="str">
        <f>IF(ISBLANK(HLOOKUP(G$1, m_preprocess!$1:$1048576, $D11, FALSE)), "", HLOOKUP(G$1,m_preprocess!$1:$1048576, $D11, FALSE))</f>
        <v/>
      </c>
      <c r="H11" t="str">
        <f>IF(ISBLANK(HLOOKUP(H$1, m_preprocess!$1:$1048576, $D11, FALSE)), "", HLOOKUP(H$1,m_preprocess!$1:$1048576, $D11, FALSE))</f>
        <v/>
      </c>
      <c r="I11" t="str">
        <f>IF(ISBLANK(HLOOKUP(I$1, m_preprocess!$1:$1048576, $D11, FALSE)), "", HLOOKUP(I$1,m_preprocess!$1:$1048576, $D11, FALSE))</f>
        <v/>
      </c>
      <c r="J11" t="str">
        <f>IF(ISBLANK(HLOOKUP(J$1, m_preprocess!$1:$1048576, $D11, FALSE)), "", HLOOKUP(J$1,m_preprocess!$1:$1048576, $D11, FALSE))</f>
        <v/>
      </c>
      <c r="K11">
        <f>IF(ISBLANK(HLOOKUP(K$1, m_preprocess!$1:$1048576, $D11, FALSE)), "", HLOOKUP(K$1,m_preprocess!$1:$1048576, $D11, FALSE))</f>
        <v>585.11772787477798</v>
      </c>
      <c r="L11">
        <f>IF(ISBLANK(HLOOKUP(L$1, m_preprocess!$1:$1048576, $D11, FALSE)), "", HLOOKUP(L$1,m_preprocess!$1:$1048576, $D11, FALSE))</f>
        <v>99.741773701530022</v>
      </c>
      <c r="M11">
        <f>IF(ISBLANK(HLOOKUP(M$1, m_preprocess!$1:$1048576, $D11, FALSE)), "", HLOOKUP(M$1,m_preprocess!$1:$1048576, $D11, FALSE))</f>
        <v>62.676992083249971</v>
      </c>
      <c r="N11">
        <f>IF(ISBLANK(HLOOKUP(N$1, m_preprocess!$1:$1048576, $D11, FALSE)), "", HLOOKUP(N$1,m_preprocess!$1:$1048576, $D11, FALSE))</f>
        <v>585.11772787477798</v>
      </c>
      <c r="O11" t="str">
        <f>IF(ISBLANK(HLOOKUP(O$1, m_preprocess!$1:$1048576, $D11, FALSE)), "", HLOOKUP(O$1,m_preprocess!$1:$1048576, $D11, FALSE))</f>
        <v/>
      </c>
      <c r="P11" t="str">
        <f>IF(ISBLANK(HLOOKUP(P$1, m_preprocess!$1:$1048576, $D11, FALSE)), "", HLOOKUP(P$1,m_preprocess!$1:$1048576, $D11, FALSE))</f>
        <v/>
      </c>
      <c r="Q11" t="str">
        <f>IF(ISBLANK(HLOOKUP(Q$1, m_preprocess!$1:$1048576, $D11, FALSE)), "", HLOOKUP(Q$1,m_preprocess!$1:$1048576, $D11, FALSE))</f>
        <v/>
      </c>
      <c r="R11" t="str">
        <f>IF(ISBLANK(HLOOKUP(R$1, m_preprocess!$1:$1048576, $D11, FALSE)), "", HLOOKUP(R$1,m_preprocess!$1:$1048576, $D11, FALSE))</f>
        <v/>
      </c>
      <c r="S11" t="str">
        <f>IF(ISBLANK(HLOOKUP(S$1, m_preprocess!$1:$1048576, $D11, FALSE)), "", HLOOKUP(S$1,m_preprocess!$1:$1048576, $D11, FALSE))</f>
        <v/>
      </c>
      <c r="T11" t="str">
        <f>IF(ISBLANK(HLOOKUP(T$1, m_preprocess!$1:$1048576, $D11, FALSE)), "", HLOOKUP(T$1,m_preprocess!$1:$1048576, $D11, FALSE))</f>
        <v/>
      </c>
      <c r="U11" t="str">
        <f>IF(ISBLANK(HLOOKUP(U$1, m_preprocess!$1:$1048576, $D11, FALSE)), "", HLOOKUP(U$1,m_preprocess!$1:$1048576, $D11, FALSE))</f>
        <v/>
      </c>
      <c r="V11" t="str">
        <f>IF(ISBLANK(HLOOKUP(V$1, m_preprocess!$1:$1048576, $D11, FALSE)), "", HLOOKUP(V$1,m_preprocess!$1:$1048576, $D11, FALSE))</f>
        <v/>
      </c>
      <c r="W11" t="str">
        <f>IF(ISBLANK(HLOOKUP(W$1, m_preprocess!$1:$1048576, $D11, FALSE)), "", HLOOKUP(W$1,m_preprocess!$1:$1048576, $D11, FALSE))</f>
        <v/>
      </c>
      <c r="X11" t="str">
        <f>IF(ISBLANK(HLOOKUP(X$1, m_preprocess!$1:$1048576, $D11, FALSE)), "", HLOOKUP(X$1,m_preprocess!$1:$1048576, $D11, FALSE))</f>
        <v/>
      </c>
      <c r="Y11" t="str">
        <f>IF(ISBLANK(HLOOKUP(Y$1, m_preprocess!$1:$1048576, $D11, FALSE)), "", HLOOKUP(Y$1,m_preprocess!$1:$1048576, $D11, FALSE))</f>
        <v/>
      </c>
    </row>
    <row r="12" spans="1:25" x14ac:dyDescent="0.25">
      <c r="A12" s="21">
        <v>34274</v>
      </c>
      <c r="B12">
        <v>1993</v>
      </c>
      <c r="C12">
        <v>11</v>
      </c>
      <c r="D12">
        <v>12</v>
      </c>
      <c r="E12">
        <f>IF(ISBLANK(HLOOKUP(E$1, m_preprocess!$1:$1048576, $D12, FALSE)), "", HLOOKUP(E$1,m_preprocess!$1:$1048576, $D12, FALSE))</f>
        <v>53.935752290601528</v>
      </c>
      <c r="F12">
        <f>IF(ISBLANK(HLOOKUP(F$1, m_preprocess!$1:$1048576, $D12, FALSE)), "", HLOOKUP(F$1,m_preprocess!$1:$1048576, $D12, FALSE))</f>
        <v>53.264492251707672</v>
      </c>
      <c r="G12" t="str">
        <f>IF(ISBLANK(HLOOKUP(G$1, m_preprocess!$1:$1048576, $D12, FALSE)), "", HLOOKUP(G$1,m_preprocess!$1:$1048576, $D12, FALSE))</f>
        <v/>
      </c>
      <c r="H12" t="str">
        <f>IF(ISBLANK(HLOOKUP(H$1, m_preprocess!$1:$1048576, $D12, FALSE)), "", HLOOKUP(H$1,m_preprocess!$1:$1048576, $D12, FALSE))</f>
        <v/>
      </c>
      <c r="I12" t="str">
        <f>IF(ISBLANK(HLOOKUP(I$1, m_preprocess!$1:$1048576, $D12, FALSE)), "", HLOOKUP(I$1,m_preprocess!$1:$1048576, $D12, FALSE))</f>
        <v/>
      </c>
      <c r="J12" t="str">
        <f>IF(ISBLANK(HLOOKUP(J$1, m_preprocess!$1:$1048576, $D12, FALSE)), "", HLOOKUP(J$1,m_preprocess!$1:$1048576, $D12, FALSE))</f>
        <v/>
      </c>
      <c r="K12">
        <f>IF(ISBLANK(HLOOKUP(K$1, m_preprocess!$1:$1048576, $D12, FALSE)), "", HLOOKUP(K$1,m_preprocess!$1:$1048576, $D12, FALSE))</f>
        <v>590.39173210554463</v>
      </c>
      <c r="L12">
        <f>IF(ISBLANK(HLOOKUP(L$1, m_preprocess!$1:$1048576, $D12, FALSE)), "", HLOOKUP(L$1,m_preprocess!$1:$1048576, $D12, FALSE))</f>
        <v>98.920068787849019</v>
      </c>
      <c r="M12">
        <f>IF(ISBLANK(HLOOKUP(M$1, m_preprocess!$1:$1048576, $D12, FALSE)), "", HLOOKUP(M$1,m_preprocess!$1:$1048576, $D12, FALSE))</f>
        <v>62.03516644427939</v>
      </c>
      <c r="N12">
        <f>IF(ISBLANK(HLOOKUP(N$1, m_preprocess!$1:$1048576, $D12, FALSE)), "", HLOOKUP(N$1,m_preprocess!$1:$1048576, $D12, FALSE))</f>
        <v>590.39173210554463</v>
      </c>
      <c r="O12" t="str">
        <f>IF(ISBLANK(HLOOKUP(O$1, m_preprocess!$1:$1048576, $D12, FALSE)), "", HLOOKUP(O$1,m_preprocess!$1:$1048576, $D12, FALSE))</f>
        <v/>
      </c>
      <c r="P12" t="str">
        <f>IF(ISBLANK(HLOOKUP(P$1, m_preprocess!$1:$1048576, $D12, FALSE)), "", HLOOKUP(P$1,m_preprocess!$1:$1048576, $D12, FALSE))</f>
        <v/>
      </c>
      <c r="Q12" t="str">
        <f>IF(ISBLANK(HLOOKUP(Q$1, m_preprocess!$1:$1048576, $D12, FALSE)), "", HLOOKUP(Q$1,m_preprocess!$1:$1048576, $D12, FALSE))</f>
        <v/>
      </c>
      <c r="R12" t="str">
        <f>IF(ISBLANK(HLOOKUP(R$1, m_preprocess!$1:$1048576, $D12, FALSE)), "", HLOOKUP(R$1,m_preprocess!$1:$1048576, $D12, FALSE))</f>
        <v/>
      </c>
      <c r="S12" t="str">
        <f>IF(ISBLANK(HLOOKUP(S$1, m_preprocess!$1:$1048576, $D12, FALSE)), "", HLOOKUP(S$1,m_preprocess!$1:$1048576, $D12, FALSE))</f>
        <v/>
      </c>
      <c r="T12" t="str">
        <f>IF(ISBLANK(HLOOKUP(T$1, m_preprocess!$1:$1048576, $D12, FALSE)), "", HLOOKUP(T$1,m_preprocess!$1:$1048576, $D12, FALSE))</f>
        <v/>
      </c>
      <c r="U12" t="str">
        <f>IF(ISBLANK(HLOOKUP(U$1, m_preprocess!$1:$1048576, $D12, FALSE)), "", HLOOKUP(U$1,m_preprocess!$1:$1048576, $D12, FALSE))</f>
        <v/>
      </c>
      <c r="V12" t="str">
        <f>IF(ISBLANK(HLOOKUP(V$1, m_preprocess!$1:$1048576, $D12, FALSE)), "", HLOOKUP(V$1,m_preprocess!$1:$1048576, $D12, FALSE))</f>
        <v/>
      </c>
      <c r="W12" t="str">
        <f>IF(ISBLANK(HLOOKUP(W$1, m_preprocess!$1:$1048576, $D12, FALSE)), "", HLOOKUP(W$1,m_preprocess!$1:$1048576, $D12, FALSE))</f>
        <v/>
      </c>
      <c r="X12" t="str">
        <f>IF(ISBLANK(HLOOKUP(X$1, m_preprocess!$1:$1048576, $D12, FALSE)), "", HLOOKUP(X$1,m_preprocess!$1:$1048576, $D12, FALSE))</f>
        <v/>
      </c>
      <c r="Y12" t="str">
        <f>IF(ISBLANK(HLOOKUP(Y$1, m_preprocess!$1:$1048576, $D12, FALSE)), "", HLOOKUP(Y$1,m_preprocess!$1:$1048576, $D12, FALSE))</f>
        <v/>
      </c>
    </row>
    <row r="13" spans="1:25" x14ac:dyDescent="0.25">
      <c r="A13" s="21">
        <v>34304</v>
      </c>
      <c r="B13">
        <v>1993</v>
      </c>
      <c r="C13">
        <v>12</v>
      </c>
      <c r="D13">
        <v>13</v>
      </c>
      <c r="E13">
        <f>IF(ISBLANK(HLOOKUP(E$1, m_preprocess!$1:$1048576, $D13, FALSE)), "", HLOOKUP(E$1,m_preprocess!$1:$1048576, $D13, FALSE))</f>
        <v>46.649562639828709</v>
      </c>
      <c r="F13">
        <f>IF(ISBLANK(HLOOKUP(F$1, m_preprocess!$1:$1048576, $D13, FALSE)), "", HLOOKUP(F$1,m_preprocess!$1:$1048576, $D13, FALSE))</f>
        <v>41.890925344422399</v>
      </c>
      <c r="G13" t="str">
        <f>IF(ISBLANK(HLOOKUP(G$1, m_preprocess!$1:$1048576, $D13, FALSE)), "", HLOOKUP(G$1,m_preprocess!$1:$1048576, $D13, FALSE))</f>
        <v/>
      </c>
      <c r="H13" t="str">
        <f>IF(ISBLANK(HLOOKUP(H$1, m_preprocess!$1:$1048576, $D13, FALSE)), "", HLOOKUP(H$1,m_preprocess!$1:$1048576, $D13, FALSE))</f>
        <v/>
      </c>
      <c r="I13" t="str">
        <f>IF(ISBLANK(HLOOKUP(I$1, m_preprocess!$1:$1048576, $D13, FALSE)), "", HLOOKUP(I$1,m_preprocess!$1:$1048576, $D13, FALSE))</f>
        <v/>
      </c>
      <c r="J13" t="str">
        <f>IF(ISBLANK(HLOOKUP(J$1, m_preprocess!$1:$1048576, $D13, FALSE)), "", HLOOKUP(J$1,m_preprocess!$1:$1048576, $D13, FALSE))</f>
        <v/>
      </c>
      <c r="K13">
        <f>IF(ISBLANK(HLOOKUP(K$1, m_preprocess!$1:$1048576, $D13, FALSE)), "", HLOOKUP(K$1,m_preprocess!$1:$1048576, $D13, FALSE))</f>
        <v>564.16164960194044</v>
      </c>
      <c r="L13">
        <f>IF(ISBLANK(HLOOKUP(L$1, m_preprocess!$1:$1048576, $D13, FALSE)), "", HLOOKUP(L$1,m_preprocess!$1:$1048576, $D13, FALSE))</f>
        <v>99.956288561651732</v>
      </c>
      <c r="M13">
        <f>IF(ISBLANK(HLOOKUP(M$1, m_preprocess!$1:$1048576, $D13, FALSE)), "", HLOOKUP(M$1,m_preprocess!$1:$1048576, $D13, FALSE))</f>
        <v>61.199553748045652</v>
      </c>
      <c r="N13">
        <f>IF(ISBLANK(HLOOKUP(N$1, m_preprocess!$1:$1048576, $D13, FALSE)), "", HLOOKUP(N$1,m_preprocess!$1:$1048576, $D13, FALSE))</f>
        <v>564.16164960194044</v>
      </c>
      <c r="O13" t="str">
        <f>IF(ISBLANK(HLOOKUP(O$1, m_preprocess!$1:$1048576, $D13, FALSE)), "", HLOOKUP(O$1,m_preprocess!$1:$1048576, $D13, FALSE))</f>
        <v/>
      </c>
      <c r="P13" t="str">
        <f>IF(ISBLANK(HLOOKUP(P$1, m_preprocess!$1:$1048576, $D13, FALSE)), "", HLOOKUP(P$1,m_preprocess!$1:$1048576, $D13, FALSE))</f>
        <v/>
      </c>
      <c r="Q13" t="str">
        <f>IF(ISBLANK(HLOOKUP(Q$1, m_preprocess!$1:$1048576, $D13, FALSE)), "", HLOOKUP(Q$1,m_preprocess!$1:$1048576, $D13, FALSE))</f>
        <v/>
      </c>
      <c r="R13" t="str">
        <f>IF(ISBLANK(HLOOKUP(R$1, m_preprocess!$1:$1048576, $D13, FALSE)), "", HLOOKUP(R$1,m_preprocess!$1:$1048576, $D13, FALSE))</f>
        <v/>
      </c>
      <c r="S13" t="str">
        <f>IF(ISBLANK(HLOOKUP(S$1, m_preprocess!$1:$1048576, $D13, FALSE)), "", HLOOKUP(S$1,m_preprocess!$1:$1048576, $D13, FALSE))</f>
        <v/>
      </c>
      <c r="T13" t="str">
        <f>IF(ISBLANK(HLOOKUP(T$1, m_preprocess!$1:$1048576, $D13, FALSE)), "", HLOOKUP(T$1,m_preprocess!$1:$1048576, $D13, FALSE))</f>
        <v/>
      </c>
      <c r="U13" t="str">
        <f>IF(ISBLANK(HLOOKUP(U$1, m_preprocess!$1:$1048576, $D13, FALSE)), "", HLOOKUP(U$1,m_preprocess!$1:$1048576, $D13, FALSE))</f>
        <v/>
      </c>
      <c r="V13" t="str">
        <f>IF(ISBLANK(HLOOKUP(V$1, m_preprocess!$1:$1048576, $D13, FALSE)), "", HLOOKUP(V$1,m_preprocess!$1:$1048576, $D13, FALSE))</f>
        <v/>
      </c>
      <c r="W13" t="str">
        <f>IF(ISBLANK(HLOOKUP(W$1, m_preprocess!$1:$1048576, $D13, FALSE)), "", HLOOKUP(W$1,m_preprocess!$1:$1048576, $D13, FALSE))</f>
        <v/>
      </c>
      <c r="X13" t="str">
        <f>IF(ISBLANK(HLOOKUP(X$1, m_preprocess!$1:$1048576, $D13, FALSE)), "", HLOOKUP(X$1,m_preprocess!$1:$1048576, $D13, FALSE))</f>
        <v/>
      </c>
      <c r="Y13" t="str">
        <f>IF(ISBLANK(HLOOKUP(Y$1, m_preprocess!$1:$1048576, $D13, FALSE)), "", HLOOKUP(Y$1,m_preprocess!$1:$1048576, $D13, FALSE))</f>
        <v/>
      </c>
    </row>
    <row r="14" spans="1:25" x14ac:dyDescent="0.25">
      <c r="A14" s="21">
        <v>34335</v>
      </c>
      <c r="B14">
        <v>1994</v>
      </c>
      <c r="C14">
        <v>1</v>
      </c>
      <c r="D14">
        <v>14</v>
      </c>
      <c r="E14">
        <f>IF(ISBLANK(HLOOKUP(E$1, m_preprocess!$1:$1048576, $D14, FALSE)), "", HLOOKUP(E$1,m_preprocess!$1:$1048576, $D14, FALSE))</f>
        <v>56.492744454416503</v>
      </c>
      <c r="F14">
        <f>IF(ISBLANK(HLOOKUP(F$1, m_preprocess!$1:$1048576, $D14, FALSE)), "", HLOOKUP(F$1,m_preprocess!$1:$1048576, $D14, FALSE))</f>
        <v>57.624590409792035</v>
      </c>
      <c r="G14" t="str">
        <f>IF(ISBLANK(HLOOKUP(G$1, m_preprocess!$1:$1048576, $D14, FALSE)), "", HLOOKUP(G$1,m_preprocess!$1:$1048576, $D14, FALSE))</f>
        <v/>
      </c>
      <c r="H14" t="str">
        <f>IF(ISBLANK(HLOOKUP(H$1, m_preprocess!$1:$1048576, $D14, FALSE)), "", HLOOKUP(H$1,m_preprocess!$1:$1048576, $D14, FALSE))</f>
        <v/>
      </c>
      <c r="I14" t="str">
        <f>IF(ISBLANK(HLOOKUP(I$1, m_preprocess!$1:$1048576, $D14, FALSE)), "", HLOOKUP(I$1,m_preprocess!$1:$1048576, $D14, FALSE))</f>
        <v/>
      </c>
      <c r="J14" t="str">
        <f>IF(ISBLANK(HLOOKUP(J$1, m_preprocess!$1:$1048576, $D14, FALSE)), "", HLOOKUP(J$1,m_preprocess!$1:$1048576, $D14, FALSE))</f>
        <v/>
      </c>
      <c r="K14">
        <f>IF(ISBLANK(HLOOKUP(K$1, m_preprocess!$1:$1048576, $D14, FALSE)), "", HLOOKUP(K$1,m_preprocess!$1:$1048576, $D14, FALSE))</f>
        <v>588.63796294440203</v>
      </c>
      <c r="L14">
        <f>IF(ISBLANK(HLOOKUP(L$1, m_preprocess!$1:$1048576, $D14, FALSE)), "", HLOOKUP(L$1,m_preprocess!$1:$1048576, $D14, FALSE))</f>
        <v>102.04747546678328</v>
      </c>
      <c r="M14">
        <f>IF(ISBLANK(HLOOKUP(M$1, m_preprocess!$1:$1048576, $D14, FALSE)), "", HLOOKUP(M$1,m_preprocess!$1:$1048576, $D14, FALSE))</f>
        <v>64.978045648467059</v>
      </c>
      <c r="N14">
        <f>IF(ISBLANK(HLOOKUP(N$1, m_preprocess!$1:$1048576, $D14, FALSE)), "", HLOOKUP(N$1,m_preprocess!$1:$1048576, $D14, FALSE))</f>
        <v>588.63796294440203</v>
      </c>
      <c r="O14" t="str">
        <f>IF(ISBLANK(HLOOKUP(O$1, m_preprocess!$1:$1048576, $D14, FALSE)), "", HLOOKUP(O$1,m_preprocess!$1:$1048576, $D14, FALSE))</f>
        <v/>
      </c>
      <c r="P14" t="str">
        <f>IF(ISBLANK(HLOOKUP(P$1, m_preprocess!$1:$1048576, $D14, FALSE)), "", HLOOKUP(P$1,m_preprocess!$1:$1048576, $D14, FALSE))</f>
        <v/>
      </c>
      <c r="Q14" t="str">
        <f>IF(ISBLANK(HLOOKUP(Q$1, m_preprocess!$1:$1048576, $D14, FALSE)), "", HLOOKUP(Q$1,m_preprocess!$1:$1048576, $D14, FALSE))</f>
        <v/>
      </c>
      <c r="R14" t="str">
        <f>IF(ISBLANK(HLOOKUP(R$1, m_preprocess!$1:$1048576, $D14, FALSE)), "", HLOOKUP(R$1,m_preprocess!$1:$1048576, $D14, FALSE))</f>
        <v/>
      </c>
      <c r="S14" t="str">
        <f>IF(ISBLANK(HLOOKUP(S$1, m_preprocess!$1:$1048576, $D14, FALSE)), "", HLOOKUP(S$1,m_preprocess!$1:$1048576, $D14, FALSE))</f>
        <v/>
      </c>
      <c r="T14" t="str">
        <f>IF(ISBLANK(HLOOKUP(T$1, m_preprocess!$1:$1048576, $D14, FALSE)), "", HLOOKUP(T$1,m_preprocess!$1:$1048576, $D14, FALSE))</f>
        <v/>
      </c>
      <c r="U14" t="str">
        <f>IF(ISBLANK(HLOOKUP(U$1, m_preprocess!$1:$1048576, $D14, FALSE)), "", HLOOKUP(U$1,m_preprocess!$1:$1048576, $D14, FALSE))</f>
        <v/>
      </c>
      <c r="V14" t="str">
        <f>IF(ISBLANK(HLOOKUP(V$1, m_preprocess!$1:$1048576, $D14, FALSE)), "", HLOOKUP(V$1,m_preprocess!$1:$1048576, $D14, FALSE))</f>
        <v/>
      </c>
      <c r="W14" t="str">
        <f>IF(ISBLANK(HLOOKUP(W$1, m_preprocess!$1:$1048576, $D14, FALSE)), "", HLOOKUP(W$1,m_preprocess!$1:$1048576, $D14, FALSE))</f>
        <v/>
      </c>
      <c r="X14" t="str">
        <f>IF(ISBLANK(HLOOKUP(X$1, m_preprocess!$1:$1048576, $D14, FALSE)), "", HLOOKUP(X$1,m_preprocess!$1:$1048576, $D14, FALSE))</f>
        <v/>
      </c>
      <c r="Y14" t="str">
        <f>IF(ISBLANK(HLOOKUP(Y$1, m_preprocess!$1:$1048576, $D14, FALSE)), "", HLOOKUP(Y$1,m_preprocess!$1:$1048576, $D14, FALSE))</f>
        <v/>
      </c>
    </row>
    <row r="15" spans="1:25" x14ac:dyDescent="0.25">
      <c r="A15" s="21">
        <v>34366</v>
      </c>
      <c r="B15">
        <v>1994</v>
      </c>
      <c r="C15">
        <v>2</v>
      </c>
      <c r="D15">
        <v>15</v>
      </c>
      <c r="E15">
        <f>IF(ISBLANK(HLOOKUP(E$1, m_preprocess!$1:$1048576, $D15, FALSE)), "", HLOOKUP(E$1,m_preprocess!$1:$1048576, $D15, FALSE))</f>
        <v>47.287306890306596</v>
      </c>
      <c r="F15">
        <f>IF(ISBLANK(HLOOKUP(F$1, m_preprocess!$1:$1048576, $D15, FALSE)), "", HLOOKUP(F$1,m_preprocess!$1:$1048576, $D15, FALSE))</f>
        <v>52.460006465693098</v>
      </c>
      <c r="G15" t="str">
        <f>IF(ISBLANK(HLOOKUP(G$1, m_preprocess!$1:$1048576, $D15, FALSE)), "", HLOOKUP(G$1,m_preprocess!$1:$1048576, $D15, FALSE))</f>
        <v/>
      </c>
      <c r="H15" t="str">
        <f>IF(ISBLANK(HLOOKUP(H$1, m_preprocess!$1:$1048576, $D15, FALSE)), "", HLOOKUP(H$1,m_preprocess!$1:$1048576, $D15, FALSE))</f>
        <v/>
      </c>
      <c r="I15" t="str">
        <f>IF(ISBLANK(HLOOKUP(I$1, m_preprocess!$1:$1048576, $D15, FALSE)), "", HLOOKUP(I$1,m_preprocess!$1:$1048576, $D15, FALSE))</f>
        <v/>
      </c>
      <c r="J15" t="str">
        <f>IF(ISBLANK(HLOOKUP(J$1, m_preprocess!$1:$1048576, $D15, FALSE)), "", HLOOKUP(J$1,m_preprocess!$1:$1048576, $D15, FALSE))</f>
        <v/>
      </c>
      <c r="K15">
        <f>IF(ISBLANK(HLOOKUP(K$1, m_preprocess!$1:$1048576, $D15, FALSE)), "", HLOOKUP(K$1,m_preprocess!$1:$1048576, $D15, FALSE))</f>
        <v>591.34640169519412</v>
      </c>
      <c r="L15">
        <f>IF(ISBLANK(HLOOKUP(L$1, m_preprocess!$1:$1048576, $D15, FALSE)), "", HLOOKUP(L$1,m_preprocess!$1:$1048576, $D15, FALSE))</f>
        <v>98.679876355961767</v>
      </c>
      <c r="M15">
        <f>IF(ISBLANK(HLOOKUP(M$1, m_preprocess!$1:$1048576, $D15, FALSE)), "", HLOOKUP(M$1,m_preprocess!$1:$1048576, $D15, FALSE))</f>
        <v>67.618338161293252</v>
      </c>
      <c r="N15">
        <f>IF(ISBLANK(HLOOKUP(N$1, m_preprocess!$1:$1048576, $D15, FALSE)), "", HLOOKUP(N$1,m_preprocess!$1:$1048576, $D15, FALSE))</f>
        <v>591.34640169519412</v>
      </c>
      <c r="O15" t="str">
        <f>IF(ISBLANK(HLOOKUP(O$1, m_preprocess!$1:$1048576, $D15, FALSE)), "", HLOOKUP(O$1,m_preprocess!$1:$1048576, $D15, FALSE))</f>
        <v/>
      </c>
      <c r="P15" t="str">
        <f>IF(ISBLANK(HLOOKUP(P$1, m_preprocess!$1:$1048576, $D15, FALSE)), "", HLOOKUP(P$1,m_preprocess!$1:$1048576, $D15, FALSE))</f>
        <v/>
      </c>
      <c r="Q15" t="str">
        <f>IF(ISBLANK(HLOOKUP(Q$1, m_preprocess!$1:$1048576, $D15, FALSE)), "", HLOOKUP(Q$1,m_preprocess!$1:$1048576, $D15, FALSE))</f>
        <v/>
      </c>
      <c r="R15" t="str">
        <f>IF(ISBLANK(HLOOKUP(R$1, m_preprocess!$1:$1048576, $D15, FALSE)), "", HLOOKUP(R$1,m_preprocess!$1:$1048576, $D15, FALSE))</f>
        <v/>
      </c>
      <c r="S15" t="str">
        <f>IF(ISBLANK(HLOOKUP(S$1, m_preprocess!$1:$1048576, $D15, FALSE)), "", HLOOKUP(S$1,m_preprocess!$1:$1048576, $D15, FALSE))</f>
        <v/>
      </c>
      <c r="T15" t="str">
        <f>IF(ISBLANK(HLOOKUP(T$1, m_preprocess!$1:$1048576, $D15, FALSE)), "", HLOOKUP(T$1,m_preprocess!$1:$1048576, $D15, FALSE))</f>
        <v/>
      </c>
      <c r="U15" t="str">
        <f>IF(ISBLANK(HLOOKUP(U$1, m_preprocess!$1:$1048576, $D15, FALSE)), "", HLOOKUP(U$1,m_preprocess!$1:$1048576, $D15, FALSE))</f>
        <v/>
      </c>
      <c r="V15" t="str">
        <f>IF(ISBLANK(HLOOKUP(V$1, m_preprocess!$1:$1048576, $D15, FALSE)), "", HLOOKUP(V$1,m_preprocess!$1:$1048576, $D15, FALSE))</f>
        <v/>
      </c>
      <c r="W15" t="str">
        <f>IF(ISBLANK(HLOOKUP(W$1, m_preprocess!$1:$1048576, $D15, FALSE)), "", HLOOKUP(W$1,m_preprocess!$1:$1048576, $D15, FALSE))</f>
        <v/>
      </c>
      <c r="X15" t="str">
        <f>IF(ISBLANK(HLOOKUP(X$1, m_preprocess!$1:$1048576, $D15, FALSE)), "", HLOOKUP(X$1,m_preprocess!$1:$1048576, $D15, FALSE))</f>
        <v/>
      </c>
      <c r="Y15" t="str">
        <f>IF(ISBLANK(HLOOKUP(Y$1, m_preprocess!$1:$1048576, $D15, FALSE)), "", HLOOKUP(Y$1,m_preprocess!$1:$1048576, $D15, FALSE))</f>
        <v/>
      </c>
    </row>
    <row r="16" spans="1:25" x14ac:dyDescent="0.25">
      <c r="A16" s="21">
        <v>34394</v>
      </c>
      <c r="B16">
        <v>1994</v>
      </c>
      <c r="C16">
        <v>3</v>
      </c>
      <c r="D16">
        <v>16</v>
      </c>
      <c r="E16">
        <f>IF(ISBLANK(HLOOKUP(E$1, m_preprocess!$1:$1048576, $D16, FALSE)), "", HLOOKUP(E$1,m_preprocess!$1:$1048576, $D16, FALSE))</f>
        <v>58.634095580118938</v>
      </c>
      <c r="F16">
        <f>IF(ISBLANK(HLOOKUP(F$1, m_preprocess!$1:$1048576, $D16, FALSE)), "", HLOOKUP(F$1,m_preprocess!$1:$1048576, $D16, FALSE))</f>
        <v>56.712943897282038</v>
      </c>
      <c r="G16" t="str">
        <f>IF(ISBLANK(HLOOKUP(G$1, m_preprocess!$1:$1048576, $D16, FALSE)), "", HLOOKUP(G$1,m_preprocess!$1:$1048576, $D16, FALSE))</f>
        <v/>
      </c>
      <c r="H16" t="str">
        <f>IF(ISBLANK(HLOOKUP(H$1, m_preprocess!$1:$1048576, $D16, FALSE)), "", HLOOKUP(H$1,m_preprocess!$1:$1048576, $D16, FALSE))</f>
        <v/>
      </c>
      <c r="I16" t="str">
        <f>IF(ISBLANK(HLOOKUP(I$1, m_preprocess!$1:$1048576, $D16, FALSE)), "", HLOOKUP(I$1,m_preprocess!$1:$1048576, $D16, FALSE))</f>
        <v/>
      </c>
      <c r="J16" t="str">
        <f>IF(ISBLANK(HLOOKUP(J$1, m_preprocess!$1:$1048576, $D16, FALSE)), "", HLOOKUP(J$1,m_preprocess!$1:$1048576, $D16, FALSE))</f>
        <v/>
      </c>
      <c r="K16">
        <f>IF(ISBLANK(HLOOKUP(K$1, m_preprocess!$1:$1048576, $D16, FALSE)), "", HLOOKUP(K$1,m_preprocess!$1:$1048576, $D16, FALSE))</f>
        <v>720.91643129811303</v>
      </c>
      <c r="L16">
        <f>IF(ISBLANK(HLOOKUP(L$1, m_preprocess!$1:$1048576, $D16, FALSE)), "", HLOOKUP(L$1,m_preprocess!$1:$1048576, $D16, FALSE))</f>
        <v>99.503168629452659</v>
      </c>
      <c r="M16">
        <f>IF(ISBLANK(HLOOKUP(M$1, m_preprocess!$1:$1048576, $D16, FALSE)), "", HLOOKUP(M$1,m_preprocess!$1:$1048576, $D16, FALSE))</f>
        <v>66.741213199694542</v>
      </c>
      <c r="N16">
        <f>IF(ISBLANK(HLOOKUP(N$1, m_preprocess!$1:$1048576, $D16, FALSE)), "", HLOOKUP(N$1,m_preprocess!$1:$1048576, $D16, FALSE))</f>
        <v>720.91643129811303</v>
      </c>
      <c r="O16" t="str">
        <f>IF(ISBLANK(HLOOKUP(O$1, m_preprocess!$1:$1048576, $D16, FALSE)), "", HLOOKUP(O$1,m_preprocess!$1:$1048576, $D16, FALSE))</f>
        <v/>
      </c>
      <c r="P16" t="str">
        <f>IF(ISBLANK(HLOOKUP(P$1, m_preprocess!$1:$1048576, $D16, FALSE)), "", HLOOKUP(P$1,m_preprocess!$1:$1048576, $D16, FALSE))</f>
        <v/>
      </c>
      <c r="Q16" t="str">
        <f>IF(ISBLANK(HLOOKUP(Q$1, m_preprocess!$1:$1048576, $D16, FALSE)), "", HLOOKUP(Q$1,m_preprocess!$1:$1048576, $D16, FALSE))</f>
        <v/>
      </c>
      <c r="R16" t="str">
        <f>IF(ISBLANK(HLOOKUP(R$1, m_preprocess!$1:$1048576, $D16, FALSE)), "", HLOOKUP(R$1,m_preprocess!$1:$1048576, $D16, FALSE))</f>
        <v/>
      </c>
      <c r="S16" t="str">
        <f>IF(ISBLANK(HLOOKUP(S$1, m_preprocess!$1:$1048576, $D16, FALSE)), "", HLOOKUP(S$1,m_preprocess!$1:$1048576, $D16, FALSE))</f>
        <v/>
      </c>
      <c r="T16" t="str">
        <f>IF(ISBLANK(HLOOKUP(T$1, m_preprocess!$1:$1048576, $D16, FALSE)), "", HLOOKUP(T$1,m_preprocess!$1:$1048576, $D16, FALSE))</f>
        <v/>
      </c>
      <c r="U16" t="str">
        <f>IF(ISBLANK(HLOOKUP(U$1, m_preprocess!$1:$1048576, $D16, FALSE)), "", HLOOKUP(U$1,m_preprocess!$1:$1048576, $D16, FALSE))</f>
        <v/>
      </c>
      <c r="V16" t="str">
        <f>IF(ISBLANK(HLOOKUP(V$1, m_preprocess!$1:$1048576, $D16, FALSE)), "", HLOOKUP(V$1,m_preprocess!$1:$1048576, $D16, FALSE))</f>
        <v/>
      </c>
      <c r="W16" t="str">
        <f>IF(ISBLANK(HLOOKUP(W$1, m_preprocess!$1:$1048576, $D16, FALSE)), "", HLOOKUP(W$1,m_preprocess!$1:$1048576, $D16, FALSE))</f>
        <v/>
      </c>
      <c r="X16" t="str">
        <f>IF(ISBLANK(HLOOKUP(X$1, m_preprocess!$1:$1048576, $D16, FALSE)), "", HLOOKUP(X$1,m_preprocess!$1:$1048576, $D16, FALSE))</f>
        <v/>
      </c>
      <c r="Y16" t="str">
        <f>IF(ISBLANK(HLOOKUP(Y$1, m_preprocess!$1:$1048576, $D16, FALSE)), "", HLOOKUP(Y$1,m_preprocess!$1:$1048576, $D16, FALSE))</f>
        <v/>
      </c>
    </row>
    <row r="17" spans="1:25" x14ac:dyDescent="0.25">
      <c r="A17" s="21">
        <v>34425</v>
      </c>
      <c r="B17">
        <v>1994</v>
      </c>
      <c r="C17">
        <v>4</v>
      </c>
      <c r="D17">
        <v>17</v>
      </c>
      <c r="E17">
        <f>IF(ISBLANK(HLOOKUP(E$1, m_preprocess!$1:$1048576, $D17, FALSE)), "", HLOOKUP(E$1,m_preprocess!$1:$1048576, $D17, FALSE))</f>
        <v>46.053738026312885</v>
      </c>
      <c r="F17">
        <f>IF(ISBLANK(HLOOKUP(F$1, m_preprocess!$1:$1048576, $D17, FALSE)), "", HLOOKUP(F$1,m_preprocess!$1:$1048576, $D17, FALSE))</f>
        <v>47.867532783761334</v>
      </c>
      <c r="G17" t="str">
        <f>IF(ISBLANK(HLOOKUP(G$1, m_preprocess!$1:$1048576, $D17, FALSE)), "", HLOOKUP(G$1,m_preprocess!$1:$1048576, $D17, FALSE))</f>
        <v/>
      </c>
      <c r="H17" t="str">
        <f>IF(ISBLANK(HLOOKUP(H$1, m_preprocess!$1:$1048576, $D17, FALSE)), "", HLOOKUP(H$1,m_preprocess!$1:$1048576, $D17, FALSE))</f>
        <v/>
      </c>
      <c r="I17" t="str">
        <f>IF(ISBLANK(HLOOKUP(I$1, m_preprocess!$1:$1048576, $D17, FALSE)), "", HLOOKUP(I$1,m_preprocess!$1:$1048576, $D17, FALSE))</f>
        <v/>
      </c>
      <c r="J17" t="str">
        <f>IF(ISBLANK(HLOOKUP(J$1, m_preprocess!$1:$1048576, $D17, FALSE)), "", HLOOKUP(J$1,m_preprocess!$1:$1048576, $D17, FALSE))</f>
        <v/>
      </c>
      <c r="K17">
        <f>IF(ISBLANK(HLOOKUP(K$1, m_preprocess!$1:$1048576, $D17, FALSE)), "", HLOOKUP(K$1,m_preprocess!$1:$1048576, $D17, FALSE))</f>
        <v>618.43961160347897</v>
      </c>
      <c r="L17">
        <f>IF(ISBLANK(HLOOKUP(L$1, m_preprocess!$1:$1048576, $D17, FALSE)), "", HLOOKUP(L$1,m_preprocess!$1:$1048576, $D17, FALSE))</f>
        <v>98.801255442077988</v>
      </c>
      <c r="M17">
        <f>IF(ISBLANK(HLOOKUP(M$1, m_preprocess!$1:$1048576, $D17, FALSE)), "", HLOOKUP(M$1,m_preprocess!$1:$1048576, $D17, FALSE))</f>
        <v>69.550652281148103</v>
      </c>
      <c r="N17">
        <f>IF(ISBLANK(HLOOKUP(N$1, m_preprocess!$1:$1048576, $D17, FALSE)), "", HLOOKUP(N$1,m_preprocess!$1:$1048576, $D17, FALSE))</f>
        <v>618.43961160347897</v>
      </c>
      <c r="O17" t="str">
        <f>IF(ISBLANK(HLOOKUP(O$1, m_preprocess!$1:$1048576, $D17, FALSE)), "", HLOOKUP(O$1,m_preprocess!$1:$1048576, $D17, FALSE))</f>
        <v/>
      </c>
      <c r="P17" t="str">
        <f>IF(ISBLANK(HLOOKUP(P$1, m_preprocess!$1:$1048576, $D17, FALSE)), "", HLOOKUP(P$1,m_preprocess!$1:$1048576, $D17, FALSE))</f>
        <v/>
      </c>
      <c r="Q17" t="str">
        <f>IF(ISBLANK(HLOOKUP(Q$1, m_preprocess!$1:$1048576, $D17, FALSE)), "", HLOOKUP(Q$1,m_preprocess!$1:$1048576, $D17, FALSE))</f>
        <v/>
      </c>
      <c r="R17" t="str">
        <f>IF(ISBLANK(HLOOKUP(R$1, m_preprocess!$1:$1048576, $D17, FALSE)), "", HLOOKUP(R$1,m_preprocess!$1:$1048576, $D17, FALSE))</f>
        <v/>
      </c>
      <c r="S17" t="str">
        <f>IF(ISBLANK(HLOOKUP(S$1, m_preprocess!$1:$1048576, $D17, FALSE)), "", HLOOKUP(S$1,m_preprocess!$1:$1048576, $D17, FALSE))</f>
        <v/>
      </c>
      <c r="T17" t="str">
        <f>IF(ISBLANK(HLOOKUP(T$1, m_preprocess!$1:$1048576, $D17, FALSE)), "", HLOOKUP(T$1,m_preprocess!$1:$1048576, $D17, FALSE))</f>
        <v/>
      </c>
      <c r="U17" t="str">
        <f>IF(ISBLANK(HLOOKUP(U$1, m_preprocess!$1:$1048576, $D17, FALSE)), "", HLOOKUP(U$1,m_preprocess!$1:$1048576, $D17, FALSE))</f>
        <v/>
      </c>
      <c r="V17" t="str">
        <f>IF(ISBLANK(HLOOKUP(V$1, m_preprocess!$1:$1048576, $D17, FALSE)), "", HLOOKUP(V$1,m_preprocess!$1:$1048576, $D17, FALSE))</f>
        <v/>
      </c>
      <c r="W17" t="str">
        <f>IF(ISBLANK(HLOOKUP(W$1, m_preprocess!$1:$1048576, $D17, FALSE)), "", HLOOKUP(W$1,m_preprocess!$1:$1048576, $D17, FALSE))</f>
        <v/>
      </c>
      <c r="X17" t="str">
        <f>IF(ISBLANK(HLOOKUP(X$1, m_preprocess!$1:$1048576, $D17, FALSE)), "", HLOOKUP(X$1,m_preprocess!$1:$1048576, $D17, FALSE))</f>
        <v/>
      </c>
      <c r="Y17" t="str">
        <f>IF(ISBLANK(HLOOKUP(Y$1, m_preprocess!$1:$1048576, $D17, FALSE)), "", HLOOKUP(Y$1,m_preprocess!$1:$1048576, $D17, FALSE))</f>
        <v/>
      </c>
    </row>
    <row r="18" spans="1:25" x14ac:dyDescent="0.25">
      <c r="A18" s="21">
        <v>34455</v>
      </c>
      <c r="B18">
        <v>1994</v>
      </c>
      <c r="C18">
        <v>5</v>
      </c>
      <c r="D18">
        <v>18</v>
      </c>
      <c r="E18">
        <f>IF(ISBLANK(HLOOKUP(E$1, m_preprocess!$1:$1048576, $D18, FALSE)), "", HLOOKUP(E$1,m_preprocess!$1:$1048576, $D18, FALSE))</f>
        <v>54.857233575190008</v>
      </c>
      <c r="F18">
        <f>IF(ISBLANK(HLOOKUP(F$1, m_preprocess!$1:$1048576, $D18, FALSE)), "", HLOOKUP(F$1,m_preprocess!$1:$1048576, $D18, FALSE))</f>
        <v>56.825690981223659</v>
      </c>
      <c r="G18" t="str">
        <f>IF(ISBLANK(HLOOKUP(G$1, m_preprocess!$1:$1048576, $D18, FALSE)), "", HLOOKUP(G$1,m_preprocess!$1:$1048576, $D18, FALSE))</f>
        <v/>
      </c>
      <c r="H18" t="str">
        <f>IF(ISBLANK(HLOOKUP(H$1, m_preprocess!$1:$1048576, $D18, FALSE)), "", HLOOKUP(H$1,m_preprocess!$1:$1048576, $D18, FALSE))</f>
        <v/>
      </c>
      <c r="I18" t="str">
        <f>IF(ISBLANK(HLOOKUP(I$1, m_preprocess!$1:$1048576, $D18, FALSE)), "", HLOOKUP(I$1,m_preprocess!$1:$1048576, $D18, FALSE))</f>
        <v/>
      </c>
      <c r="J18" t="str">
        <f>IF(ISBLANK(HLOOKUP(J$1, m_preprocess!$1:$1048576, $D18, FALSE)), "", HLOOKUP(J$1,m_preprocess!$1:$1048576, $D18, FALSE))</f>
        <v/>
      </c>
      <c r="K18">
        <f>IF(ISBLANK(HLOOKUP(K$1, m_preprocess!$1:$1048576, $D18, FALSE)), "", HLOOKUP(K$1,m_preprocess!$1:$1048576, $D18, FALSE))</f>
        <v>710.2680825568591</v>
      </c>
      <c r="L18">
        <f>IF(ISBLANK(HLOOKUP(L$1, m_preprocess!$1:$1048576, $D18, FALSE)), "", HLOOKUP(L$1,m_preprocess!$1:$1048576, $D18, FALSE))</f>
        <v>98.497786529983017</v>
      </c>
      <c r="M18">
        <f>IF(ISBLANK(HLOOKUP(M$1, m_preprocess!$1:$1048576, $D18, FALSE)), "", HLOOKUP(M$1,m_preprocess!$1:$1048576, $D18, FALSE))</f>
        <v>70.395342642330249</v>
      </c>
      <c r="N18">
        <f>IF(ISBLANK(HLOOKUP(N$1, m_preprocess!$1:$1048576, $D18, FALSE)), "", HLOOKUP(N$1,m_preprocess!$1:$1048576, $D18, FALSE))</f>
        <v>710.2680825568591</v>
      </c>
      <c r="O18" t="str">
        <f>IF(ISBLANK(HLOOKUP(O$1, m_preprocess!$1:$1048576, $D18, FALSE)), "", HLOOKUP(O$1,m_preprocess!$1:$1048576, $D18, FALSE))</f>
        <v/>
      </c>
      <c r="P18" t="str">
        <f>IF(ISBLANK(HLOOKUP(P$1, m_preprocess!$1:$1048576, $D18, FALSE)), "", HLOOKUP(P$1,m_preprocess!$1:$1048576, $D18, FALSE))</f>
        <v/>
      </c>
      <c r="Q18" t="str">
        <f>IF(ISBLANK(HLOOKUP(Q$1, m_preprocess!$1:$1048576, $D18, FALSE)), "", HLOOKUP(Q$1,m_preprocess!$1:$1048576, $D18, FALSE))</f>
        <v/>
      </c>
      <c r="R18" t="str">
        <f>IF(ISBLANK(HLOOKUP(R$1, m_preprocess!$1:$1048576, $D18, FALSE)), "", HLOOKUP(R$1,m_preprocess!$1:$1048576, $D18, FALSE))</f>
        <v/>
      </c>
      <c r="S18" t="str">
        <f>IF(ISBLANK(HLOOKUP(S$1, m_preprocess!$1:$1048576, $D18, FALSE)), "", HLOOKUP(S$1,m_preprocess!$1:$1048576, $D18, FALSE))</f>
        <v/>
      </c>
      <c r="T18" t="str">
        <f>IF(ISBLANK(HLOOKUP(T$1, m_preprocess!$1:$1048576, $D18, FALSE)), "", HLOOKUP(T$1,m_preprocess!$1:$1048576, $D18, FALSE))</f>
        <v/>
      </c>
      <c r="U18" t="str">
        <f>IF(ISBLANK(HLOOKUP(U$1, m_preprocess!$1:$1048576, $D18, FALSE)), "", HLOOKUP(U$1,m_preprocess!$1:$1048576, $D18, FALSE))</f>
        <v/>
      </c>
      <c r="V18" t="str">
        <f>IF(ISBLANK(HLOOKUP(V$1, m_preprocess!$1:$1048576, $D18, FALSE)), "", HLOOKUP(V$1,m_preprocess!$1:$1048576, $D18, FALSE))</f>
        <v/>
      </c>
      <c r="W18" t="str">
        <f>IF(ISBLANK(HLOOKUP(W$1, m_preprocess!$1:$1048576, $D18, FALSE)), "", HLOOKUP(W$1,m_preprocess!$1:$1048576, $D18, FALSE))</f>
        <v/>
      </c>
      <c r="X18" t="str">
        <f>IF(ISBLANK(HLOOKUP(X$1, m_preprocess!$1:$1048576, $D18, FALSE)), "", HLOOKUP(X$1,m_preprocess!$1:$1048576, $D18, FALSE))</f>
        <v/>
      </c>
      <c r="Y18" t="str">
        <f>IF(ISBLANK(HLOOKUP(Y$1, m_preprocess!$1:$1048576, $D18, FALSE)), "", HLOOKUP(Y$1,m_preprocess!$1:$1048576, $D18, FALSE))</f>
        <v/>
      </c>
    </row>
    <row r="19" spans="1:25" x14ac:dyDescent="0.25">
      <c r="A19" s="21">
        <v>34486</v>
      </c>
      <c r="B19">
        <v>1994</v>
      </c>
      <c r="C19">
        <v>6</v>
      </c>
      <c r="D19">
        <v>19</v>
      </c>
      <c r="E19">
        <f>IF(ISBLANK(HLOOKUP(E$1, m_preprocess!$1:$1048576, $D19, FALSE)), "", HLOOKUP(E$1,m_preprocess!$1:$1048576, $D19, FALSE))</f>
        <v>53.304714228585617</v>
      </c>
      <c r="F19">
        <f>IF(ISBLANK(HLOOKUP(F$1, m_preprocess!$1:$1048576, $D19, FALSE)), "", HLOOKUP(F$1,m_preprocess!$1:$1048576, $D19, FALSE))</f>
        <v>54.710080793270102</v>
      </c>
      <c r="G19" t="str">
        <f>IF(ISBLANK(HLOOKUP(G$1, m_preprocess!$1:$1048576, $D19, FALSE)), "", HLOOKUP(G$1,m_preprocess!$1:$1048576, $D19, FALSE))</f>
        <v/>
      </c>
      <c r="H19" t="str">
        <f>IF(ISBLANK(HLOOKUP(H$1, m_preprocess!$1:$1048576, $D19, FALSE)), "", HLOOKUP(H$1,m_preprocess!$1:$1048576, $D19, FALSE))</f>
        <v/>
      </c>
      <c r="I19" t="str">
        <f>IF(ISBLANK(HLOOKUP(I$1, m_preprocess!$1:$1048576, $D19, FALSE)), "", HLOOKUP(I$1,m_preprocess!$1:$1048576, $D19, FALSE))</f>
        <v/>
      </c>
      <c r="J19" t="str">
        <f>IF(ISBLANK(HLOOKUP(J$1, m_preprocess!$1:$1048576, $D19, FALSE)), "", HLOOKUP(J$1,m_preprocess!$1:$1048576, $D19, FALSE))</f>
        <v/>
      </c>
      <c r="K19">
        <f>IF(ISBLANK(HLOOKUP(K$1, m_preprocess!$1:$1048576, $D19, FALSE)), "", HLOOKUP(K$1,m_preprocess!$1:$1048576, $D19, FALSE))</f>
        <v>661.88013086083379</v>
      </c>
      <c r="L19">
        <f>IF(ISBLANK(HLOOKUP(L$1, m_preprocess!$1:$1048576, $D19, FALSE)), "", HLOOKUP(L$1,m_preprocess!$1:$1048576, $D19, FALSE))</f>
        <v>98.335305876024748</v>
      </c>
      <c r="M19">
        <f>IF(ISBLANK(HLOOKUP(M$1, m_preprocess!$1:$1048576, $D19, FALSE)), "", HLOOKUP(M$1,m_preprocess!$1:$1048576, $D19, FALSE))</f>
        <v>69.103397280255194</v>
      </c>
      <c r="N19">
        <f>IF(ISBLANK(HLOOKUP(N$1, m_preprocess!$1:$1048576, $D19, FALSE)), "", HLOOKUP(N$1,m_preprocess!$1:$1048576, $D19, FALSE))</f>
        <v>661.88013086083379</v>
      </c>
      <c r="O19" t="str">
        <f>IF(ISBLANK(HLOOKUP(O$1, m_preprocess!$1:$1048576, $D19, FALSE)), "", HLOOKUP(O$1,m_preprocess!$1:$1048576, $D19, FALSE))</f>
        <v/>
      </c>
      <c r="P19" t="str">
        <f>IF(ISBLANK(HLOOKUP(P$1, m_preprocess!$1:$1048576, $D19, FALSE)), "", HLOOKUP(P$1,m_preprocess!$1:$1048576, $D19, FALSE))</f>
        <v/>
      </c>
      <c r="Q19" t="str">
        <f>IF(ISBLANK(HLOOKUP(Q$1, m_preprocess!$1:$1048576, $D19, FALSE)), "", HLOOKUP(Q$1,m_preprocess!$1:$1048576, $D19, FALSE))</f>
        <v/>
      </c>
      <c r="R19" t="str">
        <f>IF(ISBLANK(HLOOKUP(R$1, m_preprocess!$1:$1048576, $D19, FALSE)), "", HLOOKUP(R$1,m_preprocess!$1:$1048576, $D19, FALSE))</f>
        <v/>
      </c>
      <c r="S19" t="str">
        <f>IF(ISBLANK(HLOOKUP(S$1, m_preprocess!$1:$1048576, $D19, FALSE)), "", HLOOKUP(S$1,m_preprocess!$1:$1048576, $D19, FALSE))</f>
        <v/>
      </c>
      <c r="T19" t="str">
        <f>IF(ISBLANK(HLOOKUP(T$1, m_preprocess!$1:$1048576, $D19, FALSE)), "", HLOOKUP(T$1,m_preprocess!$1:$1048576, $D19, FALSE))</f>
        <v/>
      </c>
      <c r="U19" t="str">
        <f>IF(ISBLANK(HLOOKUP(U$1, m_preprocess!$1:$1048576, $D19, FALSE)), "", HLOOKUP(U$1,m_preprocess!$1:$1048576, $D19, FALSE))</f>
        <v/>
      </c>
      <c r="V19" t="str">
        <f>IF(ISBLANK(HLOOKUP(V$1, m_preprocess!$1:$1048576, $D19, FALSE)), "", HLOOKUP(V$1,m_preprocess!$1:$1048576, $D19, FALSE))</f>
        <v/>
      </c>
      <c r="W19" t="str">
        <f>IF(ISBLANK(HLOOKUP(W$1, m_preprocess!$1:$1048576, $D19, FALSE)), "", HLOOKUP(W$1,m_preprocess!$1:$1048576, $D19, FALSE))</f>
        <v/>
      </c>
      <c r="X19" t="str">
        <f>IF(ISBLANK(HLOOKUP(X$1, m_preprocess!$1:$1048576, $D19, FALSE)), "", HLOOKUP(X$1,m_preprocess!$1:$1048576, $D19, FALSE))</f>
        <v/>
      </c>
      <c r="Y19" t="str">
        <f>IF(ISBLANK(HLOOKUP(Y$1, m_preprocess!$1:$1048576, $D19, FALSE)), "", HLOOKUP(Y$1,m_preprocess!$1:$1048576, $D19, FALSE))</f>
        <v/>
      </c>
    </row>
    <row r="20" spans="1:25" x14ac:dyDescent="0.25">
      <c r="A20" s="21">
        <v>34516</v>
      </c>
      <c r="B20">
        <v>1994</v>
      </c>
      <c r="C20">
        <v>7</v>
      </c>
      <c r="D20">
        <v>20</v>
      </c>
      <c r="E20">
        <f>IF(ISBLANK(HLOOKUP(E$1, m_preprocess!$1:$1048576, $D20, FALSE)), "", HLOOKUP(E$1,m_preprocess!$1:$1048576, $D20, FALSE))</f>
        <v>60.97386719365997</v>
      </c>
      <c r="F20">
        <f>IF(ISBLANK(HLOOKUP(F$1, m_preprocess!$1:$1048576, $D20, FALSE)), "", HLOOKUP(F$1,m_preprocess!$1:$1048576, $D20, FALSE))</f>
        <v>61.013688347108115</v>
      </c>
      <c r="G20" t="str">
        <f>IF(ISBLANK(HLOOKUP(G$1, m_preprocess!$1:$1048576, $D20, FALSE)), "", HLOOKUP(G$1,m_preprocess!$1:$1048576, $D20, FALSE))</f>
        <v/>
      </c>
      <c r="H20" t="str">
        <f>IF(ISBLANK(HLOOKUP(H$1, m_preprocess!$1:$1048576, $D20, FALSE)), "", HLOOKUP(H$1,m_preprocess!$1:$1048576, $D20, FALSE))</f>
        <v/>
      </c>
      <c r="I20" t="str">
        <f>IF(ISBLANK(HLOOKUP(I$1, m_preprocess!$1:$1048576, $D20, FALSE)), "", HLOOKUP(I$1,m_preprocess!$1:$1048576, $D20, FALSE))</f>
        <v/>
      </c>
      <c r="J20" t="str">
        <f>IF(ISBLANK(HLOOKUP(J$1, m_preprocess!$1:$1048576, $D20, FALSE)), "", HLOOKUP(J$1,m_preprocess!$1:$1048576, $D20, FALSE))</f>
        <v/>
      </c>
      <c r="K20">
        <f>IF(ISBLANK(HLOOKUP(K$1, m_preprocess!$1:$1048576, $D20, FALSE)), "", HLOOKUP(K$1,m_preprocess!$1:$1048576, $D20, FALSE))</f>
        <v>771.54646557750277</v>
      </c>
      <c r="L20">
        <f>IF(ISBLANK(HLOOKUP(L$1, m_preprocess!$1:$1048576, $D20, FALSE)), "", HLOOKUP(L$1,m_preprocess!$1:$1048576, $D20, FALSE))</f>
        <v>99.895500194017643</v>
      </c>
      <c r="M20">
        <f>IF(ISBLANK(HLOOKUP(M$1, m_preprocess!$1:$1048576, $D20, FALSE)), "", HLOOKUP(M$1,m_preprocess!$1:$1048576, $D20, FALSE))</f>
        <v>73.132412351710258</v>
      </c>
      <c r="N20">
        <f>IF(ISBLANK(HLOOKUP(N$1, m_preprocess!$1:$1048576, $D20, FALSE)), "", HLOOKUP(N$1,m_preprocess!$1:$1048576, $D20, FALSE))</f>
        <v>771.54646557750277</v>
      </c>
      <c r="O20" t="str">
        <f>IF(ISBLANK(HLOOKUP(O$1, m_preprocess!$1:$1048576, $D20, FALSE)), "", HLOOKUP(O$1,m_preprocess!$1:$1048576, $D20, FALSE))</f>
        <v/>
      </c>
      <c r="P20" t="str">
        <f>IF(ISBLANK(HLOOKUP(P$1, m_preprocess!$1:$1048576, $D20, FALSE)), "", HLOOKUP(P$1,m_preprocess!$1:$1048576, $D20, FALSE))</f>
        <v/>
      </c>
      <c r="Q20" t="str">
        <f>IF(ISBLANK(HLOOKUP(Q$1, m_preprocess!$1:$1048576, $D20, FALSE)), "", HLOOKUP(Q$1,m_preprocess!$1:$1048576, $D20, FALSE))</f>
        <v/>
      </c>
      <c r="R20" t="str">
        <f>IF(ISBLANK(HLOOKUP(R$1, m_preprocess!$1:$1048576, $D20, FALSE)), "", HLOOKUP(R$1,m_preprocess!$1:$1048576, $D20, FALSE))</f>
        <v/>
      </c>
      <c r="S20" t="str">
        <f>IF(ISBLANK(HLOOKUP(S$1, m_preprocess!$1:$1048576, $D20, FALSE)), "", HLOOKUP(S$1,m_preprocess!$1:$1048576, $D20, FALSE))</f>
        <v/>
      </c>
      <c r="T20" t="str">
        <f>IF(ISBLANK(HLOOKUP(T$1, m_preprocess!$1:$1048576, $D20, FALSE)), "", HLOOKUP(T$1,m_preprocess!$1:$1048576, $D20, FALSE))</f>
        <v/>
      </c>
      <c r="U20" t="str">
        <f>IF(ISBLANK(HLOOKUP(U$1, m_preprocess!$1:$1048576, $D20, FALSE)), "", HLOOKUP(U$1,m_preprocess!$1:$1048576, $D20, FALSE))</f>
        <v/>
      </c>
      <c r="V20" t="str">
        <f>IF(ISBLANK(HLOOKUP(V$1, m_preprocess!$1:$1048576, $D20, FALSE)), "", HLOOKUP(V$1,m_preprocess!$1:$1048576, $D20, FALSE))</f>
        <v/>
      </c>
      <c r="W20" t="str">
        <f>IF(ISBLANK(HLOOKUP(W$1, m_preprocess!$1:$1048576, $D20, FALSE)), "", HLOOKUP(W$1,m_preprocess!$1:$1048576, $D20, FALSE))</f>
        <v/>
      </c>
      <c r="X20" t="str">
        <f>IF(ISBLANK(HLOOKUP(X$1, m_preprocess!$1:$1048576, $D20, FALSE)), "", HLOOKUP(X$1,m_preprocess!$1:$1048576, $D20, FALSE))</f>
        <v/>
      </c>
      <c r="Y20" t="str">
        <f>IF(ISBLANK(HLOOKUP(Y$1, m_preprocess!$1:$1048576, $D20, FALSE)), "", HLOOKUP(Y$1,m_preprocess!$1:$1048576, $D20, FALSE))</f>
        <v/>
      </c>
    </row>
    <row r="21" spans="1:25" x14ac:dyDescent="0.25">
      <c r="A21" s="21">
        <v>34547</v>
      </c>
      <c r="B21">
        <v>1994</v>
      </c>
      <c r="C21">
        <v>8</v>
      </c>
      <c r="D21">
        <v>21</v>
      </c>
      <c r="E21">
        <f>IF(ISBLANK(HLOOKUP(E$1, m_preprocess!$1:$1048576, $D21, FALSE)), "", HLOOKUP(E$1,m_preprocess!$1:$1048576, $D21, FALSE))</f>
        <v>60.443200722526484</v>
      </c>
      <c r="F21">
        <f>IF(ISBLANK(HLOOKUP(F$1, m_preprocess!$1:$1048576, $D21, FALSE)), "", HLOOKUP(F$1,m_preprocess!$1:$1048576, $D21, FALSE))</f>
        <v>58.237683329708922</v>
      </c>
      <c r="G21" t="str">
        <f>IF(ISBLANK(HLOOKUP(G$1, m_preprocess!$1:$1048576, $D21, FALSE)), "", HLOOKUP(G$1,m_preprocess!$1:$1048576, $D21, FALSE))</f>
        <v/>
      </c>
      <c r="H21" t="str">
        <f>IF(ISBLANK(HLOOKUP(H$1, m_preprocess!$1:$1048576, $D21, FALSE)), "", HLOOKUP(H$1,m_preprocess!$1:$1048576, $D21, FALSE))</f>
        <v/>
      </c>
      <c r="I21" t="str">
        <f>IF(ISBLANK(HLOOKUP(I$1, m_preprocess!$1:$1048576, $D21, FALSE)), "", HLOOKUP(I$1,m_preprocess!$1:$1048576, $D21, FALSE))</f>
        <v/>
      </c>
      <c r="J21" t="str">
        <f>IF(ISBLANK(HLOOKUP(J$1, m_preprocess!$1:$1048576, $D21, FALSE)), "", HLOOKUP(J$1,m_preprocess!$1:$1048576, $D21, FALSE))</f>
        <v/>
      </c>
      <c r="K21">
        <f>IF(ISBLANK(HLOOKUP(K$1, m_preprocess!$1:$1048576, $D21, FALSE)), "", HLOOKUP(K$1,m_preprocess!$1:$1048576, $D21, FALSE))</f>
        <v>792.24122027298961</v>
      </c>
      <c r="L21">
        <f>IF(ISBLANK(HLOOKUP(L$1, m_preprocess!$1:$1048576, $D21, FALSE)), "", HLOOKUP(L$1,m_preprocess!$1:$1048576, $D21, FALSE))</f>
        <v>100.71948898439771</v>
      </c>
      <c r="M21">
        <f>IF(ISBLANK(HLOOKUP(M$1, m_preprocess!$1:$1048576, $D21, FALSE)), "", HLOOKUP(M$1,m_preprocess!$1:$1048576, $D21, FALSE))</f>
        <v>72.038455417532376</v>
      </c>
      <c r="N21">
        <f>IF(ISBLANK(HLOOKUP(N$1, m_preprocess!$1:$1048576, $D21, FALSE)), "", HLOOKUP(N$1,m_preprocess!$1:$1048576, $D21, FALSE))</f>
        <v>792.24122027298961</v>
      </c>
      <c r="O21" t="str">
        <f>IF(ISBLANK(HLOOKUP(O$1, m_preprocess!$1:$1048576, $D21, FALSE)), "", HLOOKUP(O$1,m_preprocess!$1:$1048576, $D21, FALSE))</f>
        <v/>
      </c>
      <c r="P21" t="str">
        <f>IF(ISBLANK(HLOOKUP(P$1, m_preprocess!$1:$1048576, $D21, FALSE)), "", HLOOKUP(P$1,m_preprocess!$1:$1048576, $D21, FALSE))</f>
        <v/>
      </c>
      <c r="Q21" t="str">
        <f>IF(ISBLANK(HLOOKUP(Q$1, m_preprocess!$1:$1048576, $D21, FALSE)), "", HLOOKUP(Q$1,m_preprocess!$1:$1048576, $D21, FALSE))</f>
        <v/>
      </c>
      <c r="R21" t="str">
        <f>IF(ISBLANK(HLOOKUP(R$1, m_preprocess!$1:$1048576, $D21, FALSE)), "", HLOOKUP(R$1,m_preprocess!$1:$1048576, $D21, FALSE))</f>
        <v/>
      </c>
      <c r="S21" t="str">
        <f>IF(ISBLANK(HLOOKUP(S$1, m_preprocess!$1:$1048576, $D21, FALSE)), "", HLOOKUP(S$1,m_preprocess!$1:$1048576, $D21, FALSE))</f>
        <v/>
      </c>
      <c r="T21" t="str">
        <f>IF(ISBLANK(HLOOKUP(T$1, m_preprocess!$1:$1048576, $D21, FALSE)), "", HLOOKUP(T$1,m_preprocess!$1:$1048576, $D21, FALSE))</f>
        <v/>
      </c>
      <c r="U21" t="str">
        <f>IF(ISBLANK(HLOOKUP(U$1, m_preprocess!$1:$1048576, $D21, FALSE)), "", HLOOKUP(U$1,m_preprocess!$1:$1048576, $D21, FALSE))</f>
        <v/>
      </c>
      <c r="V21" t="str">
        <f>IF(ISBLANK(HLOOKUP(V$1, m_preprocess!$1:$1048576, $D21, FALSE)), "", HLOOKUP(V$1,m_preprocess!$1:$1048576, $D21, FALSE))</f>
        <v/>
      </c>
      <c r="W21" t="str">
        <f>IF(ISBLANK(HLOOKUP(W$1, m_preprocess!$1:$1048576, $D21, FALSE)), "", HLOOKUP(W$1,m_preprocess!$1:$1048576, $D21, FALSE))</f>
        <v/>
      </c>
      <c r="X21" t="str">
        <f>IF(ISBLANK(HLOOKUP(X$1, m_preprocess!$1:$1048576, $D21, FALSE)), "", HLOOKUP(X$1,m_preprocess!$1:$1048576, $D21, FALSE))</f>
        <v/>
      </c>
      <c r="Y21" t="str">
        <f>IF(ISBLANK(HLOOKUP(Y$1, m_preprocess!$1:$1048576, $D21, FALSE)), "", HLOOKUP(Y$1,m_preprocess!$1:$1048576, $D21, FALSE))</f>
        <v/>
      </c>
    </row>
    <row r="22" spans="1:25" x14ac:dyDescent="0.25">
      <c r="A22" s="21">
        <v>34578</v>
      </c>
      <c r="B22">
        <v>1994</v>
      </c>
      <c r="C22">
        <v>9</v>
      </c>
      <c r="D22">
        <v>22</v>
      </c>
      <c r="E22">
        <f>IF(ISBLANK(HLOOKUP(E$1, m_preprocess!$1:$1048576, $D22, FALSE)), "", HLOOKUP(E$1,m_preprocess!$1:$1048576, $D22, FALSE))</f>
        <v>54.537543788875603</v>
      </c>
      <c r="F22">
        <f>IF(ISBLANK(HLOOKUP(F$1, m_preprocess!$1:$1048576, $D22, FALSE)), "", HLOOKUP(F$1,m_preprocess!$1:$1048576, $D22, FALSE))</f>
        <v>53.725145054042684</v>
      </c>
      <c r="G22" t="str">
        <f>IF(ISBLANK(HLOOKUP(G$1, m_preprocess!$1:$1048576, $D22, FALSE)), "", HLOOKUP(G$1,m_preprocess!$1:$1048576, $D22, FALSE))</f>
        <v/>
      </c>
      <c r="H22" t="str">
        <f>IF(ISBLANK(HLOOKUP(H$1, m_preprocess!$1:$1048576, $D22, FALSE)), "", HLOOKUP(H$1,m_preprocess!$1:$1048576, $D22, FALSE))</f>
        <v/>
      </c>
      <c r="I22" t="str">
        <f>IF(ISBLANK(HLOOKUP(I$1, m_preprocess!$1:$1048576, $D22, FALSE)), "", HLOOKUP(I$1,m_preprocess!$1:$1048576, $D22, FALSE))</f>
        <v/>
      </c>
      <c r="J22" t="str">
        <f>IF(ISBLANK(HLOOKUP(J$1, m_preprocess!$1:$1048576, $D22, FALSE)), "", HLOOKUP(J$1,m_preprocess!$1:$1048576, $D22, FALSE))</f>
        <v/>
      </c>
      <c r="K22">
        <f>IF(ISBLANK(HLOOKUP(K$1, m_preprocess!$1:$1048576, $D22, FALSE)), "", HLOOKUP(K$1,m_preprocess!$1:$1048576, $D22, FALSE))</f>
        <v>862.68628125153691</v>
      </c>
      <c r="L22">
        <f>IF(ISBLANK(HLOOKUP(L$1, m_preprocess!$1:$1048576, $D22, FALSE)), "", HLOOKUP(L$1,m_preprocess!$1:$1048576, $D22, FALSE))</f>
        <v>100.47027786472253</v>
      </c>
      <c r="M22">
        <f>IF(ISBLANK(HLOOKUP(M$1, m_preprocess!$1:$1048576, $D22, FALSE)), "", HLOOKUP(M$1,m_preprocess!$1:$1048576, $D22, FALSE))</f>
        <v>72.181172718342552</v>
      </c>
      <c r="N22">
        <f>IF(ISBLANK(HLOOKUP(N$1, m_preprocess!$1:$1048576, $D22, FALSE)), "", HLOOKUP(N$1,m_preprocess!$1:$1048576, $D22, FALSE))</f>
        <v>862.68628125153691</v>
      </c>
      <c r="O22" t="str">
        <f>IF(ISBLANK(HLOOKUP(O$1, m_preprocess!$1:$1048576, $D22, FALSE)), "", HLOOKUP(O$1,m_preprocess!$1:$1048576, $D22, FALSE))</f>
        <v/>
      </c>
      <c r="P22" t="str">
        <f>IF(ISBLANK(HLOOKUP(P$1, m_preprocess!$1:$1048576, $D22, FALSE)), "", HLOOKUP(P$1,m_preprocess!$1:$1048576, $D22, FALSE))</f>
        <v/>
      </c>
      <c r="Q22" t="str">
        <f>IF(ISBLANK(HLOOKUP(Q$1, m_preprocess!$1:$1048576, $D22, FALSE)), "", HLOOKUP(Q$1,m_preprocess!$1:$1048576, $D22, FALSE))</f>
        <v/>
      </c>
      <c r="R22" t="str">
        <f>IF(ISBLANK(HLOOKUP(R$1, m_preprocess!$1:$1048576, $D22, FALSE)), "", HLOOKUP(R$1,m_preprocess!$1:$1048576, $D22, FALSE))</f>
        <v/>
      </c>
      <c r="S22" t="str">
        <f>IF(ISBLANK(HLOOKUP(S$1, m_preprocess!$1:$1048576, $D22, FALSE)), "", HLOOKUP(S$1,m_preprocess!$1:$1048576, $D22, FALSE))</f>
        <v/>
      </c>
      <c r="T22" t="str">
        <f>IF(ISBLANK(HLOOKUP(T$1, m_preprocess!$1:$1048576, $D22, FALSE)), "", HLOOKUP(T$1,m_preprocess!$1:$1048576, $D22, FALSE))</f>
        <v/>
      </c>
      <c r="U22" t="str">
        <f>IF(ISBLANK(HLOOKUP(U$1, m_preprocess!$1:$1048576, $D22, FALSE)), "", HLOOKUP(U$1,m_preprocess!$1:$1048576, $D22, FALSE))</f>
        <v/>
      </c>
      <c r="V22" t="str">
        <f>IF(ISBLANK(HLOOKUP(V$1, m_preprocess!$1:$1048576, $D22, FALSE)), "", HLOOKUP(V$1,m_preprocess!$1:$1048576, $D22, FALSE))</f>
        <v/>
      </c>
      <c r="W22" t="str">
        <f>IF(ISBLANK(HLOOKUP(W$1, m_preprocess!$1:$1048576, $D22, FALSE)), "", HLOOKUP(W$1,m_preprocess!$1:$1048576, $D22, FALSE))</f>
        <v/>
      </c>
      <c r="X22" t="str">
        <f>IF(ISBLANK(HLOOKUP(X$1, m_preprocess!$1:$1048576, $D22, FALSE)), "", HLOOKUP(X$1,m_preprocess!$1:$1048576, $D22, FALSE))</f>
        <v/>
      </c>
      <c r="Y22" t="str">
        <f>IF(ISBLANK(HLOOKUP(Y$1, m_preprocess!$1:$1048576, $D22, FALSE)), "", HLOOKUP(Y$1,m_preprocess!$1:$1048576, $D22, FALSE))</f>
        <v/>
      </c>
    </row>
    <row r="23" spans="1:25" x14ac:dyDescent="0.25">
      <c r="A23" s="21">
        <v>34608</v>
      </c>
      <c r="B23">
        <v>1994</v>
      </c>
      <c r="C23">
        <v>10</v>
      </c>
      <c r="D23">
        <v>23</v>
      </c>
      <c r="E23">
        <f>IF(ISBLANK(HLOOKUP(E$1, m_preprocess!$1:$1048576, $D23, FALSE)), "", HLOOKUP(E$1,m_preprocess!$1:$1048576, $D23, FALSE))</f>
        <v>53.893771684788149</v>
      </c>
      <c r="F23">
        <f>IF(ISBLANK(HLOOKUP(F$1, m_preprocess!$1:$1048576, $D23, FALSE)), "", HLOOKUP(F$1,m_preprocess!$1:$1048576, $D23, FALSE))</f>
        <v>53.480024243983046</v>
      </c>
      <c r="G23" t="str">
        <f>IF(ISBLANK(HLOOKUP(G$1, m_preprocess!$1:$1048576, $D23, FALSE)), "", HLOOKUP(G$1,m_preprocess!$1:$1048576, $D23, FALSE))</f>
        <v/>
      </c>
      <c r="H23" t="str">
        <f>IF(ISBLANK(HLOOKUP(H$1, m_preprocess!$1:$1048576, $D23, FALSE)), "", HLOOKUP(H$1,m_preprocess!$1:$1048576, $D23, FALSE))</f>
        <v/>
      </c>
      <c r="I23" t="str">
        <f>IF(ISBLANK(HLOOKUP(I$1, m_preprocess!$1:$1048576, $D23, FALSE)), "", HLOOKUP(I$1,m_preprocess!$1:$1048576, $D23, FALSE))</f>
        <v/>
      </c>
      <c r="J23" t="str">
        <f>IF(ISBLANK(HLOOKUP(J$1, m_preprocess!$1:$1048576, $D23, FALSE)), "", HLOOKUP(J$1,m_preprocess!$1:$1048576, $D23, FALSE))</f>
        <v/>
      </c>
      <c r="K23">
        <f>IF(ISBLANK(HLOOKUP(K$1, m_preprocess!$1:$1048576, $D23, FALSE)), "", HLOOKUP(K$1,m_preprocess!$1:$1048576, $D23, FALSE))</f>
        <v>808.13555102875353</v>
      </c>
      <c r="L23">
        <f>IF(ISBLANK(HLOOKUP(L$1, m_preprocess!$1:$1048576, $D23, FALSE)), "", HLOOKUP(L$1,m_preprocess!$1:$1048576, $D23, FALSE))</f>
        <v>100.39423470506949</v>
      </c>
      <c r="M23">
        <f>IF(ISBLANK(HLOOKUP(M$1, m_preprocess!$1:$1048576, $D23, FALSE)), "", HLOOKUP(M$1,m_preprocess!$1:$1048576, $D23, FALSE))</f>
        <v>70.543511265217418</v>
      </c>
      <c r="N23">
        <f>IF(ISBLANK(HLOOKUP(N$1, m_preprocess!$1:$1048576, $D23, FALSE)), "", HLOOKUP(N$1,m_preprocess!$1:$1048576, $D23, FALSE))</f>
        <v>808.13555102875353</v>
      </c>
      <c r="O23" t="str">
        <f>IF(ISBLANK(HLOOKUP(O$1, m_preprocess!$1:$1048576, $D23, FALSE)), "", HLOOKUP(O$1,m_preprocess!$1:$1048576, $D23, FALSE))</f>
        <v/>
      </c>
      <c r="P23" t="str">
        <f>IF(ISBLANK(HLOOKUP(P$1, m_preprocess!$1:$1048576, $D23, FALSE)), "", HLOOKUP(P$1,m_preprocess!$1:$1048576, $D23, FALSE))</f>
        <v/>
      </c>
      <c r="Q23" t="str">
        <f>IF(ISBLANK(HLOOKUP(Q$1, m_preprocess!$1:$1048576, $D23, FALSE)), "", HLOOKUP(Q$1,m_preprocess!$1:$1048576, $D23, FALSE))</f>
        <v/>
      </c>
      <c r="R23" t="str">
        <f>IF(ISBLANK(HLOOKUP(R$1, m_preprocess!$1:$1048576, $D23, FALSE)), "", HLOOKUP(R$1,m_preprocess!$1:$1048576, $D23, FALSE))</f>
        <v/>
      </c>
      <c r="S23" t="str">
        <f>IF(ISBLANK(HLOOKUP(S$1, m_preprocess!$1:$1048576, $D23, FALSE)), "", HLOOKUP(S$1,m_preprocess!$1:$1048576, $D23, FALSE))</f>
        <v/>
      </c>
      <c r="T23" t="str">
        <f>IF(ISBLANK(HLOOKUP(T$1, m_preprocess!$1:$1048576, $D23, FALSE)), "", HLOOKUP(T$1,m_preprocess!$1:$1048576, $D23, FALSE))</f>
        <v/>
      </c>
      <c r="U23" t="str">
        <f>IF(ISBLANK(HLOOKUP(U$1, m_preprocess!$1:$1048576, $D23, FALSE)), "", HLOOKUP(U$1,m_preprocess!$1:$1048576, $D23, FALSE))</f>
        <v/>
      </c>
      <c r="V23" t="str">
        <f>IF(ISBLANK(HLOOKUP(V$1, m_preprocess!$1:$1048576, $D23, FALSE)), "", HLOOKUP(V$1,m_preprocess!$1:$1048576, $D23, FALSE))</f>
        <v/>
      </c>
      <c r="W23" t="str">
        <f>IF(ISBLANK(HLOOKUP(W$1, m_preprocess!$1:$1048576, $D23, FALSE)), "", HLOOKUP(W$1,m_preprocess!$1:$1048576, $D23, FALSE))</f>
        <v/>
      </c>
      <c r="X23" t="str">
        <f>IF(ISBLANK(HLOOKUP(X$1, m_preprocess!$1:$1048576, $D23, FALSE)), "", HLOOKUP(X$1,m_preprocess!$1:$1048576, $D23, FALSE))</f>
        <v/>
      </c>
      <c r="Y23" t="str">
        <f>IF(ISBLANK(HLOOKUP(Y$1, m_preprocess!$1:$1048576, $D23, FALSE)), "", HLOOKUP(Y$1,m_preprocess!$1:$1048576, $D23, FALSE))</f>
        <v/>
      </c>
    </row>
    <row r="24" spans="1:25" x14ac:dyDescent="0.25">
      <c r="A24" s="21">
        <v>34639</v>
      </c>
      <c r="B24">
        <v>1994</v>
      </c>
      <c r="C24">
        <v>11</v>
      </c>
      <c r="D24">
        <v>24</v>
      </c>
      <c r="E24">
        <f>IF(ISBLANK(HLOOKUP(E$1, m_preprocess!$1:$1048576, $D24, FALSE)), "", HLOOKUP(E$1,m_preprocess!$1:$1048576, $D24, FALSE))</f>
        <v>52.408912636793843</v>
      </c>
      <c r="F24">
        <f>IF(ISBLANK(HLOOKUP(F$1, m_preprocess!$1:$1048576, $D24, FALSE)), "", HLOOKUP(F$1,m_preprocess!$1:$1048576, $D24, FALSE))</f>
        <v>51.758892330293023</v>
      </c>
      <c r="G24" t="str">
        <f>IF(ISBLANK(HLOOKUP(G$1, m_preprocess!$1:$1048576, $D24, FALSE)), "", HLOOKUP(G$1,m_preprocess!$1:$1048576, $D24, FALSE))</f>
        <v/>
      </c>
      <c r="H24" t="str">
        <f>IF(ISBLANK(HLOOKUP(H$1, m_preprocess!$1:$1048576, $D24, FALSE)), "", HLOOKUP(H$1,m_preprocess!$1:$1048576, $D24, FALSE))</f>
        <v/>
      </c>
      <c r="I24" t="str">
        <f>IF(ISBLANK(HLOOKUP(I$1, m_preprocess!$1:$1048576, $D24, FALSE)), "", HLOOKUP(I$1,m_preprocess!$1:$1048576, $D24, FALSE))</f>
        <v/>
      </c>
      <c r="J24" t="str">
        <f>IF(ISBLANK(HLOOKUP(J$1, m_preprocess!$1:$1048576, $D24, FALSE)), "", HLOOKUP(J$1,m_preprocess!$1:$1048576, $D24, FALSE))</f>
        <v/>
      </c>
      <c r="K24">
        <f>IF(ISBLANK(HLOOKUP(K$1, m_preprocess!$1:$1048576, $D24, FALSE)), "", HLOOKUP(K$1,m_preprocess!$1:$1048576, $D24, FALSE))</f>
        <v>781.47233994103863</v>
      </c>
      <c r="L24">
        <f>IF(ISBLANK(HLOOKUP(L$1, m_preprocess!$1:$1048576, $D24, FALSE)), "", HLOOKUP(L$1,m_preprocess!$1:$1048576, $D24, FALSE))</f>
        <v>99.179714462828386</v>
      </c>
      <c r="M24">
        <f>IF(ISBLANK(HLOOKUP(M$1, m_preprocess!$1:$1048576, $D24, FALSE)), "", HLOOKUP(M$1,m_preprocess!$1:$1048576, $D24, FALSE))</f>
        <v>70.511762403454071</v>
      </c>
      <c r="N24">
        <f>IF(ISBLANK(HLOOKUP(N$1, m_preprocess!$1:$1048576, $D24, FALSE)), "", HLOOKUP(N$1,m_preprocess!$1:$1048576, $D24, FALSE))</f>
        <v>781.47233994103863</v>
      </c>
      <c r="O24" t="str">
        <f>IF(ISBLANK(HLOOKUP(O$1, m_preprocess!$1:$1048576, $D24, FALSE)), "", HLOOKUP(O$1,m_preprocess!$1:$1048576, $D24, FALSE))</f>
        <v/>
      </c>
      <c r="P24" t="str">
        <f>IF(ISBLANK(HLOOKUP(P$1, m_preprocess!$1:$1048576, $D24, FALSE)), "", HLOOKUP(P$1,m_preprocess!$1:$1048576, $D24, FALSE))</f>
        <v/>
      </c>
      <c r="Q24" t="str">
        <f>IF(ISBLANK(HLOOKUP(Q$1, m_preprocess!$1:$1048576, $D24, FALSE)), "", HLOOKUP(Q$1,m_preprocess!$1:$1048576, $D24, FALSE))</f>
        <v/>
      </c>
      <c r="R24" t="str">
        <f>IF(ISBLANK(HLOOKUP(R$1, m_preprocess!$1:$1048576, $D24, FALSE)), "", HLOOKUP(R$1,m_preprocess!$1:$1048576, $D24, FALSE))</f>
        <v/>
      </c>
      <c r="S24" t="str">
        <f>IF(ISBLANK(HLOOKUP(S$1, m_preprocess!$1:$1048576, $D24, FALSE)), "", HLOOKUP(S$1,m_preprocess!$1:$1048576, $D24, FALSE))</f>
        <v/>
      </c>
      <c r="T24" t="str">
        <f>IF(ISBLANK(HLOOKUP(T$1, m_preprocess!$1:$1048576, $D24, FALSE)), "", HLOOKUP(T$1,m_preprocess!$1:$1048576, $D24, FALSE))</f>
        <v/>
      </c>
      <c r="U24" t="str">
        <f>IF(ISBLANK(HLOOKUP(U$1, m_preprocess!$1:$1048576, $D24, FALSE)), "", HLOOKUP(U$1,m_preprocess!$1:$1048576, $D24, FALSE))</f>
        <v/>
      </c>
      <c r="V24" t="str">
        <f>IF(ISBLANK(HLOOKUP(V$1, m_preprocess!$1:$1048576, $D24, FALSE)), "", HLOOKUP(V$1,m_preprocess!$1:$1048576, $D24, FALSE))</f>
        <v/>
      </c>
      <c r="W24" t="str">
        <f>IF(ISBLANK(HLOOKUP(W$1, m_preprocess!$1:$1048576, $D24, FALSE)), "", HLOOKUP(W$1,m_preprocess!$1:$1048576, $D24, FALSE))</f>
        <v/>
      </c>
      <c r="X24" t="str">
        <f>IF(ISBLANK(HLOOKUP(X$1, m_preprocess!$1:$1048576, $D24, FALSE)), "", HLOOKUP(X$1,m_preprocess!$1:$1048576, $D24, FALSE))</f>
        <v/>
      </c>
      <c r="Y24" t="str">
        <f>IF(ISBLANK(HLOOKUP(Y$1, m_preprocess!$1:$1048576, $D24, FALSE)), "", HLOOKUP(Y$1,m_preprocess!$1:$1048576, $D24, FALSE))</f>
        <v/>
      </c>
    </row>
    <row r="25" spans="1:25" x14ac:dyDescent="0.25">
      <c r="A25" s="21">
        <v>34669</v>
      </c>
      <c r="B25">
        <v>1994</v>
      </c>
      <c r="C25">
        <v>12</v>
      </c>
      <c r="D25">
        <v>25</v>
      </c>
      <c r="E25">
        <f>IF(ISBLANK(HLOOKUP(E$1, m_preprocess!$1:$1048576, $D25, FALSE)), "", HLOOKUP(E$1,m_preprocess!$1:$1048576, $D25, FALSE))</f>
        <v>58.077230426749722</v>
      </c>
      <c r="F25">
        <f>IF(ISBLANK(HLOOKUP(F$1, m_preprocess!$1:$1048576, $D25, FALSE)), "", HLOOKUP(F$1,m_preprocess!$1:$1048576, $D25, FALSE))</f>
        <v>52.623226982589955</v>
      </c>
      <c r="G25" t="str">
        <f>IF(ISBLANK(HLOOKUP(G$1, m_preprocess!$1:$1048576, $D25, FALSE)), "", HLOOKUP(G$1,m_preprocess!$1:$1048576, $D25, FALSE))</f>
        <v/>
      </c>
      <c r="H25" t="str">
        <f>IF(ISBLANK(HLOOKUP(H$1, m_preprocess!$1:$1048576, $D25, FALSE)), "", HLOOKUP(H$1,m_preprocess!$1:$1048576, $D25, FALSE))</f>
        <v/>
      </c>
      <c r="I25" t="str">
        <f>IF(ISBLANK(HLOOKUP(I$1, m_preprocess!$1:$1048576, $D25, FALSE)), "", HLOOKUP(I$1,m_preprocess!$1:$1048576, $D25, FALSE))</f>
        <v/>
      </c>
      <c r="J25" t="str">
        <f>IF(ISBLANK(HLOOKUP(J$1, m_preprocess!$1:$1048576, $D25, FALSE)), "", HLOOKUP(J$1,m_preprocess!$1:$1048576, $D25, FALSE))</f>
        <v/>
      </c>
      <c r="K25">
        <f>IF(ISBLANK(HLOOKUP(K$1, m_preprocess!$1:$1048576, $D25, FALSE)), "", HLOOKUP(K$1,m_preprocess!$1:$1048576, $D25, FALSE))</f>
        <v>727.79919749495286</v>
      </c>
      <c r="L25">
        <f>IF(ISBLANK(HLOOKUP(L$1, m_preprocess!$1:$1048576, $D25, FALSE)), "", HLOOKUP(L$1,m_preprocess!$1:$1048576, $D25, FALSE))</f>
        <v>97.136271097466093</v>
      </c>
      <c r="M25">
        <f>IF(ISBLANK(HLOOKUP(M$1, m_preprocess!$1:$1048576, $D25, FALSE)), "", HLOOKUP(M$1,m_preprocess!$1:$1048576, $D25, FALSE))</f>
        <v>73.981534148628072</v>
      </c>
      <c r="N25">
        <f>IF(ISBLANK(HLOOKUP(N$1, m_preprocess!$1:$1048576, $D25, FALSE)), "", HLOOKUP(N$1,m_preprocess!$1:$1048576, $D25, FALSE))</f>
        <v>727.79919749495286</v>
      </c>
      <c r="O25" t="str">
        <f>IF(ISBLANK(HLOOKUP(O$1, m_preprocess!$1:$1048576, $D25, FALSE)), "", HLOOKUP(O$1,m_preprocess!$1:$1048576, $D25, FALSE))</f>
        <v/>
      </c>
      <c r="P25" t="str">
        <f>IF(ISBLANK(HLOOKUP(P$1, m_preprocess!$1:$1048576, $D25, FALSE)), "", HLOOKUP(P$1,m_preprocess!$1:$1048576, $D25, FALSE))</f>
        <v/>
      </c>
      <c r="Q25" t="str">
        <f>IF(ISBLANK(HLOOKUP(Q$1, m_preprocess!$1:$1048576, $D25, FALSE)), "", HLOOKUP(Q$1,m_preprocess!$1:$1048576, $D25, FALSE))</f>
        <v/>
      </c>
      <c r="R25" t="str">
        <f>IF(ISBLANK(HLOOKUP(R$1, m_preprocess!$1:$1048576, $D25, FALSE)), "", HLOOKUP(R$1,m_preprocess!$1:$1048576, $D25, FALSE))</f>
        <v/>
      </c>
      <c r="S25" t="str">
        <f>IF(ISBLANK(HLOOKUP(S$1, m_preprocess!$1:$1048576, $D25, FALSE)), "", HLOOKUP(S$1,m_preprocess!$1:$1048576, $D25, FALSE))</f>
        <v/>
      </c>
      <c r="T25" t="str">
        <f>IF(ISBLANK(HLOOKUP(T$1, m_preprocess!$1:$1048576, $D25, FALSE)), "", HLOOKUP(T$1,m_preprocess!$1:$1048576, $D25, FALSE))</f>
        <v/>
      </c>
      <c r="U25" t="str">
        <f>IF(ISBLANK(HLOOKUP(U$1, m_preprocess!$1:$1048576, $D25, FALSE)), "", HLOOKUP(U$1,m_preprocess!$1:$1048576, $D25, FALSE))</f>
        <v/>
      </c>
      <c r="V25" t="str">
        <f>IF(ISBLANK(HLOOKUP(V$1, m_preprocess!$1:$1048576, $D25, FALSE)), "", HLOOKUP(V$1,m_preprocess!$1:$1048576, $D25, FALSE))</f>
        <v/>
      </c>
      <c r="W25" t="str">
        <f>IF(ISBLANK(HLOOKUP(W$1, m_preprocess!$1:$1048576, $D25, FALSE)), "", HLOOKUP(W$1,m_preprocess!$1:$1048576, $D25, FALSE))</f>
        <v/>
      </c>
      <c r="X25" t="str">
        <f>IF(ISBLANK(HLOOKUP(X$1, m_preprocess!$1:$1048576, $D25, FALSE)), "", HLOOKUP(X$1,m_preprocess!$1:$1048576, $D25, FALSE))</f>
        <v/>
      </c>
      <c r="Y25" t="str">
        <f>IF(ISBLANK(HLOOKUP(Y$1, m_preprocess!$1:$1048576, $D25, FALSE)), "", HLOOKUP(Y$1,m_preprocess!$1:$1048576, $D25, FALSE))</f>
        <v/>
      </c>
    </row>
    <row r="26" spans="1:25" x14ac:dyDescent="0.25">
      <c r="A26" s="21">
        <v>34700</v>
      </c>
      <c r="B26">
        <v>1995</v>
      </c>
      <c r="C26">
        <v>1</v>
      </c>
      <c r="D26">
        <v>26</v>
      </c>
      <c r="E26">
        <f>IF(ISBLANK(HLOOKUP(E$1, m_preprocess!$1:$1048576, $D26, FALSE)), "", HLOOKUP(E$1,m_preprocess!$1:$1048576, $D26, FALSE))</f>
        <v>52.863964039618267</v>
      </c>
      <c r="F26">
        <f>IF(ISBLANK(HLOOKUP(F$1, m_preprocess!$1:$1048576, $D26, FALSE)), "", HLOOKUP(F$1,m_preprocess!$1:$1048576, $D26, FALSE))</f>
        <v>53.432412090001641</v>
      </c>
      <c r="G26" t="str">
        <f>IF(ISBLANK(HLOOKUP(G$1, m_preprocess!$1:$1048576, $D26, FALSE)), "", HLOOKUP(G$1,m_preprocess!$1:$1048576, $D26, FALSE))</f>
        <v/>
      </c>
      <c r="H26" t="str">
        <f>IF(ISBLANK(HLOOKUP(H$1, m_preprocess!$1:$1048576, $D26, FALSE)), "", HLOOKUP(H$1,m_preprocess!$1:$1048576, $D26, FALSE))</f>
        <v/>
      </c>
      <c r="I26" t="str">
        <f>IF(ISBLANK(HLOOKUP(I$1, m_preprocess!$1:$1048576, $D26, FALSE)), "", HLOOKUP(I$1,m_preprocess!$1:$1048576, $D26, FALSE))</f>
        <v/>
      </c>
      <c r="J26" t="str">
        <f>IF(ISBLANK(HLOOKUP(J$1, m_preprocess!$1:$1048576, $D26, FALSE)), "", HLOOKUP(J$1,m_preprocess!$1:$1048576, $D26, FALSE))</f>
        <v/>
      </c>
      <c r="K26">
        <f>IF(ISBLANK(HLOOKUP(K$1, m_preprocess!$1:$1048576, $D26, FALSE)), "", HLOOKUP(K$1,m_preprocess!$1:$1048576, $D26, FALSE))</f>
        <v>725.32524177251787</v>
      </c>
      <c r="L26">
        <f>IF(ISBLANK(HLOOKUP(L$1, m_preprocess!$1:$1048576, $D26, FALSE)), "", HLOOKUP(L$1,m_preprocess!$1:$1048576, $D26, FALSE))</f>
        <v>95.623985000421456</v>
      </c>
      <c r="M26">
        <f>IF(ISBLANK(HLOOKUP(M$1, m_preprocess!$1:$1048576, $D26, FALSE)), "", HLOOKUP(M$1,m_preprocess!$1:$1048576, $D26, FALSE))</f>
        <v>65.564725454287057</v>
      </c>
      <c r="N26">
        <f>IF(ISBLANK(HLOOKUP(N$1, m_preprocess!$1:$1048576, $D26, FALSE)), "", HLOOKUP(N$1,m_preprocess!$1:$1048576, $D26, FALSE))</f>
        <v>725.32524177251787</v>
      </c>
      <c r="O26">
        <f>IF(ISBLANK(HLOOKUP(O$1, m_preprocess!$1:$1048576, $D26, FALSE)), "", HLOOKUP(O$1,m_preprocess!$1:$1048576, $D26, FALSE))</f>
        <v>504.75624132300607</v>
      </c>
      <c r="P26">
        <f>IF(ISBLANK(HLOOKUP(P$1, m_preprocess!$1:$1048576, $D26, FALSE)), "", HLOOKUP(P$1,m_preprocess!$1:$1048576, $D26, FALSE))</f>
        <v>87.344013146967427</v>
      </c>
      <c r="Q26">
        <f>IF(ISBLANK(HLOOKUP(Q$1, m_preprocess!$1:$1048576, $D26, FALSE)), "", HLOOKUP(Q$1,m_preprocess!$1:$1048576, $D26, FALSE))</f>
        <v>201.85031710182335</v>
      </c>
      <c r="R26">
        <f>IF(ISBLANK(HLOOKUP(R$1, m_preprocess!$1:$1048576, $D26, FALSE)), "", HLOOKUP(R$1,m_preprocess!$1:$1048576, $D26, FALSE))</f>
        <v>201.07922111944362</v>
      </c>
      <c r="S26" t="str">
        <f>IF(ISBLANK(HLOOKUP(S$1, m_preprocess!$1:$1048576, $D26, FALSE)), "", HLOOKUP(S$1,m_preprocess!$1:$1048576, $D26, FALSE))</f>
        <v/>
      </c>
      <c r="T26" t="str">
        <f>IF(ISBLANK(HLOOKUP(T$1, m_preprocess!$1:$1048576, $D26, FALSE)), "", HLOOKUP(T$1,m_preprocess!$1:$1048576, $D26, FALSE))</f>
        <v/>
      </c>
      <c r="U26" t="str">
        <f>IF(ISBLANK(HLOOKUP(U$1, m_preprocess!$1:$1048576, $D26, FALSE)), "", HLOOKUP(U$1,m_preprocess!$1:$1048576, $D26, FALSE))</f>
        <v/>
      </c>
      <c r="V26" t="str">
        <f>IF(ISBLANK(HLOOKUP(V$1, m_preprocess!$1:$1048576, $D26, FALSE)), "", HLOOKUP(V$1,m_preprocess!$1:$1048576, $D26, FALSE))</f>
        <v/>
      </c>
      <c r="W26" t="str">
        <f>IF(ISBLANK(HLOOKUP(W$1, m_preprocess!$1:$1048576, $D26, FALSE)), "", HLOOKUP(W$1,m_preprocess!$1:$1048576, $D26, FALSE))</f>
        <v/>
      </c>
      <c r="X26" t="str">
        <f>IF(ISBLANK(HLOOKUP(X$1, m_preprocess!$1:$1048576, $D26, FALSE)), "", HLOOKUP(X$1,m_preprocess!$1:$1048576, $D26, FALSE))</f>
        <v/>
      </c>
      <c r="Y26" t="str">
        <f>IF(ISBLANK(HLOOKUP(Y$1, m_preprocess!$1:$1048576, $D26, FALSE)), "", HLOOKUP(Y$1,m_preprocess!$1:$1048576, $D26, FALSE))</f>
        <v/>
      </c>
    </row>
    <row r="27" spans="1:25" x14ac:dyDescent="0.25">
      <c r="A27" s="21">
        <v>34731</v>
      </c>
      <c r="B27">
        <v>1995</v>
      </c>
      <c r="C27">
        <v>2</v>
      </c>
      <c r="D27">
        <v>27</v>
      </c>
      <c r="E27">
        <f>IF(ISBLANK(HLOOKUP(E$1, m_preprocess!$1:$1048576, $D27, FALSE)), "", HLOOKUP(E$1,m_preprocess!$1:$1048576, $D27, FALSE))</f>
        <v>51.415761947534435</v>
      </c>
      <c r="F27">
        <f>IF(ISBLANK(HLOOKUP(F$1, m_preprocess!$1:$1048576, $D27, FALSE)), "", HLOOKUP(F$1,m_preprocess!$1:$1048576, $D27, FALSE))</f>
        <v>57.035311289225056</v>
      </c>
      <c r="G27" t="str">
        <f>IF(ISBLANK(HLOOKUP(G$1, m_preprocess!$1:$1048576, $D27, FALSE)), "", HLOOKUP(G$1,m_preprocess!$1:$1048576, $D27, FALSE))</f>
        <v/>
      </c>
      <c r="H27" t="str">
        <f>IF(ISBLANK(HLOOKUP(H$1, m_preprocess!$1:$1048576, $D27, FALSE)), "", HLOOKUP(H$1,m_preprocess!$1:$1048576, $D27, FALSE))</f>
        <v/>
      </c>
      <c r="I27" t="str">
        <f>IF(ISBLANK(HLOOKUP(I$1, m_preprocess!$1:$1048576, $D27, FALSE)), "", HLOOKUP(I$1,m_preprocess!$1:$1048576, $D27, FALSE))</f>
        <v/>
      </c>
      <c r="J27" t="str">
        <f>IF(ISBLANK(HLOOKUP(J$1, m_preprocess!$1:$1048576, $D27, FALSE)), "", HLOOKUP(J$1,m_preprocess!$1:$1048576, $D27, FALSE))</f>
        <v/>
      </c>
      <c r="K27">
        <f>IF(ISBLANK(HLOOKUP(K$1, m_preprocess!$1:$1048576, $D27, FALSE)), "", HLOOKUP(K$1,m_preprocess!$1:$1048576, $D27, FALSE))</f>
        <v>703.36107712367198</v>
      </c>
      <c r="L27">
        <f>IF(ISBLANK(HLOOKUP(L$1, m_preprocess!$1:$1048576, $D27, FALSE)), "", HLOOKUP(L$1,m_preprocess!$1:$1048576, $D27, FALSE))</f>
        <v>97.112045559130337</v>
      </c>
      <c r="M27">
        <f>IF(ISBLANK(HLOOKUP(M$1, m_preprocess!$1:$1048576, $D27, FALSE)), "", HLOOKUP(M$1,m_preprocess!$1:$1048576, $D27, FALSE))</f>
        <v>70.19539122220327</v>
      </c>
      <c r="N27">
        <f>IF(ISBLANK(HLOOKUP(N$1, m_preprocess!$1:$1048576, $D27, FALSE)), "", HLOOKUP(N$1,m_preprocess!$1:$1048576, $D27, FALSE))</f>
        <v>703.36107712367198</v>
      </c>
      <c r="O27">
        <f>IF(ISBLANK(HLOOKUP(O$1, m_preprocess!$1:$1048576, $D27, FALSE)), "", HLOOKUP(O$1,m_preprocess!$1:$1048576, $D27, FALSE))</f>
        <v>410.51139753871047</v>
      </c>
      <c r="P27">
        <f>IF(ISBLANK(HLOOKUP(P$1, m_preprocess!$1:$1048576, $D27, FALSE)), "", HLOOKUP(P$1,m_preprocess!$1:$1048576, $D27, FALSE))</f>
        <v>74.791471435048635</v>
      </c>
      <c r="Q27">
        <f>IF(ISBLANK(HLOOKUP(Q$1, m_preprocess!$1:$1048576, $D27, FALSE)), "", HLOOKUP(Q$1,m_preprocess!$1:$1048576, $D27, FALSE))</f>
        <v>168.0568169953421</v>
      </c>
      <c r="R27">
        <f>IF(ISBLANK(HLOOKUP(R$1, m_preprocess!$1:$1048576, $D27, FALSE)), "", HLOOKUP(R$1,m_preprocess!$1:$1048576, $D27, FALSE))</f>
        <v>145.93825000420628</v>
      </c>
      <c r="S27" t="str">
        <f>IF(ISBLANK(HLOOKUP(S$1, m_preprocess!$1:$1048576, $D27, FALSE)), "", HLOOKUP(S$1,m_preprocess!$1:$1048576, $D27, FALSE))</f>
        <v/>
      </c>
      <c r="T27" t="str">
        <f>IF(ISBLANK(HLOOKUP(T$1, m_preprocess!$1:$1048576, $D27, FALSE)), "", HLOOKUP(T$1,m_preprocess!$1:$1048576, $D27, FALSE))</f>
        <v/>
      </c>
      <c r="U27" t="str">
        <f>IF(ISBLANK(HLOOKUP(U$1, m_preprocess!$1:$1048576, $D27, FALSE)), "", HLOOKUP(U$1,m_preprocess!$1:$1048576, $D27, FALSE))</f>
        <v/>
      </c>
      <c r="V27" t="str">
        <f>IF(ISBLANK(HLOOKUP(V$1, m_preprocess!$1:$1048576, $D27, FALSE)), "", HLOOKUP(V$1,m_preprocess!$1:$1048576, $D27, FALSE))</f>
        <v/>
      </c>
      <c r="W27" t="str">
        <f>IF(ISBLANK(HLOOKUP(W$1, m_preprocess!$1:$1048576, $D27, FALSE)), "", HLOOKUP(W$1,m_preprocess!$1:$1048576, $D27, FALSE))</f>
        <v/>
      </c>
      <c r="X27" t="str">
        <f>IF(ISBLANK(HLOOKUP(X$1, m_preprocess!$1:$1048576, $D27, FALSE)), "", HLOOKUP(X$1,m_preprocess!$1:$1048576, $D27, FALSE))</f>
        <v/>
      </c>
      <c r="Y27" t="str">
        <f>IF(ISBLANK(HLOOKUP(Y$1, m_preprocess!$1:$1048576, $D27, FALSE)), "", HLOOKUP(Y$1,m_preprocess!$1:$1048576, $D27, FALSE))</f>
        <v/>
      </c>
    </row>
    <row r="28" spans="1:25" x14ac:dyDescent="0.25">
      <c r="A28" s="21">
        <v>34759</v>
      </c>
      <c r="B28">
        <v>1995</v>
      </c>
      <c r="C28">
        <v>3</v>
      </c>
      <c r="D28">
        <v>28</v>
      </c>
      <c r="E28">
        <f>IF(ISBLANK(HLOOKUP(E$1, m_preprocess!$1:$1048576, $D28, FALSE)), "", HLOOKUP(E$1,m_preprocess!$1:$1048576, $D28, FALSE))</f>
        <v>58.44857199249833</v>
      </c>
      <c r="F28">
        <f>IF(ISBLANK(HLOOKUP(F$1, m_preprocess!$1:$1048576, $D28, FALSE)), "", HLOOKUP(F$1,m_preprocess!$1:$1048576, $D28, FALSE))</f>
        <v>56.55977398626883</v>
      </c>
      <c r="G28" t="str">
        <f>IF(ISBLANK(HLOOKUP(G$1, m_preprocess!$1:$1048576, $D28, FALSE)), "", HLOOKUP(G$1,m_preprocess!$1:$1048576, $D28, FALSE))</f>
        <v/>
      </c>
      <c r="H28" t="str">
        <f>IF(ISBLANK(HLOOKUP(H$1, m_preprocess!$1:$1048576, $D28, FALSE)), "", HLOOKUP(H$1,m_preprocess!$1:$1048576, $D28, FALSE))</f>
        <v/>
      </c>
      <c r="I28" t="str">
        <f>IF(ISBLANK(HLOOKUP(I$1, m_preprocess!$1:$1048576, $D28, FALSE)), "", HLOOKUP(I$1,m_preprocess!$1:$1048576, $D28, FALSE))</f>
        <v/>
      </c>
      <c r="J28" t="str">
        <f>IF(ISBLANK(HLOOKUP(J$1, m_preprocess!$1:$1048576, $D28, FALSE)), "", HLOOKUP(J$1,m_preprocess!$1:$1048576, $D28, FALSE))</f>
        <v/>
      </c>
      <c r="K28">
        <f>IF(ISBLANK(HLOOKUP(K$1, m_preprocess!$1:$1048576, $D28, FALSE)), "", HLOOKUP(K$1,m_preprocess!$1:$1048576, $D28, FALSE))</f>
        <v>704.42943081877593</v>
      </c>
      <c r="L28">
        <f>IF(ISBLANK(HLOOKUP(L$1, m_preprocess!$1:$1048576, $D28, FALSE)), "", HLOOKUP(L$1,m_preprocess!$1:$1048576, $D28, FALSE))</f>
        <v>97.776351038719199</v>
      </c>
      <c r="M28">
        <f>IF(ISBLANK(HLOOKUP(M$1, m_preprocess!$1:$1048576, $D28, FALSE)), "", HLOOKUP(M$1,m_preprocess!$1:$1048576, $D28, FALSE))</f>
        <v>67.515127368759337</v>
      </c>
      <c r="N28">
        <f>IF(ISBLANK(HLOOKUP(N$1, m_preprocess!$1:$1048576, $D28, FALSE)), "", HLOOKUP(N$1,m_preprocess!$1:$1048576, $D28, FALSE))</f>
        <v>704.42943081877593</v>
      </c>
      <c r="O28">
        <f>IF(ISBLANK(HLOOKUP(O$1, m_preprocess!$1:$1048576, $D28, FALSE)), "", HLOOKUP(O$1,m_preprocess!$1:$1048576, $D28, FALSE))</f>
        <v>495.71670209267984</v>
      </c>
      <c r="P28">
        <f>IF(ISBLANK(HLOOKUP(P$1, m_preprocess!$1:$1048576, $D28, FALSE)), "", HLOOKUP(P$1,m_preprocess!$1:$1048576, $D28, FALSE))</f>
        <v>94.727294515326406</v>
      </c>
      <c r="Q28">
        <f>IF(ISBLANK(HLOOKUP(Q$1, m_preprocess!$1:$1048576, $D28, FALSE)), "", HLOOKUP(Q$1,m_preprocess!$1:$1048576, $D28, FALSE))</f>
        <v>210.49770589927147</v>
      </c>
      <c r="R28">
        <f>IF(ISBLANK(HLOOKUP(R$1, m_preprocess!$1:$1048576, $D28, FALSE)), "", HLOOKUP(R$1,m_preprocess!$1:$1048576, $D28, FALSE))</f>
        <v>170.48135807343041</v>
      </c>
      <c r="S28" t="str">
        <f>IF(ISBLANK(HLOOKUP(S$1, m_preprocess!$1:$1048576, $D28, FALSE)), "", HLOOKUP(S$1,m_preprocess!$1:$1048576, $D28, FALSE))</f>
        <v/>
      </c>
      <c r="T28" t="str">
        <f>IF(ISBLANK(HLOOKUP(T$1, m_preprocess!$1:$1048576, $D28, FALSE)), "", HLOOKUP(T$1,m_preprocess!$1:$1048576, $D28, FALSE))</f>
        <v/>
      </c>
      <c r="U28" t="str">
        <f>IF(ISBLANK(HLOOKUP(U$1, m_preprocess!$1:$1048576, $D28, FALSE)), "", HLOOKUP(U$1,m_preprocess!$1:$1048576, $D28, FALSE))</f>
        <v/>
      </c>
      <c r="V28" t="str">
        <f>IF(ISBLANK(HLOOKUP(V$1, m_preprocess!$1:$1048576, $D28, FALSE)), "", HLOOKUP(V$1,m_preprocess!$1:$1048576, $D28, FALSE))</f>
        <v/>
      </c>
      <c r="W28" t="str">
        <f>IF(ISBLANK(HLOOKUP(W$1, m_preprocess!$1:$1048576, $D28, FALSE)), "", HLOOKUP(W$1,m_preprocess!$1:$1048576, $D28, FALSE))</f>
        <v/>
      </c>
      <c r="X28" t="str">
        <f>IF(ISBLANK(HLOOKUP(X$1, m_preprocess!$1:$1048576, $D28, FALSE)), "", HLOOKUP(X$1,m_preprocess!$1:$1048576, $D28, FALSE))</f>
        <v/>
      </c>
      <c r="Y28" t="str">
        <f>IF(ISBLANK(HLOOKUP(Y$1, m_preprocess!$1:$1048576, $D28, FALSE)), "", HLOOKUP(Y$1,m_preprocess!$1:$1048576, $D28, FALSE))</f>
        <v/>
      </c>
    </row>
    <row r="29" spans="1:25" x14ac:dyDescent="0.25">
      <c r="A29" s="21">
        <v>34790</v>
      </c>
      <c r="B29">
        <v>1995</v>
      </c>
      <c r="C29">
        <v>4</v>
      </c>
      <c r="D29">
        <v>29</v>
      </c>
      <c r="E29">
        <f>IF(ISBLANK(HLOOKUP(E$1, m_preprocess!$1:$1048576, $D29, FALSE)), "", HLOOKUP(E$1,m_preprocess!$1:$1048576, $D29, FALSE))</f>
        <v>56.12856864813736</v>
      </c>
      <c r="F29">
        <f>IF(ISBLANK(HLOOKUP(F$1, m_preprocess!$1:$1048576, $D29, FALSE)), "", HLOOKUP(F$1,m_preprocess!$1:$1048576, $D29, FALSE))</f>
        <v>58.867428419300197</v>
      </c>
      <c r="G29" t="str">
        <f>IF(ISBLANK(HLOOKUP(G$1, m_preprocess!$1:$1048576, $D29, FALSE)), "", HLOOKUP(G$1,m_preprocess!$1:$1048576, $D29, FALSE))</f>
        <v/>
      </c>
      <c r="H29" t="str">
        <f>IF(ISBLANK(HLOOKUP(H$1, m_preprocess!$1:$1048576, $D29, FALSE)), "", HLOOKUP(H$1,m_preprocess!$1:$1048576, $D29, FALSE))</f>
        <v/>
      </c>
      <c r="I29" t="str">
        <f>IF(ISBLANK(HLOOKUP(I$1, m_preprocess!$1:$1048576, $D29, FALSE)), "", HLOOKUP(I$1,m_preprocess!$1:$1048576, $D29, FALSE))</f>
        <v/>
      </c>
      <c r="J29" t="str">
        <f>IF(ISBLANK(HLOOKUP(J$1, m_preprocess!$1:$1048576, $D29, FALSE)), "", HLOOKUP(J$1,m_preprocess!$1:$1048576, $D29, FALSE))</f>
        <v/>
      </c>
      <c r="K29">
        <f>IF(ISBLANK(HLOOKUP(K$1, m_preprocess!$1:$1048576, $D29, FALSE)), "", HLOOKUP(K$1,m_preprocess!$1:$1048576, $D29, FALSE))</f>
        <v>815.54794197503566</v>
      </c>
      <c r="L29">
        <f>IF(ISBLANK(HLOOKUP(L$1, m_preprocess!$1:$1048576, $D29, FALSE)), "", HLOOKUP(L$1,m_preprocess!$1:$1048576, $D29, FALSE))</f>
        <v>97.621348312707156</v>
      </c>
      <c r="M29">
        <f>IF(ISBLANK(HLOOKUP(M$1, m_preprocess!$1:$1048576, $D29, FALSE)), "", HLOOKUP(M$1,m_preprocess!$1:$1048576, $D29, FALSE))</f>
        <v>68.639237716929074</v>
      </c>
      <c r="N29">
        <f>IF(ISBLANK(HLOOKUP(N$1, m_preprocess!$1:$1048576, $D29, FALSE)), "", HLOOKUP(N$1,m_preprocess!$1:$1048576, $D29, FALSE))</f>
        <v>815.54794197503566</v>
      </c>
      <c r="O29">
        <f>IF(ISBLANK(HLOOKUP(O$1, m_preprocess!$1:$1048576, $D29, FALSE)), "", HLOOKUP(O$1,m_preprocess!$1:$1048576, $D29, FALSE))</f>
        <v>445.36386508397044</v>
      </c>
      <c r="P29">
        <f>IF(ISBLANK(HLOOKUP(P$1, m_preprocess!$1:$1048576, $D29, FALSE)), "", HLOOKUP(P$1,m_preprocess!$1:$1048576, $D29, FALSE))</f>
        <v>78.989122767005568</v>
      </c>
      <c r="Q29">
        <f>IF(ISBLANK(HLOOKUP(Q$1, m_preprocess!$1:$1048576, $D29, FALSE)), "", HLOOKUP(Q$1,m_preprocess!$1:$1048576, $D29, FALSE))</f>
        <v>170.32701548956547</v>
      </c>
      <c r="R29">
        <f>IF(ISBLANK(HLOOKUP(R$1, m_preprocess!$1:$1048576, $D29, FALSE)), "", HLOOKUP(R$1,m_preprocess!$1:$1048576, $D29, FALSE))</f>
        <v>148.05247251142112</v>
      </c>
      <c r="S29" t="str">
        <f>IF(ISBLANK(HLOOKUP(S$1, m_preprocess!$1:$1048576, $D29, FALSE)), "", HLOOKUP(S$1,m_preprocess!$1:$1048576, $D29, FALSE))</f>
        <v/>
      </c>
      <c r="T29" t="str">
        <f>IF(ISBLANK(HLOOKUP(T$1, m_preprocess!$1:$1048576, $D29, FALSE)), "", HLOOKUP(T$1,m_preprocess!$1:$1048576, $D29, FALSE))</f>
        <v/>
      </c>
      <c r="U29" t="str">
        <f>IF(ISBLANK(HLOOKUP(U$1, m_preprocess!$1:$1048576, $D29, FALSE)), "", HLOOKUP(U$1,m_preprocess!$1:$1048576, $D29, FALSE))</f>
        <v/>
      </c>
      <c r="V29" t="str">
        <f>IF(ISBLANK(HLOOKUP(V$1, m_preprocess!$1:$1048576, $D29, FALSE)), "", HLOOKUP(V$1,m_preprocess!$1:$1048576, $D29, FALSE))</f>
        <v/>
      </c>
      <c r="W29" t="str">
        <f>IF(ISBLANK(HLOOKUP(W$1, m_preprocess!$1:$1048576, $D29, FALSE)), "", HLOOKUP(W$1,m_preprocess!$1:$1048576, $D29, FALSE))</f>
        <v/>
      </c>
      <c r="X29" t="str">
        <f>IF(ISBLANK(HLOOKUP(X$1, m_preprocess!$1:$1048576, $D29, FALSE)), "", HLOOKUP(X$1,m_preprocess!$1:$1048576, $D29, FALSE))</f>
        <v/>
      </c>
      <c r="Y29" t="str">
        <f>IF(ISBLANK(HLOOKUP(Y$1, m_preprocess!$1:$1048576, $D29, FALSE)), "", HLOOKUP(Y$1,m_preprocess!$1:$1048576, $D29, FALSE))</f>
        <v/>
      </c>
    </row>
    <row r="30" spans="1:25" x14ac:dyDescent="0.25">
      <c r="A30" s="21">
        <v>34820</v>
      </c>
      <c r="B30">
        <v>1995</v>
      </c>
      <c r="C30">
        <v>5</v>
      </c>
      <c r="D30">
        <v>30</v>
      </c>
      <c r="E30">
        <f>IF(ISBLANK(HLOOKUP(E$1, m_preprocess!$1:$1048576, $D30, FALSE)), "", HLOOKUP(E$1,m_preprocess!$1:$1048576, $D30, FALSE))</f>
        <v>54.810634732326072</v>
      </c>
      <c r="F30">
        <f>IF(ISBLANK(HLOOKUP(F$1, m_preprocess!$1:$1048576, $D30, FALSE)), "", HLOOKUP(F$1,m_preprocess!$1:$1048576, $D30, FALSE))</f>
        <v>56.234957313575563</v>
      </c>
      <c r="G30" t="str">
        <f>IF(ISBLANK(HLOOKUP(G$1, m_preprocess!$1:$1048576, $D30, FALSE)), "", HLOOKUP(G$1,m_preprocess!$1:$1048576, $D30, FALSE))</f>
        <v/>
      </c>
      <c r="H30" t="str">
        <f>IF(ISBLANK(HLOOKUP(H$1, m_preprocess!$1:$1048576, $D30, FALSE)), "", HLOOKUP(H$1,m_preprocess!$1:$1048576, $D30, FALSE))</f>
        <v/>
      </c>
      <c r="I30" t="str">
        <f>IF(ISBLANK(HLOOKUP(I$1, m_preprocess!$1:$1048576, $D30, FALSE)), "", HLOOKUP(I$1,m_preprocess!$1:$1048576, $D30, FALSE))</f>
        <v/>
      </c>
      <c r="J30" t="str">
        <f>IF(ISBLANK(HLOOKUP(J$1, m_preprocess!$1:$1048576, $D30, FALSE)), "", HLOOKUP(J$1,m_preprocess!$1:$1048576, $D30, FALSE))</f>
        <v/>
      </c>
      <c r="K30">
        <f>IF(ISBLANK(HLOOKUP(K$1, m_preprocess!$1:$1048576, $D30, FALSE)), "", HLOOKUP(K$1,m_preprocess!$1:$1048576, $D30, FALSE))</f>
        <v>812.21919873338868</v>
      </c>
      <c r="L30">
        <f>IF(ISBLANK(HLOOKUP(L$1, m_preprocess!$1:$1048576, $D30, FALSE)), "", HLOOKUP(L$1,m_preprocess!$1:$1048576, $D30, FALSE))</f>
        <v>96.920899167023734</v>
      </c>
      <c r="M30">
        <f>IF(ISBLANK(HLOOKUP(M$1, m_preprocess!$1:$1048576, $D30, FALSE)), "", HLOOKUP(M$1,m_preprocess!$1:$1048576, $D30, FALSE))</f>
        <v>69.38964860889088</v>
      </c>
      <c r="N30">
        <f>IF(ISBLANK(HLOOKUP(N$1, m_preprocess!$1:$1048576, $D30, FALSE)), "", HLOOKUP(N$1,m_preprocess!$1:$1048576, $D30, FALSE))</f>
        <v>812.21919873338868</v>
      </c>
      <c r="O30">
        <f>IF(ISBLANK(HLOOKUP(O$1, m_preprocess!$1:$1048576, $D30, FALSE)), "", HLOOKUP(O$1,m_preprocess!$1:$1048576, $D30, FALSE))</f>
        <v>559.80164007193002</v>
      </c>
      <c r="P30">
        <f>IF(ISBLANK(HLOOKUP(P$1, m_preprocess!$1:$1048576, $D30, FALSE)), "", HLOOKUP(P$1,m_preprocess!$1:$1048576, $D30, FALSE))</f>
        <v>107.54002353994288</v>
      </c>
      <c r="Q30">
        <f>IF(ISBLANK(HLOOKUP(Q$1, m_preprocess!$1:$1048576, $D30, FALSE)), "", HLOOKUP(Q$1,m_preprocess!$1:$1048576, $D30, FALSE))</f>
        <v>240.57846792003511</v>
      </c>
      <c r="R30">
        <f>IF(ISBLANK(HLOOKUP(R$1, m_preprocess!$1:$1048576, $D30, FALSE)), "", HLOOKUP(R$1,m_preprocess!$1:$1048576, $D30, FALSE))</f>
        <v>176.14580868252617</v>
      </c>
      <c r="S30" t="str">
        <f>IF(ISBLANK(HLOOKUP(S$1, m_preprocess!$1:$1048576, $D30, FALSE)), "", HLOOKUP(S$1,m_preprocess!$1:$1048576, $D30, FALSE))</f>
        <v/>
      </c>
      <c r="T30" t="str">
        <f>IF(ISBLANK(HLOOKUP(T$1, m_preprocess!$1:$1048576, $D30, FALSE)), "", HLOOKUP(T$1,m_preprocess!$1:$1048576, $D30, FALSE))</f>
        <v/>
      </c>
      <c r="U30" t="str">
        <f>IF(ISBLANK(HLOOKUP(U$1, m_preprocess!$1:$1048576, $D30, FALSE)), "", HLOOKUP(U$1,m_preprocess!$1:$1048576, $D30, FALSE))</f>
        <v/>
      </c>
      <c r="V30" t="str">
        <f>IF(ISBLANK(HLOOKUP(V$1, m_preprocess!$1:$1048576, $D30, FALSE)), "", HLOOKUP(V$1,m_preprocess!$1:$1048576, $D30, FALSE))</f>
        <v/>
      </c>
      <c r="W30" t="str">
        <f>IF(ISBLANK(HLOOKUP(W$1, m_preprocess!$1:$1048576, $D30, FALSE)), "", HLOOKUP(W$1,m_preprocess!$1:$1048576, $D30, FALSE))</f>
        <v/>
      </c>
      <c r="X30" t="str">
        <f>IF(ISBLANK(HLOOKUP(X$1, m_preprocess!$1:$1048576, $D30, FALSE)), "", HLOOKUP(X$1,m_preprocess!$1:$1048576, $D30, FALSE))</f>
        <v/>
      </c>
      <c r="Y30" t="str">
        <f>IF(ISBLANK(HLOOKUP(Y$1, m_preprocess!$1:$1048576, $D30, FALSE)), "", HLOOKUP(Y$1,m_preprocess!$1:$1048576, $D30, FALSE))</f>
        <v/>
      </c>
    </row>
    <row r="31" spans="1:25" x14ac:dyDescent="0.25">
      <c r="A31" s="21">
        <v>34851</v>
      </c>
      <c r="B31">
        <v>1995</v>
      </c>
      <c r="C31">
        <v>6</v>
      </c>
      <c r="D31">
        <v>31</v>
      </c>
      <c r="E31">
        <f>IF(ISBLANK(HLOOKUP(E$1, m_preprocess!$1:$1048576, $D31, FALSE)), "", HLOOKUP(E$1,m_preprocess!$1:$1048576, $D31, FALSE))</f>
        <v>53.396065903551239</v>
      </c>
      <c r="F31">
        <f>IF(ISBLANK(HLOOKUP(F$1, m_preprocess!$1:$1048576, $D31, FALSE)), "", HLOOKUP(F$1,m_preprocess!$1:$1048576, $D31, FALSE))</f>
        <v>54.803325166482217</v>
      </c>
      <c r="G31" t="str">
        <f>IF(ISBLANK(HLOOKUP(G$1, m_preprocess!$1:$1048576, $D31, FALSE)), "", HLOOKUP(G$1,m_preprocess!$1:$1048576, $D31, FALSE))</f>
        <v/>
      </c>
      <c r="H31" t="str">
        <f>IF(ISBLANK(HLOOKUP(H$1, m_preprocess!$1:$1048576, $D31, FALSE)), "", HLOOKUP(H$1,m_preprocess!$1:$1048576, $D31, FALSE))</f>
        <v/>
      </c>
      <c r="I31" t="str">
        <f>IF(ISBLANK(HLOOKUP(I$1, m_preprocess!$1:$1048576, $D31, FALSE)), "", HLOOKUP(I$1,m_preprocess!$1:$1048576, $D31, FALSE))</f>
        <v/>
      </c>
      <c r="J31" t="str">
        <f>IF(ISBLANK(HLOOKUP(J$1, m_preprocess!$1:$1048576, $D31, FALSE)), "", HLOOKUP(J$1,m_preprocess!$1:$1048576, $D31, FALSE))</f>
        <v/>
      </c>
      <c r="K31">
        <f>IF(ISBLANK(HLOOKUP(K$1, m_preprocess!$1:$1048576, $D31, FALSE)), "", HLOOKUP(K$1,m_preprocess!$1:$1048576, $D31, FALSE))</f>
        <v>759.65534490239963</v>
      </c>
      <c r="L31">
        <f>IF(ISBLANK(HLOOKUP(L$1, m_preprocess!$1:$1048576, $D31, FALSE)), "", HLOOKUP(L$1,m_preprocess!$1:$1048576, $D31, FALSE))</f>
        <v>98.999348507458834</v>
      </c>
      <c r="M31">
        <f>IF(ISBLANK(HLOOKUP(M$1, m_preprocess!$1:$1048576, $D31, FALSE)), "", HLOOKUP(M$1,m_preprocess!$1:$1048576, $D31, FALSE))</f>
        <v>67.841055785164258</v>
      </c>
      <c r="N31">
        <f>IF(ISBLANK(HLOOKUP(N$1, m_preprocess!$1:$1048576, $D31, FALSE)), "", HLOOKUP(N$1,m_preprocess!$1:$1048576, $D31, FALSE))</f>
        <v>759.65534490239963</v>
      </c>
      <c r="O31">
        <f>IF(ISBLANK(HLOOKUP(O$1, m_preprocess!$1:$1048576, $D31, FALSE)), "", HLOOKUP(O$1,m_preprocess!$1:$1048576, $D31, FALSE))</f>
        <v>502.93664078154552</v>
      </c>
      <c r="P31">
        <f>IF(ISBLANK(HLOOKUP(P$1, m_preprocess!$1:$1048576, $D31, FALSE)), "", HLOOKUP(P$1,m_preprocess!$1:$1048576, $D31, FALSE))</f>
        <v>121.50354835434075</v>
      </c>
      <c r="Q31">
        <f>IF(ISBLANK(HLOOKUP(Q$1, m_preprocess!$1:$1048576, $D31, FALSE)), "", HLOOKUP(Q$1,m_preprocess!$1:$1048576, $D31, FALSE))</f>
        <v>182.55055722425837</v>
      </c>
      <c r="R31">
        <f>IF(ISBLANK(HLOOKUP(R$1, m_preprocess!$1:$1048576, $D31, FALSE)), "", HLOOKUP(R$1,m_preprocess!$1:$1048576, $D31, FALSE))</f>
        <v>182.21624735158872</v>
      </c>
      <c r="S31" t="str">
        <f>IF(ISBLANK(HLOOKUP(S$1, m_preprocess!$1:$1048576, $D31, FALSE)), "", HLOOKUP(S$1,m_preprocess!$1:$1048576, $D31, FALSE))</f>
        <v/>
      </c>
      <c r="T31" t="str">
        <f>IF(ISBLANK(HLOOKUP(T$1, m_preprocess!$1:$1048576, $D31, FALSE)), "", HLOOKUP(T$1,m_preprocess!$1:$1048576, $D31, FALSE))</f>
        <v/>
      </c>
      <c r="U31" t="str">
        <f>IF(ISBLANK(HLOOKUP(U$1, m_preprocess!$1:$1048576, $D31, FALSE)), "", HLOOKUP(U$1,m_preprocess!$1:$1048576, $D31, FALSE))</f>
        <v/>
      </c>
      <c r="V31" t="str">
        <f>IF(ISBLANK(HLOOKUP(V$1, m_preprocess!$1:$1048576, $D31, FALSE)), "", HLOOKUP(V$1,m_preprocess!$1:$1048576, $D31, FALSE))</f>
        <v/>
      </c>
      <c r="W31" t="str">
        <f>IF(ISBLANK(HLOOKUP(W$1, m_preprocess!$1:$1048576, $D31, FALSE)), "", HLOOKUP(W$1,m_preprocess!$1:$1048576, $D31, FALSE))</f>
        <v/>
      </c>
      <c r="X31" t="str">
        <f>IF(ISBLANK(HLOOKUP(X$1, m_preprocess!$1:$1048576, $D31, FALSE)), "", HLOOKUP(X$1,m_preprocess!$1:$1048576, $D31, FALSE))</f>
        <v/>
      </c>
      <c r="Y31" t="str">
        <f>IF(ISBLANK(HLOOKUP(Y$1, m_preprocess!$1:$1048576, $D31, FALSE)), "", HLOOKUP(Y$1,m_preprocess!$1:$1048576, $D31, FALSE))</f>
        <v/>
      </c>
    </row>
    <row r="32" spans="1:25" x14ac:dyDescent="0.25">
      <c r="A32" s="21">
        <v>34881</v>
      </c>
      <c r="B32">
        <v>1995</v>
      </c>
      <c r="C32">
        <v>7</v>
      </c>
      <c r="D32">
        <v>32</v>
      </c>
      <c r="E32">
        <f>IF(ISBLANK(HLOOKUP(E$1, m_preprocess!$1:$1048576, $D32, FALSE)), "", HLOOKUP(E$1,m_preprocess!$1:$1048576, $D32, FALSE))</f>
        <v>61.813426459194673</v>
      </c>
      <c r="F32">
        <f>IF(ISBLANK(HLOOKUP(F$1, m_preprocess!$1:$1048576, $D32, FALSE)), "", HLOOKUP(F$1,m_preprocess!$1:$1048576, $D32, FALSE))</f>
        <v>61.865013694928301</v>
      </c>
      <c r="G32" t="str">
        <f>IF(ISBLANK(HLOOKUP(G$1, m_preprocess!$1:$1048576, $D32, FALSE)), "", HLOOKUP(G$1,m_preprocess!$1:$1048576, $D32, FALSE))</f>
        <v/>
      </c>
      <c r="H32" t="str">
        <f>IF(ISBLANK(HLOOKUP(H$1, m_preprocess!$1:$1048576, $D32, FALSE)), "", HLOOKUP(H$1,m_preprocess!$1:$1048576, $D32, FALSE))</f>
        <v/>
      </c>
      <c r="I32" t="str">
        <f>IF(ISBLANK(HLOOKUP(I$1, m_preprocess!$1:$1048576, $D32, FALSE)), "", HLOOKUP(I$1,m_preprocess!$1:$1048576, $D32, FALSE))</f>
        <v/>
      </c>
      <c r="J32" t="str">
        <f>IF(ISBLANK(HLOOKUP(J$1, m_preprocess!$1:$1048576, $D32, FALSE)), "", HLOOKUP(J$1,m_preprocess!$1:$1048576, $D32, FALSE))</f>
        <v/>
      </c>
      <c r="K32">
        <f>IF(ISBLANK(HLOOKUP(K$1, m_preprocess!$1:$1048576, $D32, FALSE)), "", HLOOKUP(K$1,m_preprocess!$1:$1048576, $D32, FALSE))</f>
        <v>709.68813500449028</v>
      </c>
      <c r="L32">
        <f>IF(ISBLANK(HLOOKUP(L$1, m_preprocess!$1:$1048576, $D32, FALSE)), "", HLOOKUP(L$1,m_preprocess!$1:$1048576, $D32, FALSE))</f>
        <v>100.37174196368362</v>
      </c>
      <c r="M32">
        <f>IF(ISBLANK(HLOOKUP(M$1, m_preprocess!$1:$1048576, $D32, FALSE)), "", HLOOKUP(M$1,m_preprocess!$1:$1048576, $D32, FALSE))</f>
        <v>68.671874771933304</v>
      </c>
      <c r="N32">
        <f>IF(ISBLANK(HLOOKUP(N$1, m_preprocess!$1:$1048576, $D32, FALSE)), "", HLOOKUP(N$1,m_preprocess!$1:$1048576, $D32, FALSE))</f>
        <v>709.68813500449028</v>
      </c>
      <c r="O32">
        <f>IF(ISBLANK(HLOOKUP(O$1, m_preprocess!$1:$1048576, $D32, FALSE)), "", HLOOKUP(O$1,m_preprocess!$1:$1048576, $D32, FALSE))</f>
        <v>451.84918518757274</v>
      </c>
      <c r="P32">
        <f>IF(ISBLANK(HLOOKUP(P$1, m_preprocess!$1:$1048576, $D32, FALSE)), "", HLOOKUP(P$1,m_preprocess!$1:$1048576, $D32, FALSE))</f>
        <v>99.45487484041179</v>
      </c>
      <c r="Q32">
        <f>IF(ISBLANK(HLOOKUP(Q$1, m_preprocess!$1:$1048576, $D32, FALSE)), "", HLOOKUP(Q$1,m_preprocess!$1:$1048576, $D32, FALSE))</f>
        <v>195.89803079350312</v>
      </c>
      <c r="R32">
        <f>IF(ISBLANK(HLOOKUP(R$1, m_preprocess!$1:$1048576, $D32, FALSE)), "", HLOOKUP(R$1,m_preprocess!$1:$1048576, $D32, FALSE))</f>
        <v>140.86927211569318</v>
      </c>
      <c r="S32" t="str">
        <f>IF(ISBLANK(HLOOKUP(S$1, m_preprocess!$1:$1048576, $D32, FALSE)), "", HLOOKUP(S$1,m_preprocess!$1:$1048576, $D32, FALSE))</f>
        <v/>
      </c>
      <c r="T32" t="str">
        <f>IF(ISBLANK(HLOOKUP(T$1, m_preprocess!$1:$1048576, $D32, FALSE)), "", HLOOKUP(T$1,m_preprocess!$1:$1048576, $D32, FALSE))</f>
        <v/>
      </c>
      <c r="U32" t="str">
        <f>IF(ISBLANK(HLOOKUP(U$1, m_preprocess!$1:$1048576, $D32, FALSE)), "", HLOOKUP(U$1,m_preprocess!$1:$1048576, $D32, FALSE))</f>
        <v/>
      </c>
      <c r="V32" t="str">
        <f>IF(ISBLANK(HLOOKUP(V$1, m_preprocess!$1:$1048576, $D32, FALSE)), "", HLOOKUP(V$1,m_preprocess!$1:$1048576, $D32, FALSE))</f>
        <v/>
      </c>
      <c r="W32" t="str">
        <f>IF(ISBLANK(HLOOKUP(W$1, m_preprocess!$1:$1048576, $D32, FALSE)), "", HLOOKUP(W$1,m_preprocess!$1:$1048576, $D32, FALSE))</f>
        <v/>
      </c>
      <c r="X32" t="str">
        <f>IF(ISBLANK(HLOOKUP(X$1, m_preprocess!$1:$1048576, $D32, FALSE)), "", HLOOKUP(X$1,m_preprocess!$1:$1048576, $D32, FALSE))</f>
        <v/>
      </c>
      <c r="Y32" t="str">
        <f>IF(ISBLANK(HLOOKUP(Y$1, m_preprocess!$1:$1048576, $D32, FALSE)), "", HLOOKUP(Y$1,m_preprocess!$1:$1048576, $D32, FALSE))</f>
        <v/>
      </c>
    </row>
    <row r="33" spans="1:25" x14ac:dyDescent="0.25">
      <c r="A33" s="21">
        <v>34912</v>
      </c>
      <c r="B33">
        <v>1995</v>
      </c>
      <c r="C33">
        <v>8</v>
      </c>
      <c r="D33">
        <v>33</v>
      </c>
      <c r="E33">
        <f>IF(ISBLANK(HLOOKUP(E$1, m_preprocess!$1:$1048576, $D33, FALSE)), "", HLOOKUP(E$1,m_preprocess!$1:$1048576, $D33, FALSE))</f>
        <v>59.748180850415153</v>
      </c>
      <c r="F33">
        <f>IF(ISBLANK(HLOOKUP(F$1, m_preprocess!$1:$1048576, $D33, FALSE)), "", HLOOKUP(F$1,m_preprocess!$1:$1048576, $D33, FALSE))</f>
        <v>57.591851286045632</v>
      </c>
      <c r="G33" t="str">
        <f>IF(ISBLANK(HLOOKUP(G$1, m_preprocess!$1:$1048576, $D33, FALSE)), "", HLOOKUP(G$1,m_preprocess!$1:$1048576, $D33, FALSE))</f>
        <v/>
      </c>
      <c r="H33" t="str">
        <f>IF(ISBLANK(HLOOKUP(H$1, m_preprocess!$1:$1048576, $D33, FALSE)), "", HLOOKUP(H$1,m_preprocess!$1:$1048576, $D33, FALSE))</f>
        <v/>
      </c>
      <c r="I33" t="str">
        <f>IF(ISBLANK(HLOOKUP(I$1, m_preprocess!$1:$1048576, $D33, FALSE)), "", HLOOKUP(I$1,m_preprocess!$1:$1048576, $D33, FALSE))</f>
        <v/>
      </c>
      <c r="J33" t="str">
        <f>IF(ISBLANK(HLOOKUP(J$1, m_preprocess!$1:$1048576, $D33, FALSE)), "", HLOOKUP(J$1,m_preprocess!$1:$1048576, $D33, FALSE))</f>
        <v/>
      </c>
      <c r="K33">
        <f>IF(ISBLANK(HLOOKUP(K$1, m_preprocess!$1:$1048576, $D33, FALSE)), "", HLOOKUP(K$1,m_preprocess!$1:$1048576, $D33, FALSE))</f>
        <v>827.07201057717657</v>
      </c>
      <c r="L33">
        <f>IF(ISBLANK(HLOOKUP(L$1, m_preprocess!$1:$1048576, $D33, FALSE)), "", HLOOKUP(L$1,m_preprocess!$1:$1048576, $D33, FALSE))</f>
        <v>98.921474136011085</v>
      </c>
      <c r="M33">
        <f>IF(ISBLANK(HLOOKUP(M$1, m_preprocess!$1:$1048576, $D33, FALSE)), "", HLOOKUP(M$1,m_preprocess!$1:$1048576, $D33, FALSE))</f>
        <v>68.010151121807326</v>
      </c>
      <c r="N33">
        <f>IF(ISBLANK(HLOOKUP(N$1, m_preprocess!$1:$1048576, $D33, FALSE)), "", HLOOKUP(N$1,m_preprocess!$1:$1048576, $D33, FALSE))</f>
        <v>827.07201057717657</v>
      </c>
      <c r="O33">
        <f>IF(ISBLANK(HLOOKUP(O$1, m_preprocess!$1:$1048576, $D33, FALSE)), "", HLOOKUP(O$1,m_preprocess!$1:$1048576, $D33, FALSE))</f>
        <v>473.28265226913891</v>
      </c>
      <c r="P33">
        <f>IF(ISBLANK(HLOOKUP(P$1, m_preprocess!$1:$1048576, $D33, FALSE)), "", HLOOKUP(P$1,m_preprocess!$1:$1048576, $D33, FALSE))</f>
        <v>95.123286093012808</v>
      </c>
      <c r="Q33">
        <f>IF(ISBLANK(HLOOKUP(Q$1, m_preprocess!$1:$1048576, $D33, FALSE)), "", HLOOKUP(Q$1,m_preprocess!$1:$1048576, $D33, FALSE))</f>
        <v>205.90209175470036</v>
      </c>
      <c r="R33">
        <f>IF(ISBLANK(HLOOKUP(R$1, m_preprocess!$1:$1048576, $D33, FALSE)), "", HLOOKUP(R$1,m_preprocess!$1:$1048576, $D33, FALSE))</f>
        <v>147.05276090022195</v>
      </c>
      <c r="S33" t="str">
        <f>IF(ISBLANK(HLOOKUP(S$1, m_preprocess!$1:$1048576, $D33, FALSE)), "", HLOOKUP(S$1,m_preprocess!$1:$1048576, $D33, FALSE))</f>
        <v/>
      </c>
      <c r="T33" t="str">
        <f>IF(ISBLANK(HLOOKUP(T$1, m_preprocess!$1:$1048576, $D33, FALSE)), "", HLOOKUP(T$1,m_preprocess!$1:$1048576, $D33, FALSE))</f>
        <v/>
      </c>
      <c r="U33" t="str">
        <f>IF(ISBLANK(HLOOKUP(U$1, m_preprocess!$1:$1048576, $D33, FALSE)), "", HLOOKUP(U$1,m_preprocess!$1:$1048576, $D33, FALSE))</f>
        <v/>
      </c>
      <c r="V33" t="str">
        <f>IF(ISBLANK(HLOOKUP(V$1, m_preprocess!$1:$1048576, $D33, FALSE)), "", HLOOKUP(V$1,m_preprocess!$1:$1048576, $D33, FALSE))</f>
        <v/>
      </c>
      <c r="W33" t="str">
        <f>IF(ISBLANK(HLOOKUP(W$1, m_preprocess!$1:$1048576, $D33, FALSE)), "", HLOOKUP(W$1,m_preprocess!$1:$1048576, $D33, FALSE))</f>
        <v/>
      </c>
      <c r="X33" t="str">
        <f>IF(ISBLANK(HLOOKUP(X$1, m_preprocess!$1:$1048576, $D33, FALSE)), "", HLOOKUP(X$1,m_preprocess!$1:$1048576, $D33, FALSE))</f>
        <v/>
      </c>
      <c r="Y33" t="str">
        <f>IF(ISBLANK(HLOOKUP(Y$1, m_preprocess!$1:$1048576, $D33, FALSE)), "", HLOOKUP(Y$1,m_preprocess!$1:$1048576, $D33, FALSE))</f>
        <v/>
      </c>
    </row>
    <row r="34" spans="1:25" x14ac:dyDescent="0.25">
      <c r="A34" s="21">
        <v>34943</v>
      </c>
      <c r="B34">
        <v>1995</v>
      </c>
      <c r="C34">
        <v>9</v>
      </c>
      <c r="D34">
        <v>34</v>
      </c>
      <c r="E34">
        <f>IF(ISBLANK(HLOOKUP(E$1, m_preprocess!$1:$1048576, $D34, FALSE)), "", HLOOKUP(E$1,m_preprocess!$1:$1048576, $D34, FALSE))</f>
        <v>61.728650842374741</v>
      </c>
      <c r="F34">
        <f>IF(ISBLANK(HLOOKUP(F$1, m_preprocess!$1:$1048576, $D34, FALSE)), "", HLOOKUP(F$1,m_preprocess!$1:$1048576, $D34, FALSE))</f>
        <v>61.398827621937784</v>
      </c>
      <c r="G34" t="str">
        <f>IF(ISBLANK(HLOOKUP(G$1, m_preprocess!$1:$1048576, $D34, FALSE)), "", HLOOKUP(G$1,m_preprocess!$1:$1048576, $D34, FALSE))</f>
        <v/>
      </c>
      <c r="H34" t="str">
        <f>IF(ISBLANK(HLOOKUP(H$1, m_preprocess!$1:$1048576, $D34, FALSE)), "", HLOOKUP(H$1,m_preprocess!$1:$1048576, $D34, FALSE))</f>
        <v/>
      </c>
      <c r="I34" t="str">
        <f>IF(ISBLANK(HLOOKUP(I$1, m_preprocess!$1:$1048576, $D34, FALSE)), "", HLOOKUP(I$1,m_preprocess!$1:$1048576, $D34, FALSE))</f>
        <v/>
      </c>
      <c r="J34" t="str">
        <f>IF(ISBLANK(HLOOKUP(J$1, m_preprocess!$1:$1048576, $D34, FALSE)), "", HLOOKUP(J$1,m_preprocess!$1:$1048576, $D34, FALSE))</f>
        <v/>
      </c>
      <c r="K34">
        <f>IF(ISBLANK(HLOOKUP(K$1, m_preprocess!$1:$1048576, $D34, FALSE)), "", HLOOKUP(K$1,m_preprocess!$1:$1048576, $D34, FALSE))</f>
        <v>767.6429114901398</v>
      </c>
      <c r="L34">
        <f>IF(ISBLANK(HLOOKUP(L$1, m_preprocess!$1:$1048576, $D34, FALSE)), "", HLOOKUP(L$1,m_preprocess!$1:$1048576, $D34, FALSE))</f>
        <v>97.539902577920742</v>
      </c>
      <c r="M34">
        <f>IF(ISBLANK(HLOOKUP(M$1, m_preprocess!$1:$1048576, $D34, FALSE)), "", HLOOKUP(M$1,m_preprocess!$1:$1048576, $D34, FALSE))</f>
        <v>66.465332618367341</v>
      </c>
      <c r="N34">
        <f>IF(ISBLANK(HLOOKUP(N$1, m_preprocess!$1:$1048576, $D34, FALSE)), "", HLOOKUP(N$1,m_preprocess!$1:$1048576, $D34, FALSE))</f>
        <v>767.6429114901398</v>
      </c>
      <c r="O34">
        <f>IF(ISBLANK(HLOOKUP(O$1, m_preprocess!$1:$1048576, $D34, FALSE)), "", HLOOKUP(O$1,m_preprocess!$1:$1048576, $D34, FALSE))</f>
        <v>588.19145711390149</v>
      </c>
      <c r="P34">
        <f>IF(ISBLANK(HLOOKUP(P$1, m_preprocess!$1:$1048576, $D34, FALSE)), "", HLOOKUP(P$1,m_preprocess!$1:$1048576, $D34, FALSE))</f>
        <v>116.90724810371212</v>
      </c>
      <c r="Q34">
        <f>IF(ISBLANK(HLOOKUP(Q$1, m_preprocess!$1:$1048576, $D34, FALSE)), "", HLOOKUP(Q$1,m_preprocess!$1:$1048576, $D34, FALSE))</f>
        <v>256.68325475493725</v>
      </c>
      <c r="R34">
        <f>IF(ISBLANK(HLOOKUP(R$1, m_preprocess!$1:$1048576, $D34, FALSE)), "", HLOOKUP(R$1,m_preprocess!$1:$1048576, $D34, FALSE))</f>
        <v>174.63667054020294</v>
      </c>
      <c r="S34" t="str">
        <f>IF(ISBLANK(HLOOKUP(S$1, m_preprocess!$1:$1048576, $D34, FALSE)), "", HLOOKUP(S$1,m_preprocess!$1:$1048576, $D34, FALSE))</f>
        <v/>
      </c>
      <c r="T34" t="str">
        <f>IF(ISBLANK(HLOOKUP(T$1, m_preprocess!$1:$1048576, $D34, FALSE)), "", HLOOKUP(T$1,m_preprocess!$1:$1048576, $D34, FALSE))</f>
        <v/>
      </c>
      <c r="U34" t="str">
        <f>IF(ISBLANK(HLOOKUP(U$1, m_preprocess!$1:$1048576, $D34, FALSE)), "", HLOOKUP(U$1,m_preprocess!$1:$1048576, $D34, FALSE))</f>
        <v/>
      </c>
      <c r="V34" t="str">
        <f>IF(ISBLANK(HLOOKUP(V$1, m_preprocess!$1:$1048576, $D34, FALSE)), "", HLOOKUP(V$1,m_preprocess!$1:$1048576, $D34, FALSE))</f>
        <v/>
      </c>
      <c r="W34" t="str">
        <f>IF(ISBLANK(HLOOKUP(W$1, m_preprocess!$1:$1048576, $D34, FALSE)), "", HLOOKUP(W$1,m_preprocess!$1:$1048576, $D34, FALSE))</f>
        <v/>
      </c>
      <c r="X34" t="str">
        <f>IF(ISBLANK(HLOOKUP(X$1, m_preprocess!$1:$1048576, $D34, FALSE)), "", HLOOKUP(X$1,m_preprocess!$1:$1048576, $D34, FALSE))</f>
        <v/>
      </c>
      <c r="Y34" t="str">
        <f>IF(ISBLANK(HLOOKUP(Y$1, m_preprocess!$1:$1048576, $D34, FALSE)), "", HLOOKUP(Y$1,m_preprocess!$1:$1048576, $D34, FALSE))</f>
        <v/>
      </c>
    </row>
    <row r="35" spans="1:25" x14ac:dyDescent="0.25">
      <c r="A35" s="21">
        <v>34973</v>
      </c>
      <c r="B35">
        <v>1995</v>
      </c>
      <c r="C35">
        <v>10</v>
      </c>
      <c r="D35">
        <v>35</v>
      </c>
      <c r="E35">
        <f>IF(ISBLANK(HLOOKUP(E$1, m_preprocess!$1:$1048576, $D35, FALSE)), "", HLOOKUP(E$1,m_preprocess!$1:$1048576, $D35, FALSE))</f>
        <v>59.753949454582049</v>
      </c>
      <c r="F35">
        <f>IF(ISBLANK(HLOOKUP(F$1, m_preprocess!$1:$1048576, $D35, FALSE)), "", HLOOKUP(F$1,m_preprocess!$1:$1048576, $D35, FALSE))</f>
        <v>58.721443175251551</v>
      </c>
      <c r="G35" t="str">
        <f>IF(ISBLANK(HLOOKUP(G$1, m_preprocess!$1:$1048576, $D35, FALSE)), "", HLOOKUP(G$1,m_preprocess!$1:$1048576, $D35, FALSE))</f>
        <v/>
      </c>
      <c r="H35" t="str">
        <f>IF(ISBLANK(HLOOKUP(H$1, m_preprocess!$1:$1048576, $D35, FALSE)), "", HLOOKUP(H$1,m_preprocess!$1:$1048576, $D35, FALSE))</f>
        <v/>
      </c>
      <c r="I35" t="str">
        <f>IF(ISBLANK(HLOOKUP(I$1, m_preprocess!$1:$1048576, $D35, FALSE)), "", HLOOKUP(I$1,m_preprocess!$1:$1048576, $D35, FALSE))</f>
        <v/>
      </c>
      <c r="J35" t="str">
        <f>IF(ISBLANK(HLOOKUP(J$1, m_preprocess!$1:$1048576, $D35, FALSE)), "", HLOOKUP(J$1,m_preprocess!$1:$1048576, $D35, FALSE))</f>
        <v/>
      </c>
      <c r="K35">
        <f>IF(ISBLANK(HLOOKUP(K$1, m_preprocess!$1:$1048576, $D35, FALSE)), "", HLOOKUP(K$1,m_preprocess!$1:$1048576, $D35, FALSE))</f>
        <v>845.41490618690545</v>
      </c>
      <c r="L35">
        <f>IF(ISBLANK(HLOOKUP(L$1, m_preprocess!$1:$1048576, $D35, FALSE)), "", HLOOKUP(L$1,m_preprocess!$1:$1048576, $D35, FALSE))</f>
        <v>98.741494153041913</v>
      </c>
      <c r="M35">
        <f>IF(ISBLANK(HLOOKUP(M$1, m_preprocess!$1:$1048576, $D35, FALSE)), "", HLOOKUP(M$1,m_preprocess!$1:$1048576, $D35, FALSE))</f>
        <v>63.899826935056844</v>
      </c>
      <c r="N35">
        <f>IF(ISBLANK(HLOOKUP(N$1, m_preprocess!$1:$1048576, $D35, FALSE)), "", HLOOKUP(N$1,m_preprocess!$1:$1048576, $D35, FALSE))</f>
        <v>845.41490618690545</v>
      </c>
      <c r="O35">
        <f>IF(ISBLANK(HLOOKUP(O$1, m_preprocess!$1:$1048576, $D35, FALSE)), "", HLOOKUP(O$1,m_preprocess!$1:$1048576, $D35, FALSE))</f>
        <v>616.6030006721445</v>
      </c>
      <c r="P35">
        <f>IF(ISBLANK(HLOOKUP(P$1, m_preprocess!$1:$1048576, $D35, FALSE)), "", HLOOKUP(P$1,m_preprocess!$1:$1048576, $D35, FALSE))</f>
        <v>110.59915364032422</v>
      </c>
      <c r="Q35">
        <f>IF(ISBLANK(HLOOKUP(Q$1, m_preprocess!$1:$1048576, $D35, FALSE)), "", HLOOKUP(Q$1,m_preprocess!$1:$1048576, $D35, FALSE))</f>
        <v>242.44033703831133</v>
      </c>
      <c r="R35">
        <f>IF(ISBLANK(HLOOKUP(R$1, m_preprocess!$1:$1048576, $D35, FALSE)), "", HLOOKUP(R$1,m_preprocess!$1:$1048576, $D35, FALSE))</f>
        <v>214.94817883881683</v>
      </c>
      <c r="S35" t="str">
        <f>IF(ISBLANK(HLOOKUP(S$1, m_preprocess!$1:$1048576, $D35, FALSE)), "", HLOOKUP(S$1,m_preprocess!$1:$1048576, $D35, FALSE))</f>
        <v/>
      </c>
      <c r="T35" t="str">
        <f>IF(ISBLANK(HLOOKUP(T$1, m_preprocess!$1:$1048576, $D35, FALSE)), "", HLOOKUP(T$1,m_preprocess!$1:$1048576, $D35, FALSE))</f>
        <v/>
      </c>
      <c r="U35" t="str">
        <f>IF(ISBLANK(HLOOKUP(U$1, m_preprocess!$1:$1048576, $D35, FALSE)), "", HLOOKUP(U$1,m_preprocess!$1:$1048576, $D35, FALSE))</f>
        <v/>
      </c>
      <c r="V35" t="str">
        <f>IF(ISBLANK(HLOOKUP(V$1, m_preprocess!$1:$1048576, $D35, FALSE)), "", HLOOKUP(V$1,m_preprocess!$1:$1048576, $D35, FALSE))</f>
        <v/>
      </c>
      <c r="W35" t="str">
        <f>IF(ISBLANK(HLOOKUP(W$1, m_preprocess!$1:$1048576, $D35, FALSE)), "", HLOOKUP(W$1,m_preprocess!$1:$1048576, $D35, FALSE))</f>
        <v/>
      </c>
      <c r="X35" t="str">
        <f>IF(ISBLANK(HLOOKUP(X$1, m_preprocess!$1:$1048576, $D35, FALSE)), "", HLOOKUP(X$1,m_preprocess!$1:$1048576, $D35, FALSE))</f>
        <v/>
      </c>
      <c r="Y35" t="str">
        <f>IF(ISBLANK(HLOOKUP(Y$1, m_preprocess!$1:$1048576, $D35, FALSE)), "", HLOOKUP(Y$1,m_preprocess!$1:$1048576, $D35, FALSE))</f>
        <v/>
      </c>
    </row>
    <row r="36" spans="1:25" x14ac:dyDescent="0.25">
      <c r="A36" s="21">
        <v>35004</v>
      </c>
      <c r="B36">
        <v>1995</v>
      </c>
      <c r="C36">
        <v>11</v>
      </c>
      <c r="D36">
        <v>36</v>
      </c>
      <c r="E36">
        <f>IF(ISBLANK(HLOOKUP(E$1, m_preprocess!$1:$1048576, $D36, FALSE)), "", HLOOKUP(E$1,m_preprocess!$1:$1048576, $D36, FALSE))</f>
        <v>63.388600822454322</v>
      </c>
      <c r="F36">
        <f>IF(ISBLANK(HLOOKUP(F$1, m_preprocess!$1:$1048576, $D36, FALSE)), "", HLOOKUP(F$1,m_preprocess!$1:$1048576, $D36, FALSE))</f>
        <v>62.59638032314701</v>
      </c>
      <c r="G36" t="str">
        <f>IF(ISBLANK(HLOOKUP(G$1, m_preprocess!$1:$1048576, $D36, FALSE)), "", HLOOKUP(G$1,m_preprocess!$1:$1048576, $D36, FALSE))</f>
        <v/>
      </c>
      <c r="H36" t="str">
        <f>IF(ISBLANK(HLOOKUP(H$1, m_preprocess!$1:$1048576, $D36, FALSE)), "", HLOOKUP(H$1,m_preprocess!$1:$1048576, $D36, FALSE))</f>
        <v/>
      </c>
      <c r="I36" t="str">
        <f>IF(ISBLANK(HLOOKUP(I$1, m_preprocess!$1:$1048576, $D36, FALSE)), "", HLOOKUP(I$1,m_preprocess!$1:$1048576, $D36, FALSE))</f>
        <v/>
      </c>
      <c r="J36" t="str">
        <f>IF(ISBLANK(HLOOKUP(J$1, m_preprocess!$1:$1048576, $D36, FALSE)), "", HLOOKUP(J$1,m_preprocess!$1:$1048576, $D36, FALSE))</f>
        <v/>
      </c>
      <c r="K36">
        <f>IF(ISBLANK(HLOOKUP(K$1, m_preprocess!$1:$1048576, $D36, FALSE)), "", HLOOKUP(K$1,m_preprocess!$1:$1048576, $D36, FALSE))</f>
        <v>853.52255278194707</v>
      </c>
      <c r="L36">
        <f>IF(ISBLANK(HLOOKUP(L$1, m_preprocess!$1:$1048576, $D36, FALSE)), "", HLOOKUP(L$1,m_preprocess!$1:$1048576, $D36, FALSE))</f>
        <v>102.46974833055296</v>
      </c>
      <c r="M36">
        <f>IF(ISBLANK(HLOOKUP(M$1, m_preprocess!$1:$1048576, $D36, FALSE)), "", HLOOKUP(M$1,m_preprocess!$1:$1048576, $D36, FALSE))</f>
        <v>63.932050930049847</v>
      </c>
      <c r="N36">
        <f>IF(ISBLANK(HLOOKUP(N$1, m_preprocess!$1:$1048576, $D36, FALSE)), "", HLOOKUP(N$1,m_preprocess!$1:$1048576, $D36, FALSE))</f>
        <v>853.52255278194707</v>
      </c>
      <c r="O36">
        <f>IF(ISBLANK(HLOOKUP(O$1, m_preprocess!$1:$1048576, $D36, FALSE)), "", HLOOKUP(O$1,m_preprocess!$1:$1048576, $D36, FALSE))</f>
        <v>524.48277878511999</v>
      </c>
      <c r="P36">
        <f>IF(ISBLANK(HLOOKUP(P$1, m_preprocess!$1:$1048576, $D36, FALSE)), "", HLOOKUP(P$1,m_preprocess!$1:$1048576, $D36, FALSE))</f>
        <v>110.03390971539827</v>
      </c>
      <c r="Q36">
        <f>IF(ISBLANK(HLOOKUP(Q$1, m_preprocess!$1:$1048576, $D36, FALSE)), "", HLOOKUP(Q$1,m_preprocess!$1:$1048576, $D36, FALSE))</f>
        <v>221.62688935406518</v>
      </c>
      <c r="R36">
        <f>IF(ISBLANK(HLOOKUP(R$1, m_preprocess!$1:$1048576, $D36, FALSE)), "", HLOOKUP(R$1,m_preprocess!$1:$1048576, $D36, FALSE))</f>
        <v>151.03744869736289</v>
      </c>
      <c r="S36" t="str">
        <f>IF(ISBLANK(HLOOKUP(S$1, m_preprocess!$1:$1048576, $D36, FALSE)), "", HLOOKUP(S$1,m_preprocess!$1:$1048576, $D36, FALSE))</f>
        <v/>
      </c>
      <c r="T36" t="str">
        <f>IF(ISBLANK(HLOOKUP(T$1, m_preprocess!$1:$1048576, $D36, FALSE)), "", HLOOKUP(T$1,m_preprocess!$1:$1048576, $D36, FALSE))</f>
        <v/>
      </c>
      <c r="U36" t="str">
        <f>IF(ISBLANK(HLOOKUP(U$1, m_preprocess!$1:$1048576, $D36, FALSE)), "", HLOOKUP(U$1,m_preprocess!$1:$1048576, $D36, FALSE))</f>
        <v/>
      </c>
      <c r="V36" t="str">
        <f>IF(ISBLANK(HLOOKUP(V$1, m_preprocess!$1:$1048576, $D36, FALSE)), "", HLOOKUP(V$1,m_preprocess!$1:$1048576, $D36, FALSE))</f>
        <v/>
      </c>
      <c r="W36" t="str">
        <f>IF(ISBLANK(HLOOKUP(W$1, m_preprocess!$1:$1048576, $D36, FALSE)), "", HLOOKUP(W$1,m_preprocess!$1:$1048576, $D36, FALSE))</f>
        <v/>
      </c>
      <c r="X36" t="str">
        <f>IF(ISBLANK(HLOOKUP(X$1, m_preprocess!$1:$1048576, $D36, FALSE)), "", HLOOKUP(X$1,m_preprocess!$1:$1048576, $D36, FALSE))</f>
        <v/>
      </c>
      <c r="Y36" t="str">
        <f>IF(ISBLANK(HLOOKUP(Y$1, m_preprocess!$1:$1048576, $D36, FALSE)), "", HLOOKUP(Y$1,m_preprocess!$1:$1048576, $D36, FALSE))</f>
        <v/>
      </c>
    </row>
    <row r="37" spans="1:25" x14ac:dyDescent="0.25">
      <c r="A37" s="21">
        <v>35034</v>
      </c>
      <c r="B37">
        <v>1995</v>
      </c>
      <c r="C37">
        <v>12</v>
      </c>
      <c r="D37">
        <v>37</v>
      </c>
      <c r="E37">
        <f>IF(ISBLANK(HLOOKUP(E$1, m_preprocess!$1:$1048576, $D37, FALSE)), "", HLOOKUP(E$1,m_preprocess!$1:$1048576, $D37, FALSE))</f>
        <v>64.768602635474494</v>
      </c>
      <c r="F37">
        <f>IF(ISBLANK(HLOOKUP(F$1, m_preprocess!$1:$1048576, $D37, FALSE)), "", HLOOKUP(F$1,m_preprocess!$1:$1048576, $D37, FALSE))</f>
        <v>59.207004669782663</v>
      </c>
      <c r="G37" t="str">
        <f>IF(ISBLANK(HLOOKUP(G$1, m_preprocess!$1:$1048576, $D37, FALSE)), "", HLOOKUP(G$1,m_preprocess!$1:$1048576, $D37, FALSE))</f>
        <v/>
      </c>
      <c r="H37" t="str">
        <f>IF(ISBLANK(HLOOKUP(H$1, m_preprocess!$1:$1048576, $D37, FALSE)), "", HLOOKUP(H$1,m_preprocess!$1:$1048576, $D37, FALSE))</f>
        <v/>
      </c>
      <c r="I37" t="str">
        <f>IF(ISBLANK(HLOOKUP(I$1, m_preprocess!$1:$1048576, $D37, FALSE)), "", HLOOKUP(I$1,m_preprocess!$1:$1048576, $D37, FALSE))</f>
        <v/>
      </c>
      <c r="J37" t="str">
        <f>IF(ISBLANK(HLOOKUP(J$1, m_preprocess!$1:$1048576, $D37, FALSE)), "", HLOOKUP(J$1,m_preprocess!$1:$1048576, $D37, FALSE))</f>
        <v/>
      </c>
      <c r="K37">
        <f>IF(ISBLANK(HLOOKUP(K$1, m_preprocess!$1:$1048576, $D37, FALSE)), "", HLOOKUP(K$1,m_preprocess!$1:$1048576, $D37, FALSE))</f>
        <v>800.01011665803844</v>
      </c>
      <c r="L37">
        <f>IF(ISBLANK(HLOOKUP(L$1, m_preprocess!$1:$1048576, $D37, FALSE)), "", HLOOKUP(L$1,m_preprocess!$1:$1048576, $D37, FALSE))</f>
        <v>103.71757909271122</v>
      </c>
      <c r="M37">
        <f>IF(ISBLANK(HLOOKUP(M$1, m_preprocess!$1:$1048576, $D37, FALSE)), "", HLOOKUP(M$1,m_preprocess!$1:$1048576, $D37, FALSE))</f>
        <v>64.258789123410864</v>
      </c>
      <c r="N37">
        <f>IF(ISBLANK(HLOOKUP(N$1, m_preprocess!$1:$1048576, $D37, FALSE)), "", HLOOKUP(N$1,m_preprocess!$1:$1048576, $D37, FALSE))</f>
        <v>800.01011665803844</v>
      </c>
      <c r="O37">
        <f>IF(ISBLANK(HLOOKUP(O$1, m_preprocess!$1:$1048576, $D37, FALSE)), "", HLOOKUP(O$1,m_preprocess!$1:$1048576, $D37, FALSE))</f>
        <v>446.63410756863487</v>
      </c>
      <c r="P37">
        <f>IF(ISBLANK(HLOOKUP(P$1, m_preprocess!$1:$1048576, $D37, FALSE)), "", HLOOKUP(P$1,m_preprocess!$1:$1048576, $D37, FALSE))</f>
        <v>96.447705190212048</v>
      </c>
      <c r="Q37">
        <f>IF(ISBLANK(HLOOKUP(Q$1, m_preprocess!$1:$1048576, $D37, FALSE)), "", HLOOKUP(Q$1,m_preprocess!$1:$1048576, $D37, FALSE))</f>
        <v>181.56949714477787</v>
      </c>
      <c r="R37">
        <f>IF(ISBLANK(HLOOKUP(R$1, m_preprocess!$1:$1048576, $D37, FALSE)), "", HLOOKUP(R$1,m_preprocess!$1:$1048576, $D37, FALSE))</f>
        <v>145.23213182575739</v>
      </c>
      <c r="S37" t="str">
        <f>IF(ISBLANK(HLOOKUP(S$1, m_preprocess!$1:$1048576, $D37, FALSE)), "", HLOOKUP(S$1,m_preprocess!$1:$1048576, $D37, FALSE))</f>
        <v/>
      </c>
      <c r="T37" t="str">
        <f>IF(ISBLANK(HLOOKUP(T$1, m_preprocess!$1:$1048576, $D37, FALSE)), "", HLOOKUP(T$1,m_preprocess!$1:$1048576, $D37, FALSE))</f>
        <v/>
      </c>
      <c r="U37" t="str">
        <f>IF(ISBLANK(HLOOKUP(U$1, m_preprocess!$1:$1048576, $D37, FALSE)), "", HLOOKUP(U$1,m_preprocess!$1:$1048576, $D37, FALSE))</f>
        <v/>
      </c>
      <c r="V37" t="str">
        <f>IF(ISBLANK(HLOOKUP(V$1, m_preprocess!$1:$1048576, $D37, FALSE)), "", HLOOKUP(V$1,m_preprocess!$1:$1048576, $D37, FALSE))</f>
        <v/>
      </c>
      <c r="W37" t="str">
        <f>IF(ISBLANK(HLOOKUP(W$1, m_preprocess!$1:$1048576, $D37, FALSE)), "", HLOOKUP(W$1,m_preprocess!$1:$1048576, $D37, FALSE))</f>
        <v/>
      </c>
      <c r="X37" t="str">
        <f>IF(ISBLANK(HLOOKUP(X$1, m_preprocess!$1:$1048576, $D37, FALSE)), "", HLOOKUP(X$1,m_preprocess!$1:$1048576, $D37, FALSE))</f>
        <v/>
      </c>
      <c r="Y37" t="str">
        <f>IF(ISBLANK(HLOOKUP(Y$1, m_preprocess!$1:$1048576, $D37, FALSE)), "", HLOOKUP(Y$1,m_preprocess!$1:$1048576, $D37, FALSE))</f>
        <v/>
      </c>
    </row>
    <row r="38" spans="1:25" x14ac:dyDescent="0.25">
      <c r="A38" s="21">
        <v>35065</v>
      </c>
      <c r="B38">
        <v>1996</v>
      </c>
      <c r="C38">
        <v>1</v>
      </c>
      <c r="D38">
        <v>38</v>
      </c>
      <c r="E38">
        <f>IF(ISBLANK(HLOOKUP(E$1, m_preprocess!$1:$1048576, $D38, FALSE)), "", HLOOKUP(E$1,m_preprocess!$1:$1048576, $D38, FALSE))</f>
        <v>59.155059896774851</v>
      </c>
      <c r="F38">
        <f>IF(ISBLANK(HLOOKUP(F$1, m_preprocess!$1:$1048576, $D38, FALSE)), "", HLOOKUP(F$1,m_preprocess!$1:$1048576, $D38, FALSE))</f>
        <v>59.242282850477757</v>
      </c>
      <c r="G38" t="str">
        <f>IF(ISBLANK(HLOOKUP(G$1, m_preprocess!$1:$1048576, $D38, FALSE)), "", HLOOKUP(G$1,m_preprocess!$1:$1048576, $D38, FALSE))</f>
        <v/>
      </c>
      <c r="H38" t="str">
        <f>IF(ISBLANK(HLOOKUP(H$1, m_preprocess!$1:$1048576, $D38, FALSE)), "", HLOOKUP(H$1,m_preprocess!$1:$1048576, $D38, FALSE))</f>
        <v/>
      </c>
      <c r="I38" t="str">
        <f>IF(ISBLANK(HLOOKUP(I$1, m_preprocess!$1:$1048576, $D38, FALSE)), "", HLOOKUP(I$1,m_preprocess!$1:$1048576, $D38, FALSE))</f>
        <v/>
      </c>
      <c r="J38" t="str">
        <f>IF(ISBLANK(HLOOKUP(J$1, m_preprocess!$1:$1048576, $D38, FALSE)), "", HLOOKUP(J$1,m_preprocess!$1:$1048576, $D38, FALSE))</f>
        <v/>
      </c>
      <c r="K38">
        <f>IF(ISBLANK(HLOOKUP(K$1, m_preprocess!$1:$1048576, $D38, FALSE)), "", HLOOKUP(K$1,m_preprocess!$1:$1048576, $D38, FALSE))</f>
        <v>810.85773070445339</v>
      </c>
      <c r="L38">
        <f>IF(ISBLANK(HLOOKUP(L$1, m_preprocess!$1:$1048576, $D38, FALSE)), "", HLOOKUP(L$1,m_preprocess!$1:$1048576, $D38, FALSE))</f>
        <v>101.00082806776818</v>
      </c>
      <c r="M38">
        <f>IF(ISBLANK(HLOOKUP(M$1, m_preprocess!$1:$1048576, $D38, FALSE)), "", HLOOKUP(M$1,m_preprocess!$1:$1048576, $D38, FALSE))</f>
        <v>63.785273238910044</v>
      </c>
      <c r="N38">
        <f>IF(ISBLANK(HLOOKUP(N$1, m_preprocess!$1:$1048576, $D38, FALSE)), "", HLOOKUP(N$1,m_preprocess!$1:$1048576, $D38, FALSE))</f>
        <v>810.85773070445339</v>
      </c>
      <c r="O38">
        <f>IF(ISBLANK(HLOOKUP(O$1, m_preprocess!$1:$1048576, $D38, FALSE)), "", HLOOKUP(O$1,m_preprocess!$1:$1048576, $D38, FALSE))</f>
        <v>504.01533466987104</v>
      </c>
      <c r="P38">
        <f>IF(ISBLANK(HLOOKUP(P$1, m_preprocess!$1:$1048576, $D38, FALSE)), "", HLOOKUP(P$1,m_preprocess!$1:$1048576, $D38, FALSE))</f>
        <v>73.095525840556533</v>
      </c>
      <c r="Q38">
        <f>IF(ISBLANK(HLOOKUP(Q$1, m_preprocess!$1:$1048576, $D38, FALSE)), "", HLOOKUP(Q$1,m_preprocess!$1:$1048576, $D38, FALSE))</f>
        <v>248.26119829040013</v>
      </c>
      <c r="R38">
        <f>IF(ISBLANK(HLOOKUP(R$1, m_preprocess!$1:$1048576, $D38, FALSE)), "", HLOOKUP(R$1,m_preprocess!$1:$1048576, $D38, FALSE))</f>
        <v>162.35903458188901</v>
      </c>
      <c r="S38" t="str">
        <f>IF(ISBLANK(HLOOKUP(S$1, m_preprocess!$1:$1048576, $D38, FALSE)), "", HLOOKUP(S$1,m_preprocess!$1:$1048576, $D38, FALSE))</f>
        <v/>
      </c>
      <c r="T38" t="str">
        <f>IF(ISBLANK(HLOOKUP(T$1, m_preprocess!$1:$1048576, $D38, FALSE)), "", HLOOKUP(T$1,m_preprocess!$1:$1048576, $D38, FALSE))</f>
        <v/>
      </c>
      <c r="U38" t="str">
        <f>IF(ISBLANK(HLOOKUP(U$1, m_preprocess!$1:$1048576, $D38, FALSE)), "", HLOOKUP(U$1,m_preprocess!$1:$1048576, $D38, FALSE))</f>
        <v/>
      </c>
      <c r="V38" t="str">
        <f>IF(ISBLANK(HLOOKUP(V$1, m_preprocess!$1:$1048576, $D38, FALSE)), "", HLOOKUP(V$1,m_preprocess!$1:$1048576, $D38, FALSE))</f>
        <v/>
      </c>
      <c r="W38" t="str">
        <f>IF(ISBLANK(HLOOKUP(W$1, m_preprocess!$1:$1048576, $D38, FALSE)), "", HLOOKUP(W$1,m_preprocess!$1:$1048576, $D38, FALSE))</f>
        <v/>
      </c>
      <c r="X38" t="str">
        <f>IF(ISBLANK(HLOOKUP(X$1, m_preprocess!$1:$1048576, $D38, FALSE)), "", HLOOKUP(X$1,m_preprocess!$1:$1048576, $D38, FALSE))</f>
        <v/>
      </c>
      <c r="Y38" t="str">
        <f>IF(ISBLANK(HLOOKUP(Y$1, m_preprocess!$1:$1048576, $D38, FALSE)), "", HLOOKUP(Y$1,m_preprocess!$1:$1048576, $D38, FALSE))</f>
        <v/>
      </c>
    </row>
    <row r="39" spans="1:25" x14ac:dyDescent="0.25">
      <c r="A39" s="21">
        <v>35096</v>
      </c>
      <c r="B39">
        <v>1996</v>
      </c>
      <c r="C39">
        <v>2</v>
      </c>
      <c r="D39">
        <v>39</v>
      </c>
      <c r="E39">
        <f>IF(ISBLANK(HLOOKUP(E$1, m_preprocess!$1:$1048576, $D39, FALSE)), "", HLOOKUP(E$1,m_preprocess!$1:$1048576, $D39, FALSE))</f>
        <v>60.338057668368428</v>
      </c>
      <c r="F39">
        <f>IF(ISBLANK(HLOOKUP(F$1, m_preprocess!$1:$1048576, $D39, FALSE)), "", HLOOKUP(F$1,m_preprocess!$1:$1048576, $D39, FALSE))</f>
        <v>66.75303178854179</v>
      </c>
      <c r="G39" t="str">
        <f>IF(ISBLANK(HLOOKUP(G$1, m_preprocess!$1:$1048576, $D39, FALSE)), "", HLOOKUP(G$1,m_preprocess!$1:$1048576, $D39, FALSE))</f>
        <v/>
      </c>
      <c r="H39" t="str">
        <f>IF(ISBLANK(HLOOKUP(H$1, m_preprocess!$1:$1048576, $D39, FALSE)), "", HLOOKUP(H$1,m_preprocess!$1:$1048576, $D39, FALSE))</f>
        <v/>
      </c>
      <c r="I39" t="str">
        <f>IF(ISBLANK(HLOOKUP(I$1, m_preprocess!$1:$1048576, $D39, FALSE)), "", HLOOKUP(I$1,m_preprocess!$1:$1048576, $D39, FALSE))</f>
        <v/>
      </c>
      <c r="J39" t="str">
        <f>IF(ISBLANK(HLOOKUP(J$1, m_preprocess!$1:$1048576, $D39, FALSE)), "", HLOOKUP(J$1,m_preprocess!$1:$1048576, $D39, FALSE))</f>
        <v/>
      </c>
      <c r="K39">
        <f>IF(ISBLANK(HLOOKUP(K$1, m_preprocess!$1:$1048576, $D39, FALSE)), "", HLOOKUP(K$1,m_preprocess!$1:$1048576, $D39, FALSE))</f>
        <v>754.3150481153184</v>
      </c>
      <c r="L39">
        <f>IF(ISBLANK(HLOOKUP(L$1, m_preprocess!$1:$1048576, $D39, FALSE)), "", HLOOKUP(L$1,m_preprocess!$1:$1048576, $D39, FALSE))</f>
        <v>99.733824026909517</v>
      </c>
      <c r="M39">
        <f>IF(ISBLANK(HLOOKUP(M$1, m_preprocess!$1:$1048576, $D39, FALSE)), "", HLOOKUP(M$1,m_preprocess!$1:$1048576, $D39, FALSE))</f>
        <v>65.819360268063775</v>
      </c>
      <c r="N39">
        <f>IF(ISBLANK(HLOOKUP(N$1, m_preprocess!$1:$1048576, $D39, FALSE)), "", HLOOKUP(N$1,m_preprocess!$1:$1048576, $D39, FALSE))</f>
        <v>754.3150481153184</v>
      </c>
      <c r="O39">
        <f>IF(ISBLANK(HLOOKUP(O$1, m_preprocess!$1:$1048576, $D39, FALSE)), "", HLOOKUP(O$1,m_preprocess!$1:$1048576, $D39, FALSE))</f>
        <v>407.64511769772599</v>
      </c>
      <c r="P39">
        <f>IF(ISBLANK(HLOOKUP(P$1, m_preprocess!$1:$1048576, $D39, FALSE)), "", HLOOKUP(P$1,m_preprocess!$1:$1048576, $D39, FALSE))</f>
        <v>80.28136419062848</v>
      </c>
      <c r="Q39">
        <f>IF(ISBLANK(HLOOKUP(Q$1, m_preprocess!$1:$1048576, $D39, FALSE)), "", HLOOKUP(Q$1,m_preprocess!$1:$1048576, $D39, FALSE))</f>
        <v>195.74500308704742</v>
      </c>
      <c r="R39">
        <f>IF(ISBLANK(HLOOKUP(R$1, m_preprocess!$1:$1048576, $D39, FALSE)), "", HLOOKUP(R$1,m_preprocess!$1:$1048576, $D39, FALSE))</f>
        <v>118.71815329451167</v>
      </c>
      <c r="S39" t="str">
        <f>IF(ISBLANK(HLOOKUP(S$1, m_preprocess!$1:$1048576, $D39, FALSE)), "", HLOOKUP(S$1,m_preprocess!$1:$1048576, $D39, FALSE))</f>
        <v/>
      </c>
      <c r="T39" t="str">
        <f>IF(ISBLANK(HLOOKUP(T$1, m_preprocess!$1:$1048576, $D39, FALSE)), "", HLOOKUP(T$1,m_preprocess!$1:$1048576, $D39, FALSE))</f>
        <v/>
      </c>
      <c r="U39" t="str">
        <f>IF(ISBLANK(HLOOKUP(U$1, m_preprocess!$1:$1048576, $D39, FALSE)), "", HLOOKUP(U$1,m_preprocess!$1:$1048576, $D39, FALSE))</f>
        <v/>
      </c>
      <c r="V39" t="str">
        <f>IF(ISBLANK(HLOOKUP(V$1, m_preprocess!$1:$1048576, $D39, FALSE)), "", HLOOKUP(V$1,m_preprocess!$1:$1048576, $D39, FALSE))</f>
        <v/>
      </c>
      <c r="W39" t="str">
        <f>IF(ISBLANK(HLOOKUP(W$1, m_preprocess!$1:$1048576, $D39, FALSE)), "", HLOOKUP(W$1,m_preprocess!$1:$1048576, $D39, FALSE))</f>
        <v/>
      </c>
      <c r="X39" t="str">
        <f>IF(ISBLANK(HLOOKUP(X$1, m_preprocess!$1:$1048576, $D39, FALSE)), "", HLOOKUP(X$1,m_preprocess!$1:$1048576, $D39, FALSE))</f>
        <v/>
      </c>
      <c r="Y39" t="str">
        <f>IF(ISBLANK(HLOOKUP(Y$1, m_preprocess!$1:$1048576, $D39, FALSE)), "", HLOOKUP(Y$1,m_preprocess!$1:$1048576, $D39, FALSE))</f>
        <v/>
      </c>
    </row>
    <row r="40" spans="1:25" x14ac:dyDescent="0.25">
      <c r="A40" s="21">
        <v>35125</v>
      </c>
      <c r="B40">
        <v>1996</v>
      </c>
      <c r="C40">
        <v>3</v>
      </c>
      <c r="D40">
        <v>40</v>
      </c>
      <c r="E40">
        <f>IF(ISBLANK(HLOOKUP(E$1, m_preprocess!$1:$1048576, $D40, FALSE)), "", HLOOKUP(E$1,m_preprocess!$1:$1048576, $D40, FALSE))</f>
        <v>61.927158418150455</v>
      </c>
      <c r="F40">
        <f>IF(ISBLANK(HLOOKUP(F$1, m_preprocess!$1:$1048576, $D40, FALSE)), "", HLOOKUP(F$1,m_preprocess!$1:$1048576, $D40, FALSE))</f>
        <v>61.093078218553593</v>
      </c>
      <c r="G40" t="str">
        <f>IF(ISBLANK(HLOOKUP(G$1, m_preprocess!$1:$1048576, $D40, FALSE)), "", HLOOKUP(G$1,m_preprocess!$1:$1048576, $D40, FALSE))</f>
        <v/>
      </c>
      <c r="H40" t="str">
        <f>IF(ISBLANK(HLOOKUP(H$1, m_preprocess!$1:$1048576, $D40, FALSE)), "", HLOOKUP(H$1,m_preprocess!$1:$1048576, $D40, FALSE))</f>
        <v/>
      </c>
      <c r="I40" t="str">
        <f>IF(ISBLANK(HLOOKUP(I$1, m_preprocess!$1:$1048576, $D40, FALSE)), "", HLOOKUP(I$1,m_preprocess!$1:$1048576, $D40, FALSE))</f>
        <v/>
      </c>
      <c r="J40" t="str">
        <f>IF(ISBLANK(HLOOKUP(J$1, m_preprocess!$1:$1048576, $D40, FALSE)), "", HLOOKUP(J$1,m_preprocess!$1:$1048576, $D40, FALSE))</f>
        <v/>
      </c>
      <c r="K40">
        <f>IF(ISBLANK(HLOOKUP(K$1, m_preprocess!$1:$1048576, $D40, FALSE)), "", HLOOKUP(K$1,m_preprocess!$1:$1048576, $D40, FALSE))</f>
        <v>908.03118266830529</v>
      </c>
      <c r="L40">
        <f>IF(ISBLANK(HLOOKUP(L$1, m_preprocess!$1:$1048576, $D40, FALSE)), "", HLOOKUP(L$1,m_preprocess!$1:$1048576, $D40, FALSE))</f>
        <v>99.607958421929879</v>
      </c>
      <c r="M40">
        <f>IF(ISBLANK(HLOOKUP(M$1, m_preprocess!$1:$1048576, $D40, FALSE)), "", HLOOKUP(M$1,m_preprocess!$1:$1048576, $D40, FALSE))</f>
        <v>67.023631313369904</v>
      </c>
      <c r="N40">
        <f>IF(ISBLANK(HLOOKUP(N$1, m_preprocess!$1:$1048576, $D40, FALSE)), "", HLOOKUP(N$1,m_preprocess!$1:$1048576, $D40, FALSE))</f>
        <v>908.03118266830529</v>
      </c>
      <c r="O40">
        <f>IF(ISBLANK(HLOOKUP(O$1, m_preprocess!$1:$1048576, $D40, FALSE)), "", HLOOKUP(O$1,m_preprocess!$1:$1048576, $D40, FALSE))</f>
        <v>471.7043701719773</v>
      </c>
      <c r="P40">
        <f>IF(ISBLANK(HLOOKUP(P$1, m_preprocess!$1:$1048576, $D40, FALSE)), "", HLOOKUP(P$1,m_preprocess!$1:$1048576, $D40, FALSE))</f>
        <v>96.288030696447294</v>
      </c>
      <c r="Q40">
        <f>IF(ISBLANK(HLOOKUP(Q$1, m_preprocess!$1:$1048576, $D40, FALSE)), "", HLOOKUP(Q$1,m_preprocess!$1:$1048576, $D40, FALSE))</f>
        <v>232.74307184313344</v>
      </c>
      <c r="R40">
        <f>IF(ISBLANK(HLOOKUP(R$1, m_preprocess!$1:$1048576, $D40, FALSE)), "", HLOOKUP(R$1,m_preprocess!$1:$1048576, $D40, FALSE))</f>
        <v>127.00560440437587</v>
      </c>
      <c r="S40" t="str">
        <f>IF(ISBLANK(HLOOKUP(S$1, m_preprocess!$1:$1048576, $D40, FALSE)), "", HLOOKUP(S$1,m_preprocess!$1:$1048576, $D40, FALSE))</f>
        <v/>
      </c>
      <c r="T40" t="str">
        <f>IF(ISBLANK(HLOOKUP(T$1, m_preprocess!$1:$1048576, $D40, FALSE)), "", HLOOKUP(T$1,m_preprocess!$1:$1048576, $D40, FALSE))</f>
        <v/>
      </c>
      <c r="U40" t="str">
        <f>IF(ISBLANK(HLOOKUP(U$1, m_preprocess!$1:$1048576, $D40, FALSE)), "", HLOOKUP(U$1,m_preprocess!$1:$1048576, $D40, FALSE))</f>
        <v/>
      </c>
      <c r="V40" t="str">
        <f>IF(ISBLANK(HLOOKUP(V$1, m_preprocess!$1:$1048576, $D40, FALSE)), "", HLOOKUP(V$1,m_preprocess!$1:$1048576, $D40, FALSE))</f>
        <v/>
      </c>
      <c r="W40" t="str">
        <f>IF(ISBLANK(HLOOKUP(W$1, m_preprocess!$1:$1048576, $D40, FALSE)), "", HLOOKUP(W$1,m_preprocess!$1:$1048576, $D40, FALSE))</f>
        <v/>
      </c>
      <c r="X40" t="str">
        <f>IF(ISBLANK(HLOOKUP(X$1, m_preprocess!$1:$1048576, $D40, FALSE)), "", HLOOKUP(X$1,m_preprocess!$1:$1048576, $D40, FALSE))</f>
        <v/>
      </c>
      <c r="Y40" t="str">
        <f>IF(ISBLANK(HLOOKUP(Y$1, m_preprocess!$1:$1048576, $D40, FALSE)), "", HLOOKUP(Y$1,m_preprocess!$1:$1048576, $D40, FALSE))</f>
        <v/>
      </c>
    </row>
    <row r="41" spans="1:25" x14ac:dyDescent="0.25">
      <c r="A41" s="21">
        <v>35156</v>
      </c>
      <c r="B41">
        <v>1996</v>
      </c>
      <c r="C41">
        <v>4</v>
      </c>
      <c r="D41">
        <v>41</v>
      </c>
      <c r="E41">
        <f>IF(ISBLANK(HLOOKUP(E$1, m_preprocess!$1:$1048576, $D41, FALSE)), "", HLOOKUP(E$1,m_preprocess!$1:$1048576, $D41, FALSE))</f>
        <v>58.832837644711169</v>
      </c>
      <c r="F41">
        <f>IF(ISBLANK(HLOOKUP(F$1, m_preprocess!$1:$1048576, $D41, FALSE)), "", HLOOKUP(F$1,m_preprocess!$1:$1048576, $D41, FALSE))</f>
        <v>60.53241078151261</v>
      </c>
      <c r="G41" t="str">
        <f>IF(ISBLANK(HLOOKUP(G$1, m_preprocess!$1:$1048576, $D41, FALSE)), "", HLOOKUP(G$1,m_preprocess!$1:$1048576, $D41, FALSE))</f>
        <v/>
      </c>
      <c r="H41" t="str">
        <f>IF(ISBLANK(HLOOKUP(H$1, m_preprocess!$1:$1048576, $D41, FALSE)), "", HLOOKUP(H$1,m_preprocess!$1:$1048576, $D41, FALSE))</f>
        <v/>
      </c>
      <c r="I41" t="str">
        <f>IF(ISBLANK(HLOOKUP(I$1, m_preprocess!$1:$1048576, $D41, FALSE)), "", HLOOKUP(I$1,m_preprocess!$1:$1048576, $D41, FALSE))</f>
        <v/>
      </c>
      <c r="J41" t="str">
        <f>IF(ISBLANK(HLOOKUP(J$1, m_preprocess!$1:$1048576, $D41, FALSE)), "", HLOOKUP(J$1,m_preprocess!$1:$1048576, $D41, FALSE))</f>
        <v/>
      </c>
      <c r="K41">
        <f>IF(ISBLANK(HLOOKUP(K$1, m_preprocess!$1:$1048576, $D41, FALSE)), "", HLOOKUP(K$1,m_preprocess!$1:$1048576, $D41, FALSE))</f>
        <v>820.5499244327317</v>
      </c>
      <c r="L41">
        <f>IF(ISBLANK(HLOOKUP(L$1, m_preprocess!$1:$1048576, $D41, FALSE)), "", HLOOKUP(L$1,m_preprocess!$1:$1048576, $D41, FALSE))</f>
        <v>98.410959237289404</v>
      </c>
      <c r="M41">
        <f>IF(ISBLANK(HLOOKUP(M$1, m_preprocess!$1:$1048576, $D41, FALSE)), "", HLOOKUP(M$1,m_preprocess!$1:$1048576, $D41, FALSE))</f>
        <v>70.516780685629541</v>
      </c>
      <c r="N41">
        <f>IF(ISBLANK(HLOOKUP(N$1, m_preprocess!$1:$1048576, $D41, FALSE)), "", HLOOKUP(N$1,m_preprocess!$1:$1048576, $D41, FALSE))</f>
        <v>820.5499244327317</v>
      </c>
      <c r="O41">
        <f>IF(ISBLANK(HLOOKUP(O$1, m_preprocess!$1:$1048576, $D41, FALSE)), "", HLOOKUP(O$1,m_preprocess!$1:$1048576, $D41, FALSE))</f>
        <v>488.49431232458176</v>
      </c>
      <c r="P41">
        <f>IF(ISBLANK(HLOOKUP(P$1, m_preprocess!$1:$1048576, $D41, FALSE)), "", HLOOKUP(P$1,m_preprocess!$1:$1048576, $D41, FALSE))</f>
        <v>101.80131210868049</v>
      </c>
      <c r="Q41">
        <f>IF(ISBLANK(HLOOKUP(Q$1, m_preprocess!$1:$1048576, $D41, FALSE)), "", HLOOKUP(Q$1,m_preprocess!$1:$1048576, $D41, FALSE))</f>
        <v>197.63404569845218</v>
      </c>
      <c r="R41">
        <f>IF(ISBLANK(HLOOKUP(R$1, m_preprocess!$1:$1048576, $D41, FALSE)), "", HLOOKUP(R$1,m_preprocess!$1:$1048576, $D41, FALSE))</f>
        <v>159.52966025662096</v>
      </c>
      <c r="S41" t="str">
        <f>IF(ISBLANK(HLOOKUP(S$1, m_preprocess!$1:$1048576, $D41, FALSE)), "", HLOOKUP(S$1,m_preprocess!$1:$1048576, $D41, FALSE))</f>
        <v/>
      </c>
      <c r="T41" t="str">
        <f>IF(ISBLANK(HLOOKUP(T$1, m_preprocess!$1:$1048576, $D41, FALSE)), "", HLOOKUP(T$1,m_preprocess!$1:$1048576, $D41, FALSE))</f>
        <v/>
      </c>
      <c r="U41" t="str">
        <f>IF(ISBLANK(HLOOKUP(U$1, m_preprocess!$1:$1048576, $D41, FALSE)), "", HLOOKUP(U$1,m_preprocess!$1:$1048576, $D41, FALSE))</f>
        <v/>
      </c>
      <c r="V41" t="str">
        <f>IF(ISBLANK(HLOOKUP(V$1, m_preprocess!$1:$1048576, $D41, FALSE)), "", HLOOKUP(V$1,m_preprocess!$1:$1048576, $D41, FALSE))</f>
        <v/>
      </c>
      <c r="W41" t="str">
        <f>IF(ISBLANK(HLOOKUP(W$1, m_preprocess!$1:$1048576, $D41, FALSE)), "", HLOOKUP(W$1,m_preprocess!$1:$1048576, $D41, FALSE))</f>
        <v/>
      </c>
      <c r="X41" t="str">
        <f>IF(ISBLANK(HLOOKUP(X$1, m_preprocess!$1:$1048576, $D41, FALSE)), "", HLOOKUP(X$1,m_preprocess!$1:$1048576, $D41, FALSE))</f>
        <v/>
      </c>
      <c r="Y41" t="str">
        <f>IF(ISBLANK(HLOOKUP(Y$1, m_preprocess!$1:$1048576, $D41, FALSE)), "", HLOOKUP(Y$1,m_preprocess!$1:$1048576, $D41, FALSE))</f>
        <v/>
      </c>
    </row>
    <row r="42" spans="1:25" x14ac:dyDescent="0.25">
      <c r="A42" s="21">
        <v>35186</v>
      </c>
      <c r="B42">
        <v>1996</v>
      </c>
      <c r="C42">
        <v>5</v>
      </c>
      <c r="D42">
        <v>42</v>
      </c>
      <c r="E42">
        <f>IF(ISBLANK(HLOOKUP(E$1, m_preprocess!$1:$1048576, $D42, FALSE)), "", HLOOKUP(E$1,m_preprocess!$1:$1048576, $D42, FALSE))</f>
        <v>59.58957727262046</v>
      </c>
      <c r="F42">
        <f>IF(ISBLANK(HLOOKUP(F$1, m_preprocess!$1:$1048576, $D42, FALSE)), "", HLOOKUP(F$1,m_preprocess!$1:$1048576, $D42, FALSE))</f>
        <v>61.123893568698172</v>
      </c>
      <c r="G42" t="str">
        <f>IF(ISBLANK(HLOOKUP(G$1, m_preprocess!$1:$1048576, $D42, FALSE)), "", HLOOKUP(G$1,m_preprocess!$1:$1048576, $D42, FALSE))</f>
        <v/>
      </c>
      <c r="H42" t="str">
        <f>IF(ISBLANK(HLOOKUP(H$1, m_preprocess!$1:$1048576, $D42, FALSE)), "", HLOOKUP(H$1,m_preprocess!$1:$1048576, $D42, FALSE))</f>
        <v/>
      </c>
      <c r="I42" t="str">
        <f>IF(ISBLANK(HLOOKUP(I$1, m_preprocess!$1:$1048576, $D42, FALSE)), "", HLOOKUP(I$1,m_preprocess!$1:$1048576, $D42, FALSE))</f>
        <v/>
      </c>
      <c r="J42" t="str">
        <f>IF(ISBLANK(HLOOKUP(J$1, m_preprocess!$1:$1048576, $D42, FALSE)), "", HLOOKUP(J$1,m_preprocess!$1:$1048576, $D42, FALSE))</f>
        <v/>
      </c>
      <c r="K42">
        <f>IF(ISBLANK(HLOOKUP(K$1, m_preprocess!$1:$1048576, $D42, FALSE)), "", HLOOKUP(K$1,m_preprocess!$1:$1048576, $D42, FALSE))</f>
        <v>857.81133635752497</v>
      </c>
      <c r="L42">
        <f>IF(ISBLANK(HLOOKUP(L$1, m_preprocess!$1:$1048576, $D42, FALSE)), "", HLOOKUP(L$1,m_preprocess!$1:$1048576, $D42, FALSE))</f>
        <v>100.05330498123722</v>
      </c>
      <c r="M42">
        <f>IF(ISBLANK(HLOOKUP(M$1, m_preprocess!$1:$1048576, $D42, FALSE)), "", HLOOKUP(M$1,m_preprocess!$1:$1048576, $D42, FALSE))</f>
        <v>67.763750794098939</v>
      </c>
      <c r="N42">
        <f>IF(ISBLANK(HLOOKUP(N$1, m_preprocess!$1:$1048576, $D42, FALSE)), "", HLOOKUP(N$1,m_preprocess!$1:$1048576, $D42, FALSE))</f>
        <v>857.81133635752497</v>
      </c>
      <c r="O42">
        <f>IF(ISBLANK(HLOOKUP(O$1, m_preprocess!$1:$1048576, $D42, FALSE)), "", HLOOKUP(O$1,m_preprocess!$1:$1048576, $D42, FALSE))</f>
        <v>472.31351045890062</v>
      </c>
      <c r="P42">
        <f>IF(ISBLANK(HLOOKUP(P$1, m_preprocess!$1:$1048576, $D42, FALSE)), "", HLOOKUP(P$1,m_preprocess!$1:$1048576, $D42, FALSE))</f>
        <v>100.25599728853955</v>
      </c>
      <c r="Q42">
        <f>IF(ISBLANK(HLOOKUP(Q$1, m_preprocess!$1:$1048576, $D42, FALSE)), "", HLOOKUP(Q$1,m_preprocess!$1:$1048576, $D42, FALSE))</f>
        <v>202.50117770716355</v>
      </c>
      <c r="R42">
        <f>IF(ISBLANK(HLOOKUP(R$1, m_preprocess!$1:$1048576, $D42, FALSE)), "", HLOOKUP(R$1,m_preprocess!$1:$1048576, $D42, FALSE))</f>
        <v>134.42237018538944</v>
      </c>
      <c r="S42" t="str">
        <f>IF(ISBLANK(HLOOKUP(S$1, m_preprocess!$1:$1048576, $D42, FALSE)), "", HLOOKUP(S$1,m_preprocess!$1:$1048576, $D42, FALSE))</f>
        <v/>
      </c>
      <c r="T42" t="str">
        <f>IF(ISBLANK(HLOOKUP(T$1, m_preprocess!$1:$1048576, $D42, FALSE)), "", HLOOKUP(T$1,m_preprocess!$1:$1048576, $D42, FALSE))</f>
        <v/>
      </c>
      <c r="U42" t="str">
        <f>IF(ISBLANK(HLOOKUP(U$1, m_preprocess!$1:$1048576, $D42, FALSE)), "", HLOOKUP(U$1,m_preprocess!$1:$1048576, $D42, FALSE))</f>
        <v/>
      </c>
      <c r="V42" t="str">
        <f>IF(ISBLANK(HLOOKUP(V$1, m_preprocess!$1:$1048576, $D42, FALSE)), "", HLOOKUP(V$1,m_preprocess!$1:$1048576, $D42, FALSE))</f>
        <v/>
      </c>
      <c r="W42" t="str">
        <f>IF(ISBLANK(HLOOKUP(W$1, m_preprocess!$1:$1048576, $D42, FALSE)), "", HLOOKUP(W$1,m_preprocess!$1:$1048576, $D42, FALSE))</f>
        <v/>
      </c>
      <c r="X42" t="str">
        <f>IF(ISBLANK(HLOOKUP(X$1, m_preprocess!$1:$1048576, $D42, FALSE)), "", HLOOKUP(X$1,m_preprocess!$1:$1048576, $D42, FALSE))</f>
        <v/>
      </c>
      <c r="Y42" t="str">
        <f>IF(ISBLANK(HLOOKUP(Y$1, m_preprocess!$1:$1048576, $D42, FALSE)), "", HLOOKUP(Y$1,m_preprocess!$1:$1048576, $D42, FALSE))</f>
        <v/>
      </c>
    </row>
    <row r="43" spans="1:25" x14ac:dyDescent="0.25">
      <c r="A43" s="21">
        <v>35217</v>
      </c>
      <c r="B43">
        <v>1996</v>
      </c>
      <c r="C43">
        <v>6</v>
      </c>
      <c r="D43">
        <v>43</v>
      </c>
      <c r="E43">
        <f>IF(ISBLANK(HLOOKUP(E$1, m_preprocess!$1:$1048576, $D43, FALSE)), "", HLOOKUP(E$1,m_preprocess!$1:$1048576, $D43, FALSE))</f>
        <v>60.750887817407047</v>
      </c>
      <c r="F43">
        <f>IF(ISBLANK(HLOOKUP(F$1, m_preprocess!$1:$1048576, $D43, FALSE)), "", HLOOKUP(F$1,m_preprocess!$1:$1048576, $D43, FALSE))</f>
        <v>63.526771507175731</v>
      </c>
      <c r="G43" t="str">
        <f>IF(ISBLANK(HLOOKUP(G$1, m_preprocess!$1:$1048576, $D43, FALSE)), "", HLOOKUP(G$1,m_preprocess!$1:$1048576, $D43, FALSE))</f>
        <v/>
      </c>
      <c r="H43" t="str">
        <f>IF(ISBLANK(HLOOKUP(H$1, m_preprocess!$1:$1048576, $D43, FALSE)), "", HLOOKUP(H$1,m_preprocess!$1:$1048576, $D43, FALSE))</f>
        <v/>
      </c>
      <c r="I43" t="str">
        <f>IF(ISBLANK(HLOOKUP(I$1, m_preprocess!$1:$1048576, $D43, FALSE)), "", HLOOKUP(I$1,m_preprocess!$1:$1048576, $D43, FALSE))</f>
        <v/>
      </c>
      <c r="J43" t="str">
        <f>IF(ISBLANK(HLOOKUP(J$1, m_preprocess!$1:$1048576, $D43, FALSE)), "", HLOOKUP(J$1,m_preprocess!$1:$1048576, $D43, FALSE))</f>
        <v/>
      </c>
      <c r="K43">
        <f>IF(ISBLANK(HLOOKUP(K$1, m_preprocess!$1:$1048576, $D43, FALSE)), "", HLOOKUP(K$1,m_preprocess!$1:$1048576, $D43, FALSE))</f>
        <v>832.42432407652234</v>
      </c>
      <c r="L43">
        <f>IF(ISBLANK(HLOOKUP(L$1, m_preprocess!$1:$1048576, $D43, FALSE)), "", HLOOKUP(L$1,m_preprocess!$1:$1048576, $D43, FALSE))</f>
        <v>99.088253310750545</v>
      </c>
      <c r="M43">
        <f>IF(ISBLANK(HLOOKUP(M$1, m_preprocess!$1:$1048576, $D43, FALSE)), "", HLOOKUP(M$1,m_preprocess!$1:$1048576, $D43, FALSE))</f>
        <v>66.671750914147211</v>
      </c>
      <c r="N43">
        <f>IF(ISBLANK(HLOOKUP(N$1, m_preprocess!$1:$1048576, $D43, FALSE)), "", HLOOKUP(N$1,m_preprocess!$1:$1048576, $D43, FALSE))</f>
        <v>832.42432407652234</v>
      </c>
      <c r="O43">
        <f>IF(ISBLANK(HLOOKUP(O$1, m_preprocess!$1:$1048576, $D43, FALSE)), "", HLOOKUP(O$1,m_preprocess!$1:$1048576, $D43, FALSE))</f>
        <v>450.10500642668575</v>
      </c>
      <c r="P43">
        <f>IF(ISBLANK(HLOOKUP(P$1, m_preprocess!$1:$1048576, $D43, FALSE)), "", HLOOKUP(P$1,m_preprocess!$1:$1048576, $D43, FALSE))</f>
        <v>88.310423959696124</v>
      </c>
      <c r="Q43">
        <f>IF(ISBLANK(HLOOKUP(Q$1, m_preprocess!$1:$1048576, $D43, FALSE)), "", HLOOKUP(Q$1,m_preprocess!$1:$1048576, $D43, FALSE))</f>
        <v>214.55824475319136</v>
      </c>
      <c r="R43">
        <f>IF(ISBLANK(HLOOKUP(R$1, m_preprocess!$1:$1048576, $D43, FALSE)), "", HLOOKUP(R$1,m_preprocess!$1:$1048576, $D43, FALSE))</f>
        <v>128.35635001882676</v>
      </c>
      <c r="S43" t="str">
        <f>IF(ISBLANK(HLOOKUP(S$1, m_preprocess!$1:$1048576, $D43, FALSE)), "", HLOOKUP(S$1,m_preprocess!$1:$1048576, $D43, FALSE))</f>
        <v/>
      </c>
      <c r="T43" t="str">
        <f>IF(ISBLANK(HLOOKUP(T$1, m_preprocess!$1:$1048576, $D43, FALSE)), "", HLOOKUP(T$1,m_preprocess!$1:$1048576, $D43, FALSE))</f>
        <v/>
      </c>
      <c r="U43" t="str">
        <f>IF(ISBLANK(HLOOKUP(U$1, m_preprocess!$1:$1048576, $D43, FALSE)), "", HLOOKUP(U$1,m_preprocess!$1:$1048576, $D43, FALSE))</f>
        <v/>
      </c>
      <c r="V43" t="str">
        <f>IF(ISBLANK(HLOOKUP(V$1, m_preprocess!$1:$1048576, $D43, FALSE)), "", HLOOKUP(V$1,m_preprocess!$1:$1048576, $D43, FALSE))</f>
        <v/>
      </c>
      <c r="W43" t="str">
        <f>IF(ISBLANK(HLOOKUP(W$1, m_preprocess!$1:$1048576, $D43, FALSE)), "", HLOOKUP(W$1,m_preprocess!$1:$1048576, $D43, FALSE))</f>
        <v/>
      </c>
      <c r="X43" t="str">
        <f>IF(ISBLANK(HLOOKUP(X$1, m_preprocess!$1:$1048576, $D43, FALSE)), "", HLOOKUP(X$1,m_preprocess!$1:$1048576, $D43, FALSE))</f>
        <v/>
      </c>
      <c r="Y43" t="str">
        <f>IF(ISBLANK(HLOOKUP(Y$1, m_preprocess!$1:$1048576, $D43, FALSE)), "", HLOOKUP(Y$1,m_preprocess!$1:$1048576, $D43, FALSE))</f>
        <v/>
      </c>
    </row>
    <row r="44" spans="1:25" x14ac:dyDescent="0.25">
      <c r="A44" s="21">
        <v>35247</v>
      </c>
      <c r="B44">
        <v>1996</v>
      </c>
      <c r="C44">
        <v>7</v>
      </c>
      <c r="D44">
        <v>44</v>
      </c>
      <c r="E44">
        <f>IF(ISBLANK(HLOOKUP(E$1, m_preprocess!$1:$1048576, $D44, FALSE)), "", HLOOKUP(E$1,m_preprocess!$1:$1048576, $D44, FALSE))</f>
        <v>64.921453783963557</v>
      </c>
      <c r="F44">
        <f>IF(ISBLANK(HLOOKUP(F$1, m_preprocess!$1:$1048576, $D44, FALSE)), "", HLOOKUP(F$1,m_preprocess!$1:$1048576, $D44, FALSE))</f>
        <v>63.791930421075577</v>
      </c>
      <c r="G44" t="str">
        <f>IF(ISBLANK(HLOOKUP(G$1, m_preprocess!$1:$1048576, $D44, FALSE)), "", HLOOKUP(G$1,m_preprocess!$1:$1048576, $D44, FALSE))</f>
        <v/>
      </c>
      <c r="H44" t="str">
        <f>IF(ISBLANK(HLOOKUP(H$1, m_preprocess!$1:$1048576, $D44, FALSE)), "", HLOOKUP(H$1,m_preprocess!$1:$1048576, $D44, FALSE))</f>
        <v/>
      </c>
      <c r="I44" t="str">
        <f>IF(ISBLANK(HLOOKUP(I$1, m_preprocess!$1:$1048576, $D44, FALSE)), "", HLOOKUP(I$1,m_preprocess!$1:$1048576, $D44, FALSE))</f>
        <v/>
      </c>
      <c r="J44" t="str">
        <f>IF(ISBLANK(HLOOKUP(J$1, m_preprocess!$1:$1048576, $D44, FALSE)), "", HLOOKUP(J$1,m_preprocess!$1:$1048576, $D44, FALSE))</f>
        <v/>
      </c>
      <c r="K44">
        <f>IF(ISBLANK(HLOOKUP(K$1, m_preprocess!$1:$1048576, $D44, FALSE)), "", HLOOKUP(K$1,m_preprocess!$1:$1048576, $D44, FALSE))</f>
        <v>892.60608484488489</v>
      </c>
      <c r="L44">
        <f>IF(ISBLANK(HLOOKUP(L$1, m_preprocess!$1:$1048576, $D44, FALSE)), "", HLOOKUP(L$1,m_preprocess!$1:$1048576, $D44, FALSE))</f>
        <v>99.051026874878673</v>
      </c>
      <c r="M44">
        <f>IF(ISBLANK(HLOOKUP(M$1, m_preprocess!$1:$1048576, $D44, FALSE)), "", HLOOKUP(M$1,m_preprocess!$1:$1048576, $D44, FALSE))</f>
        <v>65.844422899085046</v>
      </c>
      <c r="N44">
        <f>IF(ISBLANK(HLOOKUP(N$1, m_preprocess!$1:$1048576, $D44, FALSE)), "", HLOOKUP(N$1,m_preprocess!$1:$1048576, $D44, FALSE))</f>
        <v>892.60608484488489</v>
      </c>
      <c r="O44">
        <f>IF(ISBLANK(HLOOKUP(O$1, m_preprocess!$1:$1048576, $D44, FALSE)), "", HLOOKUP(O$1,m_preprocess!$1:$1048576, $D44, FALSE))</f>
        <v>487.10695942680076</v>
      </c>
      <c r="P44">
        <f>IF(ISBLANK(HLOOKUP(P$1, m_preprocess!$1:$1048576, $D44, FALSE)), "", HLOOKUP(P$1,m_preprocess!$1:$1048576, $D44, FALSE))</f>
        <v>105.9268843868211</v>
      </c>
      <c r="Q44">
        <f>IF(ISBLANK(HLOOKUP(Q$1, m_preprocess!$1:$1048576, $D44, FALSE)), "", HLOOKUP(Q$1,m_preprocess!$1:$1048576, $D44, FALSE))</f>
        <v>228.88886281542196</v>
      </c>
      <c r="R44">
        <f>IF(ISBLANK(HLOOKUP(R$1, m_preprocess!$1:$1048576, $D44, FALSE)), "", HLOOKUP(R$1,m_preprocess!$1:$1048576, $D44, FALSE))</f>
        <v>126.86499660955749</v>
      </c>
      <c r="S44" t="str">
        <f>IF(ISBLANK(HLOOKUP(S$1, m_preprocess!$1:$1048576, $D44, FALSE)), "", HLOOKUP(S$1,m_preprocess!$1:$1048576, $D44, FALSE))</f>
        <v/>
      </c>
      <c r="T44" t="str">
        <f>IF(ISBLANK(HLOOKUP(T$1, m_preprocess!$1:$1048576, $D44, FALSE)), "", HLOOKUP(T$1,m_preprocess!$1:$1048576, $D44, FALSE))</f>
        <v/>
      </c>
      <c r="U44" t="str">
        <f>IF(ISBLANK(HLOOKUP(U$1, m_preprocess!$1:$1048576, $D44, FALSE)), "", HLOOKUP(U$1,m_preprocess!$1:$1048576, $D44, FALSE))</f>
        <v/>
      </c>
      <c r="V44" t="str">
        <f>IF(ISBLANK(HLOOKUP(V$1, m_preprocess!$1:$1048576, $D44, FALSE)), "", HLOOKUP(V$1,m_preprocess!$1:$1048576, $D44, FALSE))</f>
        <v/>
      </c>
      <c r="W44" t="str">
        <f>IF(ISBLANK(HLOOKUP(W$1, m_preprocess!$1:$1048576, $D44, FALSE)), "", HLOOKUP(W$1,m_preprocess!$1:$1048576, $D44, FALSE))</f>
        <v/>
      </c>
      <c r="X44" t="str">
        <f>IF(ISBLANK(HLOOKUP(X$1, m_preprocess!$1:$1048576, $D44, FALSE)), "", HLOOKUP(X$1,m_preprocess!$1:$1048576, $D44, FALSE))</f>
        <v/>
      </c>
      <c r="Y44" t="str">
        <f>IF(ISBLANK(HLOOKUP(Y$1, m_preprocess!$1:$1048576, $D44, FALSE)), "", HLOOKUP(Y$1,m_preprocess!$1:$1048576, $D44, FALSE))</f>
        <v/>
      </c>
    </row>
    <row r="45" spans="1:25" x14ac:dyDescent="0.25">
      <c r="A45" s="21">
        <v>35278</v>
      </c>
      <c r="B45">
        <v>1996</v>
      </c>
      <c r="C45">
        <v>8</v>
      </c>
      <c r="D45">
        <v>45</v>
      </c>
      <c r="E45">
        <f>IF(ISBLANK(HLOOKUP(E$1, m_preprocess!$1:$1048576, $D45, FALSE)), "", HLOOKUP(E$1,m_preprocess!$1:$1048576, $D45, FALSE))</f>
        <v>66.162955407341229</v>
      </c>
      <c r="F45">
        <f>IF(ISBLANK(HLOOKUP(F$1, m_preprocess!$1:$1048576, $D45, FALSE)), "", HLOOKUP(F$1,m_preprocess!$1:$1048576, $D45, FALSE))</f>
        <v>64.403846162872668</v>
      </c>
      <c r="G45" t="str">
        <f>IF(ISBLANK(HLOOKUP(G$1, m_preprocess!$1:$1048576, $D45, FALSE)), "", HLOOKUP(G$1,m_preprocess!$1:$1048576, $D45, FALSE))</f>
        <v/>
      </c>
      <c r="H45" t="str">
        <f>IF(ISBLANK(HLOOKUP(H$1, m_preprocess!$1:$1048576, $D45, FALSE)), "", HLOOKUP(H$1,m_preprocess!$1:$1048576, $D45, FALSE))</f>
        <v/>
      </c>
      <c r="I45" t="str">
        <f>IF(ISBLANK(HLOOKUP(I$1, m_preprocess!$1:$1048576, $D45, FALSE)), "", HLOOKUP(I$1,m_preprocess!$1:$1048576, $D45, FALSE))</f>
        <v/>
      </c>
      <c r="J45" t="str">
        <f>IF(ISBLANK(HLOOKUP(J$1, m_preprocess!$1:$1048576, $D45, FALSE)), "", HLOOKUP(J$1,m_preprocess!$1:$1048576, $D45, FALSE))</f>
        <v/>
      </c>
      <c r="K45">
        <f>IF(ISBLANK(HLOOKUP(K$1, m_preprocess!$1:$1048576, $D45, FALSE)), "", HLOOKUP(K$1,m_preprocess!$1:$1048576, $D45, FALSE))</f>
        <v>954.25053087228002</v>
      </c>
      <c r="L45">
        <f>IF(ISBLANK(HLOOKUP(L$1, m_preprocess!$1:$1048576, $D45, FALSE)), "", HLOOKUP(L$1,m_preprocess!$1:$1048576, $D45, FALSE))</f>
        <v>100.34805341217081</v>
      </c>
      <c r="M45">
        <f>IF(ISBLANK(HLOOKUP(M$1, m_preprocess!$1:$1048576, $D45, FALSE)), "", HLOOKUP(M$1,m_preprocess!$1:$1048576, $D45, FALSE))</f>
        <v>66.380828545876923</v>
      </c>
      <c r="N45">
        <f>IF(ISBLANK(HLOOKUP(N$1, m_preprocess!$1:$1048576, $D45, FALSE)), "", HLOOKUP(N$1,m_preprocess!$1:$1048576, $D45, FALSE))</f>
        <v>954.25053087228002</v>
      </c>
      <c r="O45">
        <f>IF(ISBLANK(HLOOKUP(O$1, m_preprocess!$1:$1048576, $D45, FALSE)), "", HLOOKUP(O$1,m_preprocess!$1:$1048576, $D45, FALSE))</f>
        <v>514.52918209152745</v>
      </c>
      <c r="P45">
        <f>IF(ISBLANK(HLOOKUP(P$1, m_preprocess!$1:$1048576, $D45, FALSE)), "", HLOOKUP(P$1,m_preprocess!$1:$1048576, $D45, FALSE))</f>
        <v>111.23006932074949</v>
      </c>
      <c r="Q45">
        <f>IF(ISBLANK(HLOOKUP(Q$1, m_preprocess!$1:$1048576, $D45, FALSE)), "", HLOOKUP(Q$1,m_preprocess!$1:$1048576, $D45, FALSE))</f>
        <v>230.17427248649679</v>
      </c>
      <c r="R45">
        <f>IF(ISBLANK(HLOOKUP(R$1, m_preprocess!$1:$1048576, $D45, FALSE)), "", HLOOKUP(R$1,m_preprocess!$1:$1048576, $D45, FALSE))</f>
        <v>155.98149994127098</v>
      </c>
      <c r="S45" t="str">
        <f>IF(ISBLANK(HLOOKUP(S$1, m_preprocess!$1:$1048576, $D45, FALSE)), "", HLOOKUP(S$1,m_preprocess!$1:$1048576, $D45, FALSE))</f>
        <v/>
      </c>
      <c r="T45" t="str">
        <f>IF(ISBLANK(HLOOKUP(T$1, m_preprocess!$1:$1048576, $D45, FALSE)), "", HLOOKUP(T$1,m_preprocess!$1:$1048576, $D45, FALSE))</f>
        <v/>
      </c>
      <c r="U45" t="str">
        <f>IF(ISBLANK(HLOOKUP(U$1, m_preprocess!$1:$1048576, $D45, FALSE)), "", HLOOKUP(U$1,m_preprocess!$1:$1048576, $D45, FALSE))</f>
        <v/>
      </c>
      <c r="V45" t="str">
        <f>IF(ISBLANK(HLOOKUP(V$1, m_preprocess!$1:$1048576, $D45, FALSE)), "", HLOOKUP(V$1,m_preprocess!$1:$1048576, $D45, FALSE))</f>
        <v/>
      </c>
      <c r="W45" t="str">
        <f>IF(ISBLANK(HLOOKUP(W$1, m_preprocess!$1:$1048576, $D45, FALSE)), "", HLOOKUP(W$1,m_preprocess!$1:$1048576, $D45, FALSE))</f>
        <v/>
      </c>
      <c r="X45" t="str">
        <f>IF(ISBLANK(HLOOKUP(X$1, m_preprocess!$1:$1048576, $D45, FALSE)), "", HLOOKUP(X$1,m_preprocess!$1:$1048576, $D45, FALSE))</f>
        <v/>
      </c>
      <c r="Y45" t="str">
        <f>IF(ISBLANK(HLOOKUP(Y$1, m_preprocess!$1:$1048576, $D45, FALSE)), "", HLOOKUP(Y$1,m_preprocess!$1:$1048576, $D45, FALSE))</f>
        <v/>
      </c>
    </row>
    <row r="46" spans="1:25" x14ac:dyDescent="0.25">
      <c r="A46" s="21">
        <v>35309</v>
      </c>
      <c r="B46">
        <v>1996</v>
      </c>
      <c r="C46">
        <v>9</v>
      </c>
      <c r="D46">
        <v>46</v>
      </c>
      <c r="E46">
        <f>IF(ISBLANK(HLOOKUP(E$1, m_preprocess!$1:$1048576, $D46, FALSE)), "", HLOOKUP(E$1,m_preprocess!$1:$1048576, $D46, FALSE))</f>
        <v>63.160317659533007</v>
      </c>
      <c r="F46">
        <f>IF(ISBLANK(HLOOKUP(F$1, m_preprocess!$1:$1048576, $D46, FALSE)), "", HLOOKUP(F$1,m_preprocess!$1:$1048576, $D46, FALSE))</f>
        <v>62.843834401537642</v>
      </c>
      <c r="G46" t="str">
        <f>IF(ISBLANK(HLOOKUP(G$1, m_preprocess!$1:$1048576, $D46, FALSE)), "", HLOOKUP(G$1,m_preprocess!$1:$1048576, $D46, FALSE))</f>
        <v/>
      </c>
      <c r="H46" t="str">
        <f>IF(ISBLANK(HLOOKUP(H$1, m_preprocess!$1:$1048576, $D46, FALSE)), "", HLOOKUP(H$1,m_preprocess!$1:$1048576, $D46, FALSE))</f>
        <v/>
      </c>
      <c r="I46" t="str">
        <f>IF(ISBLANK(HLOOKUP(I$1, m_preprocess!$1:$1048576, $D46, FALSE)), "", HLOOKUP(I$1,m_preprocess!$1:$1048576, $D46, FALSE))</f>
        <v/>
      </c>
      <c r="J46" t="str">
        <f>IF(ISBLANK(HLOOKUP(J$1, m_preprocess!$1:$1048576, $D46, FALSE)), "", HLOOKUP(J$1,m_preprocess!$1:$1048576, $D46, FALSE))</f>
        <v/>
      </c>
      <c r="K46">
        <f>IF(ISBLANK(HLOOKUP(K$1, m_preprocess!$1:$1048576, $D46, FALSE)), "", HLOOKUP(K$1,m_preprocess!$1:$1048576, $D46, FALSE))</f>
        <v>948.5750458469663</v>
      </c>
      <c r="L46">
        <f>IF(ISBLANK(HLOOKUP(L$1, m_preprocess!$1:$1048576, $D46, FALSE)), "", HLOOKUP(L$1,m_preprocess!$1:$1048576, $D46, FALSE))</f>
        <v>98.634873522436067</v>
      </c>
      <c r="M46">
        <f>IF(ISBLANK(HLOOKUP(M$1, m_preprocess!$1:$1048576, $D46, FALSE)), "", HLOOKUP(M$1,m_preprocess!$1:$1048576, $D46, FALSE))</f>
        <v>68.304147466989065</v>
      </c>
      <c r="N46">
        <f>IF(ISBLANK(HLOOKUP(N$1, m_preprocess!$1:$1048576, $D46, FALSE)), "", HLOOKUP(N$1,m_preprocess!$1:$1048576, $D46, FALSE))</f>
        <v>948.5750458469663</v>
      </c>
      <c r="O46">
        <f>IF(ISBLANK(HLOOKUP(O$1, m_preprocess!$1:$1048576, $D46, FALSE)), "", HLOOKUP(O$1,m_preprocess!$1:$1048576, $D46, FALSE))</f>
        <v>409.30982019870743</v>
      </c>
      <c r="P46">
        <f>IF(ISBLANK(HLOOKUP(P$1, m_preprocess!$1:$1048576, $D46, FALSE)), "", HLOOKUP(P$1,m_preprocess!$1:$1048576, $D46, FALSE))</f>
        <v>91.931913756811554</v>
      </c>
      <c r="Q46">
        <f>IF(ISBLANK(HLOOKUP(Q$1, m_preprocess!$1:$1048576, $D46, FALSE)), "", HLOOKUP(Q$1,m_preprocess!$1:$1048576, $D46, FALSE))</f>
        <v>196.96916688143659</v>
      </c>
      <c r="R46">
        <f>IF(ISBLANK(HLOOKUP(R$1, m_preprocess!$1:$1048576, $D46, FALSE)), "", HLOOKUP(R$1,m_preprocess!$1:$1048576, $D46, FALSE))</f>
        <v>101.99889342529966</v>
      </c>
      <c r="S46" t="str">
        <f>IF(ISBLANK(HLOOKUP(S$1, m_preprocess!$1:$1048576, $D46, FALSE)), "", HLOOKUP(S$1,m_preprocess!$1:$1048576, $D46, FALSE))</f>
        <v/>
      </c>
      <c r="T46" t="str">
        <f>IF(ISBLANK(HLOOKUP(T$1, m_preprocess!$1:$1048576, $D46, FALSE)), "", HLOOKUP(T$1,m_preprocess!$1:$1048576, $D46, FALSE))</f>
        <v/>
      </c>
      <c r="U46" t="str">
        <f>IF(ISBLANK(HLOOKUP(U$1, m_preprocess!$1:$1048576, $D46, FALSE)), "", HLOOKUP(U$1,m_preprocess!$1:$1048576, $D46, FALSE))</f>
        <v/>
      </c>
      <c r="V46" t="str">
        <f>IF(ISBLANK(HLOOKUP(V$1, m_preprocess!$1:$1048576, $D46, FALSE)), "", HLOOKUP(V$1,m_preprocess!$1:$1048576, $D46, FALSE))</f>
        <v/>
      </c>
      <c r="W46" t="str">
        <f>IF(ISBLANK(HLOOKUP(W$1, m_preprocess!$1:$1048576, $D46, FALSE)), "", HLOOKUP(W$1,m_preprocess!$1:$1048576, $D46, FALSE))</f>
        <v/>
      </c>
      <c r="X46" t="str">
        <f>IF(ISBLANK(HLOOKUP(X$1, m_preprocess!$1:$1048576, $D46, FALSE)), "", HLOOKUP(X$1,m_preprocess!$1:$1048576, $D46, FALSE))</f>
        <v/>
      </c>
      <c r="Y46" t="str">
        <f>IF(ISBLANK(HLOOKUP(Y$1, m_preprocess!$1:$1048576, $D46, FALSE)), "", HLOOKUP(Y$1,m_preprocess!$1:$1048576, $D46, FALSE))</f>
        <v/>
      </c>
    </row>
    <row r="47" spans="1:25" x14ac:dyDescent="0.25">
      <c r="A47" s="21">
        <v>35339</v>
      </c>
      <c r="B47">
        <v>1996</v>
      </c>
      <c r="C47">
        <v>10</v>
      </c>
      <c r="D47">
        <v>47</v>
      </c>
      <c r="E47">
        <f>IF(ISBLANK(HLOOKUP(E$1, m_preprocess!$1:$1048576, $D47, FALSE)), "", HLOOKUP(E$1,m_preprocess!$1:$1048576, $D47, FALSE))</f>
        <v>60.167238924282266</v>
      </c>
      <c r="F47">
        <f>IF(ISBLANK(HLOOKUP(F$1, m_preprocess!$1:$1048576, $D47, FALSE)), "", HLOOKUP(F$1,m_preprocess!$1:$1048576, $D47, FALSE))</f>
        <v>58.549690131990147</v>
      </c>
      <c r="G47" t="str">
        <f>IF(ISBLANK(HLOOKUP(G$1, m_preprocess!$1:$1048576, $D47, FALSE)), "", HLOOKUP(G$1,m_preprocess!$1:$1048576, $D47, FALSE))</f>
        <v/>
      </c>
      <c r="H47" t="str">
        <f>IF(ISBLANK(HLOOKUP(H$1, m_preprocess!$1:$1048576, $D47, FALSE)), "", HLOOKUP(H$1,m_preprocess!$1:$1048576, $D47, FALSE))</f>
        <v/>
      </c>
      <c r="I47" t="str">
        <f>IF(ISBLANK(HLOOKUP(I$1, m_preprocess!$1:$1048576, $D47, FALSE)), "", HLOOKUP(I$1,m_preprocess!$1:$1048576, $D47, FALSE))</f>
        <v/>
      </c>
      <c r="J47" t="str">
        <f>IF(ISBLANK(HLOOKUP(J$1, m_preprocess!$1:$1048576, $D47, FALSE)), "", HLOOKUP(J$1,m_preprocess!$1:$1048576, $D47, FALSE))</f>
        <v/>
      </c>
      <c r="K47">
        <f>IF(ISBLANK(HLOOKUP(K$1, m_preprocess!$1:$1048576, $D47, FALSE)), "", HLOOKUP(K$1,m_preprocess!$1:$1048576, $D47, FALSE))</f>
        <v>936.48217863737261</v>
      </c>
      <c r="L47">
        <f>IF(ISBLANK(HLOOKUP(L$1, m_preprocess!$1:$1048576, $D47, FALSE)), "", HLOOKUP(L$1,m_preprocess!$1:$1048576, $D47, FALSE))</f>
        <v>97.852839447730034</v>
      </c>
      <c r="M47">
        <f>IF(ISBLANK(HLOOKUP(M$1, m_preprocess!$1:$1048576, $D47, FALSE)), "", HLOOKUP(M$1,m_preprocess!$1:$1048576, $D47, FALSE))</f>
        <v>69.215038806847346</v>
      </c>
      <c r="N47">
        <f>IF(ISBLANK(HLOOKUP(N$1, m_preprocess!$1:$1048576, $D47, FALSE)), "", HLOOKUP(N$1,m_preprocess!$1:$1048576, $D47, FALSE))</f>
        <v>936.48217863737261</v>
      </c>
      <c r="O47">
        <f>IF(ISBLANK(HLOOKUP(O$1, m_preprocess!$1:$1048576, $D47, FALSE)), "", HLOOKUP(O$1,m_preprocess!$1:$1048576, $D47, FALSE))</f>
        <v>560.54471740823021</v>
      </c>
      <c r="P47">
        <f>IF(ISBLANK(HLOOKUP(P$1, m_preprocess!$1:$1048576, $D47, FALSE)), "", HLOOKUP(P$1,m_preprocess!$1:$1048576, $D47, FALSE))</f>
        <v>125.53758380468021</v>
      </c>
      <c r="Q47">
        <f>IF(ISBLANK(HLOOKUP(Q$1, m_preprocess!$1:$1048576, $D47, FALSE)), "", HLOOKUP(Q$1,m_preprocess!$1:$1048576, $D47, FALSE))</f>
        <v>230.83946136857494</v>
      </c>
      <c r="R47">
        <f>IF(ISBLANK(HLOOKUP(R$1, m_preprocess!$1:$1048576, $D47, FALSE)), "", HLOOKUP(R$1,m_preprocess!$1:$1048576, $D47, FALSE))</f>
        <v>185.68940946423299</v>
      </c>
      <c r="S47" t="str">
        <f>IF(ISBLANK(HLOOKUP(S$1, m_preprocess!$1:$1048576, $D47, FALSE)), "", HLOOKUP(S$1,m_preprocess!$1:$1048576, $D47, FALSE))</f>
        <v/>
      </c>
      <c r="T47" t="str">
        <f>IF(ISBLANK(HLOOKUP(T$1, m_preprocess!$1:$1048576, $D47, FALSE)), "", HLOOKUP(T$1,m_preprocess!$1:$1048576, $D47, FALSE))</f>
        <v/>
      </c>
      <c r="U47" t="str">
        <f>IF(ISBLANK(HLOOKUP(U$1, m_preprocess!$1:$1048576, $D47, FALSE)), "", HLOOKUP(U$1,m_preprocess!$1:$1048576, $D47, FALSE))</f>
        <v/>
      </c>
      <c r="V47" t="str">
        <f>IF(ISBLANK(HLOOKUP(V$1, m_preprocess!$1:$1048576, $D47, FALSE)), "", HLOOKUP(V$1,m_preprocess!$1:$1048576, $D47, FALSE))</f>
        <v/>
      </c>
      <c r="W47" t="str">
        <f>IF(ISBLANK(HLOOKUP(W$1, m_preprocess!$1:$1048576, $D47, FALSE)), "", HLOOKUP(W$1,m_preprocess!$1:$1048576, $D47, FALSE))</f>
        <v/>
      </c>
      <c r="X47" t="str">
        <f>IF(ISBLANK(HLOOKUP(X$1, m_preprocess!$1:$1048576, $D47, FALSE)), "", HLOOKUP(X$1,m_preprocess!$1:$1048576, $D47, FALSE))</f>
        <v/>
      </c>
      <c r="Y47" t="str">
        <f>IF(ISBLANK(HLOOKUP(Y$1, m_preprocess!$1:$1048576, $D47, FALSE)), "", HLOOKUP(Y$1,m_preprocess!$1:$1048576, $D47, FALSE))</f>
        <v/>
      </c>
    </row>
    <row r="48" spans="1:25" x14ac:dyDescent="0.25">
      <c r="A48" s="21">
        <v>35370</v>
      </c>
      <c r="B48">
        <v>1996</v>
      </c>
      <c r="C48">
        <v>11</v>
      </c>
      <c r="D48">
        <v>48</v>
      </c>
      <c r="E48">
        <f>IF(ISBLANK(HLOOKUP(E$1, m_preprocess!$1:$1048576, $D48, FALSE)), "", HLOOKUP(E$1,m_preprocess!$1:$1048576, $D48, FALSE))</f>
        <v>60.180811770992364</v>
      </c>
      <c r="F48">
        <f>IF(ISBLANK(HLOOKUP(F$1, m_preprocess!$1:$1048576, $D48, FALSE)), "", HLOOKUP(F$1,m_preprocess!$1:$1048576, $D48, FALSE))</f>
        <v>59.986204659615453</v>
      </c>
      <c r="G48" t="str">
        <f>IF(ISBLANK(HLOOKUP(G$1, m_preprocess!$1:$1048576, $D48, FALSE)), "", HLOOKUP(G$1,m_preprocess!$1:$1048576, $D48, FALSE))</f>
        <v/>
      </c>
      <c r="H48" t="str">
        <f>IF(ISBLANK(HLOOKUP(H$1, m_preprocess!$1:$1048576, $D48, FALSE)), "", HLOOKUP(H$1,m_preprocess!$1:$1048576, $D48, FALSE))</f>
        <v/>
      </c>
      <c r="I48" t="str">
        <f>IF(ISBLANK(HLOOKUP(I$1, m_preprocess!$1:$1048576, $D48, FALSE)), "", HLOOKUP(I$1,m_preprocess!$1:$1048576, $D48, FALSE))</f>
        <v/>
      </c>
      <c r="J48" t="str">
        <f>IF(ISBLANK(HLOOKUP(J$1, m_preprocess!$1:$1048576, $D48, FALSE)), "", HLOOKUP(J$1,m_preprocess!$1:$1048576, $D48, FALSE))</f>
        <v/>
      </c>
      <c r="K48">
        <f>IF(ISBLANK(HLOOKUP(K$1, m_preprocess!$1:$1048576, $D48, FALSE)), "", HLOOKUP(K$1,m_preprocess!$1:$1048576, $D48, FALSE))</f>
        <v>977.2191662910933</v>
      </c>
      <c r="L48">
        <f>IF(ISBLANK(HLOOKUP(L$1, m_preprocess!$1:$1048576, $D48, FALSE)), "", HLOOKUP(L$1,m_preprocess!$1:$1048576, $D48, FALSE))</f>
        <v>98.488165455255555</v>
      </c>
      <c r="M48">
        <f>IF(ISBLANK(HLOOKUP(M$1, m_preprocess!$1:$1048576, $D48, FALSE)), "", HLOOKUP(M$1,m_preprocess!$1:$1048576, $D48, FALSE))</f>
        <v>69.755017909880152</v>
      </c>
      <c r="N48">
        <f>IF(ISBLANK(HLOOKUP(N$1, m_preprocess!$1:$1048576, $D48, FALSE)), "", HLOOKUP(N$1,m_preprocess!$1:$1048576, $D48, FALSE))</f>
        <v>977.2191662910933</v>
      </c>
      <c r="O48">
        <f>IF(ISBLANK(HLOOKUP(O$1, m_preprocess!$1:$1048576, $D48, FALSE)), "", HLOOKUP(O$1,m_preprocess!$1:$1048576, $D48, FALSE))</f>
        <v>536.11479343903261</v>
      </c>
      <c r="P48">
        <f>IF(ISBLANK(HLOOKUP(P$1, m_preprocess!$1:$1048576, $D48, FALSE)), "", HLOOKUP(P$1,m_preprocess!$1:$1048576, $D48, FALSE))</f>
        <v>151.98201358385285</v>
      </c>
      <c r="Q48">
        <f>IF(ISBLANK(HLOOKUP(Q$1, m_preprocess!$1:$1048576, $D48, FALSE)), "", HLOOKUP(Q$1,m_preprocess!$1:$1048576, $D48, FALSE))</f>
        <v>200.12752879402987</v>
      </c>
      <c r="R48">
        <f>IF(ISBLANK(HLOOKUP(R$1, m_preprocess!$1:$1048576, $D48, FALSE)), "", HLOOKUP(R$1,m_preprocess!$1:$1048576, $D48, FALSE))</f>
        <v>163.69416153329925</v>
      </c>
      <c r="S48" t="str">
        <f>IF(ISBLANK(HLOOKUP(S$1, m_preprocess!$1:$1048576, $D48, FALSE)), "", HLOOKUP(S$1,m_preprocess!$1:$1048576, $D48, FALSE))</f>
        <v/>
      </c>
      <c r="T48" t="str">
        <f>IF(ISBLANK(HLOOKUP(T$1, m_preprocess!$1:$1048576, $D48, FALSE)), "", HLOOKUP(T$1,m_preprocess!$1:$1048576, $D48, FALSE))</f>
        <v/>
      </c>
      <c r="U48" t="str">
        <f>IF(ISBLANK(HLOOKUP(U$1, m_preprocess!$1:$1048576, $D48, FALSE)), "", HLOOKUP(U$1,m_preprocess!$1:$1048576, $D48, FALSE))</f>
        <v/>
      </c>
      <c r="V48" t="str">
        <f>IF(ISBLANK(HLOOKUP(V$1, m_preprocess!$1:$1048576, $D48, FALSE)), "", HLOOKUP(V$1,m_preprocess!$1:$1048576, $D48, FALSE))</f>
        <v/>
      </c>
      <c r="W48" t="str">
        <f>IF(ISBLANK(HLOOKUP(W$1, m_preprocess!$1:$1048576, $D48, FALSE)), "", HLOOKUP(W$1,m_preprocess!$1:$1048576, $D48, FALSE))</f>
        <v/>
      </c>
      <c r="X48" t="str">
        <f>IF(ISBLANK(HLOOKUP(X$1, m_preprocess!$1:$1048576, $D48, FALSE)), "", HLOOKUP(X$1,m_preprocess!$1:$1048576, $D48, FALSE))</f>
        <v/>
      </c>
      <c r="Y48" t="str">
        <f>IF(ISBLANK(HLOOKUP(Y$1, m_preprocess!$1:$1048576, $D48, FALSE)), "", HLOOKUP(Y$1,m_preprocess!$1:$1048576, $D48, FALSE))</f>
        <v/>
      </c>
    </row>
    <row r="49" spans="1:25" x14ac:dyDescent="0.25">
      <c r="A49" s="21">
        <v>35400</v>
      </c>
      <c r="B49">
        <v>1996</v>
      </c>
      <c r="C49">
        <v>12</v>
      </c>
      <c r="D49">
        <v>49</v>
      </c>
      <c r="E49">
        <f>IF(ISBLANK(HLOOKUP(E$1, m_preprocess!$1:$1048576, $D49, FALSE)), "", HLOOKUP(E$1,m_preprocess!$1:$1048576, $D49, FALSE))</f>
        <v>75.780208014453734</v>
      </c>
      <c r="F49">
        <f>IF(ISBLANK(HLOOKUP(F$1, m_preprocess!$1:$1048576, $D49, FALSE)), "", HLOOKUP(F$1,m_preprocess!$1:$1048576, $D49, FALSE))</f>
        <v>68.583630394732964</v>
      </c>
      <c r="G49" t="str">
        <f>IF(ISBLANK(HLOOKUP(G$1, m_preprocess!$1:$1048576, $D49, FALSE)), "", HLOOKUP(G$1,m_preprocess!$1:$1048576, $D49, FALSE))</f>
        <v/>
      </c>
      <c r="H49" t="str">
        <f>IF(ISBLANK(HLOOKUP(H$1, m_preprocess!$1:$1048576, $D49, FALSE)), "", HLOOKUP(H$1,m_preprocess!$1:$1048576, $D49, FALSE))</f>
        <v/>
      </c>
      <c r="I49" t="str">
        <f>IF(ISBLANK(HLOOKUP(I$1, m_preprocess!$1:$1048576, $D49, FALSE)), "", HLOOKUP(I$1,m_preprocess!$1:$1048576, $D49, FALSE))</f>
        <v/>
      </c>
      <c r="J49" t="str">
        <f>IF(ISBLANK(HLOOKUP(J$1, m_preprocess!$1:$1048576, $D49, FALSE)), "", HLOOKUP(J$1,m_preprocess!$1:$1048576, $D49, FALSE))</f>
        <v/>
      </c>
      <c r="K49">
        <f>IF(ISBLANK(HLOOKUP(K$1, m_preprocess!$1:$1048576, $D49, FALSE)), "", HLOOKUP(K$1,m_preprocess!$1:$1048576, $D49, FALSE))</f>
        <v>891.36898649155467</v>
      </c>
      <c r="L49">
        <f>IF(ISBLANK(HLOOKUP(L$1, m_preprocess!$1:$1048576, $D49, FALSE)), "", HLOOKUP(L$1,m_preprocess!$1:$1048576, $D49, FALSE))</f>
        <v>102.08430021697525</v>
      </c>
      <c r="M49">
        <f>IF(ISBLANK(HLOOKUP(M$1, m_preprocess!$1:$1048576, $D49, FALSE)), "", HLOOKUP(M$1,m_preprocess!$1:$1048576, $D49, FALSE))</f>
        <v>71.924309660043306</v>
      </c>
      <c r="N49">
        <f>IF(ISBLANK(HLOOKUP(N$1, m_preprocess!$1:$1048576, $D49, FALSE)), "", HLOOKUP(N$1,m_preprocess!$1:$1048576, $D49, FALSE))</f>
        <v>891.36898649155467</v>
      </c>
      <c r="O49">
        <f>IF(ISBLANK(HLOOKUP(O$1, m_preprocess!$1:$1048576, $D49, FALSE)), "", HLOOKUP(O$1,m_preprocess!$1:$1048576, $D49, FALSE))</f>
        <v>454.59225019078383</v>
      </c>
      <c r="P49">
        <f>IF(ISBLANK(HLOOKUP(P$1, m_preprocess!$1:$1048576, $D49, FALSE)), "", HLOOKUP(P$1,m_preprocess!$1:$1048576, $D49, FALSE))</f>
        <v>128.56371346807879</v>
      </c>
      <c r="Q49">
        <f>IF(ISBLANK(HLOOKUP(Q$1, m_preprocess!$1:$1048576, $D49, FALSE)), "", HLOOKUP(Q$1,m_preprocess!$1:$1048576, $D49, FALSE))</f>
        <v>195.57696098852114</v>
      </c>
      <c r="R49">
        <f>IF(ISBLANK(HLOOKUP(R$1, m_preprocess!$1:$1048576, $D49, FALSE)), "", HLOOKUP(R$1,m_preprocess!$1:$1048576, $D49, FALSE))</f>
        <v>123.37502369943559</v>
      </c>
      <c r="S49" t="str">
        <f>IF(ISBLANK(HLOOKUP(S$1, m_preprocess!$1:$1048576, $D49, FALSE)), "", HLOOKUP(S$1,m_preprocess!$1:$1048576, $D49, FALSE))</f>
        <v/>
      </c>
      <c r="T49" t="str">
        <f>IF(ISBLANK(HLOOKUP(T$1, m_preprocess!$1:$1048576, $D49, FALSE)), "", HLOOKUP(T$1,m_preprocess!$1:$1048576, $D49, FALSE))</f>
        <v/>
      </c>
      <c r="U49" t="str">
        <f>IF(ISBLANK(HLOOKUP(U$1, m_preprocess!$1:$1048576, $D49, FALSE)), "", HLOOKUP(U$1,m_preprocess!$1:$1048576, $D49, FALSE))</f>
        <v/>
      </c>
      <c r="V49" t="str">
        <f>IF(ISBLANK(HLOOKUP(V$1, m_preprocess!$1:$1048576, $D49, FALSE)), "", HLOOKUP(V$1,m_preprocess!$1:$1048576, $D49, FALSE))</f>
        <v/>
      </c>
      <c r="W49" t="str">
        <f>IF(ISBLANK(HLOOKUP(W$1, m_preprocess!$1:$1048576, $D49, FALSE)), "", HLOOKUP(W$1,m_preprocess!$1:$1048576, $D49, FALSE))</f>
        <v/>
      </c>
      <c r="X49" t="str">
        <f>IF(ISBLANK(HLOOKUP(X$1, m_preprocess!$1:$1048576, $D49, FALSE)), "", HLOOKUP(X$1,m_preprocess!$1:$1048576, $D49, FALSE))</f>
        <v/>
      </c>
      <c r="Y49" t="str">
        <f>IF(ISBLANK(HLOOKUP(Y$1, m_preprocess!$1:$1048576, $D49, FALSE)), "", HLOOKUP(Y$1,m_preprocess!$1:$1048576, $D49, FALSE))</f>
        <v/>
      </c>
    </row>
    <row r="50" spans="1:25" x14ac:dyDescent="0.25">
      <c r="A50" s="21">
        <v>35431</v>
      </c>
      <c r="B50">
        <v>1997</v>
      </c>
      <c r="C50">
        <v>1</v>
      </c>
      <c r="D50">
        <v>50</v>
      </c>
      <c r="E50">
        <f>IF(ISBLANK(HLOOKUP(E$1, m_preprocess!$1:$1048576, $D50, FALSE)), "", HLOOKUP(E$1,m_preprocess!$1:$1048576, $D50, FALSE))</f>
        <v>59.838958422335978</v>
      </c>
      <c r="F50">
        <f>IF(ISBLANK(HLOOKUP(F$1, m_preprocess!$1:$1048576, $D50, FALSE)), "", HLOOKUP(F$1,m_preprocess!$1:$1048576, $D50, FALSE))</f>
        <v>59.930092680428494</v>
      </c>
      <c r="G50" t="str">
        <f>IF(ISBLANK(HLOOKUP(G$1, m_preprocess!$1:$1048576, $D50, FALSE)), "", HLOOKUP(G$1,m_preprocess!$1:$1048576, $D50, FALSE))</f>
        <v/>
      </c>
      <c r="H50" t="str">
        <f>IF(ISBLANK(HLOOKUP(H$1, m_preprocess!$1:$1048576, $D50, FALSE)), "", HLOOKUP(H$1,m_preprocess!$1:$1048576, $D50, FALSE))</f>
        <v/>
      </c>
      <c r="I50" t="str">
        <f>IF(ISBLANK(HLOOKUP(I$1, m_preprocess!$1:$1048576, $D50, FALSE)), "", HLOOKUP(I$1,m_preprocess!$1:$1048576, $D50, FALSE))</f>
        <v/>
      </c>
      <c r="J50" t="str">
        <f>IF(ISBLANK(HLOOKUP(J$1, m_preprocess!$1:$1048576, $D50, FALSE)), "", HLOOKUP(J$1,m_preprocess!$1:$1048576, $D50, FALSE))</f>
        <v/>
      </c>
      <c r="K50">
        <f>IF(ISBLANK(HLOOKUP(K$1, m_preprocess!$1:$1048576, $D50, FALSE)), "", HLOOKUP(K$1,m_preprocess!$1:$1048576, $D50, FALSE))</f>
        <v>777.53189592397587</v>
      </c>
      <c r="L50">
        <f>IF(ISBLANK(HLOOKUP(L$1, m_preprocess!$1:$1048576, $D50, FALSE)), "", HLOOKUP(L$1,m_preprocess!$1:$1048576, $D50, FALSE))</f>
        <v>97.488906041392937</v>
      </c>
      <c r="M50">
        <f>IF(ISBLANK(HLOOKUP(M$1, m_preprocess!$1:$1048576, $D50, FALSE)), "", HLOOKUP(M$1,m_preprocess!$1:$1048576, $D50, FALSE))</f>
        <v>75.993944391035683</v>
      </c>
      <c r="N50">
        <f>IF(ISBLANK(HLOOKUP(N$1, m_preprocess!$1:$1048576, $D50, FALSE)), "", HLOOKUP(N$1,m_preprocess!$1:$1048576, $D50, FALSE))</f>
        <v>777.53189592397587</v>
      </c>
      <c r="O50">
        <f>IF(ISBLANK(HLOOKUP(O$1, m_preprocess!$1:$1048576, $D50, FALSE)), "", HLOOKUP(O$1,m_preprocess!$1:$1048576, $D50, FALSE))</f>
        <v>644.73413224323576</v>
      </c>
      <c r="P50">
        <f>IF(ISBLANK(HLOOKUP(P$1, m_preprocess!$1:$1048576, $D50, FALSE)), "", HLOOKUP(P$1,m_preprocess!$1:$1048576, $D50, FALSE))</f>
        <v>96.519783532412035</v>
      </c>
      <c r="Q50">
        <f>IF(ISBLANK(HLOOKUP(Q$1, m_preprocess!$1:$1048576, $D50, FALSE)), "", HLOOKUP(Q$1,m_preprocess!$1:$1048576, $D50, FALSE))</f>
        <v>266.87114497626402</v>
      </c>
      <c r="R50">
        <f>IF(ISBLANK(HLOOKUP(R$1, m_preprocess!$1:$1048576, $D50, FALSE)), "", HLOOKUP(R$1,m_preprocess!$1:$1048576, $D50, FALSE))</f>
        <v>232.1187050101862</v>
      </c>
      <c r="S50" t="str">
        <f>IF(ISBLANK(HLOOKUP(S$1, m_preprocess!$1:$1048576, $D50, FALSE)), "", HLOOKUP(S$1,m_preprocess!$1:$1048576, $D50, FALSE))</f>
        <v/>
      </c>
      <c r="T50" t="str">
        <f>IF(ISBLANK(HLOOKUP(T$1, m_preprocess!$1:$1048576, $D50, FALSE)), "", HLOOKUP(T$1,m_preprocess!$1:$1048576, $D50, FALSE))</f>
        <v/>
      </c>
      <c r="U50" t="str">
        <f>IF(ISBLANK(HLOOKUP(U$1, m_preprocess!$1:$1048576, $D50, FALSE)), "", HLOOKUP(U$1,m_preprocess!$1:$1048576, $D50, FALSE))</f>
        <v/>
      </c>
      <c r="V50" t="str">
        <f>IF(ISBLANK(HLOOKUP(V$1, m_preprocess!$1:$1048576, $D50, FALSE)), "", HLOOKUP(V$1,m_preprocess!$1:$1048576, $D50, FALSE))</f>
        <v/>
      </c>
      <c r="W50" t="str">
        <f>IF(ISBLANK(HLOOKUP(W$1, m_preprocess!$1:$1048576, $D50, FALSE)), "", HLOOKUP(W$1,m_preprocess!$1:$1048576, $D50, FALSE))</f>
        <v/>
      </c>
      <c r="X50" t="str">
        <f>IF(ISBLANK(HLOOKUP(X$1, m_preprocess!$1:$1048576, $D50, FALSE)), "", HLOOKUP(X$1,m_preprocess!$1:$1048576, $D50, FALSE))</f>
        <v/>
      </c>
      <c r="Y50" t="str">
        <f>IF(ISBLANK(HLOOKUP(Y$1, m_preprocess!$1:$1048576, $D50, FALSE)), "", HLOOKUP(Y$1,m_preprocess!$1:$1048576, $D50, FALSE))</f>
        <v/>
      </c>
    </row>
    <row r="51" spans="1:25" x14ac:dyDescent="0.25">
      <c r="A51" s="21">
        <v>35462</v>
      </c>
      <c r="B51">
        <v>1997</v>
      </c>
      <c r="C51">
        <v>2</v>
      </c>
      <c r="D51">
        <v>51</v>
      </c>
      <c r="E51">
        <f>IF(ISBLANK(HLOOKUP(E$1, m_preprocess!$1:$1048576, $D51, FALSE)), "", HLOOKUP(E$1,m_preprocess!$1:$1048576, $D51, FALSE))</f>
        <v>53.889591736910624</v>
      </c>
      <c r="F51">
        <f>IF(ISBLANK(HLOOKUP(F$1, m_preprocess!$1:$1048576, $D51, FALSE)), "", HLOOKUP(F$1,m_preprocess!$1:$1048576, $D51, FALSE))</f>
        <v>59.790652069562043</v>
      </c>
      <c r="G51" t="str">
        <f>IF(ISBLANK(HLOOKUP(G$1, m_preprocess!$1:$1048576, $D51, FALSE)), "", HLOOKUP(G$1,m_preprocess!$1:$1048576, $D51, FALSE))</f>
        <v/>
      </c>
      <c r="H51" t="str">
        <f>IF(ISBLANK(HLOOKUP(H$1, m_preprocess!$1:$1048576, $D51, FALSE)), "", HLOOKUP(H$1,m_preprocess!$1:$1048576, $D51, FALSE))</f>
        <v/>
      </c>
      <c r="I51" t="str">
        <f>IF(ISBLANK(HLOOKUP(I$1, m_preprocess!$1:$1048576, $D51, FALSE)), "", HLOOKUP(I$1,m_preprocess!$1:$1048576, $D51, FALSE))</f>
        <v/>
      </c>
      <c r="J51" t="str">
        <f>IF(ISBLANK(HLOOKUP(J$1, m_preprocess!$1:$1048576, $D51, FALSE)), "", HLOOKUP(J$1,m_preprocess!$1:$1048576, $D51, FALSE))</f>
        <v/>
      </c>
      <c r="K51">
        <f>IF(ISBLANK(HLOOKUP(K$1, m_preprocess!$1:$1048576, $D51, FALSE)), "", HLOOKUP(K$1,m_preprocess!$1:$1048576, $D51, FALSE))</f>
        <v>816.1593424962474</v>
      </c>
      <c r="L51">
        <f>IF(ISBLANK(HLOOKUP(L$1, m_preprocess!$1:$1048576, $D51, FALSE)), "", HLOOKUP(L$1,m_preprocess!$1:$1048576, $D51, FALSE))</f>
        <v>94.630787351728813</v>
      </c>
      <c r="M51">
        <f>IF(ISBLANK(HLOOKUP(M$1, m_preprocess!$1:$1048576, $D51, FALSE)), "", HLOOKUP(M$1,m_preprocess!$1:$1048576, $D51, FALSE))</f>
        <v>76.383126966493194</v>
      </c>
      <c r="N51">
        <f>IF(ISBLANK(HLOOKUP(N$1, m_preprocess!$1:$1048576, $D51, FALSE)), "", HLOOKUP(N$1,m_preprocess!$1:$1048576, $D51, FALSE))</f>
        <v>816.1593424962474</v>
      </c>
      <c r="O51">
        <f>IF(ISBLANK(HLOOKUP(O$1, m_preprocess!$1:$1048576, $D51, FALSE)), "", HLOOKUP(O$1,m_preprocess!$1:$1048576, $D51, FALSE))</f>
        <v>474.08295648460592</v>
      </c>
      <c r="P51">
        <f>IF(ISBLANK(HLOOKUP(P$1, m_preprocess!$1:$1048576, $D51, FALSE)), "", HLOOKUP(P$1,m_preprocess!$1:$1048576, $D51, FALSE))</f>
        <v>74.148159721855876</v>
      </c>
      <c r="Q51">
        <f>IF(ISBLANK(HLOOKUP(Q$1, m_preprocess!$1:$1048576, $D51, FALSE)), "", HLOOKUP(Q$1,m_preprocess!$1:$1048576, $D51, FALSE))</f>
        <v>212.31165826215346</v>
      </c>
      <c r="R51">
        <f>IF(ISBLANK(HLOOKUP(R$1, m_preprocess!$1:$1048576, $D51, FALSE)), "", HLOOKUP(R$1,m_preprocess!$1:$1048576, $D51, FALSE))</f>
        <v>164.11505407772103</v>
      </c>
      <c r="S51" t="str">
        <f>IF(ISBLANK(HLOOKUP(S$1, m_preprocess!$1:$1048576, $D51, FALSE)), "", HLOOKUP(S$1,m_preprocess!$1:$1048576, $D51, FALSE))</f>
        <v/>
      </c>
      <c r="T51" t="str">
        <f>IF(ISBLANK(HLOOKUP(T$1, m_preprocess!$1:$1048576, $D51, FALSE)), "", HLOOKUP(T$1,m_preprocess!$1:$1048576, $D51, FALSE))</f>
        <v/>
      </c>
      <c r="U51" t="str">
        <f>IF(ISBLANK(HLOOKUP(U$1, m_preprocess!$1:$1048576, $D51, FALSE)), "", HLOOKUP(U$1,m_preprocess!$1:$1048576, $D51, FALSE))</f>
        <v/>
      </c>
      <c r="V51" t="str">
        <f>IF(ISBLANK(HLOOKUP(V$1, m_preprocess!$1:$1048576, $D51, FALSE)), "", HLOOKUP(V$1,m_preprocess!$1:$1048576, $D51, FALSE))</f>
        <v/>
      </c>
      <c r="W51" t="str">
        <f>IF(ISBLANK(HLOOKUP(W$1, m_preprocess!$1:$1048576, $D51, FALSE)), "", HLOOKUP(W$1,m_preprocess!$1:$1048576, $D51, FALSE))</f>
        <v/>
      </c>
      <c r="X51" t="str">
        <f>IF(ISBLANK(HLOOKUP(X$1, m_preprocess!$1:$1048576, $D51, FALSE)), "", HLOOKUP(X$1,m_preprocess!$1:$1048576, $D51, FALSE))</f>
        <v/>
      </c>
      <c r="Y51" t="str">
        <f>IF(ISBLANK(HLOOKUP(Y$1, m_preprocess!$1:$1048576, $D51, FALSE)), "", HLOOKUP(Y$1,m_preprocess!$1:$1048576, $D51, FALSE))</f>
        <v/>
      </c>
    </row>
    <row r="52" spans="1:25" x14ac:dyDescent="0.25">
      <c r="A52" s="21">
        <v>35490</v>
      </c>
      <c r="B52">
        <v>1997</v>
      </c>
      <c r="C52">
        <v>3</v>
      </c>
      <c r="D52">
        <v>52</v>
      </c>
      <c r="E52">
        <f>IF(ISBLANK(HLOOKUP(E$1, m_preprocess!$1:$1048576, $D52, FALSE)), "", HLOOKUP(E$1,m_preprocess!$1:$1048576, $D52, FALSE))</f>
        <v>65.114579046747522</v>
      </c>
      <c r="F52">
        <f>IF(ISBLANK(HLOOKUP(F$1, m_preprocess!$1:$1048576, $D52, FALSE)), "", HLOOKUP(F$1,m_preprocess!$1:$1048576, $D52, FALSE))</f>
        <v>64.268725241512414</v>
      </c>
      <c r="G52" t="str">
        <f>IF(ISBLANK(HLOOKUP(G$1, m_preprocess!$1:$1048576, $D52, FALSE)), "", HLOOKUP(G$1,m_preprocess!$1:$1048576, $D52, FALSE))</f>
        <v/>
      </c>
      <c r="H52" t="str">
        <f>IF(ISBLANK(HLOOKUP(H$1, m_preprocess!$1:$1048576, $D52, FALSE)), "", HLOOKUP(H$1,m_preprocess!$1:$1048576, $D52, FALSE))</f>
        <v/>
      </c>
      <c r="I52" t="str">
        <f>IF(ISBLANK(HLOOKUP(I$1, m_preprocess!$1:$1048576, $D52, FALSE)), "", HLOOKUP(I$1,m_preprocess!$1:$1048576, $D52, FALSE))</f>
        <v/>
      </c>
      <c r="J52" t="str">
        <f>IF(ISBLANK(HLOOKUP(J$1, m_preprocess!$1:$1048576, $D52, FALSE)), "", HLOOKUP(J$1,m_preprocess!$1:$1048576, $D52, FALSE))</f>
        <v/>
      </c>
      <c r="K52">
        <f>IF(ISBLANK(HLOOKUP(K$1, m_preprocess!$1:$1048576, $D52, FALSE)), "", HLOOKUP(K$1,m_preprocess!$1:$1048576, $D52, FALSE))</f>
        <v>915.10153336139194</v>
      </c>
      <c r="L52">
        <f>IF(ISBLANK(HLOOKUP(L$1, m_preprocess!$1:$1048576, $D52, FALSE)), "", HLOOKUP(L$1,m_preprocess!$1:$1048576, $D52, FALSE))</f>
        <v>94.10769391338772</v>
      </c>
      <c r="M52">
        <f>IF(ISBLANK(HLOOKUP(M$1, m_preprocess!$1:$1048576, $D52, FALSE)), "", HLOOKUP(M$1,m_preprocess!$1:$1048576, $D52, FALSE))</f>
        <v>75.426664769267646</v>
      </c>
      <c r="N52">
        <f>IF(ISBLANK(HLOOKUP(N$1, m_preprocess!$1:$1048576, $D52, FALSE)), "", HLOOKUP(N$1,m_preprocess!$1:$1048576, $D52, FALSE))</f>
        <v>915.10153336139194</v>
      </c>
      <c r="O52">
        <f>IF(ISBLANK(HLOOKUP(O$1, m_preprocess!$1:$1048576, $D52, FALSE)), "", HLOOKUP(O$1,m_preprocess!$1:$1048576, $D52, FALSE))</f>
        <v>519.56962612990242</v>
      </c>
      <c r="P52">
        <f>IF(ISBLANK(HLOOKUP(P$1, m_preprocess!$1:$1048576, $D52, FALSE)), "", HLOOKUP(P$1,m_preprocess!$1:$1048576, $D52, FALSE))</f>
        <v>106.90130583587286</v>
      </c>
      <c r="Q52">
        <f>IF(ISBLANK(HLOOKUP(Q$1, m_preprocess!$1:$1048576, $D52, FALSE)), "", HLOOKUP(Q$1,m_preprocess!$1:$1048576, $D52, FALSE))</f>
        <v>222.1885059647816</v>
      </c>
      <c r="R52">
        <f>IF(ISBLANK(HLOOKUP(R$1, m_preprocess!$1:$1048576, $D52, FALSE)), "", HLOOKUP(R$1,m_preprocess!$1:$1048576, $D52, FALSE))</f>
        <v>157.07343895154273</v>
      </c>
      <c r="S52" t="str">
        <f>IF(ISBLANK(HLOOKUP(S$1, m_preprocess!$1:$1048576, $D52, FALSE)), "", HLOOKUP(S$1,m_preprocess!$1:$1048576, $D52, FALSE))</f>
        <v/>
      </c>
      <c r="T52" t="str">
        <f>IF(ISBLANK(HLOOKUP(T$1, m_preprocess!$1:$1048576, $D52, FALSE)), "", HLOOKUP(T$1,m_preprocess!$1:$1048576, $D52, FALSE))</f>
        <v/>
      </c>
      <c r="U52" t="str">
        <f>IF(ISBLANK(HLOOKUP(U$1, m_preprocess!$1:$1048576, $D52, FALSE)), "", HLOOKUP(U$1,m_preprocess!$1:$1048576, $D52, FALSE))</f>
        <v/>
      </c>
      <c r="V52" t="str">
        <f>IF(ISBLANK(HLOOKUP(V$1, m_preprocess!$1:$1048576, $D52, FALSE)), "", HLOOKUP(V$1,m_preprocess!$1:$1048576, $D52, FALSE))</f>
        <v/>
      </c>
      <c r="W52" t="str">
        <f>IF(ISBLANK(HLOOKUP(W$1, m_preprocess!$1:$1048576, $D52, FALSE)), "", HLOOKUP(W$1,m_preprocess!$1:$1048576, $D52, FALSE))</f>
        <v/>
      </c>
      <c r="X52" t="str">
        <f>IF(ISBLANK(HLOOKUP(X$1, m_preprocess!$1:$1048576, $D52, FALSE)), "", HLOOKUP(X$1,m_preprocess!$1:$1048576, $D52, FALSE))</f>
        <v/>
      </c>
      <c r="Y52" t="str">
        <f>IF(ISBLANK(HLOOKUP(Y$1, m_preprocess!$1:$1048576, $D52, FALSE)), "", HLOOKUP(Y$1,m_preprocess!$1:$1048576, $D52, FALSE))</f>
        <v/>
      </c>
    </row>
    <row r="53" spans="1:25" x14ac:dyDescent="0.25">
      <c r="A53" s="21">
        <v>35521</v>
      </c>
      <c r="B53">
        <v>1997</v>
      </c>
      <c r="C53">
        <v>4</v>
      </c>
      <c r="D53">
        <v>53</v>
      </c>
      <c r="E53">
        <f>IF(ISBLANK(HLOOKUP(E$1, m_preprocess!$1:$1048576, $D53, FALSE)), "", HLOOKUP(E$1,m_preprocess!$1:$1048576, $D53, FALSE))</f>
        <v>62.977289920650293</v>
      </c>
      <c r="F53">
        <f>IF(ISBLANK(HLOOKUP(F$1, m_preprocess!$1:$1048576, $D53, FALSE)), "", HLOOKUP(F$1,m_preprocess!$1:$1048576, $D53, FALSE))</f>
        <v>64.77129374586535</v>
      </c>
      <c r="G53" t="str">
        <f>IF(ISBLANK(HLOOKUP(G$1, m_preprocess!$1:$1048576, $D53, FALSE)), "", HLOOKUP(G$1,m_preprocess!$1:$1048576, $D53, FALSE))</f>
        <v/>
      </c>
      <c r="H53" t="str">
        <f>IF(ISBLANK(HLOOKUP(H$1, m_preprocess!$1:$1048576, $D53, FALSE)), "", HLOOKUP(H$1,m_preprocess!$1:$1048576, $D53, FALSE))</f>
        <v/>
      </c>
      <c r="I53" t="str">
        <f>IF(ISBLANK(HLOOKUP(I$1, m_preprocess!$1:$1048576, $D53, FALSE)), "", HLOOKUP(I$1,m_preprocess!$1:$1048576, $D53, FALSE))</f>
        <v/>
      </c>
      <c r="J53" t="str">
        <f>IF(ISBLANK(HLOOKUP(J$1, m_preprocess!$1:$1048576, $D53, FALSE)), "", HLOOKUP(J$1,m_preprocess!$1:$1048576, $D53, FALSE))</f>
        <v/>
      </c>
      <c r="K53">
        <f>IF(ISBLANK(HLOOKUP(K$1, m_preprocess!$1:$1048576, $D53, FALSE)), "", HLOOKUP(K$1,m_preprocess!$1:$1048576, $D53, FALSE))</f>
        <v>949.88116498824343</v>
      </c>
      <c r="L53">
        <f>IF(ISBLANK(HLOOKUP(L$1, m_preprocess!$1:$1048576, $D53, FALSE)), "", HLOOKUP(L$1,m_preprocess!$1:$1048576, $D53, FALSE))</f>
        <v>93.405017692899051</v>
      </c>
      <c r="M53">
        <f>IF(ISBLANK(HLOOKUP(M$1, m_preprocess!$1:$1048576, $D53, FALSE)), "", HLOOKUP(M$1,m_preprocess!$1:$1048576, $D53, FALSE))</f>
        <v>71.417905067936289</v>
      </c>
      <c r="N53">
        <f>IF(ISBLANK(HLOOKUP(N$1, m_preprocess!$1:$1048576, $D53, FALSE)), "", HLOOKUP(N$1,m_preprocess!$1:$1048576, $D53, FALSE))</f>
        <v>949.88116498824343</v>
      </c>
      <c r="O53">
        <f>IF(ISBLANK(HLOOKUP(O$1, m_preprocess!$1:$1048576, $D53, FALSE)), "", HLOOKUP(O$1,m_preprocess!$1:$1048576, $D53, FALSE))</f>
        <v>609.34662512433954</v>
      </c>
      <c r="P53">
        <f>IF(ISBLANK(HLOOKUP(P$1, m_preprocess!$1:$1048576, $D53, FALSE)), "", HLOOKUP(P$1,m_preprocess!$1:$1048576, $D53, FALSE))</f>
        <v>131.66771959383496</v>
      </c>
      <c r="Q53">
        <f>IF(ISBLANK(HLOOKUP(Q$1, m_preprocess!$1:$1048576, $D53, FALSE)), "", HLOOKUP(Q$1,m_preprocess!$1:$1048576, $D53, FALSE))</f>
        <v>230.79136454395388</v>
      </c>
      <c r="R53">
        <f>IF(ISBLANK(HLOOKUP(R$1, m_preprocess!$1:$1048576, $D53, FALSE)), "", HLOOKUP(R$1,m_preprocess!$1:$1048576, $D53, FALSE))</f>
        <v>223.91543059515635</v>
      </c>
      <c r="S53" t="str">
        <f>IF(ISBLANK(HLOOKUP(S$1, m_preprocess!$1:$1048576, $D53, FALSE)), "", HLOOKUP(S$1,m_preprocess!$1:$1048576, $D53, FALSE))</f>
        <v/>
      </c>
      <c r="T53" t="str">
        <f>IF(ISBLANK(HLOOKUP(T$1, m_preprocess!$1:$1048576, $D53, FALSE)), "", HLOOKUP(T$1,m_preprocess!$1:$1048576, $D53, FALSE))</f>
        <v/>
      </c>
      <c r="U53" t="str">
        <f>IF(ISBLANK(HLOOKUP(U$1, m_preprocess!$1:$1048576, $D53, FALSE)), "", HLOOKUP(U$1,m_preprocess!$1:$1048576, $D53, FALSE))</f>
        <v/>
      </c>
      <c r="V53" t="str">
        <f>IF(ISBLANK(HLOOKUP(V$1, m_preprocess!$1:$1048576, $D53, FALSE)), "", HLOOKUP(V$1,m_preprocess!$1:$1048576, $D53, FALSE))</f>
        <v/>
      </c>
      <c r="W53" t="str">
        <f>IF(ISBLANK(HLOOKUP(W$1, m_preprocess!$1:$1048576, $D53, FALSE)), "", HLOOKUP(W$1,m_preprocess!$1:$1048576, $D53, FALSE))</f>
        <v/>
      </c>
      <c r="X53" t="str">
        <f>IF(ISBLANK(HLOOKUP(X$1, m_preprocess!$1:$1048576, $D53, FALSE)), "", HLOOKUP(X$1,m_preprocess!$1:$1048576, $D53, FALSE))</f>
        <v/>
      </c>
      <c r="Y53" t="str">
        <f>IF(ISBLANK(HLOOKUP(Y$1, m_preprocess!$1:$1048576, $D53, FALSE)), "", HLOOKUP(Y$1,m_preprocess!$1:$1048576, $D53, FALSE))</f>
        <v/>
      </c>
    </row>
    <row r="54" spans="1:25" x14ac:dyDescent="0.25">
      <c r="A54" s="21">
        <v>35551</v>
      </c>
      <c r="B54">
        <v>1997</v>
      </c>
      <c r="C54">
        <v>5</v>
      </c>
      <c r="D54">
        <v>54</v>
      </c>
      <c r="E54">
        <f>IF(ISBLANK(HLOOKUP(E$1, m_preprocess!$1:$1048576, $D54, FALSE)), "", HLOOKUP(E$1,m_preprocess!$1:$1048576, $D54, FALSE))</f>
        <v>56.67069431199198</v>
      </c>
      <c r="F54">
        <f>IF(ISBLANK(HLOOKUP(F$1, m_preprocess!$1:$1048576, $D54, FALSE)), "", HLOOKUP(F$1,m_preprocess!$1:$1048576, $D54, FALSE))</f>
        <v>58.660101122949357</v>
      </c>
      <c r="G54" t="str">
        <f>IF(ISBLANK(HLOOKUP(G$1, m_preprocess!$1:$1048576, $D54, FALSE)), "", HLOOKUP(G$1,m_preprocess!$1:$1048576, $D54, FALSE))</f>
        <v/>
      </c>
      <c r="H54" t="str">
        <f>IF(ISBLANK(HLOOKUP(H$1, m_preprocess!$1:$1048576, $D54, FALSE)), "", HLOOKUP(H$1,m_preprocess!$1:$1048576, $D54, FALSE))</f>
        <v/>
      </c>
      <c r="I54" t="str">
        <f>IF(ISBLANK(HLOOKUP(I$1, m_preprocess!$1:$1048576, $D54, FALSE)), "", HLOOKUP(I$1,m_preprocess!$1:$1048576, $D54, FALSE))</f>
        <v/>
      </c>
      <c r="J54" t="str">
        <f>IF(ISBLANK(HLOOKUP(J$1, m_preprocess!$1:$1048576, $D54, FALSE)), "", HLOOKUP(J$1,m_preprocess!$1:$1048576, $D54, FALSE))</f>
        <v/>
      </c>
      <c r="K54">
        <f>IF(ISBLANK(HLOOKUP(K$1, m_preprocess!$1:$1048576, $D54, FALSE)), "", HLOOKUP(K$1,m_preprocess!$1:$1048576, $D54, FALSE))</f>
        <v>969.16386614933106</v>
      </c>
      <c r="L54">
        <f>IF(ISBLANK(HLOOKUP(L$1, m_preprocess!$1:$1048576, $D54, FALSE)), "", HLOOKUP(L$1,m_preprocess!$1:$1048576, $D54, FALSE))</f>
        <v>94.028667257568273</v>
      </c>
      <c r="M54">
        <f>IF(ISBLANK(HLOOKUP(M$1, m_preprocess!$1:$1048576, $D54, FALSE)), "", HLOOKUP(M$1,m_preprocess!$1:$1048576, $D54, FALSE))</f>
        <v>70.532292511959596</v>
      </c>
      <c r="N54">
        <f>IF(ISBLANK(HLOOKUP(N$1, m_preprocess!$1:$1048576, $D54, FALSE)), "", HLOOKUP(N$1,m_preprocess!$1:$1048576, $D54, FALSE))</f>
        <v>969.16386614933106</v>
      </c>
      <c r="O54">
        <f>IF(ISBLANK(HLOOKUP(O$1, m_preprocess!$1:$1048576, $D54, FALSE)), "", HLOOKUP(O$1,m_preprocess!$1:$1048576, $D54, FALSE))</f>
        <v>592.73755638962416</v>
      </c>
      <c r="P54">
        <f>IF(ISBLANK(HLOOKUP(P$1, m_preprocess!$1:$1048576, $D54, FALSE)), "", HLOOKUP(P$1,m_preprocess!$1:$1048576, $D54, FALSE))</f>
        <v>123.4037187316741</v>
      </c>
      <c r="Q54">
        <f>IF(ISBLANK(HLOOKUP(Q$1, m_preprocess!$1:$1048576, $D54, FALSE)), "", HLOOKUP(Q$1,m_preprocess!$1:$1048576, $D54, FALSE))</f>
        <v>251.27811670701604</v>
      </c>
      <c r="R54">
        <f>IF(ISBLANK(HLOOKUP(R$1, m_preprocess!$1:$1048576, $D54, FALSE)), "", HLOOKUP(R$1,m_preprocess!$1:$1048576, $D54, FALSE))</f>
        <v>204.90311534878032</v>
      </c>
      <c r="S54" t="str">
        <f>IF(ISBLANK(HLOOKUP(S$1, m_preprocess!$1:$1048576, $D54, FALSE)), "", HLOOKUP(S$1,m_preprocess!$1:$1048576, $D54, FALSE))</f>
        <v/>
      </c>
      <c r="T54" t="str">
        <f>IF(ISBLANK(HLOOKUP(T$1, m_preprocess!$1:$1048576, $D54, FALSE)), "", HLOOKUP(T$1,m_preprocess!$1:$1048576, $D54, FALSE))</f>
        <v/>
      </c>
      <c r="U54" t="str">
        <f>IF(ISBLANK(HLOOKUP(U$1, m_preprocess!$1:$1048576, $D54, FALSE)), "", HLOOKUP(U$1,m_preprocess!$1:$1048576, $D54, FALSE))</f>
        <v/>
      </c>
      <c r="V54" t="str">
        <f>IF(ISBLANK(HLOOKUP(V$1, m_preprocess!$1:$1048576, $D54, FALSE)), "", HLOOKUP(V$1,m_preprocess!$1:$1048576, $D54, FALSE))</f>
        <v/>
      </c>
      <c r="W54" t="str">
        <f>IF(ISBLANK(HLOOKUP(W$1, m_preprocess!$1:$1048576, $D54, FALSE)), "", HLOOKUP(W$1,m_preprocess!$1:$1048576, $D54, FALSE))</f>
        <v/>
      </c>
      <c r="X54" t="str">
        <f>IF(ISBLANK(HLOOKUP(X$1, m_preprocess!$1:$1048576, $D54, FALSE)), "", HLOOKUP(X$1,m_preprocess!$1:$1048576, $D54, FALSE))</f>
        <v/>
      </c>
      <c r="Y54" t="str">
        <f>IF(ISBLANK(HLOOKUP(Y$1, m_preprocess!$1:$1048576, $D54, FALSE)), "", HLOOKUP(Y$1,m_preprocess!$1:$1048576, $D54, FALSE))</f>
        <v/>
      </c>
    </row>
    <row r="55" spans="1:25" x14ac:dyDescent="0.25">
      <c r="A55" s="21">
        <v>35582</v>
      </c>
      <c r="B55">
        <v>1997</v>
      </c>
      <c r="C55">
        <v>6</v>
      </c>
      <c r="D55">
        <v>55</v>
      </c>
      <c r="E55">
        <f>IF(ISBLANK(HLOOKUP(E$1, m_preprocess!$1:$1048576, $D55, FALSE)), "", HLOOKUP(E$1,m_preprocess!$1:$1048576, $D55, FALSE))</f>
        <v>53.975630597498295</v>
      </c>
      <c r="F55">
        <f>IF(ISBLANK(HLOOKUP(F$1, m_preprocess!$1:$1048576, $D55, FALSE)), "", HLOOKUP(F$1,m_preprocess!$1:$1048576, $D55, FALSE))</f>
        <v>55.904985301173859</v>
      </c>
      <c r="G55" t="str">
        <f>IF(ISBLANK(HLOOKUP(G$1, m_preprocess!$1:$1048576, $D55, FALSE)), "", HLOOKUP(G$1,m_preprocess!$1:$1048576, $D55, FALSE))</f>
        <v/>
      </c>
      <c r="H55" t="str">
        <f>IF(ISBLANK(HLOOKUP(H$1, m_preprocess!$1:$1048576, $D55, FALSE)), "", HLOOKUP(H$1,m_preprocess!$1:$1048576, $D55, FALSE))</f>
        <v/>
      </c>
      <c r="I55" t="str">
        <f>IF(ISBLANK(HLOOKUP(I$1, m_preprocess!$1:$1048576, $D55, FALSE)), "", HLOOKUP(I$1,m_preprocess!$1:$1048576, $D55, FALSE))</f>
        <v/>
      </c>
      <c r="J55" t="str">
        <f>IF(ISBLANK(HLOOKUP(J$1, m_preprocess!$1:$1048576, $D55, FALSE)), "", HLOOKUP(J$1,m_preprocess!$1:$1048576, $D55, FALSE))</f>
        <v/>
      </c>
      <c r="K55">
        <f>IF(ISBLANK(HLOOKUP(K$1, m_preprocess!$1:$1048576, $D55, FALSE)), "", HLOOKUP(K$1,m_preprocess!$1:$1048576, $D55, FALSE))</f>
        <v>910.47641885836117</v>
      </c>
      <c r="L55">
        <f>IF(ISBLANK(HLOOKUP(L$1, m_preprocess!$1:$1048576, $D55, FALSE)), "", HLOOKUP(L$1,m_preprocess!$1:$1048576, $D55, FALSE))</f>
        <v>94.154849879595886</v>
      </c>
      <c r="M55">
        <f>IF(ISBLANK(HLOOKUP(M$1, m_preprocess!$1:$1048576, $D55, FALSE)), "", HLOOKUP(M$1,m_preprocess!$1:$1048576, $D55, FALSE))</f>
        <v>69.967446543393862</v>
      </c>
      <c r="N55">
        <f>IF(ISBLANK(HLOOKUP(N$1, m_preprocess!$1:$1048576, $D55, FALSE)), "", HLOOKUP(N$1,m_preprocess!$1:$1048576, $D55, FALSE))</f>
        <v>910.47641885836117</v>
      </c>
      <c r="O55">
        <f>IF(ISBLANK(HLOOKUP(O$1, m_preprocess!$1:$1048576, $D55, FALSE)), "", HLOOKUP(O$1,m_preprocess!$1:$1048576, $D55, FALSE))</f>
        <v>578.36502835383146</v>
      </c>
      <c r="P55">
        <f>IF(ISBLANK(HLOOKUP(P$1, m_preprocess!$1:$1048576, $D55, FALSE)), "", HLOOKUP(P$1,m_preprocess!$1:$1048576, $D55, FALSE))</f>
        <v>120.90651514540579</v>
      </c>
      <c r="Q55">
        <f>IF(ISBLANK(HLOOKUP(Q$1, m_preprocess!$1:$1048576, $D55, FALSE)), "", HLOOKUP(Q$1,m_preprocess!$1:$1048576, $D55, FALSE))</f>
        <v>253.76146027467536</v>
      </c>
      <c r="R55">
        <f>IF(ISBLANK(HLOOKUP(R$1, m_preprocess!$1:$1048576, $D55, FALSE)), "", HLOOKUP(R$1,m_preprocess!$1:$1048576, $D55, FALSE))</f>
        <v>168.94460718800025</v>
      </c>
      <c r="S55" t="str">
        <f>IF(ISBLANK(HLOOKUP(S$1, m_preprocess!$1:$1048576, $D55, FALSE)), "", HLOOKUP(S$1,m_preprocess!$1:$1048576, $D55, FALSE))</f>
        <v/>
      </c>
      <c r="T55" t="str">
        <f>IF(ISBLANK(HLOOKUP(T$1, m_preprocess!$1:$1048576, $D55, FALSE)), "", HLOOKUP(T$1,m_preprocess!$1:$1048576, $D55, FALSE))</f>
        <v/>
      </c>
      <c r="U55" t="str">
        <f>IF(ISBLANK(HLOOKUP(U$1, m_preprocess!$1:$1048576, $D55, FALSE)), "", HLOOKUP(U$1,m_preprocess!$1:$1048576, $D55, FALSE))</f>
        <v/>
      </c>
      <c r="V55" t="str">
        <f>IF(ISBLANK(HLOOKUP(V$1, m_preprocess!$1:$1048576, $D55, FALSE)), "", HLOOKUP(V$1,m_preprocess!$1:$1048576, $D55, FALSE))</f>
        <v/>
      </c>
      <c r="W55" t="str">
        <f>IF(ISBLANK(HLOOKUP(W$1, m_preprocess!$1:$1048576, $D55, FALSE)), "", HLOOKUP(W$1,m_preprocess!$1:$1048576, $D55, FALSE))</f>
        <v/>
      </c>
      <c r="X55" t="str">
        <f>IF(ISBLANK(HLOOKUP(X$1, m_preprocess!$1:$1048576, $D55, FALSE)), "", HLOOKUP(X$1,m_preprocess!$1:$1048576, $D55, FALSE))</f>
        <v/>
      </c>
      <c r="Y55" t="str">
        <f>IF(ISBLANK(HLOOKUP(Y$1, m_preprocess!$1:$1048576, $D55, FALSE)), "", HLOOKUP(Y$1,m_preprocess!$1:$1048576, $D55, FALSE))</f>
        <v/>
      </c>
    </row>
    <row r="56" spans="1:25" x14ac:dyDescent="0.25">
      <c r="A56" s="21">
        <v>35612</v>
      </c>
      <c r="B56">
        <v>1997</v>
      </c>
      <c r="C56">
        <v>7</v>
      </c>
      <c r="D56">
        <v>56</v>
      </c>
      <c r="E56">
        <f>IF(ISBLANK(HLOOKUP(E$1, m_preprocess!$1:$1048576, $D56, FALSE)), "", HLOOKUP(E$1,m_preprocess!$1:$1048576, $D56, FALSE))</f>
        <v>56.479168448176189</v>
      </c>
      <c r="F56">
        <f>IF(ISBLANK(HLOOKUP(F$1, m_preprocess!$1:$1048576, $D56, FALSE)), "", HLOOKUP(F$1,m_preprocess!$1:$1048576, $D56, FALSE))</f>
        <v>55.521068933312385</v>
      </c>
      <c r="G56" t="str">
        <f>IF(ISBLANK(HLOOKUP(G$1, m_preprocess!$1:$1048576, $D56, FALSE)), "", HLOOKUP(G$1,m_preprocess!$1:$1048576, $D56, FALSE))</f>
        <v/>
      </c>
      <c r="H56" t="str">
        <f>IF(ISBLANK(HLOOKUP(H$1, m_preprocess!$1:$1048576, $D56, FALSE)), "", HLOOKUP(H$1,m_preprocess!$1:$1048576, $D56, FALSE))</f>
        <v/>
      </c>
      <c r="I56" t="str">
        <f>IF(ISBLANK(HLOOKUP(I$1, m_preprocess!$1:$1048576, $D56, FALSE)), "", HLOOKUP(I$1,m_preprocess!$1:$1048576, $D56, FALSE))</f>
        <v/>
      </c>
      <c r="J56" t="str">
        <f>IF(ISBLANK(HLOOKUP(J$1, m_preprocess!$1:$1048576, $D56, FALSE)), "", HLOOKUP(J$1,m_preprocess!$1:$1048576, $D56, FALSE))</f>
        <v/>
      </c>
      <c r="K56">
        <f>IF(ISBLANK(HLOOKUP(K$1, m_preprocess!$1:$1048576, $D56, FALSE)), "", HLOOKUP(K$1,m_preprocess!$1:$1048576, $D56, FALSE))</f>
        <v>954.40847606610782</v>
      </c>
      <c r="L56">
        <f>IF(ISBLANK(HLOOKUP(L$1, m_preprocess!$1:$1048576, $D56, FALSE)), "", HLOOKUP(L$1,m_preprocess!$1:$1048576, $D56, FALSE))</f>
        <v>93.08597881324053</v>
      </c>
      <c r="M56">
        <f>IF(ISBLANK(HLOOKUP(M$1, m_preprocess!$1:$1048576, $D56, FALSE)), "", HLOOKUP(M$1,m_preprocess!$1:$1048576, $D56, FALSE))</f>
        <v>70.664515242866585</v>
      </c>
      <c r="N56">
        <f>IF(ISBLANK(HLOOKUP(N$1, m_preprocess!$1:$1048576, $D56, FALSE)), "", HLOOKUP(N$1,m_preprocess!$1:$1048576, $D56, FALSE))</f>
        <v>954.40847606610782</v>
      </c>
      <c r="O56">
        <f>IF(ISBLANK(HLOOKUP(O$1, m_preprocess!$1:$1048576, $D56, FALSE)), "", HLOOKUP(O$1,m_preprocess!$1:$1048576, $D56, FALSE))</f>
        <v>628.98476828738183</v>
      </c>
      <c r="P56">
        <f>IF(ISBLANK(HLOOKUP(P$1, m_preprocess!$1:$1048576, $D56, FALSE)), "", HLOOKUP(P$1,m_preprocess!$1:$1048576, $D56, FALSE))</f>
        <v>136.33159117652525</v>
      </c>
      <c r="Q56">
        <f>IF(ISBLANK(HLOOKUP(Q$1, m_preprocess!$1:$1048576, $D56, FALSE)), "", HLOOKUP(Q$1,m_preprocess!$1:$1048576, $D56, FALSE))</f>
        <v>251.07903938854997</v>
      </c>
      <c r="R56">
        <f>IF(ISBLANK(HLOOKUP(R$1, m_preprocess!$1:$1048576, $D56, FALSE)), "", HLOOKUP(R$1,m_preprocess!$1:$1048576, $D56, FALSE))</f>
        <v>157.85618535950238</v>
      </c>
      <c r="S56" t="str">
        <f>IF(ISBLANK(HLOOKUP(S$1, m_preprocess!$1:$1048576, $D56, FALSE)), "", HLOOKUP(S$1,m_preprocess!$1:$1048576, $D56, FALSE))</f>
        <v/>
      </c>
      <c r="T56" t="str">
        <f>IF(ISBLANK(HLOOKUP(T$1, m_preprocess!$1:$1048576, $D56, FALSE)), "", HLOOKUP(T$1,m_preprocess!$1:$1048576, $D56, FALSE))</f>
        <v/>
      </c>
      <c r="U56" t="str">
        <f>IF(ISBLANK(HLOOKUP(U$1, m_preprocess!$1:$1048576, $D56, FALSE)), "", HLOOKUP(U$1,m_preprocess!$1:$1048576, $D56, FALSE))</f>
        <v/>
      </c>
      <c r="V56" t="str">
        <f>IF(ISBLANK(HLOOKUP(V$1, m_preprocess!$1:$1048576, $D56, FALSE)), "", HLOOKUP(V$1,m_preprocess!$1:$1048576, $D56, FALSE))</f>
        <v/>
      </c>
      <c r="W56" t="str">
        <f>IF(ISBLANK(HLOOKUP(W$1, m_preprocess!$1:$1048576, $D56, FALSE)), "", HLOOKUP(W$1,m_preprocess!$1:$1048576, $D56, FALSE))</f>
        <v/>
      </c>
      <c r="X56" t="str">
        <f>IF(ISBLANK(HLOOKUP(X$1, m_preprocess!$1:$1048576, $D56, FALSE)), "", HLOOKUP(X$1,m_preprocess!$1:$1048576, $D56, FALSE))</f>
        <v/>
      </c>
      <c r="Y56" t="str">
        <f>IF(ISBLANK(HLOOKUP(Y$1, m_preprocess!$1:$1048576, $D56, FALSE)), "", HLOOKUP(Y$1,m_preprocess!$1:$1048576, $D56, FALSE))</f>
        <v/>
      </c>
    </row>
    <row r="57" spans="1:25" x14ac:dyDescent="0.25">
      <c r="A57" s="21">
        <v>35643</v>
      </c>
      <c r="B57">
        <v>1997</v>
      </c>
      <c r="C57">
        <v>8</v>
      </c>
      <c r="D57">
        <v>57</v>
      </c>
      <c r="E57">
        <f>IF(ISBLANK(HLOOKUP(E$1, m_preprocess!$1:$1048576, $D57, FALSE)), "", HLOOKUP(E$1,m_preprocess!$1:$1048576, $D57, FALSE))</f>
        <v>64.822980501949985</v>
      </c>
      <c r="F57">
        <f>IF(ISBLANK(HLOOKUP(F$1, m_preprocess!$1:$1048576, $D57, FALSE)), "", HLOOKUP(F$1,m_preprocess!$1:$1048576, $D57, FALSE))</f>
        <v>63.727428670236094</v>
      </c>
      <c r="G57" t="str">
        <f>IF(ISBLANK(HLOOKUP(G$1, m_preprocess!$1:$1048576, $D57, FALSE)), "", HLOOKUP(G$1,m_preprocess!$1:$1048576, $D57, FALSE))</f>
        <v/>
      </c>
      <c r="H57" t="str">
        <f>IF(ISBLANK(HLOOKUP(H$1, m_preprocess!$1:$1048576, $D57, FALSE)), "", HLOOKUP(H$1,m_preprocess!$1:$1048576, $D57, FALSE))</f>
        <v/>
      </c>
      <c r="I57" t="str">
        <f>IF(ISBLANK(HLOOKUP(I$1, m_preprocess!$1:$1048576, $D57, FALSE)), "", HLOOKUP(I$1,m_preprocess!$1:$1048576, $D57, FALSE))</f>
        <v/>
      </c>
      <c r="J57" t="str">
        <f>IF(ISBLANK(HLOOKUP(J$1, m_preprocess!$1:$1048576, $D57, FALSE)), "", HLOOKUP(J$1,m_preprocess!$1:$1048576, $D57, FALSE))</f>
        <v/>
      </c>
      <c r="K57">
        <f>IF(ISBLANK(HLOOKUP(K$1, m_preprocess!$1:$1048576, $D57, FALSE)), "", HLOOKUP(K$1,m_preprocess!$1:$1048576, $D57, FALSE))</f>
        <v>1043.4162982723649</v>
      </c>
      <c r="L57">
        <f>IF(ISBLANK(HLOOKUP(L$1, m_preprocess!$1:$1048576, $D57, FALSE)), "", HLOOKUP(L$1,m_preprocess!$1:$1048576, $D57, FALSE))</f>
        <v>92.745680259853728</v>
      </c>
      <c r="M57">
        <f>IF(ISBLANK(HLOOKUP(M$1, m_preprocess!$1:$1048576, $D57, FALSE)), "", HLOOKUP(M$1,m_preprocess!$1:$1048576, $D57, FALSE))</f>
        <v>69.6227371649112</v>
      </c>
      <c r="N57">
        <f>IF(ISBLANK(HLOOKUP(N$1, m_preprocess!$1:$1048576, $D57, FALSE)), "", HLOOKUP(N$1,m_preprocess!$1:$1048576, $D57, FALSE))</f>
        <v>1043.4162982723649</v>
      </c>
      <c r="O57">
        <f>IF(ISBLANK(HLOOKUP(O$1, m_preprocess!$1:$1048576, $D57, FALSE)), "", HLOOKUP(O$1,m_preprocess!$1:$1048576, $D57, FALSE))</f>
        <v>676.33842229034894</v>
      </c>
      <c r="P57">
        <f>IF(ISBLANK(HLOOKUP(P$1, m_preprocess!$1:$1048576, $D57, FALSE)), "", HLOOKUP(P$1,m_preprocess!$1:$1048576, $D57, FALSE))</f>
        <v>151.96336160000698</v>
      </c>
      <c r="Q57">
        <f>IF(ISBLANK(HLOOKUP(Q$1, m_preprocess!$1:$1048576, $D57, FALSE)), "", HLOOKUP(Q$1,m_preprocess!$1:$1048576, $D57, FALSE))</f>
        <v>284.72712073866444</v>
      </c>
      <c r="R57">
        <f>IF(ISBLANK(HLOOKUP(R$1, m_preprocess!$1:$1048576, $D57, FALSE)), "", HLOOKUP(R$1,m_preprocess!$1:$1048576, $D57, FALSE))</f>
        <v>178.54930018112077</v>
      </c>
      <c r="S57" t="str">
        <f>IF(ISBLANK(HLOOKUP(S$1, m_preprocess!$1:$1048576, $D57, FALSE)), "", HLOOKUP(S$1,m_preprocess!$1:$1048576, $D57, FALSE))</f>
        <v/>
      </c>
      <c r="T57" t="str">
        <f>IF(ISBLANK(HLOOKUP(T$1, m_preprocess!$1:$1048576, $D57, FALSE)), "", HLOOKUP(T$1,m_preprocess!$1:$1048576, $D57, FALSE))</f>
        <v/>
      </c>
      <c r="U57" t="str">
        <f>IF(ISBLANK(HLOOKUP(U$1, m_preprocess!$1:$1048576, $D57, FALSE)), "", HLOOKUP(U$1,m_preprocess!$1:$1048576, $D57, FALSE))</f>
        <v/>
      </c>
      <c r="V57" t="str">
        <f>IF(ISBLANK(HLOOKUP(V$1, m_preprocess!$1:$1048576, $D57, FALSE)), "", HLOOKUP(V$1,m_preprocess!$1:$1048576, $D57, FALSE))</f>
        <v/>
      </c>
      <c r="W57" t="str">
        <f>IF(ISBLANK(HLOOKUP(W$1, m_preprocess!$1:$1048576, $D57, FALSE)), "", HLOOKUP(W$1,m_preprocess!$1:$1048576, $D57, FALSE))</f>
        <v/>
      </c>
      <c r="X57" t="str">
        <f>IF(ISBLANK(HLOOKUP(X$1, m_preprocess!$1:$1048576, $D57, FALSE)), "", HLOOKUP(X$1,m_preprocess!$1:$1048576, $D57, FALSE))</f>
        <v/>
      </c>
      <c r="Y57" t="str">
        <f>IF(ISBLANK(HLOOKUP(Y$1, m_preprocess!$1:$1048576, $D57, FALSE)), "", HLOOKUP(Y$1,m_preprocess!$1:$1048576, $D57, FALSE))</f>
        <v/>
      </c>
    </row>
    <row r="58" spans="1:25" x14ac:dyDescent="0.25">
      <c r="A58" s="21">
        <v>35674</v>
      </c>
      <c r="B58">
        <v>1997</v>
      </c>
      <c r="C58">
        <v>9</v>
      </c>
      <c r="D58">
        <v>58</v>
      </c>
      <c r="E58">
        <f>IF(ISBLANK(HLOOKUP(E$1, m_preprocess!$1:$1048576, $D58, FALSE)), "", HLOOKUP(E$1,m_preprocess!$1:$1048576, $D58, FALSE))</f>
        <v>63.229604177982438</v>
      </c>
      <c r="F58">
        <f>IF(ISBLANK(HLOOKUP(F$1, m_preprocess!$1:$1048576, $D58, FALSE)), "", HLOOKUP(F$1,m_preprocess!$1:$1048576, $D58, FALSE))</f>
        <v>62.348437816554302</v>
      </c>
      <c r="G58" t="str">
        <f>IF(ISBLANK(HLOOKUP(G$1, m_preprocess!$1:$1048576, $D58, FALSE)), "", HLOOKUP(G$1,m_preprocess!$1:$1048576, $D58, FALSE))</f>
        <v/>
      </c>
      <c r="H58" t="str">
        <f>IF(ISBLANK(HLOOKUP(H$1, m_preprocess!$1:$1048576, $D58, FALSE)), "", HLOOKUP(H$1,m_preprocess!$1:$1048576, $D58, FALSE))</f>
        <v/>
      </c>
      <c r="I58" t="str">
        <f>IF(ISBLANK(HLOOKUP(I$1, m_preprocess!$1:$1048576, $D58, FALSE)), "", HLOOKUP(I$1,m_preprocess!$1:$1048576, $D58, FALSE))</f>
        <v/>
      </c>
      <c r="J58" t="str">
        <f>IF(ISBLANK(HLOOKUP(J$1, m_preprocess!$1:$1048576, $D58, FALSE)), "", HLOOKUP(J$1,m_preprocess!$1:$1048576, $D58, FALSE))</f>
        <v/>
      </c>
      <c r="K58">
        <f>IF(ISBLANK(HLOOKUP(K$1, m_preprocess!$1:$1048576, $D58, FALSE)), "", HLOOKUP(K$1,m_preprocess!$1:$1048576, $D58, FALSE))</f>
        <v>968.53662247565796</v>
      </c>
      <c r="L58">
        <f>IF(ISBLANK(HLOOKUP(L$1, m_preprocess!$1:$1048576, $D58, FALSE)), "", HLOOKUP(L$1,m_preprocess!$1:$1048576, $D58, FALSE))</f>
        <v>92.267176241000143</v>
      </c>
      <c r="M58">
        <f>IF(ISBLANK(HLOOKUP(M$1, m_preprocess!$1:$1048576, $D58, FALSE)), "", HLOOKUP(M$1,m_preprocess!$1:$1048576, $D58, FALSE))</f>
        <v>69.501887117908041</v>
      </c>
      <c r="N58">
        <f>IF(ISBLANK(HLOOKUP(N$1, m_preprocess!$1:$1048576, $D58, FALSE)), "", HLOOKUP(N$1,m_preprocess!$1:$1048576, $D58, FALSE))</f>
        <v>968.53662247565796</v>
      </c>
      <c r="O58">
        <f>IF(ISBLANK(HLOOKUP(O$1, m_preprocess!$1:$1048576, $D58, FALSE)), "", HLOOKUP(O$1,m_preprocess!$1:$1048576, $D58, FALSE))</f>
        <v>647.2398517403409</v>
      </c>
      <c r="P58">
        <f>IF(ISBLANK(HLOOKUP(P$1, m_preprocess!$1:$1048576, $D58, FALSE)), "", HLOOKUP(P$1,m_preprocess!$1:$1048576, $D58, FALSE))</f>
        <v>153.78425084033029</v>
      </c>
      <c r="Q58">
        <f>IF(ISBLANK(HLOOKUP(Q$1, m_preprocess!$1:$1048576, $D58, FALSE)), "", HLOOKUP(Q$1,m_preprocess!$1:$1048576, $D58, FALSE))</f>
        <v>248.09235785871405</v>
      </c>
      <c r="R58">
        <f>IF(ISBLANK(HLOOKUP(R$1, m_preprocess!$1:$1048576, $D58, FALSE)), "", HLOOKUP(R$1,m_preprocess!$1:$1048576, $D58, FALSE))</f>
        <v>182.80961913259665</v>
      </c>
      <c r="S58" t="str">
        <f>IF(ISBLANK(HLOOKUP(S$1, m_preprocess!$1:$1048576, $D58, FALSE)), "", HLOOKUP(S$1,m_preprocess!$1:$1048576, $D58, FALSE))</f>
        <v/>
      </c>
      <c r="T58" t="str">
        <f>IF(ISBLANK(HLOOKUP(T$1, m_preprocess!$1:$1048576, $D58, FALSE)), "", HLOOKUP(T$1,m_preprocess!$1:$1048576, $D58, FALSE))</f>
        <v/>
      </c>
      <c r="U58" t="str">
        <f>IF(ISBLANK(HLOOKUP(U$1, m_preprocess!$1:$1048576, $D58, FALSE)), "", HLOOKUP(U$1,m_preprocess!$1:$1048576, $D58, FALSE))</f>
        <v/>
      </c>
      <c r="V58" t="str">
        <f>IF(ISBLANK(HLOOKUP(V$1, m_preprocess!$1:$1048576, $D58, FALSE)), "", HLOOKUP(V$1,m_preprocess!$1:$1048576, $D58, FALSE))</f>
        <v/>
      </c>
      <c r="W58" t="str">
        <f>IF(ISBLANK(HLOOKUP(W$1, m_preprocess!$1:$1048576, $D58, FALSE)), "", HLOOKUP(W$1,m_preprocess!$1:$1048576, $D58, FALSE))</f>
        <v/>
      </c>
      <c r="X58" t="str">
        <f>IF(ISBLANK(HLOOKUP(X$1, m_preprocess!$1:$1048576, $D58, FALSE)), "", HLOOKUP(X$1,m_preprocess!$1:$1048576, $D58, FALSE))</f>
        <v/>
      </c>
      <c r="Y58" t="str">
        <f>IF(ISBLANK(HLOOKUP(Y$1, m_preprocess!$1:$1048576, $D58, FALSE)), "", HLOOKUP(Y$1,m_preprocess!$1:$1048576, $D58, FALSE))</f>
        <v/>
      </c>
    </row>
    <row r="59" spans="1:25" x14ac:dyDescent="0.25">
      <c r="A59" s="21">
        <v>35704</v>
      </c>
      <c r="B59">
        <v>1997</v>
      </c>
      <c r="C59">
        <v>10</v>
      </c>
      <c r="D59">
        <v>59</v>
      </c>
      <c r="E59">
        <f>IF(ISBLANK(HLOOKUP(E$1, m_preprocess!$1:$1048576, $D59, FALSE)), "", HLOOKUP(E$1,m_preprocess!$1:$1048576, $D59, FALSE))</f>
        <v>63.076294549434351</v>
      </c>
      <c r="F59">
        <f>IF(ISBLANK(HLOOKUP(F$1, m_preprocess!$1:$1048576, $D59, FALSE)), "", HLOOKUP(F$1,m_preprocess!$1:$1048576, $D59, FALSE))</f>
        <v>61.344669214007503</v>
      </c>
      <c r="G59" t="str">
        <f>IF(ISBLANK(HLOOKUP(G$1, m_preprocess!$1:$1048576, $D59, FALSE)), "", HLOOKUP(G$1,m_preprocess!$1:$1048576, $D59, FALSE))</f>
        <v/>
      </c>
      <c r="H59" t="str">
        <f>IF(ISBLANK(HLOOKUP(H$1, m_preprocess!$1:$1048576, $D59, FALSE)), "", HLOOKUP(H$1,m_preprocess!$1:$1048576, $D59, FALSE))</f>
        <v/>
      </c>
      <c r="I59" t="str">
        <f>IF(ISBLANK(HLOOKUP(I$1, m_preprocess!$1:$1048576, $D59, FALSE)), "", HLOOKUP(I$1,m_preprocess!$1:$1048576, $D59, FALSE))</f>
        <v/>
      </c>
      <c r="J59" t="str">
        <f>IF(ISBLANK(HLOOKUP(J$1, m_preprocess!$1:$1048576, $D59, FALSE)), "", HLOOKUP(J$1,m_preprocess!$1:$1048576, $D59, FALSE))</f>
        <v/>
      </c>
      <c r="K59">
        <f>IF(ISBLANK(HLOOKUP(K$1, m_preprocess!$1:$1048576, $D59, FALSE)), "", HLOOKUP(K$1,m_preprocess!$1:$1048576, $D59, FALSE))</f>
        <v>969.15823115405499</v>
      </c>
      <c r="L59">
        <f>IF(ISBLANK(HLOOKUP(L$1, m_preprocess!$1:$1048576, $D59, FALSE)), "", HLOOKUP(L$1,m_preprocess!$1:$1048576, $D59, FALSE))</f>
        <v>92.593907954851346</v>
      </c>
      <c r="M59">
        <f>IF(ISBLANK(HLOOKUP(M$1, m_preprocess!$1:$1048576, $D59, FALSE)), "", HLOOKUP(M$1,m_preprocess!$1:$1048576, $D59, FALSE))</f>
        <v>70.250342957281561</v>
      </c>
      <c r="N59">
        <f>IF(ISBLANK(HLOOKUP(N$1, m_preprocess!$1:$1048576, $D59, FALSE)), "", HLOOKUP(N$1,m_preprocess!$1:$1048576, $D59, FALSE))</f>
        <v>969.15823115405499</v>
      </c>
      <c r="O59">
        <f>IF(ISBLANK(HLOOKUP(O$1, m_preprocess!$1:$1048576, $D59, FALSE)), "", HLOOKUP(O$1,m_preprocess!$1:$1048576, $D59, FALSE))</f>
        <v>795.125983861907</v>
      </c>
      <c r="P59">
        <f>IF(ISBLANK(HLOOKUP(P$1, m_preprocess!$1:$1048576, $D59, FALSE)), "", HLOOKUP(P$1,m_preprocess!$1:$1048576, $D59, FALSE))</f>
        <v>172.21797309039761</v>
      </c>
      <c r="Q59">
        <f>IF(ISBLANK(HLOOKUP(Q$1, m_preprocess!$1:$1048576, $D59, FALSE)), "", HLOOKUP(Q$1,m_preprocess!$1:$1048576, $D59, FALSE))</f>
        <v>309.11885932489747</v>
      </c>
      <c r="R59">
        <f>IF(ISBLANK(HLOOKUP(R$1, m_preprocess!$1:$1048576, $D59, FALSE)), "", HLOOKUP(R$1,m_preprocess!$1:$1048576, $D59, FALSE))</f>
        <v>214.7466970804775</v>
      </c>
      <c r="S59" t="str">
        <f>IF(ISBLANK(HLOOKUP(S$1, m_preprocess!$1:$1048576, $D59, FALSE)), "", HLOOKUP(S$1,m_preprocess!$1:$1048576, $D59, FALSE))</f>
        <v/>
      </c>
      <c r="T59" t="str">
        <f>IF(ISBLANK(HLOOKUP(T$1, m_preprocess!$1:$1048576, $D59, FALSE)), "", HLOOKUP(T$1,m_preprocess!$1:$1048576, $D59, FALSE))</f>
        <v/>
      </c>
      <c r="U59" t="str">
        <f>IF(ISBLANK(HLOOKUP(U$1, m_preprocess!$1:$1048576, $D59, FALSE)), "", HLOOKUP(U$1,m_preprocess!$1:$1048576, $D59, FALSE))</f>
        <v/>
      </c>
      <c r="V59" t="str">
        <f>IF(ISBLANK(HLOOKUP(V$1, m_preprocess!$1:$1048576, $D59, FALSE)), "", HLOOKUP(V$1,m_preprocess!$1:$1048576, $D59, FALSE))</f>
        <v/>
      </c>
      <c r="W59" t="str">
        <f>IF(ISBLANK(HLOOKUP(W$1, m_preprocess!$1:$1048576, $D59, FALSE)), "", HLOOKUP(W$1,m_preprocess!$1:$1048576, $D59, FALSE))</f>
        <v/>
      </c>
      <c r="X59" t="str">
        <f>IF(ISBLANK(HLOOKUP(X$1, m_preprocess!$1:$1048576, $D59, FALSE)), "", HLOOKUP(X$1,m_preprocess!$1:$1048576, $D59, FALSE))</f>
        <v/>
      </c>
      <c r="Y59" t="str">
        <f>IF(ISBLANK(HLOOKUP(Y$1, m_preprocess!$1:$1048576, $D59, FALSE)), "", HLOOKUP(Y$1,m_preprocess!$1:$1048576, $D59, FALSE))</f>
        <v/>
      </c>
    </row>
    <row r="60" spans="1:25" x14ac:dyDescent="0.25">
      <c r="A60" s="21">
        <v>35735</v>
      </c>
      <c r="B60">
        <v>1997</v>
      </c>
      <c r="C60">
        <v>11</v>
      </c>
      <c r="D60">
        <v>60</v>
      </c>
      <c r="E60">
        <f>IF(ISBLANK(HLOOKUP(E$1, m_preprocess!$1:$1048576, $D60, FALSE)), "", HLOOKUP(E$1,m_preprocess!$1:$1048576, $D60, FALSE))</f>
        <v>59.295340794975758</v>
      </c>
      <c r="F60">
        <f>IF(ISBLANK(HLOOKUP(F$1, m_preprocess!$1:$1048576, $D60, FALSE)), "", HLOOKUP(F$1,m_preprocess!$1:$1048576, $D60, FALSE))</f>
        <v>59.653573880396337</v>
      </c>
      <c r="G60" t="str">
        <f>IF(ISBLANK(HLOOKUP(G$1, m_preprocess!$1:$1048576, $D60, FALSE)), "", HLOOKUP(G$1,m_preprocess!$1:$1048576, $D60, FALSE))</f>
        <v/>
      </c>
      <c r="H60" t="str">
        <f>IF(ISBLANK(HLOOKUP(H$1, m_preprocess!$1:$1048576, $D60, FALSE)), "", HLOOKUP(H$1,m_preprocess!$1:$1048576, $D60, FALSE))</f>
        <v/>
      </c>
      <c r="I60" t="str">
        <f>IF(ISBLANK(HLOOKUP(I$1, m_preprocess!$1:$1048576, $D60, FALSE)), "", HLOOKUP(I$1,m_preprocess!$1:$1048576, $D60, FALSE))</f>
        <v/>
      </c>
      <c r="J60" t="str">
        <f>IF(ISBLANK(HLOOKUP(J$1, m_preprocess!$1:$1048576, $D60, FALSE)), "", HLOOKUP(J$1,m_preprocess!$1:$1048576, $D60, FALSE))</f>
        <v/>
      </c>
      <c r="K60">
        <f>IF(ISBLANK(HLOOKUP(K$1, m_preprocess!$1:$1048576, $D60, FALSE)), "", HLOOKUP(K$1,m_preprocess!$1:$1048576, $D60, FALSE))</f>
        <v>963.08339628333999</v>
      </c>
      <c r="L60">
        <f>IF(ISBLANK(HLOOKUP(L$1, m_preprocess!$1:$1048576, $D60, FALSE)), "", HLOOKUP(L$1,m_preprocess!$1:$1048576, $D60, FALSE))</f>
        <v>92.987659768103356</v>
      </c>
      <c r="M60">
        <f>IF(ISBLANK(HLOOKUP(M$1, m_preprocess!$1:$1048576, $D60, FALSE)), "", HLOOKUP(M$1,m_preprocess!$1:$1048576, $D60, FALSE))</f>
        <v>70.376977092446722</v>
      </c>
      <c r="N60">
        <f>IF(ISBLANK(HLOOKUP(N$1, m_preprocess!$1:$1048576, $D60, FALSE)), "", HLOOKUP(N$1,m_preprocess!$1:$1048576, $D60, FALSE))</f>
        <v>963.08339628333999</v>
      </c>
      <c r="O60">
        <f>IF(ISBLANK(HLOOKUP(O$1, m_preprocess!$1:$1048576, $D60, FALSE)), "", HLOOKUP(O$1,m_preprocess!$1:$1048576, $D60, FALSE))</f>
        <v>662.88800648790027</v>
      </c>
      <c r="P60">
        <f>IF(ISBLANK(HLOOKUP(P$1, m_preprocess!$1:$1048576, $D60, FALSE)), "", HLOOKUP(P$1,m_preprocess!$1:$1048576, $D60, FALSE))</f>
        <v>151.6512764387106</v>
      </c>
      <c r="Q60">
        <f>IF(ISBLANK(HLOOKUP(Q$1, m_preprocess!$1:$1048576, $D60, FALSE)), "", HLOOKUP(Q$1,m_preprocess!$1:$1048576, $D60, FALSE))</f>
        <v>244.86672927103888</v>
      </c>
      <c r="R60">
        <f>IF(ISBLANK(HLOOKUP(R$1, m_preprocess!$1:$1048576, $D60, FALSE)), "", HLOOKUP(R$1,m_preprocess!$1:$1048576, $D60, FALSE))</f>
        <v>164.71997634848631</v>
      </c>
      <c r="S60" t="str">
        <f>IF(ISBLANK(HLOOKUP(S$1, m_preprocess!$1:$1048576, $D60, FALSE)), "", HLOOKUP(S$1,m_preprocess!$1:$1048576, $D60, FALSE))</f>
        <v/>
      </c>
      <c r="T60" t="str">
        <f>IF(ISBLANK(HLOOKUP(T$1, m_preprocess!$1:$1048576, $D60, FALSE)), "", HLOOKUP(T$1,m_preprocess!$1:$1048576, $D60, FALSE))</f>
        <v/>
      </c>
      <c r="U60" t="str">
        <f>IF(ISBLANK(HLOOKUP(U$1, m_preprocess!$1:$1048576, $D60, FALSE)), "", HLOOKUP(U$1,m_preprocess!$1:$1048576, $D60, FALSE))</f>
        <v/>
      </c>
      <c r="V60" t="str">
        <f>IF(ISBLANK(HLOOKUP(V$1, m_preprocess!$1:$1048576, $D60, FALSE)), "", HLOOKUP(V$1,m_preprocess!$1:$1048576, $D60, FALSE))</f>
        <v/>
      </c>
      <c r="W60" t="str">
        <f>IF(ISBLANK(HLOOKUP(W$1, m_preprocess!$1:$1048576, $D60, FALSE)), "", HLOOKUP(W$1,m_preprocess!$1:$1048576, $D60, FALSE))</f>
        <v/>
      </c>
      <c r="X60" t="str">
        <f>IF(ISBLANK(HLOOKUP(X$1, m_preprocess!$1:$1048576, $D60, FALSE)), "", HLOOKUP(X$1,m_preprocess!$1:$1048576, $D60, FALSE))</f>
        <v/>
      </c>
      <c r="Y60" t="str">
        <f>IF(ISBLANK(HLOOKUP(Y$1, m_preprocess!$1:$1048576, $D60, FALSE)), "", HLOOKUP(Y$1,m_preprocess!$1:$1048576, $D60, FALSE))</f>
        <v/>
      </c>
    </row>
    <row r="61" spans="1:25" x14ac:dyDescent="0.25">
      <c r="A61" s="21">
        <v>35765</v>
      </c>
      <c r="B61">
        <v>1997</v>
      </c>
      <c r="C61">
        <v>12</v>
      </c>
      <c r="D61">
        <v>61</v>
      </c>
      <c r="E61">
        <f>IF(ISBLANK(HLOOKUP(E$1, m_preprocess!$1:$1048576, $D61, FALSE)), "", HLOOKUP(E$1,m_preprocess!$1:$1048576, $D61, FALSE))</f>
        <v>67.442008939193911</v>
      </c>
      <c r="F61">
        <f>IF(ISBLANK(HLOOKUP(F$1, m_preprocess!$1:$1048576, $D61, FALSE)), "", HLOOKUP(F$1,m_preprocess!$1:$1048576, $D61, FALSE))</f>
        <v>60.444696295806693</v>
      </c>
      <c r="G61" t="str">
        <f>IF(ISBLANK(HLOOKUP(G$1, m_preprocess!$1:$1048576, $D61, FALSE)), "", HLOOKUP(G$1,m_preprocess!$1:$1048576, $D61, FALSE))</f>
        <v/>
      </c>
      <c r="H61" t="str">
        <f>IF(ISBLANK(HLOOKUP(H$1, m_preprocess!$1:$1048576, $D61, FALSE)), "", HLOOKUP(H$1,m_preprocess!$1:$1048576, $D61, FALSE))</f>
        <v/>
      </c>
      <c r="I61" t="str">
        <f>IF(ISBLANK(HLOOKUP(I$1, m_preprocess!$1:$1048576, $D61, FALSE)), "", HLOOKUP(I$1,m_preprocess!$1:$1048576, $D61, FALSE))</f>
        <v/>
      </c>
      <c r="J61" t="str">
        <f>IF(ISBLANK(HLOOKUP(J$1, m_preprocess!$1:$1048576, $D61, FALSE)), "", HLOOKUP(J$1,m_preprocess!$1:$1048576, $D61, FALSE))</f>
        <v/>
      </c>
      <c r="K61">
        <f>IF(ISBLANK(HLOOKUP(K$1, m_preprocess!$1:$1048576, $D61, FALSE)), "", HLOOKUP(K$1,m_preprocess!$1:$1048576, $D61, FALSE))</f>
        <v>931.41284564431453</v>
      </c>
      <c r="L61">
        <f>IF(ISBLANK(HLOOKUP(L$1, m_preprocess!$1:$1048576, $D61, FALSE)), "", HLOOKUP(L$1,m_preprocess!$1:$1048576, $D61, FALSE))</f>
        <v>91.77225815631725</v>
      </c>
      <c r="M61">
        <f>IF(ISBLANK(HLOOKUP(M$1, m_preprocess!$1:$1048576, $D61, FALSE)), "", HLOOKUP(M$1,m_preprocess!$1:$1048576, $D61, FALSE))</f>
        <v>69.251653439963349</v>
      </c>
      <c r="N61">
        <f>IF(ISBLANK(HLOOKUP(N$1, m_preprocess!$1:$1048576, $D61, FALSE)), "", HLOOKUP(N$1,m_preprocess!$1:$1048576, $D61, FALSE))</f>
        <v>931.41284564431453</v>
      </c>
      <c r="O61">
        <f>IF(ISBLANK(HLOOKUP(O$1, m_preprocess!$1:$1048576, $D61, FALSE)), "", HLOOKUP(O$1,m_preprocess!$1:$1048576, $D61, FALSE))</f>
        <v>684.63673314762843</v>
      </c>
      <c r="P61">
        <f>IF(ISBLANK(HLOOKUP(P$1, m_preprocess!$1:$1048576, $D61, FALSE)), "", HLOOKUP(P$1,m_preprocess!$1:$1048576, $D61, FALSE))</f>
        <v>158.98125939245682</v>
      </c>
      <c r="Q61">
        <f>IF(ISBLANK(HLOOKUP(Q$1, m_preprocess!$1:$1048576, $D61, FALSE)), "", HLOOKUP(Q$1,m_preprocess!$1:$1048576, $D61, FALSE))</f>
        <v>251.22281887630606</v>
      </c>
      <c r="R61">
        <f>IF(ISBLANK(HLOOKUP(R$1, m_preprocess!$1:$1048576, $D61, FALSE)), "", HLOOKUP(R$1,m_preprocess!$1:$1048576, $D61, FALSE))</f>
        <v>192.99767680729764</v>
      </c>
      <c r="S61" t="str">
        <f>IF(ISBLANK(HLOOKUP(S$1, m_preprocess!$1:$1048576, $D61, FALSE)), "", HLOOKUP(S$1,m_preprocess!$1:$1048576, $D61, FALSE))</f>
        <v/>
      </c>
      <c r="T61" t="str">
        <f>IF(ISBLANK(HLOOKUP(T$1, m_preprocess!$1:$1048576, $D61, FALSE)), "", HLOOKUP(T$1,m_preprocess!$1:$1048576, $D61, FALSE))</f>
        <v/>
      </c>
      <c r="U61" t="str">
        <f>IF(ISBLANK(HLOOKUP(U$1, m_preprocess!$1:$1048576, $D61, FALSE)), "", HLOOKUP(U$1,m_preprocess!$1:$1048576, $D61, FALSE))</f>
        <v/>
      </c>
      <c r="V61" t="str">
        <f>IF(ISBLANK(HLOOKUP(V$1, m_preprocess!$1:$1048576, $D61, FALSE)), "", HLOOKUP(V$1,m_preprocess!$1:$1048576, $D61, FALSE))</f>
        <v/>
      </c>
      <c r="W61" t="str">
        <f>IF(ISBLANK(HLOOKUP(W$1, m_preprocess!$1:$1048576, $D61, FALSE)), "", HLOOKUP(W$1,m_preprocess!$1:$1048576, $D61, FALSE))</f>
        <v/>
      </c>
      <c r="X61" t="str">
        <f>IF(ISBLANK(HLOOKUP(X$1, m_preprocess!$1:$1048576, $D61, FALSE)), "", HLOOKUP(X$1,m_preprocess!$1:$1048576, $D61, FALSE))</f>
        <v/>
      </c>
      <c r="Y61" t="str">
        <f>IF(ISBLANK(HLOOKUP(Y$1, m_preprocess!$1:$1048576, $D61, FALSE)), "", HLOOKUP(Y$1,m_preprocess!$1:$1048576, $D61, FALSE))</f>
        <v/>
      </c>
    </row>
    <row r="62" spans="1:25" x14ac:dyDescent="0.25">
      <c r="A62" s="21">
        <v>35796</v>
      </c>
      <c r="B62">
        <v>1998</v>
      </c>
      <c r="C62">
        <v>1</v>
      </c>
      <c r="D62">
        <v>62</v>
      </c>
      <c r="E62">
        <f>IF(ISBLANK(HLOOKUP(E$1, m_preprocess!$1:$1048576, $D62, FALSE)), "", HLOOKUP(E$1,m_preprocess!$1:$1048576, $D62, FALSE))</f>
        <v>60.986773598770718</v>
      </c>
      <c r="F62">
        <f>IF(ISBLANK(HLOOKUP(F$1, m_preprocess!$1:$1048576, $D62, FALSE)), "", HLOOKUP(F$1,m_preprocess!$1:$1048576, $D62, FALSE))</f>
        <v>61.654353103234342</v>
      </c>
      <c r="G62" t="str">
        <f>IF(ISBLANK(HLOOKUP(G$1, m_preprocess!$1:$1048576, $D62, FALSE)), "", HLOOKUP(G$1,m_preprocess!$1:$1048576, $D62, FALSE))</f>
        <v/>
      </c>
      <c r="H62" t="str">
        <f>IF(ISBLANK(HLOOKUP(H$1, m_preprocess!$1:$1048576, $D62, FALSE)), "", HLOOKUP(H$1,m_preprocess!$1:$1048576, $D62, FALSE))</f>
        <v/>
      </c>
      <c r="I62" t="str">
        <f>IF(ISBLANK(HLOOKUP(I$1, m_preprocess!$1:$1048576, $D62, FALSE)), "", HLOOKUP(I$1,m_preprocess!$1:$1048576, $D62, FALSE))</f>
        <v/>
      </c>
      <c r="J62" t="str">
        <f>IF(ISBLANK(HLOOKUP(J$1, m_preprocess!$1:$1048576, $D62, FALSE)), "", HLOOKUP(J$1,m_preprocess!$1:$1048576, $D62, FALSE))</f>
        <v/>
      </c>
      <c r="K62">
        <f>IF(ISBLANK(HLOOKUP(K$1, m_preprocess!$1:$1048576, $D62, FALSE)), "", HLOOKUP(K$1,m_preprocess!$1:$1048576, $D62, FALSE))</f>
        <v>893.99646890181259</v>
      </c>
      <c r="L62">
        <f>IF(ISBLANK(HLOOKUP(L$1, m_preprocess!$1:$1048576, $D62, FALSE)), "", HLOOKUP(L$1,m_preprocess!$1:$1048576, $D62, FALSE))</f>
        <v>89.70880584785013</v>
      </c>
      <c r="M62">
        <f>IF(ISBLANK(HLOOKUP(M$1, m_preprocess!$1:$1048576, $D62, FALSE)), "", HLOOKUP(M$1,m_preprocess!$1:$1048576, $D62, FALSE))</f>
        <v>68.239479737991374</v>
      </c>
      <c r="N62">
        <f>IF(ISBLANK(HLOOKUP(N$1, m_preprocess!$1:$1048576, $D62, FALSE)), "", HLOOKUP(N$1,m_preprocess!$1:$1048576, $D62, FALSE))</f>
        <v>893.99646890181259</v>
      </c>
      <c r="O62">
        <f>IF(ISBLANK(HLOOKUP(O$1, m_preprocess!$1:$1048576, $D62, FALSE)), "", HLOOKUP(O$1,m_preprocess!$1:$1048576, $D62, FALSE))</f>
        <v>705.58704902312491</v>
      </c>
      <c r="P62">
        <f>IF(ISBLANK(HLOOKUP(P$1, m_preprocess!$1:$1048576, $D62, FALSE)), "", HLOOKUP(P$1,m_preprocess!$1:$1048576, $D62, FALSE))</f>
        <v>136.75597241744293</v>
      </c>
      <c r="Q62">
        <f>IF(ISBLANK(HLOOKUP(Q$1, m_preprocess!$1:$1048576, $D62, FALSE)), "", HLOOKUP(Q$1,m_preprocess!$1:$1048576, $D62, FALSE))</f>
        <v>296.50233297183297</v>
      </c>
      <c r="R62">
        <f>IF(ISBLANK(HLOOKUP(R$1, m_preprocess!$1:$1048576, $D62, FALSE)), "", HLOOKUP(R$1,m_preprocess!$1:$1048576, $D62, FALSE))</f>
        <v>210.55459772851469</v>
      </c>
      <c r="S62" t="str">
        <f>IF(ISBLANK(HLOOKUP(S$1, m_preprocess!$1:$1048576, $D62, FALSE)), "", HLOOKUP(S$1,m_preprocess!$1:$1048576, $D62, FALSE))</f>
        <v/>
      </c>
      <c r="T62" t="str">
        <f>IF(ISBLANK(HLOOKUP(T$1, m_preprocess!$1:$1048576, $D62, FALSE)), "", HLOOKUP(T$1,m_preprocess!$1:$1048576, $D62, FALSE))</f>
        <v/>
      </c>
      <c r="U62" t="str">
        <f>IF(ISBLANK(HLOOKUP(U$1, m_preprocess!$1:$1048576, $D62, FALSE)), "", HLOOKUP(U$1,m_preprocess!$1:$1048576, $D62, FALSE))</f>
        <v/>
      </c>
      <c r="V62" t="str">
        <f>IF(ISBLANK(HLOOKUP(V$1, m_preprocess!$1:$1048576, $D62, FALSE)), "", HLOOKUP(V$1,m_preprocess!$1:$1048576, $D62, FALSE))</f>
        <v/>
      </c>
      <c r="W62" t="str">
        <f>IF(ISBLANK(HLOOKUP(W$1, m_preprocess!$1:$1048576, $D62, FALSE)), "", HLOOKUP(W$1,m_preprocess!$1:$1048576, $D62, FALSE))</f>
        <v/>
      </c>
      <c r="X62" t="str">
        <f>IF(ISBLANK(HLOOKUP(X$1, m_preprocess!$1:$1048576, $D62, FALSE)), "", HLOOKUP(X$1,m_preprocess!$1:$1048576, $D62, FALSE))</f>
        <v/>
      </c>
      <c r="Y62" t="str">
        <f>IF(ISBLANK(HLOOKUP(Y$1, m_preprocess!$1:$1048576, $D62, FALSE)), "", HLOOKUP(Y$1,m_preprocess!$1:$1048576, $D62, FALSE))</f>
        <v/>
      </c>
    </row>
    <row r="63" spans="1:25" x14ac:dyDescent="0.25">
      <c r="A63" s="21">
        <v>35827</v>
      </c>
      <c r="B63">
        <v>1998</v>
      </c>
      <c r="C63">
        <v>2</v>
      </c>
      <c r="D63">
        <v>63</v>
      </c>
      <c r="E63">
        <f>IF(ISBLANK(HLOOKUP(E$1, m_preprocess!$1:$1048576, $D63, FALSE)), "", HLOOKUP(E$1,m_preprocess!$1:$1048576, $D63, FALSE))</f>
        <v>54.226752081452538</v>
      </c>
      <c r="F63">
        <f>IF(ISBLANK(HLOOKUP(F$1, m_preprocess!$1:$1048576, $D63, FALSE)), "", HLOOKUP(F$1,m_preprocess!$1:$1048576, $D63, FALSE))</f>
        <v>60.174499067363193</v>
      </c>
      <c r="G63" t="str">
        <f>IF(ISBLANK(HLOOKUP(G$1, m_preprocess!$1:$1048576, $D63, FALSE)), "", HLOOKUP(G$1,m_preprocess!$1:$1048576, $D63, FALSE))</f>
        <v/>
      </c>
      <c r="H63" t="str">
        <f>IF(ISBLANK(HLOOKUP(H$1, m_preprocess!$1:$1048576, $D63, FALSE)), "", HLOOKUP(H$1,m_preprocess!$1:$1048576, $D63, FALSE))</f>
        <v/>
      </c>
      <c r="I63" t="str">
        <f>IF(ISBLANK(HLOOKUP(I$1, m_preprocess!$1:$1048576, $D63, FALSE)), "", HLOOKUP(I$1,m_preprocess!$1:$1048576, $D63, FALSE))</f>
        <v/>
      </c>
      <c r="J63" t="str">
        <f>IF(ISBLANK(HLOOKUP(J$1, m_preprocess!$1:$1048576, $D63, FALSE)), "", HLOOKUP(J$1,m_preprocess!$1:$1048576, $D63, FALSE))</f>
        <v/>
      </c>
      <c r="K63">
        <f>IF(ISBLANK(HLOOKUP(K$1, m_preprocess!$1:$1048576, $D63, FALSE)), "", HLOOKUP(K$1,m_preprocess!$1:$1048576, $D63, FALSE))</f>
        <v>900.03708512806156</v>
      </c>
      <c r="L63">
        <f>IF(ISBLANK(HLOOKUP(L$1, m_preprocess!$1:$1048576, $D63, FALSE)), "", HLOOKUP(L$1,m_preprocess!$1:$1048576, $D63, FALSE))</f>
        <v>87.022742710356169</v>
      </c>
      <c r="M63">
        <f>IF(ISBLANK(HLOOKUP(M$1, m_preprocess!$1:$1048576, $D63, FALSE)), "", HLOOKUP(M$1,m_preprocess!$1:$1048576, $D63, FALSE))</f>
        <v>67.271562993026606</v>
      </c>
      <c r="N63">
        <f>IF(ISBLANK(HLOOKUP(N$1, m_preprocess!$1:$1048576, $D63, FALSE)), "", HLOOKUP(N$1,m_preprocess!$1:$1048576, $D63, FALSE))</f>
        <v>900.03708512806156</v>
      </c>
      <c r="O63">
        <f>IF(ISBLANK(HLOOKUP(O$1, m_preprocess!$1:$1048576, $D63, FALSE)), "", HLOOKUP(O$1,m_preprocess!$1:$1048576, $D63, FALSE))</f>
        <v>561.40591193947307</v>
      </c>
      <c r="P63">
        <f>IF(ISBLANK(HLOOKUP(P$1, m_preprocess!$1:$1048576, $D63, FALSE)), "", HLOOKUP(P$1,m_preprocess!$1:$1048576, $D63, FALSE))</f>
        <v>107.99276086566211</v>
      </c>
      <c r="Q63">
        <f>IF(ISBLANK(HLOOKUP(Q$1, m_preprocess!$1:$1048576, $D63, FALSE)), "", HLOOKUP(Q$1,m_preprocess!$1:$1048576, $D63, FALSE))</f>
        <v>235.78543743945633</v>
      </c>
      <c r="R63">
        <f>IF(ISBLANK(HLOOKUP(R$1, m_preprocess!$1:$1048576, $D63, FALSE)), "", HLOOKUP(R$1,m_preprocess!$1:$1048576, $D63, FALSE))</f>
        <v>199.96661404727084</v>
      </c>
      <c r="S63" t="str">
        <f>IF(ISBLANK(HLOOKUP(S$1, m_preprocess!$1:$1048576, $D63, FALSE)), "", HLOOKUP(S$1,m_preprocess!$1:$1048576, $D63, FALSE))</f>
        <v/>
      </c>
      <c r="T63" t="str">
        <f>IF(ISBLANK(HLOOKUP(T$1, m_preprocess!$1:$1048576, $D63, FALSE)), "", HLOOKUP(T$1,m_preprocess!$1:$1048576, $D63, FALSE))</f>
        <v/>
      </c>
      <c r="U63" t="str">
        <f>IF(ISBLANK(HLOOKUP(U$1, m_preprocess!$1:$1048576, $D63, FALSE)), "", HLOOKUP(U$1,m_preprocess!$1:$1048576, $D63, FALSE))</f>
        <v/>
      </c>
      <c r="V63" t="str">
        <f>IF(ISBLANK(HLOOKUP(V$1, m_preprocess!$1:$1048576, $D63, FALSE)), "", HLOOKUP(V$1,m_preprocess!$1:$1048576, $D63, FALSE))</f>
        <v/>
      </c>
      <c r="W63" t="str">
        <f>IF(ISBLANK(HLOOKUP(W$1, m_preprocess!$1:$1048576, $D63, FALSE)), "", HLOOKUP(W$1,m_preprocess!$1:$1048576, $D63, FALSE))</f>
        <v/>
      </c>
      <c r="X63" t="str">
        <f>IF(ISBLANK(HLOOKUP(X$1, m_preprocess!$1:$1048576, $D63, FALSE)), "", HLOOKUP(X$1,m_preprocess!$1:$1048576, $D63, FALSE))</f>
        <v/>
      </c>
      <c r="Y63" t="str">
        <f>IF(ISBLANK(HLOOKUP(Y$1, m_preprocess!$1:$1048576, $D63, FALSE)), "", HLOOKUP(Y$1,m_preprocess!$1:$1048576, $D63, FALSE))</f>
        <v/>
      </c>
    </row>
    <row r="64" spans="1:25" x14ac:dyDescent="0.25">
      <c r="A64" s="21">
        <v>35855</v>
      </c>
      <c r="B64">
        <v>1998</v>
      </c>
      <c r="C64">
        <v>3</v>
      </c>
      <c r="D64">
        <v>64</v>
      </c>
      <c r="E64">
        <f>IF(ISBLANK(HLOOKUP(E$1, m_preprocess!$1:$1048576, $D64, FALSE)), "", HLOOKUP(E$1,m_preprocess!$1:$1048576, $D64, FALSE))</f>
        <v>62.021095034469596</v>
      </c>
      <c r="F64">
        <f>IF(ISBLANK(HLOOKUP(F$1, m_preprocess!$1:$1048576, $D64, FALSE)), "", HLOOKUP(F$1,m_preprocess!$1:$1048576, $D64, FALSE))</f>
        <v>60.679491863158177</v>
      </c>
      <c r="G64" t="str">
        <f>IF(ISBLANK(HLOOKUP(G$1, m_preprocess!$1:$1048576, $D64, FALSE)), "", HLOOKUP(G$1,m_preprocess!$1:$1048576, $D64, FALSE))</f>
        <v/>
      </c>
      <c r="H64" t="str">
        <f>IF(ISBLANK(HLOOKUP(H$1, m_preprocess!$1:$1048576, $D64, FALSE)), "", HLOOKUP(H$1,m_preprocess!$1:$1048576, $D64, FALSE))</f>
        <v/>
      </c>
      <c r="I64" t="str">
        <f>IF(ISBLANK(HLOOKUP(I$1, m_preprocess!$1:$1048576, $D64, FALSE)), "", HLOOKUP(I$1,m_preprocess!$1:$1048576, $D64, FALSE))</f>
        <v/>
      </c>
      <c r="J64" t="str">
        <f>IF(ISBLANK(HLOOKUP(J$1, m_preprocess!$1:$1048576, $D64, FALSE)), "", HLOOKUP(J$1,m_preprocess!$1:$1048576, $D64, FALSE))</f>
        <v/>
      </c>
      <c r="K64">
        <f>IF(ISBLANK(HLOOKUP(K$1, m_preprocess!$1:$1048576, $D64, FALSE)), "", HLOOKUP(K$1,m_preprocess!$1:$1048576, $D64, FALSE))</f>
        <v>935.72243264230508</v>
      </c>
      <c r="L64">
        <f>IF(ISBLANK(HLOOKUP(L$1, m_preprocess!$1:$1048576, $D64, FALSE)), "", HLOOKUP(L$1,m_preprocess!$1:$1048576, $D64, FALSE))</f>
        <v>87.154620742040549</v>
      </c>
      <c r="M64">
        <f>IF(ISBLANK(HLOOKUP(M$1, m_preprocess!$1:$1048576, $D64, FALSE)), "", HLOOKUP(M$1,m_preprocess!$1:$1048576, $D64, FALSE))</f>
        <v>67.183373567126168</v>
      </c>
      <c r="N64">
        <f>IF(ISBLANK(HLOOKUP(N$1, m_preprocess!$1:$1048576, $D64, FALSE)), "", HLOOKUP(N$1,m_preprocess!$1:$1048576, $D64, FALSE))</f>
        <v>935.72243264230508</v>
      </c>
      <c r="O64">
        <f>IF(ISBLANK(HLOOKUP(O$1, m_preprocess!$1:$1048576, $D64, FALSE)), "", HLOOKUP(O$1,m_preprocess!$1:$1048576, $D64, FALSE))</f>
        <v>824.61446904122317</v>
      </c>
      <c r="P64">
        <f>IF(ISBLANK(HLOOKUP(P$1, m_preprocess!$1:$1048576, $D64, FALSE)), "", HLOOKUP(P$1,m_preprocess!$1:$1048576, $D64, FALSE))</f>
        <v>145.91844744448986</v>
      </c>
      <c r="Q64">
        <f>IF(ISBLANK(HLOOKUP(Q$1, m_preprocess!$1:$1048576, $D64, FALSE)), "", HLOOKUP(Q$1,m_preprocess!$1:$1048576, $D64, FALSE))</f>
        <v>353.63967200281553</v>
      </c>
      <c r="R64">
        <f>IF(ISBLANK(HLOOKUP(R$1, m_preprocess!$1:$1048576, $D64, FALSE)), "", HLOOKUP(R$1,m_preprocess!$1:$1048576, $D64, FALSE))</f>
        <v>273.10113529122071</v>
      </c>
      <c r="S64" t="str">
        <f>IF(ISBLANK(HLOOKUP(S$1, m_preprocess!$1:$1048576, $D64, FALSE)), "", HLOOKUP(S$1,m_preprocess!$1:$1048576, $D64, FALSE))</f>
        <v/>
      </c>
      <c r="T64" t="str">
        <f>IF(ISBLANK(HLOOKUP(T$1, m_preprocess!$1:$1048576, $D64, FALSE)), "", HLOOKUP(T$1,m_preprocess!$1:$1048576, $D64, FALSE))</f>
        <v/>
      </c>
      <c r="U64" t="str">
        <f>IF(ISBLANK(HLOOKUP(U$1, m_preprocess!$1:$1048576, $D64, FALSE)), "", HLOOKUP(U$1,m_preprocess!$1:$1048576, $D64, FALSE))</f>
        <v/>
      </c>
      <c r="V64" t="str">
        <f>IF(ISBLANK(HLOOKUP(V$1, m_preprocess!$1:$1048576, $D64, FALSE)), "", HLOOKUP(V$1,m_preprocess!$1:$1048576, $D64, FALSE))</f>
        <v/>
      </c>
      <c r="W64" t="str">
        <f>IF(ISBLANK(HLOOKUP(W$1, m_preprocess!$1:$1048576, $D64, FALSE)), "", HLOOKUP(W$1,m_preprocess!$1:$1048576, $D64, FALSE))</f>
        <v/>
      </c>
      <c r="X64" t="str">
        <f>IF(ISBLANK(HLOOKUP(X$1, m_preprocess!$1:$1048576, $D64, FALSE)), "", HLOOKUP(X$1,m_preprocess!$1:$1048576, $D64, FALSE))</f>
        <v/>
      </c>
      <c r="Y64" t="str">
        <f>IF(ISBLANK(HLOOKUP(Y$1, m_preprocess!$1:$1048576, $D64, FALSE)), "", HLOOKUP(Y$1,m_preprocess!$1:$1048576, $D64, FALSE))</f>
        <v/>
      </c>
    </row>
    <row r="65" spans="1:25" x14ac:dyDescent="0.25">
      <c r="A65" s="21">
        <v>35886</v>
      </c>
      <c r="B65">
        <v>1998</v>
      </c>
      <c r="C65">
        <v>4</v>
      </c>
      <c r="D65">
        <v>65</v>
      </c>
      <c r="E65">
        <f>IF(ISBLANK(HLOOKUP(E$1, m_preprocess!$1:$1048576, $D65, FALSE)), "", HLOOKUP(E$1,m_preprocess!$1:$1048576, $D65, FALSE))</f>
        <v>76.357748899256364</v>
      </c>
      <c r="F65">
        <f>IF(ISBLANK(HLOOKUP(F$1, m_preprocess!$1:$1048576, $D65, FALSE)), "", HLOOKUP(F$1,m_preprocess!$1:$1048576, $D65, FALSE))</f>
        <v>78.512681926488568</v>
      </c>
      <c r="G65" t="str">
        <f>IF(ISBLANK(HLOOKUP(G$1, m_preprocess!$1:$1048576, $D65, FALSE)), "", HLOOKUP(G$1,m_preprocess!$1:$1048576, $D65, FALSE))</f>
        <v/>
      </c>
      <c r="H65" t="str">
        <f>IF(ISBLANK(HLOOKUP(H$1, m_preprocess!$1:$1048576, $D65, FALSE)), "", HLOOKUP(H$1,m_preprocess!$1:$1048576, $D65, FALSE))</f>
        <v/>
      </c>
      <c r="I65" t="str">
        <f>IF(ISBLANK(HLOOKUP(I$1, m_preprocess!$1:$1048576, $D65, FALSE)), "", HLOOKUP(I$1,m_preprocess!$1:$1048576, $D65, FALSE))</f>
        <v/>
      </c>
      <c r="J65" t="str">
        <f>IF(ISBLANK(HLOOKUP(J$1, m_preprocess!$1:$1048576, $D65, FALSE)), "", HLOOKUP(J$1,m_preprocess!$1:$1048576, $D65, FALSE))</f>
        <v/>
      </c>
      <c r="K65">
        <f>IF(ISBLANK(HLOOKUP(K$1, m_preprocess!$1:$1048576, $D65, FALSE)), "", HLOOKUP(K$1,m_preprocess!$1:$1048576, $D65, FALSE))</f>
        <v>840.60227190523347</v>
      </c>
      <c r="L65">
        <f>IF(ISBLANK(HLOOKUP(L$1, m_preprocess!$1:$1048576, $D65, FALSE)), "", HLOOKUP(L$1,m_preprocess!$1:$1048576, $D65, FALSE))</f>
        <v>89.202521407572604</v>
      </c>
      <c r="M65">
        <f>IF(ISBLANK(HLOOKUP(M$1, m_preprocess!$1:$1048576, $D65, FALSE)), "", HLOOKUP(M$1,m_preprocess!$1:$1048576, $D65, FALSE))</f>
        <v>74.040367993756746</v>
      </c>
      <c r="N65">
        <f>IF(ISBLANK(HLOOKUP(N$1, m_preprocess!$1:$1048576, $D65, FALSE)), "", HLOOKUP(N$1,m_preprocess!$1:$1048576, $D65, FALSE))</f>
        <v>840.60227190523347</v>
      </c>
      <c r="O65">
        <f>IF(ISBLANK(HLOOKUP(O$1, m_preprocess!$1:$1048576, $D65, FALSE)), "", HLOOKUP(O$1,m_preprocess!$1:$1048576, $D65, FALSE))</f>
        <v>750.39583097501759</v>
      </c>
      <c r="P65">
        <f>IF(ISBLANK(HLOOKUP(P$1, m_preprocess!$1:$1048576, $D65, FALSE)), "", HLOOKUP(P$1,m_preprocess!$1:$1048576, $D65, FALSE))</f>
        <v>164.37086228562802</v>
      </c>
      <c r="Q65">
        <f>IF(ISBLANK(HLOOKUP(Q$1, m_preprocess!$1:$1048576, $D65, FALSE)), "", HLOOKUP(Q$1,m_preprocess!$1:$1048576, $D65, FALSE))</f>
        <v>293.60118315585248</v>
      </c>
      <c r="R65">
        <f>IF(ISBLANK(HLOOKUP(R$1, m_preprocess!$1:$1048576, $D65, FALSE)), "", HLOOKUP(R$1,m_preprocess!$1:$1048576, $D65, FALSE))</f>
        <v>243.45570505440801</v>
      </c>
      <c r="S65" t="str">
        <f>IF(ISBLANK(HLOOKUP(S$1, m_preprocess!$1:$1048576, $D65, FALSE)), "", HLOOKUP(S$1,m_preprocess!$1:$1048576, $D65, FALSE))</f>
        <v/>
      </c>
      <c r="T65" t="str">
        <f>IF(ISBLANK(HLOOKUP(T$1, m_preprocess!$1:$1048576, $D65, FALSE)), "", HLOOKUP(T$1,m_preprocess!$1:$1048576, $D65, FALSE))</f>
        <v/>
      </c>
      <c r="U65" t="str">
        <f>IF(ISBLANK(HLOOKUP(U$1, m_preprocess!$1:$1048576, $D65, FALSE)), "", HLOOKUP(U$1,m_preprocess!$1:$1048576, $D65, FALSE))</f>
        <v/>
      </c>
      <c r="V65" t="str">
        <f>IF(ISBLANK(HLOOKUP(V$1, m_preprocess!$1:$1048576, $D65, FALSE)), "", HLOOKUP(V$1,m_preprocess!$1:$1048576, $D65, FALSE))</f>
        <v/>
      </c>
      <c r="W65" t="str">
        <f>IF(ISBLANK(HLOOKUP(W$1, m_preprocess!$1:$1048576, $D65, FALSE)), "", HLOOKUP(W$1,m_preprocess!$1:$1048576, $D65, FALSE))</f>
        <v/>
      </c>
      <c r="X65" t="str">
        <f>IF(ISBLANK(HLOOKUP(X$1, m_preprocess!$1:$1048576, $D65, FALSE)), "", HLOOKUP(X$1,m_preprocess!$1:$1048576, $D65, FALSE))</f>
        <v/>
      </c>
      <c r="Y65" t="str">
        <f>IF(ISBLANK(HLOOKUP(Y$1, m_preprocess!$1:$1048576, $D65, FALSE)), "", HLOOKUP(Y$1,m_preprocess!$1:$1048576, $D65, FALSE))</f>
        <v/>
      </c>
    </row>
    <row r="66" spans="1:25" x14ac:dyDescent="0.25">
      <c r="A66" s="21">
        <v>35916</v>
      </c>
      <c r="B66">
        <v>1998</v>
      </c>
      <c r="C66">
        <v>5</v>
      </c>
      <c r="D66">
        <v>66</v>
      </c>
      <c r="E66">
        <f>IF(ISBLANK(HLOOKUP(E$1, m_preprocess!$1:$1048576, $D66, FALSE)), "", HLOOKUP(E$1,m_preprocess!$1:$1048576, $D66, FALSE))</f>
        <v>55.891876834250773</v>
      </c>
      <c r="F66">
        <f>IF(ISBLANK(HLOOKUP(F$1, m_preprocess!$1:$1048576, $D66, FALSE)), "", HLOOKUP(F$1,m_preprocess!$1:$1048576, $D66, FALSE))</f>
        <v>58.374684038719998</v>
      </c>
      <c r="G66" t="str">
        <f>IF(ISBLANK(HLOOKUP(G$1, m_preprocess!$1:$1048576, $D66, FALSE)), "", HLOOKUP(G$1,m_preprocess!$1:$1048576, $D66, FALSE))</f>
        <v/>
      </c>
      <c r="H66" t="str">
        <f>IF(ISBLANK(HLOOKUP(H$1, m_preprocess!$1:$1048576, $D66, FALSE)), "", HLOOKUP(H$1,m_preprocess!$1:$1048576, $D66, FALSE))</f>
        <v/>
      </c>
      <c r="I66" t="str">
        <f>IF(ISBLANK(HLOOKUP(I$1, m_preprocess!$1:$1048576, $D66, FALSE)), "", HLOOKUP(I$1,m_preprocess!$1:$1048576, $D66, FALSE))</f>
        <v/>
      </c>
      <c r="J66" t="str">
        <f>IF(ISBLANK(HLOOKUP(J$1, m_preprocess!$1:$1048576, $D66, FALSE)), "", HLOOKUP(J$1,m_preprocess!$1:$1048576, $D66, FALSE))</f>
        <v/>
      </c>
      <c r="K66">
        <f>IF(ISBLANK(HLOOKUP(K$1, m_preprocess!$1:$1048576, $D66, FALSE)), "", HLOOKUP(K$1,m_preprocess!$1:$1048576, $D66, FALSE))</f>
        <v>827.0632628340453</v>
      </c>
      <c r="L66">
        <f>IF(ISBLANK(HLOOKUP(L$1, m_preprocess!$1:$1048576, $D66, FALSE)), "", HLOOKUP(L$1,m_preprocess!$1:$1048576, $D66, FALSE))</f>
        <v>91.336436717891218</v>
      </c>
      <c r="M66">
        <f>IF(ISBLANK(HLOOKUP(M$1, m_preprocess!$1:$1048576, $D66, FALSE)), "", HLOOKUP(M$1,m_preprocess!$1:$1048576, $D66, FALSE))</f>
        <v>72.860241277904663</v>
      </c>
      <c r="N66">
        <f>IF(ISBLANK(HLOOKUP(N$1, m_preprocess!$1:$1048576, $D66, FALSE)), "", HLOOKUP(N$1,m_preprocess!$1:$1048576, $D66, FALSE))</f>
        <v>827.0632628340453</v>
      </c>
      <c r="O66">
        <f>IF(ISBLANK(HLOOKUP(O$1, m_preprocess!$1:$1048576, $D66, FALSE)), "", HLOOKUP(O$1,m_preprocess!$1:$1048576, $D66, FALSE))</f>
        <v>775.3263598371052</v>
      </c>
      <c r="P66">
        <f>IF(ISBLANK(HLOOKUP(P$1, m_preprocess!$1:$1048576, $D66, FALSE)), "", HLOOKUP(P$1,m_preprocess!$1:$1048576, $D66, FALSE))</f>
        <v>173.76748296442324</v>
      </c>
      <c r="Q66">
        <f>IF(ISBLANK(HLOOKUP(Q$1, m_preprocess!$1:$1048576, $D66, FALSE)), "", HLOOKUP(Q$1,m_preprocess!$1:$1048576, $D66, FALSE))</f>
        <v>290.71353099010423</v>
      </c>
      <c r="R66">
        <f>IF(ISBLANK(HLOOKUP(R$1, m_preprocess!$1:$1048576, $D66, FALSE)), "", HLOOKUP(R$1,m_preprocess!$1:$1048576, $D66, FALSE))</f>
        <v>261.19449972039877</v>
      </c>
      <c r="S66" t="str">
        <f>IF(ISBLANK(HLOOKUP(S$1, m_preprocess!$1:$1048576, $D66, FALSE)), "", HLOOKUP(S$1,m_preprocess!$1:$1048576, $D66, FALSE))</f>
        <v/>
      </c>
      <c r="T66" t="str">
        <f>IF(ISBLANK(HLOOKUP(T$1, m_preprocess!$1:$1048576, $D66, FALSE)), "", HLOOKUP(T$1,m_preprocess!$1:$1048576, $D66, FALSE))</f>
        <v/>
      </c>
      <c r="U66" t="str">
        <f>IF(ISBLANK(HLOOKUP(U$1, m_preprocess!$1:$1048576, $D66, FALSE)), "", HLOOKUP(U$1,m_preprocess!$1:$1048576, $D66, FALSE))</f>
        <v/>
      </c>
      <c r="V66" t="str">
        <f>IF(ISBLANK(HLOOKUP(V$1, m_preprocess!$1:$1048576, $D66, FALSE)), "", HLOOKUP(V$1,m_preprocess!$1:$1048576, $D66, FALSE))</f>
        <v/>
      </c>
      <c r="W66" t="str">
        <f>IF(ISBLANK(HLOOKUP(W$1, m_preprocess!$1:$1048576, $D66, FALSE)), "", HLOOKUP(W$1,m_preprocess!$1:$1048576, $D66, FALSE))</f>
        <v/>
      </c>
      <c r="X66" t="str">
        <f>IF(ISBLANK(HLOOKUP(X$1, m_preprocess!$1:$1048576, $D66, FALSE)), "", HLOOKUP(X$1,m_preprocess!$1:$1048576, $D66, FALSE))</f>
        <v/>
      </c>
      <c r="Y66" t="str">
        <f>IF(ISBLANK(HLOOKUP(Y$1, m_preprocess!$1:$1048576, $D66, FALSE)), "", HLOOKUP(Y$1,m_preprocess!$1:$1048576, $D66, FALSE))</f>
        <v/>
      </c>
    </row>
    <row r="67" spans="1:25" x14ac:dyDescent="0.25">
      <c r="A67" s="21">
        <v>35947</v>
      </c>
      <c r="B67">
        <v>1998</v>
      </c>
      <c r="C67">
        <v>6</v>
      </c>
      <c r="D67">
        <v>67</v>
      </c>
      <c r="E67">
        <f>IF(ISBLANK(HLOOKUP(E$1, m_preprocess!$1:$1048576, $D67, FALSE)), "", HLOOKUP(E$1,m_preprocess!$1:$1048576, $D67, FALSE))</f>
        <v>59.137846115008031</v>
      </c>
      <c r="F67">
        <f>IF(ISBLANK(HLOOKUP(F$1, m_preprocess!$1:$1048576, $D67, FALSE)), "", HLOOKUP(F$1,m_preprocess!$1:$1048576, $D67, FALSE))</f>
        <v>60.657329951488876</v>
      </c>
      <c r="G67" t="str">
        <f>IF(ISBLANK(HLOOKUP(G$1, m_preprocess!$1:$1048576, $D67, FALSE)), "", HLOOKUP(G$1,m_preprocess!$1:$1048576, $D67, FALSE))</f>
        <v/>
      </c>
      <c r="H67" t="str">
        <f>IF(ISBLANK(HLOOKUP(H$1, m_preprocess!$1:$1048576, $D67, FALSE)), "", HLOOKUP(H$1,m_preprocess!$1:$1048576, $D67, FALSE))</f>
        <v/>
      </c>
      <c r="I67" t="str">
        <f>IF(ISBLANK(HLOOKUP(I$1, m_preprocess!$1:$1048576, $D67, FALSE)), "", HLOOKUP(I$1,m_preprocess!$1:$1048576, $D67, FALSE))</f>
        <v/>
      </c>
      <c r="J67" t="str">
        <f>IF(ISBLANK(HLOOKUP(J$1, m_preprocess!$1:$1048576, $D67, FALSE)), "", HLOOKUP(J$1,m_preprocess!$1:$1048576, $D67, FALSE))</f>
        <v/>
      </c>
      <c r="K67">
        <f>IF(ISBLANK(HLOOKUP(K$1, m_preprocess!$1:$1048576, $D67, FALSE)), "", HLOOKUP(K$1,m_preprocess!$1:$1048576, $D67, FALSE))</f>
        <v>767.45939201453632</v>
      </c>
      <c r="L67">
        <f>IF(ISBLANK(HLOOKUP(L$1, m_preprocess!$1:$1048576, $D67, FALSE)), "", HLOOKUP(L$1,m_preprocess!$1:$1048576, $D67, FALSE))</f>
        <v>89.673015551551529</v>
      </c>
      <c r="M67">
        <f>IF(ISBLANK(HLOOKUP(M$1, m_preprocess!$1:$1048576, $D67, FALSE)), "", HLOOKUP(M$1,m_preprocess!$1:$1048576, $D67, FALSE))</f>
        <v>71.000093170475395</v>
      </c>
      <c r="N67">
        <f>IF(ISBLANK(HLOOKUP(N$1, m_preprocess!$1:$1048576, $D67, FALSE)), "", HLOOKUP(N$1,m_preprocess!$1:$1048576, $D67, FALSE))</f>
        <v>767.45939201453632</v>
      </c>
      <c r="O67">
        <f>IF(ISBLANK(HLOOKUP(O$1, m_preprocess!$1:$1048576, $D67, FALSE)), "", HLOOKUP(O$1,m_preprocess!$1:$1048576, $D67, FALSE))</f>
        <v>789.15262423729996</v>
      </c>
      <c r="P67">
        <f>IF(ISBLANK(HLOOKUP(P$1, m_preprocess!$1:$1048576, $D67, FALSE)), "", HLOOKUP(P$1,m_preprocess!$1:$1048576, $D67, FALSE))</f>
        <v>189.08533373567548</v>
      </c>
      <c r="Q67">
        <f>IF(ISBLANK(HLOOKUP(Q$1, m_preprocess!$1:$1048576, $D67, FALSE)), "", HLOOKUP(Q$1,m_preprocess!$1:$1048576, $D67, FALSE))</f>
        <v>329.60307166425048</v>
      </c>
      <c r="R67">
        <f>IF(ISBLANK(HLOOKUP(R$1, m_preprocess!$1:$1048576, $D67, FALSE)), "", HLOOKUP(R$1,m_preprocess!$1:$1048576, $D67, FALSE))</f>
        <v>226.46371504155758</v>
      </c>
      <c r="S67" t="str">
        <f>IF(ISBLANK(HLOOKUP(S$1, m_preprocess!$1:$1048576, $D67, FALSE)), "", HLOOKUP(S$1,m_preprocess!$1:$1048576, $D67, FALSE))</f>
        <v/>
      </c>
      <c r="T67" t="str">
        <f>IF(ISBLANK(HLOOKUP(T$1, m_preprocess!$1:$1048576, $D67, FALSE)), "", HLOOKUP(T$1,m_preprocess!$1:$1048576, $D67, FALSE))</f>
        <v/>
      </c>
      <c r="U67" t="str">
        <f>IF(ISBLANK(HLOOKUP(U$1, m_preprocess!$1:$1048576, $D67, FALSE)), "", HLOOKUP(U$1,m_preprocess!$1:$1048576, $D67, FALSE))</f>
        <v/>
      </c>
      <c r="V67" t="str">
        <f>IF(ISBLANK(HLOOKUP(V$1, m_preprocess!$1:$1048576, $D67, FALSE)), "", HLOOKUP(V$1,m_preprocess!$1:$1048576, $D67, FALSE))</f>
        <v/>
      </c>
      <c r="W67" t="str">
        <f>IF(ISBLANK(HLOOKUP(W$1, m_preprocess!$1:$1048576, $D67, FALSE)), "", HLOOKUP(W$1,m_preprocess!$1:$1048576, $D67, FALSE))</f>
        <v/>
      </c>
      <c r="X67" t="str">
        <f>IF(ISBLANK(HLOOKUP(X$1, m_preprocess!$1:$1048576, $D67, FALSE)), "", HLOOKUP(X$1,m_preprocess!$1:$1048576, $D67, FALSE))</f>
        <v/>
      </c>
      <c r="Y67" t="str">
        <f>IF(ISBLANK(HLOOKUP(Y$1, m_preprocess!$1:$1048576, $D67, FALSE)), "", HLOOKUP(Y$1,m_preprocess!$1:$1048576, $D67, FALSE))</f>
        <v/>
      </c>
    </row>
    <row r="68" spans="1:25" x14ac:dyDescent="0.25">
      <c r="A68" s="21">
        <v>35977</v>
      </c>
      <c r="B68">
        <v>1998</v>
      </c>
      <c r="C68">
        <v>7</v>
      </c>
      <c r="D68">
        <v>68</v>
      </c>
      <c r="E68">
        <f>IF(ISBLANK(HLOOKUP(E$1, m_preprocess!$1:$1048576, $D68, FALSE)), "", HLOOKUP(E$1,m_preprocess!$1:$1048576, $D68, FALSE))</f>
        <v>58.177795094608044</v>
      </c>
      <c r="F68">
        <f>IF(ISBLANK(HLOOKUP(F$1, m_preprocess!$1:$1048576, $D68, FALSE)), "", HLOOKUP(F$1,m_preprocess!$1:$1048576, $D68, FALSE))</f>
        <v>57.202843636641461</v>
      </c>
      <c r="G68" t="str">
        <f>IF(ISBLANK(HLOOKUP(G$1, m_preprocess!$1:$1048576, $D68, FALSE)), "", HLOOKUP(G$1,m_preprocess!$1:$1048576, $D68, FALSE))</f>
        <v/>
      </c>
      <c r="H68" t="str">
        <f>IF(ISBLANK(HLOOKUP(H$1, m_preprocess!$1:$1048576, $D68, FALSE)), "", HLOOKUP(H$1,m_preprocess!$1:$1048576, $D68, FALSE))</f>
        <v/>
      </c>
      <c r="I68" t="str">
        <f>IF(ISBLANK(HLOOKUP(I$1, m_preprocess!$1:$1048576, $D68, FALSE)), "", HLOOKUP(I$1,m_preprocess!$1:$1048576, $D68, FALSE))</f>
        <v/>
      </c>
      <c r="J68" t="str">
        <f>IF(ISBLANK(HLOOKUP(J$1, m_preprocess!$1:$1048576, $D68, FALSE)), "", HLOOKUP(J$1,m_preprocess!$1:$1048576, $D68, FALSE))</f>
        <v/>
      </c>
      <c r="K68">
        <f>IF(ISBLANK(HLOOKUP(K$1, m_preprocess!$1:$1048576, $D68, FALSE)), "", HLOOKUP(K$1,m_preprocess!$1:$1048576, $D68, FALSE))</f>
        <v>754.0701187818787</v>
      </c>
      <c r="L68">
        <f>IF(ISBLANK(HLOOKUP(L$1, m_preprocess!$1:$1048576, $D68, FALSE)), "", HLOOKUP(L$1,m_preprocess!$1:$1048576, $D68, FALSE))</f>
        <v>90.134914726200662</v>
      </c>
      <c r="M68">
        <f>IF(ISBLANK(HLOOKUP(M$1, m_preprocess!$1:$1048576, $D68, FALSE)), "", HLOOKUP(M$1,m_preprocess!$1:$1048576, $D68, FALSE))</f>
        <v>67.107606279329062</v>
      </c>
      <c r="N68">
        <f>IF(ISBLANK(HLOOKUP(N$1, m_preprocess!$1:$1048576, $D68, FALSE)), "", HLOOKUP(N$1,m_preprocess!$1:$1048576, $D68, FALSE))</f>
        <v>754.0701187818787</v>
      </c>
      <c r="O68">
        <f>IF(ISBLANK(HLOOKUP(O$1, m_preprocess!$1:$1048576, $D68, FALSE)), "", HLOOKUP(O$1,m_preprocess!$1:$1048576, $D68, FALSE))</f>
        <v>898.70437146823463</v>
      </c>
      <c r="P68">
        <f>IF(ISBLANK(HLOOKUP(P$1, m_preprocess!$1:$1048576, $D68, FALSE)), "", HLOOKUP(P$1,m_preprocess!$1:$1048576, $D68, FALSE))</f>
        <v>172.82544969640315</v>
      </c>
      <c r="Q68">
        <f>IF(ISBLANK(HLOOKUP(Q$1, m_preprocess!$1:$1048576, $D68, FALSE)), "", HLOOKUP(Q$1,m_preprocess!$1:$1048576, $D68, FALSE))</f>
        <v>369.11696701009964</v>
      </c>
      <c r="R68">
        <f>IF(ISBLANK(HLOOKUP(R$1, m_preprocess!$1:$1048576, $D68, FALSE)), "", HLOOKUP(R$1,m_preprocess!$1:$1048576, $D68, FALSE))</f>
        <v>304.85073983452833</v>
      </c>
      <c r="S68" t="str">
        <f>IF(ISBLANK(HLOOKUP(S$1, m_preprocess!$1:$1048576, $D68, FALSE)), "", HLOOKUP(S$1,m_preprocess!$1:$1048576, $D68, FALSE))</f>
        <v/>
      </c>
      <c r="T68" t="str">
        <f>IF(ISBLANK(HLOOKUP(T$1, m_preprocess!$1:$1048576, $D68, FALSE)), "", HLOOKUP(T$1,m_preprocess!$1:$1048576, $D68, FALSE))</f>
        <v/>
      </c>
      <c r="U68" t="str">
        <f>IF(ISBLANK(HLOOKUP(U$1, m_preprocess!$1:$1048576, $D68, FALSE)), "", HLOOKUP(U$1,m_preprocess!$1:$1048576, $D68, FALSE))</f>
        <v/>
      </c>
      <c r="V68" t="str">
        <f>IF(ISBLANK(HLOOKUP(V$1, m_preprocess!$1:$1048576, $D68, FALSE)), "", HLOOKUP(V$1,m_preprocess!$1:$1048576, $D68, FALSE))</f>
        <v/>
      </c>
      <c r="W68" t="str">
        <f>IF(ISBLANK(HLOOKUP(W$1, m_preprocess!$1:$1048576, $D68, FALSE)), "", HLOOKUP(W$1,m_preprocess!$1:$1048576, $D68, FALSE))</f>
        <v/>
      </c>
      <c r="X68" t="str">
        <f>IF(ISBLANK(HLOOKUP(X$1, m_preprocess!$1:$1048576, $D68, FALSE)), "", HLOOKUP(X$1,m_preprocess!$1:$1048576, $D68, FALSE))</f>
        <v/>
      </c>
      <c r="Y68" t="str">
        <f>IF(ISBLANK(HLOOKUP(Y$1, m_preprocess!$1:$1048576, $D68, FALSE)), "", HLOOKUP(Y$1,m_preprocess!$1:$1048576, $D68, FALSE))</f>
        <v/>
      </c>
    </row>
    <row r="69" spans="1:25" x14ac:dyDescent="0.25">
      <c r="A69" s="21">
        <v>36008</v>
      </c>
      <c r="B69">
        <v>1998</v>
      </c>
      <c r="C69">
        <v>8</v>
      </c>
      <c r="D69">
        <v>69</v>
      </c>
      <c r="E69">
        <f>IF(ISBLANK(HLOOKUP(E$1, m_preprocess!$1:$1048576, $D69, FALSE)), "", HLOOKUP(E$1,m_preprocess!$1:$1048576, $D69, FALSE))</f>
        <v>58.912421880915915</v>
      </c>
      <c r="F69">
        <f>IF(ISBLANK(HLOOKUP(F$1, m_preprocess!$1:$1048576, $D69, FALSE)), "", HLOOKUP(F$1,m_preprocess!$1:$1048576, $D69, FALSE))</f>
        <v>57.953944822453977</v>
      </c>
      <c r="G69" t="str">
        <f>IF(ISBLANK(HLOOKUP(G$1, m_preprocess!$1:$1048576, $D69, FALSE)), "", HLOOKUP(G$1,m_preprocess!$1:$1048576, $D69, FALSE))</f>
        <v/>
      </c>
      <c r="H69" t="str">
        <f>IF(ISBLANK(HLOOKUP(H$1, m_preprocess!$1:$1048576, $D69, FALSE)), "", HLOOKUP(H$1,m_preprocess!$1:$1048576, $D69, FALSE))</f>
        <v/>
      </c>
      <c r="I69" t="str">
        <f>IF(ISBLANK(HLOOKUP(I$1, m_preprocess!$1:$1048576, $D69, FALSE)), "", HLOOKUP(I$1,m_preprocess!$1:$1048576, $D69, FALSE))</f>
        <v/>
      </c>
      <c r="J69" t="str">
        <f>IF(ISBLANK(HLOOKUP(J$1, m_preprocess!$1:$1048576, $D69, FALSE)), "", HLOOKUP(J$1,m_preprocess!$1:$1048576, $D69, FALSE))</f>
        <v/>
      </c>
      <c r="K69">
        <f>IF(ISBLANK(HLOOKUP(K$1, m_preprocess!$1:$1048576, $D69, FALSE)), "", HLOOKUP(K$1,m_preprocess!$1:$1048576, $D69, FALSE))</f>
        <v>815.09300781647255</v>
      </c>
      <c r="L69">
        <f>IF(ISBLANK(HLOOKUP(L$1, m_preprocess!$1:$1048576, $D69, FALSE)), "", HLOOKUP(L$1,m_preprocess!$1:$1048576, $D69, FALSE))</f>
        <v>90.912894918415816</v>
      </c>
      <c r="M69">
        <f>IF(ISBLANK(HLOOKUP(M$1, m_preprocess!$1:$1048576, $D69, FALSE)), "", HLOOKUP(M$1,m_preprocess!$1:$1048576, $D69, FALSE))</f>
        <v>64.885048485118674</v>
      </c>
      <c r="N69">
        <f>IF(ISBLANK(HLOOKUP(N$1, m_preprocess!$1:$1048576, $D69, FALSE)), "", HLOOKUP(N$1,m_preprocess!$1:$1048576, $D69, FALSE))</f>
        <v>815.09300781647255</v>
      </c>
      <c r="O69">
        <f>IF(ISBLANK(HLOOKUP(O$1, m_preprocess!$1:$1048576, $D69, FALSE)), "", HLOOKUP(O$1,m_preprocess!$1:$1048576, $D69, FALSE))</f>
        <v>736.76006769842184</v>
      </c>
      <c r="P69">
        <f>IF(ISBLANK(HLOOKUP(P$1, m_preprocess!$1:$1048576, $D69, FALSE)), "", HLOOKUP(P$1,m_preprocess!$1:$1048576, $D69, FALSE))</f>
        <v>168.66411928419797</v>
      </c>
      <c r="Q69">
        <f>IF(ISBLANK(HLOOKUP(Q$1, m_preprocess!$1:$1048576, $D69, FALSE)), "", HLOOKUP(Q$1,m_preprocess!$1:$1048576, $D69, FALSE))</f>
        <v>308.5451576823038</v>
      </c>
      <c r="R69">
        <f>IF(ISBLANK(HLOOKUP(R$1, m_preprocess!$1:$1048576, $D69, FALSE)), "", HLOOKUP(R$1,m_preprocess!$1:$1048576, $D69, FALSE))</f>
        <v>225.76831819774671</v>
      </c>
      <c r="S69" t="str">
        <f>IF(ISBLANK(HLOOKUP(S$1, m_preprocess!$1:$1048576, $D69, FALSE)), "", HLOOKUP(S$1,m_preprocess!$1:$1048576, $D69, FALSE))</f>
        <v/>
      </c>
      <c r="T69" t="str">
        <f>IF(ISBLANK(HLOOKUP(T$1, m_preprocess!$1:$1048576, $D69, FALSE)), "", HLOOKUP(T$1,m_preprocess!$1:$1048576, $D69, FALSE))</f>
        <v/>
      </c>
      <c r="U69" t="str">
        <f>IF(ISBLANK(HLOOKUP(U$1, m_preprocess!$1:$1048576, $D69, FALSE)), "", HLOOKUP(U$1,m_preprocess!$1:$1048576, $D69, FALSE))</f>
        <v/>
      </c>
      <c r="V69" t="str">
        <f>IF(ISBLANK(HLOOKUP(V$1, m_preprocess!$1:$1048576, $D69, FALSE)), "", HLOOKUP(V$1,m_preprocess!$1:$1048576, $D69, FALSE))</f>
        <v/>
      </c>
      <c r="W69" t="str">
        <f>IF(ISBLANK(HLOOKUP(W$1, m_preprocess!$1:$1048576, $D69, FALSE)), "", HLOOKUP(W$1,m_preprocess!$1:$1048576, $D69, FALSE))</f>
        <v/>
      </c>
      <c r="X69" t="str">
        <f>IF(ISBLANK(HLOOKUP(X$1, m_preprocess!$1:$1048576, $D69, FALSE)), "", HLOOKUP(X$1,m_preprocess!$1:$1048576, $D69, FALSE))</f>
        <v/>
      </c>
      <c r="Y69" t="str">
        <f>IF(ISBLANK(HLOOKUP(Y$1, m_preprocess!$1:$1048576, $D69, FALSE)), "", HLOOKUP(Y$1,m_preprocess!$1:$1048576, $D69, FALSE))</f>
        <v/>
      </c>
    </row>
    <row r="70" spans="1:25" x14ac:dyDescent="0.25">
      <c r="A70" s="21">
        <v>36039</v>
      </c>
      <c r="B70">
        <v>1998</v>
      </c>
      <c r="C70">
        <v>9</v>
      </c>
      <c r="D70">
        <v>70</v>
      </c>
      <c r="E70">
        <f>IF(ISBLANK(HLOOKUP(E$1, m_preprocess!$1:$1048576, $D70, FALSE)), "", HLOOKUP(E$1,m_preprocess!$1:$1048576, $D70, FALSE))</f>
        <v>59.792634574937438</v>
      </c>
      <c r="F70">
        <f>IF(ISBLANK(HLOOKUP(F$1, m_preprocess!$1:$1048576, $D70, FALSE)), "", HLOOKUP(F$1,m_preprocess!$1:$1048576, $D70, FALSE))</f>
        <v>58.987057287311764</v>
      </c>
      <c r="G70" t="str">
        <f>IF(ISBLANK(HLOOKUP(G$1, m_preprocess!$1:$1048576, $D70, FALSE)), "", HLOOKUP(G$1,m_preprocess!$1:$1048576, $D70, FALSE))</f>
        <v/>
      </c>
      <c r="H70" t="str">
        <f>IF(ISBLANK(HLOOKUP(H$1, m_preprocess!$1:$1048576, $D70, FALSE)), "", HLOOKUP(H$1,m_preprocess!$1:$1048576, $D70, FALSE))</f>
        <v/>
      </c>
      <c r="I70" t="str">
        <f>IF(ISBLANK(HLOOKUP(I$1, m_preprocess!$1:$1048576, $D70, FALSE)), "", HLOOKUP(I$1,m_preprocess!$1:$1048576, $D70, FALSE))</f>
        <v/>
      </c>
      <c r="J70" t="str">
        <f>IF(ISBLANK(HLOOKUP(J$1, m_preprocess!$1:$1048576, $D70, FALSE)), "", HLOOKUP(J$1,m_preprocess!$1:$1048576, $D70, FALSE))</f>
        <v/>
      </c>
      <c r="K70">
        <f>IF(ISBLANK(HLOOKUP(K$1, m_preprocess!$1:$1048576, $D70, FALSE)), "", HLOOKUP(K$1,m_preprocess!$1:$1048576, $D70, FALSE))</f>
        <v>833.30229851835293</v>
      </c>
      <c r="L70">
        <f>IF(ISBLANK(HLOOKUP(L$1, m_preprocess!$1:$1048576, $D70, FALSE)), "", HLOOKUP(L$1,m_preprocess!$1:$1048576, $D70, FALSE))</f>
        <v>94.683444867980413</v>
      </c>
      <c r="M70">
        <f>IF(ISBLANK(HLOOKUP(M$1, m_preprocess!$1:$1048576, $D70, FALSE)), "", HLOOKUP(M$1,m_preprocess!$1:$1048576, $D70, FALSE))</f>
        <v>65.798919061239545</v>
      </c>
      <c r="N70">
        <f>IF(ISBLANK(HLOOKUP(N$1, m_preprocess!$1:$1048576, $D70, FALSE)), "", HLOOKUP(N$1,m_preprocess!$1:$1048576, $D70, FALSE))</f>
        <v>833.30229851835293</v>
      </c>
      <c r="O70">
        <f>IF(ISBLANK(HLOOKUP(O$1, m_preprocess!$1:$1048576, $D70, FALSE)), "", HLOOKUP(O$1,m_preprocess!$1:$1048576, $D70, FALSE))</f>
        <v>855.57863048928721</v>
      </c>
      <c r="P70">
        <f>IF(ISBLANK(HLOOKUP(P$1, m_preprocess!$1:$1048576, $D70, FALSE)), "", HLOOKUP(P$1,m_preprocess!$1:$1048576, $D70, FALSE))</f>
        <v>177.66961703745412</v>
      </c>
      <c r="Q70">
        <f>IF(ISBLANK(HLOOKUP(Q$1, m_preprocess!$1:$1048576, $D70, FALSE)), "", HLOOKUP(Q$1,m_preprocess!$1:$1048576, $D70, FALSE))</f>
        <v>286.80207146796113</v>
      </c>
      <c r="R70">
        <f>IF(ISBLANK(HLOOKUP(R$1, m_preprocess!$1:$1048576, $D70, FALSE)), "", HLOOKUP(R$1,m_preprocess!$1:$1048576, $D70, FALSE))</f>
        <v>336.96007397323802</v>
      </c>
      <c r="S70" t="str">
        <f>IF(ISBLANK(HLOOKUP(S$1, m_preprocess!$1:$1048576, $D70, FALSE)), "", HLOOKUP(S$1,m_preprocess!$1:$1048576, $D70, FALSE))</f>
        <v/>
      </c>
      <c r="T70" t="str">
        <f>IF(ISBLANK(HLOOKUP(T$1, m_preprocess!$1:$1048576, $D70, FALSE)), "", HLOOKUP(T$1,m_preprocess!$1:$1048576, $D70, FALSE))</f>
        <v/>
      </c>
      <c r="U70" t="str">
        <f>IF(ISBLANK(HLOOKUP(U$1, m_preprocess!$1:$1048576, $D70, FALSE)), "", HLOOKUP(U$1,m_preprocess!$1:$1048576, $D70, FALSE))</f>
        <v/>
      </c>
      <c r="V70" t="str">
        <f>IF(ISBLANK(HLOOKUP(V$1, m_preprocess!$1:$1048576, $D70, FALSE)), "", HLOOKUP(V$1,m_preprocess!$1:$1048576, $D70, FALSE))</f>
        <v/>
      </c>
      <c r="W70" t="str">
        <f>IF(ISBLANK(HLOOKUP(W$1, m_preprocess!$1:$1048576, $D70, FALSE)), "", HLOOKUP(W$1,m_preprocess!$1:$1048576, $D70, FALSE))</f>
        <v/>
      </c>
      <c r="X70" t="str">
        <f>IF(ISBLANK(HLOOKUP(X$1, m_preprocess!$1:$1048576, $D70, FALSE)), "", HLOOKUP(X$1,m_preprocess!$1:$1048576, $D70, FALSE))</f>
        <v/>
      </c>
      <c r="Y70" t="str">
        <f>IF(ISBLANK(HLOOKUP(Y$1, m_preprocess!$1:$1048576, $D70, FALSE)), "", HLOOKUP(Y$1,m_preprocess!$1:$1048576, $D70, FALSE))</f>
        <v/>
      </c>
    </row>
    <row r="71" spans="1:25" x14ac:dyDescent="0.25">
      <c r="A71" s="21">
        <v>36069</v>
      </c>
      <c r="B71">
        <v>1998</v>
      </c>
      <c r="C71">
        <v>10</v>
      </c>
      <c r="D71">
        <v>71</v>
      </c>
      <c r="E71">
        <f>IF(ISBLANK(HLOOKUP(E$1, m_preprocess!$1:$1048576, $D71, FALSE)), "", HLOOKUP(E$1,m_preprocess!$1:$1048576, $D71, FALSE))</f>
        <v>61.909494447942294</v>
      </c>
      <c r="F71">
        <f>IF(ISBLANK(HLOOKUP(F$1, m_preprocess!$1:$1048576, $D71, FALSE)), "", HLOOKUP(F$1,m_preprocess!$1:$1048576, $D71, FALSE))</f>
        <v>60.744377915210443</v>
      </c>
      <c r="G71" t="str">
        <f>IF(ISBLANK(HLOOKUP(G$1, m_preprocess!$1:$1048576, $D71, FALSE)), "", HLOOKUP(G$1,m_preprocess!$1:$1048576, $D71, FALSE))</f>
        <v/>
      </c>
      <c r="H71" t="str">
        <f>IF(ISBLANK(HLOOKUP(H$1, m_preprocess!$1:$1048576, $D71, FALSE)), "", HLOOKUP(H$1,m_preprocess!$1:$1048576, $D71, FALSE))</f>
        <v/>
      </c>
      <c r="I71" t="str">
        <f>IF(ISBLANK(HLOOKUP(I$1, m_preprocess!$1:$1048576, $D71, FALSE)), "", HLOOKUP(I$1,m_preprocess!$1:$1048576, $D71, FALSE))</f>
        <v/>
      </c>
      <c r="J71" t="str">
        <f>IF(ISBLANK(HLOOKUP(J$1, m_preprocess!$1:$1048576, $D71, FALSE)), "", HLOOKUP(J$1,m_preprocess!$1:$1048576, $D71, FALSE))</f>
        <v/>
      </c>
      <c r="K71">
        <f>IF(ISBLANK(HLOOKUP(K$1, m_preprocess!$1:$1048576, $D71, FALSE)), "", HLOOKUP(K$1,m_preprocess!$1:$1048576, $D71, FALSE))</f>
        <v>871.93673409041958</v>
      </c>
      <c r="L71">
        <f>IF(ISBLANK(HLOOKUP(L$1, m_preprocess!$1:$1048576, $D71, FALSE)), "", HLOOKUP(L$1,m_preprocess!$1:$1048576, $D71, FALSE))</f>
        <v>102.1384947655588</v>
      </c>
      <c r="M71">
        <f>IF(ISBLANK(HLOOKUP(M$1, m_preprocess!$1:$1048576, $D71, FALSE)), "", HLOOKUP(M$1,m_preprocess!$1:$1048576, $D71, FALSE))</f>
        <v>63.942100897857472</v>
      </c>
      <c r="N71">
        <f>IF(ISBLANK(HLOOKUP(N$1, m_preprocess!$1:$1048576, $D71, FALSE)), "", HLOOKUP(N$1,m_preprocess!$1:$1048576, $D71, FALSE))</f>
        <v>871.93673409041958</v>
      </c>
      <c r="O71">
        <f>IF(ISBLANK(HLOOKUP(O$1, m_preprocess!$1:$1048576, $D71, FALSE)), "", HLOOKUP(O$1,m_preprocess!$1:$1048576, $D71, FALSE))</f>
        <v>823.9390593718208</v>
      </c>
      <c r="P71">
        <f>IF(ISBLANK(HLOOKUP(P$1, m_preprocess!$1:$1048576, $D71, FALSE)), "", HLOOKUP(P$1,m_preprocess!$1:$1048576, $D71, FALSE))</f>
        <v>157.87372318278361</v>
      </c>
      <c r="Q71">
        <f>IF(ISBLANK(HLOOKUP(Q$1, m_preprocess!$1:$1048576, $D71, FALSE)), "", HLOOKUP(Q$1,m_preprocess!$1:$1048576, $D71, FALSE))</f>
        <v>316.57427768749142</v>
      </c>
      <c r="R71">
        <f>IF(ISBLANK(HLOOKUP(R$1, m_preprocess!$1:$1048576, $D71, FALSE)), "", HLOOKUP(R$1,m_preprocess!$1:$1048576, $D71, FALSE))</f>
        <v>297.33809639515505</v>
      </c>
      <c r="S71" t="str">
        <f>IF(ISBLANK(HLOOKUP(S$1, m_preprocess!$1:$1048576, $D71, FALSE)), "", HLOOKUP(S$1,m_preprocess!$1:$1048576, $D71, FALSE))</f>
        <v/>
      </c>
      <c r="T71" t="str">
        <f>IF(ISBLANK(HLOOKUP(T$1, m_preprocess!$1:$1048576, $D71, FALSE)), "", HLOOKUP(T$1,m_preprocess!$1:$1048576, $D71, FALSE))</f>
        <v/>
      </c>
      <c r="U71" t="str">
        <f>IF(ISBLANK(HLOOKUP(U$1, m_preprocess!$1:$1048576, $D71, FALSE)), "", HLOOKUP(U$1,m_preprocess!$1:$1048576, $D71, FALSE))</f>
        <v/>
      </c>
      <c r="V71" t="str">
        <f>IF(ISBLANK(HLOOKUP(V$1, m_preprocess!$1:$1048576, $D71, FALSE)), "", HLOOKUP(V$1,m_preprocess!$1:$1048576, $D71, FALSE))</f>
        <v/>
      </c>
      <c r="W71" t="str">
        <f>IF(ISBLANK(HLOOKUP(W$1, m_preprocess!$1:$1048576, $D71, FALSE)), "", HLOOKUP(W$1,m_preprocess!$1:$1048576, $D71, FALSE))</f>
        <v/>
      </c>
      <c r="X71" t="str">
        <f>IF(ISBLANK(HLOOKUP(X$1, m_preprocess!$1:$1048576, $D71, FALSE)), "", HLOOKUP(X$1,m_preprocess!$1:$1048576, $D71, FALSE))</f>
        <v/>
      </c>
      <c r="Y71" t="str">
        <f>IF(ISBLANK(HLOOKUP(Y$1, m_preprocess!$1:$1048576, $D71, FALSE)), "", HLOOKUP(Y$1,m_preprocess!$1:$1048576, $D71, FALSE))</f>
        <v/>
      </c>
    </row>
    <row r="72" spans="1:25" x14ac:dyDescent="0.25">
      <c r="A72" s="21">
        <v>36100</v>
      </c>
      <c r="B72">
        <v>1998</v>
      </c>
      <c r="C72">
        <v>11</v>
      </c>
      <c r="D72">
        <v>72</v>
      </c>
      <c r="E72">
        <f>IF(ISBLANK(HLOOKUP(E$1, m_preprocess!$1:$1048576, $D72, FALSE)), "", HLOOKUP(E$1,m_preprocess!$1:$1048576, $D72, FALSE))</f>
        <v>62.894080322859459</v>
      </c>
      <c r="F72">
        <f>IF(ISBLANK(HLOOKUP(F$1, m_preprocess!$1:$1048576, $D72, FALSE)), "", HLOOKUP(F$1,m_preprocess!$1:$1048576, $D72, FALSE))</f>
        <v>62.673224573376913</v>
      </c>
      <c r="G72" t="str">
        <f>IF(ISBLANK(HLOOKUP(G$1, m_preprocess!$1:$1048576, $D72, FALSE)), "", HLOOKUP(G$1,m_preprocess!$1:$1048576, $D72, FALSE))</f>
        <v/>
      </c>
      <c r="H72" t="str">
        <f>IF(ISBLANK(HLOOKUP(H$1, m_preprocess!$1:$1048576, $D72, FALSE)), "", HLOOKUP(H$1,m_preprocess!$1:$1048576, $D72, FALSE))</f>
        <v/>
      </c>
      <c r="I72" t="str">
        <f>IF(ISBLANK(HLOOKUP(I$1, m_preprocess!$1:$1048576, $D72, FALSE)), "", HLOOKUP(I$1,m_preprocess!$1:$1048576, $D72, FALSE))</f>
        <v/>
      </c>
      <c r="J72" t="str">
        <f>IF(ISBLANK(HLOOKUP(J$1, m_preprocess!$1:$1048576, $D72, FALSE)), "", HLOOKUP(J$1,m_preprocess!$1:$1048576, $D72, FALSE))</f>
        <v/>
      </c>
      <c r="K72">
        <f>IF(ISBLANK(HLOOKUP(K$1, m_preprocess!$1:$1048576, $D72, FALSE)), "", HLOOKUP(K$1,m_preprocess!$1:$1048576, $D72, FALSE))</f>
        <v>786.44672812976091</v>
      </c>
      <c r="L72">
        <f>IF(ISBLANK(HLOOKUP(L$1, m_preprocess!$1:$1048576, $D72, FALSE)), "", HLOOKUP(L$1,m_preprocess!$1:$1048576, $D72, FALSE))</f>
        <v>96.619589621861962</v>
      </c>
      <c r="M72">
        <f>IF(ISBLANK(HLOOKUP(M$1, m_preprocess!$1:$1048576, $D72, FALSE)), "", HLOOKUP(M$1,m_preprocess!$1:$1048576, $D72, FALSE))</f>
        <v>66.577975984694376</v>
      </c>
      <c r="N72">
        <f>IF(ISBLANK(HLOOKUP(N$1, m_preprocess!$1:$1048576, $D72, FALSE)), "", HLOOKUP(N$1,m_preprocess!$1:$1048576, $D72, FALSE))</f>
        <v>786.44672812976091</v>
      </c>
      <c r="O72">
        <f>IF(ISBLANK(HLOOKUP(O$1, m_preprocess!$1:$1048576, $D72, FALSE)), "", HLOOKUP(O$1,m_preprocess!$1:$1048576, $D72, FALSE))</f>
        <v>610.89936390599485</v>
      </c>
      <c r="P72">
        <f>IF(ISBLANK(HLOOKUP(P$1, m_preprocess!$1:$1048576, $D72, FALSE)), "", HLOOKUP(P$1,m_preprocess!$1:$1048576, $D72, FALSE))</f>
        <v>148.38520540878034</v>
      </c>
      <c r="Q72">
        <f>IF(ISBLANK(HLOOKUP(Q$1, m_preprocess!$1:$1048576, $D72, FALSE)), "", HLOOKUP(Q$1,m_preprocess!$1:$1048576, $D72, FALSE))</f>
        <v>219.89240430604187</v>
      </c>
      <c r="R72">
        <f>IF(ISBLANK(HLOOKUP(R$1, m_preprocess!$1:$1048576, $D72, FALSE)), "", HLOOKUP(R$1,m_preprocess!$1:$1048576, $D72, FALSE))</f>
        <v>191.37139380718929</v>
      </c>
      <c r="S72" t="str">
        <f>IF(ISBLANK(HLOOKUP(S$1, m_preprocess!$1:$1048576, $D72, FALSE)), "", HLOOKUP(S$1,m_preprocess!$1:$1048576, $D72, FALSE))</f>
        <v/>
      </c>
      <c r="T72" t="str">
        <f>IF(ISBLANK(HLOOKUP(T$1, m_preprocess!$1:$1048576, $D72, FALSE)), "", HLOOKUP(T$1,m_preprocess!$1:$1048576, $D72, FALSE))</f>
        <v/>
      </c>
      <c r="U72" t="str">
        <f>IF(ISBLANK(HLOOKUP(U$1, m_preprocess!$1:$1048576, $D72, FALSE)), "", HLOOKUP(U$1,m_preprocess!$1:$1048576, $D72, FALSE))</f>
        <v/>
      </c>
      <c r="V72" t="str">
        <f>IF(ISBLANK(HLOOKUP(V$1, m_preprocess!$1:$1048576, $D72, FALSE)), "", HLOOKUP(V$1,m_preprocess!$1:$1048576, $D72, FALSE))</f>
        <v/>
      </c>
      <c r="W72" t="str">
        <f>IF(ISBLANK(HLOOKUP(W$1, m_preprocess!$1:$1048576, $D72, FALSE)), "", HLOOKUP(W$1,m_preprocess!$1:$1048576, $D72, FALSE))</f>
        <v/>
      </c>
      <c r="X72" t="str">
        <f>IF(ISBLANK(HLOOKUP(X$1, m_preprocess!$1:$1048576, $D72, FALSE)), "", HLOOKUP(X$1,m_preprocess!$1:$1048576, $D72, FALSE))</f>
        <v/>
      </c>
      <c r="Y72" t="str">
        <f>IF(ISBLANK(HLOOKUP(Y$1, m_preprocess!$1:$1048576, $D72, FALSE)), "", HLOOKUP(Y$1,m_preprocess!$1:$1048576, $D72, FALSE))</f>
        <v/>
      </c>
    </row>
    <row r="73" spans="1:25" x14ac:dyDescent="0.25">
      <c r="A73" s="21">
        <v>36130</v>
      </c>
      <c r="B73">
        <v>1998</v>
      </c>
      <c r="C73">
        <v>12</v>
      </c>
      <c r="D73">
        <v>73</v>
      </c>
      <c r="E73">
        <f>IF(ISBLANK(HLOOKUP(E$1, m_preprocess!$1:$1048576, $D73, FALSE)), "", HLOOKUP(E$1,m_preprocess!$1:$1048576, $D73, FALSE))</f>
        <v>62.911059618085829</v>
      </c>
      <c r="F73">
        <f>IF(ISBLANK(HLOOKUP(F$1, m_preprocess!$1:$1048576, $D73, FALSE)), "", HLOOKUP(F$1,m_preprocess!$1:$1048576, $D73, FALSE))</f>
        <v>56.366129019917793</v>
      </c>
      <c r="G73" t="str">
        <f>IF(ISBLANK(HLOOKUP(G$1, m_preprocess!$1:$1048576, $D73, FALSE)), "", HLOOKUP(G$1,m_preprocess!$1:$1048576, $D73, FALSE))</f>
        <v/>
      </c>
      <c r="H73" t="str">
        <f>IF(ISBLANK(HLOOKUP(H$1, m_preprocess!$1:$1048576, $D73, FALSE)), "", HLOOKUP(H$1,m_preprocess!$1:$1048576, $D73, FALSE))</f>
        <v/>
      </c>
      <c r="I73" t="str">
        <f>IF(ISBLANK(HLOOKUP(I$1, m_preprocess!$1:$1048576, $D73, FALSE)), "", HLOOKUP(I$1,m_preprocess!$1:$1048576, $D73, FALSE))</f>
        <v/>
      </c>
      <c r="J73" t="str">
        <f>IF(ISBLANK(HLOOKUP(J$1, m_preprocess!$1:$1048576, $D73, FALSE)), "", HLOOKUP(J$1,m_preprocess!$1:$1048576, $D73, FALSE))</f>
        <v/>
      </c>
      <c r="K73">
        <f>IF(ISBLANK(HLOOKUP(K$1, m_preprocess!$1:$1048576, $D73, FALSE)), "", HLOOKUP(K$1,m_preprocess!$1:$1048576, $D73, FALSE))</f>
        <v>872.82366072830212</v>
      </c>
      <c r="L73">
        <f>IF(ISBLANK(HLOOKUP(L$1, m_preprocess!$1:$1048576, $D73, FALSE)), "", HLOOKUP(L$1,m_preprocess!$1:$1048576, $D73, FALSE))</f>
        <v>98.451783591352765</v>
      </c>
      <c r="M73">
        <f>IF(ISBLANK(HLOOKUP(M$1, m_preprocess!$1:$1048576, $D73, FALSE)), "", HLOOKUP(M$1,m_preprocess!$1:$1048576, $D73, FALSE))</f>
        <v>61.971055021725213</v>
      </c>
      <c r="N73">
        <f>IF(ISBLANK(HLOOKUP(N$1, m_preprocess!$1:$1048576, $D73, FALSE)), "", HLOOKUP(N$1,m_preprocess!$1:$1048576, $D73, FALSE))</f>
        <v>872.82366072830212</v>
      </c>
      <c r="O73">
        <f>IF(ISBLANK(HLOOKUP(O$1, m_preprocess!$1:$1048576, $D73, FALSE)), "", HLOOKUP(O$1,m_preprocess!$1:$1048576, $D73, FALSE))</f>
        <v>726.21932501566926</v>
      </c>
      <c r="P73">
        <f>IF(ISBLANK(HLOOKUP(P$1, m_preprocess!$1:$1048576, $D73, FALSE)), "", HLOOKUP(P$1,m_preprocess!$1:$1048576, $D73, FALSE))</f>
        <v>159.72400681079486</v>
      </c>
      <c r="Q73">
        <f>IF(ISBLANK(HLOOKUP(Q$1, m_preprocess!$1:$1048576, $D73, FALSE)), "", HLOOKUP(Q$1,m_preprocess!$1:$1048576, $D73, FALSE))</f>
        <v>279.26630309945642</v>
      </c>
      <c r="R73">
        <f>IF(ISBLANK(HLOOKUP(R$1, m_preprocess!$1:$1048576, $D73, FALSE)), "", HLOOKUP(R$1,m_preprocess!$1:$1048576, $D73, FALSE))</f>
        <v>275.14168491394167</v>
      </c>
      <c r="S73" t="str">
        <f>IF(ISBLANK(HLOOKUP(S$1, m_preprocess!$1:$1048576, $D73, FALSE)), "", HLOOKUP(S$1,m_preprocess!$1:$1048576, $D73, FALSE))</f>
        <v/>
      </c>
      <c r="T73" t="str">
        <f>IF(ISBLANK(HLOOKUP(T$1, m_preprocess!$1:$1048576, $D73, FALSE)), "", HLOOKUP(T$1,m_preprocess!$1:$1048576, $D73, FALSE))</f>
        <v/>
      </c>
      <c r="U73" t="str">
        <f>IF(ISBLANK(HLOOKUP(U$1, m_preprocess!$1:$1048576, $D73, FALSE)), "", HLOOKUP(U$1,m_preprocess!$1:$1048576, $D73, FALSE))</f>
        <v/>
      </c>
      <c r="V73" t="str">
        <f>IF(ISBLANK(HLOOKUP(V$1, m_preprocess!$1:$1048576, $D73, FALSE)), "", HLOOKUP(V$1,m_preprocess!$1:$1048576, $D73, FALSE))</f>
        <v/>
      </c>
      <c r="W73" t="str">
        <f>IF(ISBLANK(HLOOKUP(W$1, m_preprocess!$1:$1048576, $D73, FALSE)), "", HLOOKUP(W$1,m_preprocess!$1:$1048576, $D73, FALSE))</f>
        <v/>
      </c>
      <c r="X73" t="str">
        <f>IF(ISBLANK(HLOOKUP(X$1, m_preprocess!$1:$1048576, $D73, FALSE)), "", HLOOKUP(X$1,m_preprocess!$1:$1048576, $D73, FALSE))</f>
        <v/>
      </c>
      <c r="Y73" t="str">
        <f>IF(ISBLANK(HLOOKUP(Y$1, m_preprocess!$1:$1048576, $D73, FALSE)), "", HLOOKUP(Y$1,m_preprocess!$1:$1048576, $D73, FALSE))</f>
        <v/>
      </c>
    </row>
    <row r="74" spans="1:25" x14ac:dyDescent="0.25">
      <c r="A74" s="21">
        <v>36161</v>
      </c>
      <c r="B74">
        <v>1999</v>
      </c>
      <c r="C74">
        <v>1</v>
      </c>
      <c r="D74">
        <v>74</v>
      </c>
      <c r="E74">
        <f>IF(ISBLANK(HLOOKUP(E$1, m_preprocess!$1:$1048576, $D74, FALSE)), "", HLOOKUP(E$1,m_preprocess!$1:$1048576, $D74, FALSE))</f>
        <v>57.9971670311905</v>
      </c>
      <c r="F74">
        <f>IF(ISBLANK(HLOOKUP(F$1, m_preprocess!$1:$1048576, $D74, FALSE)), "", HLOOKUP(F$1,m_preprocess!$1:$1048576, $D74, FALSE))</f>
        <v>59.186866611090764</v>
      </c>
      <c r="G74" t="str">
        <f>IF(ISBLANK(HLOOKUP(G$1, m_preprocess!$1:$1048576, $D74, FALSE)), "", HLOOKUP(G$1,m_preprocess!$1:$1048576, $D74, FALSE))</f>
        <v/>
      </c>
      <c r="H74" t="str">
        <f>IF(ISBLANK(HLOOKUP(H$1, m_preprocess!$1:$1048576, $D74, FALSE)), "", HLOOKUP(H$1,m_preprocess!$1:$1048576, $D74, FALSE))</f>
        <v/>
      </c>
      <c r="I74" t="str">
        <f>IF(ISBLANK(HLOOKUP(I$1, m_preprocess!$1:$1048576, $D74, FALSE)), "", HLOOKUP(I$1,m_preprocess!$1:$1048576, $D74, FALSE))</f>
        <v/>
      </c>
      <c r="J74" t="str">
        <f>IF(ISBLANK(HLOOKUP(J$1, m_preprocess!$1:$1048576, $D74, FALSE)), "", HLOOKUP(J$1,m_preprocess!$1:$1048576, $D74, FALSE))</f>
        <v/>
      </c>
      <c r="K74">
        <f>IF(ISBLANK(HLOOKUP(K$1, m_preprocess!$1:$1048576, $D74, FALSE)), "", HLOOKUP(K$1,m_preprocess!$1:$1048576, $D74, FALSE))</f>
        <v>805.2197723079903</v>
      </c>
      <c r="L74">
        <f>IF(ISBLANK(HLOOKUP(L$1, m_preprocess!$1:$1048576, $D74, FALSE)), "", HLOOKUP(L$1,m_preprocess!$1:$1048576, $D74, FALSE))</f>
        <v>102.86674000827232</v>
      </c>
      <c r="M74">
        <f>IF(ISBLANK(HLOOKUP(M$1, m_preprocess!$1:$1048576, $D74, FALSE)), "", HLOOKUP(M$1,m_preprocess!$1:$1048576, $D74, FALSE))</f>
        <v>65.39883968265471</v>
      </c>
      <c r="N74">
        <f>IF(ISBLANK(HLOOKUP(N$1, m_preprocess!$1:$1048576, $D74, FALSE)), "", HLOOKUP(N$1,m_preprocess!$1:$1048576, $D74, FALSE))</f>
        <v>805.2197723079903</v>
      </c>
      <c r="O74">
        <f>IF(ISBLANK(HLOOKUP(O$1, m_preprocess!$1:$1048576, $D74, FALSE)), "", HLOOKUP(O$1,m_preprocess!$1:$1048576, $D74, FALSE))</f>
        <v>632.69184607004513</v>
      </c>
      <c r="P74">
        <f>IF(ISBLANK(HLOOKUP(P$1, m_preprocess!$1:$1048576, $D74, FALSE)), "", HLOOKUP(P$1,m_preprocess!$1:$1048576, $D74, FALSE))</f>
        <v>105.26660342868699</v>
      </c>
      <c r="Q74">
        <f>IF(ISBLANK(HLOOKUP(Q$1, m_preprocess!$1:$1048576, $D74, FALSE)), "", HLOOKUP(Q$1,m_preprocess!$1:$1048576, $D74, FALSE))</f>
        <v>276.38698803616126</v>
      </c>
      <c r="R74">
        <f>IF(ISBLANK(HLOOKUP(R$1, m_preprocess!$1:$1048576, $D74, FALSE)), "", HLOOKUP(R$1,m_preprocess!$1:$1048576, $D74, FALSE))</f>
        <v>198.04340602464265</v>
      </c>
      <c r="S74" t="str">
        <f>IF(ISBLANK(HLOOKUP(S$1, m_preprocess!$1:$1048576, $D74, FALSE)), "", HLOOKUP(S$1,m_preprocess!$1:$1048576, $D74, FALSE))</f>
        <v/>
      </c>
      <c r="T74" t="str">
        <f>IF(ISBLANK(HLOOKUP(T$1, m_preprocess!$1:$1048576, $D74, FALSE)), "", HLOOKUP(T$1,m_preprocess!$1:$1048576, $D74, FALSE))</f>
        <v/>
      </c>
      <c r="U74" t="str">
        <f>IF(ISBLANK(HLOOKUP(U$1, m_preprocess!$1:$1048576, $D74, FALSE)), "", HLOOKUP(U$1,m_preprocess!$1:$1048576, $D74, FALSE))</f>
        <v/>
      </c>
      <c r="V74" t="str">
        <f>IF(ISBLANK(HLOOKUP(V$1, m_preprocess!$1:$1048576, $D74, FALSE)), "", HLOOKUP(V$1,m_preprocess!$1:$1048576, $D74, FALSE))</f>
        <v/>
      </c>
      <c r="W74" t="str">
        <f>IF(ISBLANK(HLOOKUP(W$1, m_preprocess!$1:$1048576, $D74, FALSE)), "", HLOOKUP(W$1,m_preprocess!$1:$1048576, $D74, FALSE))</f>
        <v/>
      </c>
      <c r="X74" t="str">
        <f>IF(ISBLANK(HLOOKUP(X$1, m_preprocess!$1:$1048576, $D74, FALSE)), "", HLOOKUP(X$1,m_preprocess!$1:$1048576, $D74, FALSE))</f>
        <v/>
      </c>
      <c r="Y74" t="str">
        <f>IF(ISBLANK(HLOOKUP(Y$1, m_preprocess!$1:$1048576, $D74, FALSE)), "", HLOOKUP(Y$1,m_preprocess!$1:$1048576, $D74, FALSE))</f>
        <v/>
      </c>
    </row>
    <row r="75" spans="1:25" x14ac:dyDescent="0.25">
      <c r="A75" s="21">
        <v>36192</v>
      </c>
      <c r="B75">
        <v>1999</v>
      </c>
      <c r="C75">
        <v>2</v>
      </c>
      <c r="D75">
        <v>75</v>
      </c>
      <c r="E75">
        <f>IF(ISBLANK(HLOOKUP(E$1, m_preprocess!$1:$1048576, $D75, FALSE)), "", HLOOKUP(E$1,m_preprocess!$1:$1048576, $D75, FALSE))</f>
        <v>56.803845529064866</v>
      </c>
      <c r="F75">
        <f>IF(ISBLANK(HLOOKUP(F$1, m_preprocess!$1:$1048576, $D75, FALSE)), "", HLOOKUP(F$1,m_preprocess!$1:$1048576, $D75, FALSE))</f>
        <v>63.046405916273685</v>
      </c>
      <c r="G75" t="str">
        <f>IF(ISBLANK(HLOOKUP(G$1, m_preprocess!$1:$1048576, $D75, FALSE)), "", HLOOKUP(G$1,m_preprocess!$1:$1048576, $D75, FALSE))</f>
        <v/>
      </c>
      <c r="H75" t="str">
        <f>IF(ISBLANK(HLOOKUP(H$1, m_preprocess!$1:$1048576, $D75, FALSE)), "", HLOOKUP(H$1,m_preprocess!$1:$1048576, $D75, FALSE))</f>
        <v/>
      </c>
      <c r="I75" t="str">
        <f>IF(ISBLANK(HLOOKUP(I$1, m_preprocess!$1:$1048576, $D75, FALSE)), "", HLOOKUP(I$1,m_preprocess!$1:$1048576, $D75, FALSE))</f>
        <v/>
      </c>
      <c r="J75" t="str">
        <f>IF(ISBLANK(HLOOKUP(J$1, m_preprocess!$1:$1048576, $D75, FALSE)), "", HLOOKUP(J$1,m_preprocess!$1:$1048576, $D75, FALSE))</f>
        <v/>
      </c>
      <c r="K75">
        <f>IF(ISBLANK(HLOOKUP(K$1, m_preprocess!$1:$1048576, $D75, FALSE)), "", HLOOKUP(K$1,m_preprocess!$1:$1048576, $D75, FALSE))</f>
        <v>803.15951379054127</v>
      </c>
      <c r="L75">
        <f>IF(ISBLANK(HLOOKUP(L$1, m_preprocess!$1:$1048576, $D75, FALSE)), "", HLOOKUP(L$1,m_preprocess!$1:$1048576, $D75, FALSE))</f>
        <v>108.62128992505349</v>
      </c>
      <c r="M75">
        <f>IF(ISBLANK(HLOOKUP(M$1, m_preprocess!$1:$1048576, $D75, FALSE)), "", HLOOKUP(M$1,m_preprocess!$1:$1048576, $D75, FALSE))</f>
        <v>63.641377767660437</v>
      </c>
      <c r="N75">
        <f>IF(ISBLANK(HLOOKUP(N$1, m_preprocess!$1:$1048576, $D75, FALSE)), "", HLOOKUP(N$1,m_preprocess!$1:$1048576, $D75, FALSE))</f>
        <v>803.15951379054127</v>
      </c>
      <c r="O75">
        <f>IF(ISBLANK(HLOOKUP(O$1, m_preprocess!$1:$1048576, $D75, FALSE)), "", HLOOKUP(O$1,m_preprocess!$1:$1048576, $D75, FALSE))</f>
        <v>503.47239186282115</v>
      </c>
      <c r="P75">
        <f>IF(ISBLANK(HLOOKUP(P$1, m_preprocess!$1:$1048576, $D75, FALSE)), "", HLOOKUP(P$1,m_preprocess!$1:$1048576, $D75, FALSE))</f>
        <v>93.852170925812175</v>
      </c>
      <c r="Q75">
        <f>IF(ISBLANK(HLOOKUP(Q$1, m_preprocess!$1:$1048576, $D75, FALSE)), "", HLOOKUP(Q$1,m_preprocess!$1:$1048576, $D75, FALSE))</f>
        <v>216.20661492386276</v>
      </c>
      <c r="R75">
        <f>IF(ISBLANK(HLOOKUP(R$1, m_preprocess!$1:$1048576, $D75, FALSE)), "", HLOOKUP(R$1,m_preprocess!$1:$1048576, $D75, FALSE))</f>
        <v>171.49477523517299</v>
      </c>
      <c r="S75" t="str">
        <f>IF(ISBLANK(HLOOKUP(S$1, m_preprocess!$1:$1048576, $D75, FALSE)), "", HLOOKUP(S$1,m_preprocess!$1:$1048576, $D75, FALSE))</f>
        <v/>
      </c>
      <c r="T75" t="str">
        <f>IF(ISBLANK(HLOOKUP(T$1, m_preprocess!$1:$1048576, $D75, FALSE)), "", HLOOKUP(T$1,m_preprocess!$1:$1048576, $D75, FALSE))</f>
        <v/>
      </c>
      <c r="U75" t="str">
        <f>IF(ISBLANK(HLOOKUP(U$1, m_preprocess!$1:$1048576, $D75, FALSE)), "", HLOOKUP(U$1,m_preprocess!$1:$1048576, $D75, FALSE))</f>
        <v/>
      </c>
      <c r="V75" t="str">
        <f>IF(ISBLANK(HLOOKUP(V$1, m_preprocess!$1:$1048576, $D75, FALSE)), "", HLOOKUP(V$1,m_preprocess!$1:$1048576, $D75, FALSE))</f>
        <v/>
      </c>
      <c r="W75" t="str">
        <f>IF(ISBLANK(HLOOKUP(W$1, m_preprocess!$1:$1048576, $D75, FALSE)), "", HLOOKUP(W$1,m_preprocess!$1:$1048576, $D75, FALSE))</f>
        <v/>
      </c>
      <c r="X75" t="str">
        <f>IF(ISBLANK(HLOOKUP(X$1, m_preprocess!$1:$1048576, $D75, FALSE)), "", HLOOKUP(X$1,m_preprocess!$1:$1048576, $D75, FALSE))</f>
        <v/>
      </c>
      <c r="Y75" t="str">
        <f>IF(ISBLANK(HLOOKUP(Y$1, m_preprocess!$1:$1048576, $D75, FALSE)), "", HLOOKUP(Y$1,m_preprocess!$1:$1048576, $D75, FALSE))</f>
        <v/>
      </c>
    </row>
    <row r="76" spans="1:25" x14ac:dyDescent="0.25">
      <c r="A76" s="21">
        <v>36220</v>
      </c>
      <c r="B76">
        <v>1999</v>
      </c>
      <c r="C76">
        <v>3</v>
      </c>
      <c r="D76">
        <v>76</v>
      </c>
      <c r="E76">
        <f>IF(ISBLANK(HLOOKUP(E$1, m_preprocess!$1:$1048576, $D76, FALSE)), "", HLOOKUP(E$1,m_preprocess!$1:$1048576, $D76, FALSE))</f>
        <v>57.774181277948784</v>
      </c>
      <c r="F76">
        <f>IF(ISBLANK(HLOOKUP(F$1, m_preprocess!$1:$1048576, $D76, FALSE)), "", HLOOKUP(F$1,m_preprocess!$1:$1048576, $D76, FALSE))</f>
        <v>56.031356716195987</v>
      </c>
      <c r="G76" t="str">
        <f>IF(ISBLANK(HLOOKUP(G$1, m_preprocess!$1:$1048576, $D76, FALSE)), "", HLOOKUP(G$1,m_preprocess!$1:$1048576, $D76, FALSE))</f>
        <v/>
      </c>
      <c r="H76" t="str">
        <f>IF(ISBLANK(HLOOKUP(H$1, m_preprocess!$1:$1048576, $D76, FALSE)), "", HLOOKUP(H$1,m_preprocess!$1:$1048576, $D76, FALSE))</f>
        <v/>
      </c>
      <c r="I76" t="str">
        <f>IF(ISBLANK(HLOOKUP(I$1, m_preprocess!$1:$1048576, $D76, FALSE)), "", HLOOKUP(I$1,m_preprocess!$1:$1048576, $D76, FALSE))</f>
        <v/>
      </c>
      <c r="J76" t="str">
        <f>IF(ISBLANK(HLOOKUP(J$1, m_preprocess!$1:$1048576, $D76, FALSE)), "", HLOOKUP(J$1,m_preprocess!$1:$1048576, $D76, FALSE))</f>
        <v/>
      </c>
      <c r="K76">
        <f>IF(ISBLANK(HLOOKUP(K$1, m_preprocess!$1:$1048576, $D76, FALSE)), "", HLOOKUP(K$1,m_preprocess!$1:$1048576, $D76, FALSE))</f>
        <v>998.03639153426093</v>
      </c>
      <c r="L76">
        <f>IF(ISBLANK(HLOOKUP(L$1, m_preprocess!$1:$1048576, $D76, FALSE)), "", HLOOKUP(L$1,m_preprocess!$1:$1048576, $D76, FALSE))</f>
        <v>130.8792099065046</v>
      </c>
      <c r="M76">
        <f>IF(ISBLANK(HLOOKUP(M$1, m_preprocess!$1:$1048576, $D76, FALSE)), "", HLOOKUP(M$1,m_preprocess!$1:$1048576, $D76, FALSE))</f>
        <v>65.939142917824583</v>
      </c>
      <c r="N76">
        <f>IF(ISBLANK(HLOOKUP(N$1, m_preprocess!$1:$1048576, $D76, FALSE)), "", HLOOKUP(N$1,m_preprocess!$1:$1048576, $D76, FALSE))</f>
        <v>998.03639153426093</v>
      </c>
      <c r="O76">
        <f>IF(ISBLANK(HLOOKUP(O$1, m_preprocess!$1:$1048576, $D76, FALSE)), "", HLOOKUP(O$1,m_preprocess!$1:$1048576, $D76, FALSE))</f>
        <v>475.39091983947719</v>
      </c>
      <c r="P76">
        <f>IF(ISBLANK(HLOOKUP(P$1, m_preprocess!$1:$1048576, $D76, FALSE)), "", HLOOKUP(P$1,m_preprocess!$1:$1048576, $D76, FALSE))</f>
        <v>84.449041597965305</v>
      </c>
      <c r="Q76">
        <f>IF(ISBLANK(HLOOKUP(Q$1, m_preprocess!$1:$1048576, $D76, FALSE)), "", HLOOKUP(Q$1,m_preprocess!$1:$1048576, $D76, FALSE))</f>
        <v>226.03819046336488</v>
      </c>
      <c r="R76">
        <f>IF(ISBLANK(HLOOKUP(R$1, m_preprocess!$1:$1048576, $D76, FALSE)), "", HLOOKUP(R$1,m_preprocess!$1:$1048576, $D76, FALSE))</f>
        <v>138.47634561907392</v>
      </c>
      <c r="S76" t="str">
        <f>IF(ISBLANK(HLOOKUP(S$1, m_preprocess!$1:$1048576, $D76, FALSE)), "", HLOOKUP(S$1,m_preprocess!$1:$1048576, $D76, FALSE))</f>
        <v/>
      </c>
      <c r="T76" t="str">
        <f>IF(ISBLANK(HLOOKUP(T$1, m_preprocess!$1:$1048576, $D76, FALSE)), "", HLOOKUP(T$1,m_preprocess!$1:$1048576, $D76, FALSE))</f>
        <v/>
      </c>
      <c r="U76" t="str">
        <f>IF(ISBLANK(HLOOKUP(U$1, m_preprocess!$1:$1048576, $D76, FALSE)), "", HLOOKUP(U$1,m_preprocess!$1:$1048576, $D76, FALSE))</f>
        <v/>
      </c>
      <c r="V76" t="str">
        <f>IF(ISBLANK(HLOOKUP(V$1, m_preprocess!$1:$1048576, $D76, FALSE)), "", HLOOKUP(V$1,m_preprocess!$1:$1048576, $D76, FALSE))</f>
        <v/>
      </c>
      <c r="W76" t="str">
        <f>IF(ISBLANK(HLOOKUP(W$1, m_preprocess!$1:$1048576, $D76, FALSE)), "", HLOOKUP(W$1,m_preprocess!$1:$1048576, $D76, FALSE))</f>
        <v/>
      </c>
      <c r="X76" t="str">
        <f>IF(ISBLANK(HLOOKUP(X$1, m_preprocess!$1:$1048576, $D76, FALSE)), "", HLOOKUP(X$1,m_preprocess!$1:$1048576, $D76, FALSE))</f>
        <v/>
      </c>
      <c r="Y76" t="str">
        <f>IF(ISBLANK(HLOOKUP(Y$1, m_preprocess!$1:$1048576, $D76, FALSE)), "", HLOOKUP(Y$1,m_preprocess!$1:$1048576, $D76, FALSE))</f>
        <v/>
      </c>
    </row>
    <row r="77" spans="1:25" x14ac:dyDescent="0.25">
      <c r="A77" s="21">
        <v>36251</v>
      </c>
      <c r="B77">
        <v>1999</v>
      </c>
      <c r="C77">
        <v>4</v>
      </c>
      <c r="D77">
        <v>77</v>
      </c>
      <c r="E77">
        <f>IF(ISBLANK(HLOOKUP(E$1, m_preprocess!$1:$1048576, $D77, FALSE)), "", HLOOKUP(E$1,m_preprocess!$1:$1048576, $D77, FALSE))</f>
        <v>56.335680928270811</v>
      </c>
      <c r="F77">
        <f>IF(ISBLANK(HLOOKUP(F$1, m_preprocess!$1:$1048576, $D77, FALSE)), "", HLOOKUP(F$1,m_preprocess!$1:$1048576, $D77, FALSE))</f>
        <v>57.911921598660626</v>
      </c>
      <c r="G77" t="str">
        <f>IF(ISBLANK(HLOOKUP(G$1, m_preprocess!$1:$1048576, $D77, FALSE)), "", HLOOKUP(G$1,m_preprocess!$1:$1048576, $D77, FALSE))</f>
        <v/>
      </c>
      <c r="H77" t="str">
        <f>IF(ISBLANK(HLOOKUP(H$1, m_preprocess!$1:$1048576, $D77, FALSE)), "", HLOOKUP(H$1,m_preprocess!$1:$1048576, $D77, FALSE))</f>
        <v/>
      </c>
      <c r="I77" t="str">
        <f>IF(ISBLANK(HLOOKUP(I$1, m_preprocess!$1:$1048576, $D77, FALSE)), "", HLOOKUP(I$1,m_preprocess!$1:$1048576, $D77, FALSE))</f>
        <v/>
      </c>
      <c r="J77" t="str">
        <f>IF(ISBLANK(HLOOKUP(J$1, m_preprocess!$1:$1048576, $D77, FALSE)), "", HLOOKUP(J$1,m_preprocess!$1:$1048576, $D77, FALSE))</f>
        <v/>
      </c>
      <c r="K77">
        <f>IF(ISBLANK(HLOOKUP(K$1, m_preprocess!$1:$1048576, $D77, FALSE)), "", HLOOKUP(K$1,m_preprocess!$1:$1048576, $D77, FALSE))</f>
        <v>915.08928658599586</v>
      </c>
      <c r="L77">
        <f>IF(ISBLANK(HLOOKUP(L$1, m_preprocess!$1:$1048576, $D77, FALSE)), "", HLOOKUP(L$1,m_preprocess!$1:$1048576, $D77, FALSE))</f>
        <v>108.9819212680047</v>
      </c>
      <c r="M77">
        <f>IF(ISBLANK(HLOOKUP(M$1, m_preprocess!$1:$1048576, $D77, FALSE)), "", HLOOKUP(M$1,m_preprocess!$1:$1048576, $D77, FALSE))</f>
        <v>68.13175895170555</v>
      </c>
      <c r="N77">
        <f>IF(ISBLANK(HLOOKUP(N$1, m_preprocess!$1:$1048576, $D77, FALSE)), "", HLOOKUP(N$1,m_preprocess!$1:$1048576, $D77, FALSE))</f>
        <v>915.08928658599586</v>
      </c>
      <c r="O77">
        <f>IF(ISBLANK(HLOOKUP(O$1, m_preprocess!$1:$1048576, $D77, FALSE)), "", HLOOKUP(O$1,m_preprocess!$1:$1048576, $D77, FALSE))</f>
        <v>358.43401244436893</v>
      </c>
      <c r="P77">
        <f>IF(ISBLANK(HLOOKUP(P$1, m_preprocess!$1:$1048576, $D77, FALSE)), "", HLOOKUP(P$1,m_preprocess!$1:$1048576, $D77, FALSE))</f>
        <v>66.074837957122739</v>
      </c>
      <c r="Q77">
        <f>IF(ISBLANK(HLOOKUP(Q$1, m_preprocess!$1:$1048576, $D77, FALSE)), "", HLOOKUP(Q$1,m_preprocess!$1:$1048576, $D77, FALSE))</f>
        <v>158.3701165855432</v>
      </c>
      <c r="R77">
        <f>IF(ISBLANK(HLOOKUP(R$1, m_preprocess!$1:$1048576, $D77, FALSE)), "", HLOOKUP(R$1,m_preprocess!$1:$1048576, $D77, FALSE))</f>
        <v>92.806404884532952</v>
      </c>
      <c r="S77" t="str">
        <f>IF(ISBLANK(HLOOKUP(S$1, m_preprocess!$1:$1048576, $D77, FALSE)), "", HLOOKUP(S$1,m_preprocess!$1:$1048576, $D77, FALSE))</f>
        <v/>
      </c>
      <c r="T77" t="str">
        <f>IF(ISBLANK(HLOOKUP(T$1, m_preprocess!$1:$1048576, $D77, FALSE)), "", HLOOKUP(T$1,m_preprocess!$1:$1048576, $D77, FALSE))</f>
        <v/>
      </c>
      <c r="U77" t="str">
        <f>IF(ISBLANK(HLOOKUP(U$1, m_preprocess!$1:$1048576, $D77, FALSE)), "", HLOOKUP(U$1,m_preprocess!$1:$1048576, $D77, FALSE))</f>
        <v/>
      </c>
      <c r="V77" t="str">
        <f>IF(ISBLANK(HLOOKUP(V$1, m_preprocess!$1:$1048576, $D77, FALSE)), "", HLOOKUP(V$1,m_preprocess!$1:$1048576, $D77, FALSE))</f>
        <v/>
      </c>
      <c r="W77" t="str">
        <f>IF(ISBLANK(HLOOKUP(W$1, m_preprocess!$1:$1048576, $D77, FALSE)), "", HLOOKUP(W$1,m_preprocess!$1:$1048576, $D77, FALSE))</f>
        <v/>
      </c>
      <c r="X77" t="str">
        <f>IF(ISBLANK(HLOOKUP(X$1, m_preprocess!$1:$1048576, $D77, FALSE)), "", HLOOKUP(X$1,m_preprocess!$1:$1048576, $D77, FALSE))</f>
        <v/>
      </c>
      <c r="Y77" t="str">
        <f>IF(ISBLANK(HLOOKUP(Y$1, m_preprocess!$1:$1048576, $D77, FALSE)), "", HLOOKUP(Y$1,m_preprocess!$1:$1048576, $D77, FALSE))</f>
        <v/>
      </c>
    </row>
    <row r="78" spans="1:25" x14ac:dyDescent="0.25">
      <c r="A78" s="21">
        <v>36281</v>
      </c>
      <c r="B78">
        <v>1999</v>
      </c>
      <c r="C78">
        <v>5</v>
      </c>
      <c r="D78">
        <v>78</v>
      </c>
      <c r="E78">
        <f>IF(ISBLANK(HLOOKUP(E$1, m_preprocess!$1:$1048576, $D78, FALSE)), "", HLOOKUP(E$1,m_preprocess!$1:$1048576, $D78, FALSE))</f>
        <v>55.340273767503959</v>
      </c>
      <c r="F78">
        <f>IF(ISBLANK(HLOOKUP(F$1, m_preprocess!$1:$1048576, $D78, FALSE)), "", HLOOKUP(F$1,m_preprocess!$1:$1048576, $D78, FALSE))</f>
        <v>57.768129787855564</v>
      </c>
      <c r="G78" t="str">
        <f>IF(ISBLANK(HLOOKUP(G$1, m_preprocess!$1:$1048576, $D78, FALSE)), "", HLOOKUP(G$1,m_preprocess!$1:$1048576, $D78, FALSE))</f>
        <v/>
      </c>
      <c r="H78" t="str">
        <f>IF(ISBLANK(HLOOKUP(H$1, m_preprocess!$1:$1048576, $D78, FALSE)), "", HLOOKUP(H$1,m_preprocess!$1:$1048576, $D78, FALSE))</f>
        <v/>
      </c>
      <c r="I78" t="str">
        <f>IF(ISBLANK(HLOOKUP(I$1, m_preprocess!$1:$1048576, $D78, FALSE)), "", HLOOKUP(I$1,m_preprocess!$1:$1048576, $D78, FALSE))</f>
        <v/>
      </c>
      <c r="J78" t="str">
        <f>IF(ISBLANK(HLOOKUP(J$1, m_preprocess!$1:$1048576, $D78, FALSE)), "", HLOOKUP(J$1,m_preprocess!$1:$1048576, $D78, FALSE))</f>
        <v/>
      </c>
      <c r="K78">
        <f>IF(ISBLANK(HLOOKUP(K$1, m_preprocess!$1:$1048576, $D78, FALSE)), "", HLOOKUP(K$1,m_preprocess!$1:$1048576, $D78, FALSE))</f>
        <v>948.99809033546865</v>
      </c>
      <c r="L78">
        <f>IF(ISBLANK(HLOOKUP(L$1, m_preprocess!$1:$1048576, $D78, FALSE)), "", HLOOKUP(L$1,m_preprocess!$1:$1048576, $D78, FALSE))</f>
        <v>102.58850090105041</v>
      </c>
      <c r="M78">
        <f>IF(ISBLANK(HLOOKUP(M$1, m_preprocess!$1:$1048576, $D78, FALSE)), "", HLOOKUP(M$1,m_preprocess!$1:$1048576, $D78, FALSE))</f>
        <v>66.721432254270084</v>
      </c>
      <c r="N78">
        <f>IF(ISBLANK(HLOOKUP(N$1, m_preprocess!$1:$1048576, $D78, FALSE)), "", HLOOKUP(N$1,m_preprocess!$1:$1048576, $D78, FALSE))</f>
        <v>948.99809033546865</v>
      </c>
      <c r="O78">
        <f>IF(ISBLANK(HLOOKUP(O$1, m_preprocess!$1:$1048576, $D78, FALSE)), "", HLOOKUP(O$1,m_preprocess!$1:$1048576, $D78, FALSE))</f>
        <v>331.03566981885376</v>
      </c>
      <c r="P78">
        <f>IF(ISBLANK(HLOOKUP(P$1, m_preprocess!$1:$1048576, $D78, FALSE)), "", HLOOKUP(P$1,m_preprocess!$1:$1048576, $D78, FALSE))</f>
        <v>63.242778885041048</v>
      </c>
      <c r="Q78">
        <f>IF(ISBLANK(HLOOKUP(Q$1, m_preprocess!$1:$1048576, $D78, FALSE)), "", HLOOKUP(Q$1,m_preprocess!$1:$1048576, $D78, FALSE))</f>
        <v>129.26298348114591</v>
      </c>
      <c r="R78">
        <f>IF(ISBLANK(HLOOKUP(R$1, m_preprocess!$1:$1048576, $D78, FALSE)), "", HLOOKUP(R$1,m_preprocess!$1:$1048576, $D78, FALSE))</f>
        <v>118.93381017741035</v>
      </c>
      <c r="S78" t="str">
        <f>IF(ISBLANK(HLOOKUP(S$1, m_preprocess!$1:$1048576, $D78, FALSE)), "", HLOOKUP(S$1,m_preprocess!$1:$1048576, $D78, FALSE))</f>
        <v/>
      </c>
      <c r="T78" t="str">
        <f>IF(ISBLANK(HLOOKUP(T$1, m_preprocess!$1:$1048576, $D78, FALSE)), "", HLOOKUP(T$1,m_preprocess!$1:$1048576, $D78, FALSE))</f>
        <v/>
      </c>
      <c r="U78" t="str">
        <f>IF(ISBLANK(HLOOKUP(U$1, m_preprocess!$1:$1048576, $D78, FALSE)), "", HLOOKUP(U$1,m_preprocess!$1:$1048576, $D78, FALSE))</f>
        <v/>
      </c>
      <c r="V78" t="str">
        <f>IF(ISBLANK(HLOOKUP(V$1, m_preprocess!$1:$1048576, $D78, FALSE)), "", HLOOKUP(V$1,m_preprocess!$1:$1048576, $D78, FALSE))</f>
        <v/>
      </c>
      <c r="W78" t="str">
        <f>IF(ISBLANK(HLOOKUP(W$1, m_preprocess!$1:$1048576, $D78, FALSE)), "", HLOOKUP(W$1,m_preprocess!$1:$1048576, $D78, FALSE))</f>
        <v/>
      </c>
      <c r="X78" t="str">
        <f>IF(ISBLANK(HLOOKUP(X$1, m_preprocess!$1:$1048576, $D78, FALSE)), "", HLOOKUP(X$1,m_preprocess!$1:$1048576, $D78, FALSE))</f>
        <v/>
      </c>
      <c r="Y78" t="str">
        <f>IF(ISBLANK(HLOOKUP(Y$1, m_preprocess!$1:$1048576, $D78, FALSE)), "", HLOOKUP(Y$1,m_preprocess!$1:$1048576, $D78, FALSE))</f>
        <v/>
      </c>
    </row>
    <row r="79" spans="1:25" x14ac:dyDescent="0.25">
      <c r="A79" s="21">
        <v>36312</v>
      </c>
      <c r="B79">
        <v>1999</v>
      </c>
      <c r="C79">
        <v>6</v>
      </c>
      <c r="D79">
        <v>79</v>
      </c>
      <c r="E79">
        <f>IF(ISBLANK(HLOOKUP(E$1, m_preprocess!$1:$1048576, $D79, FALSE)), "", HLOOKUP(E$1,m_preprocess!$1:$1048576, $D79, FALSE))</f>
        <v>57.523920397407274</v>
      </c>
      <c r="F79">
        <f>IF(ISBLANK(HLOOKUP(F$1, m_preprocess!$1:$1048576, $D79, FALSE)), "", HLOOKUP(F$1,m_preprocess!$1:$1048576, $D79, FALSE))</f>
        <v>58.980773097781231</v>
      </c>
      <c r="G79" t="str">
        <f>IF(ISBLANK(HLOOKUP(G$1, m_preprocess!$1:$1048576, $D79, FALSE)), "", HLOOKUP(G$1,m_preprocess!$1:$1048576, $D79, FALSE))</f>
        <v/>
      </c>
      <c r="H79" t="str">
        <f>IF(ISBLANK(HLOOKUP(H$1, m_preprocess!$1:$1048576, $D79, FALSE)), "", HLOOKUP(H$1,m_preprocess!$1:$1048576, $D79, FALSE))</f>
        <v/>
      </c>
      <c r="I79" t="str">
        <f>IF(ISBLANK(HLOOKUP(I$1, m_preprocess!$1:$1048576, $D79, FALSE)), "", HLOOKUP(I$1,m_preprocess!$1:$1048576, $D79, FALSE))</f>
        <v/>
      </c>
      <c r="J79" t="str">
        <f>IF(ISBLANK(HLOOKUP(J$1, m_preprocess!$1:$1048576, $D79, FALSE)), "", HLOOKUP(J$1,m_preprocess!$1:$1048576, $D79, FALSE))</f>
        <v/>
      </c>
      <c r="K79">
        <f>IF(ISBLANK(HLOOKUP(K$1, m_preprocess!$1:$1048576, $D79, FALSE)), "", HLOOKUP(K$1,m_preprocess!$1:$1048576, $D79, FALSE))</f>
        <v>916.9446613210456</v>
      </c>
      <c r="L79">
        <f>IF(ISBLANK(HLOOKUP(L$1, m_preprocess!$1:$1048576, $D79, FALSE)), "", HLOOKUP(L$1,m_preprocess!$1:$1048576, $D79, FALSE))</f>
        <v>122.20105440993116</v>
      </c>
      <c r="M79">
        <f>IF(ISBLANK(HLOOKUP(M$1, m_preprocess!$1:$1048576, $D79, FALSE)), "", HLOOKUP(M$1,m_preprocess!$1:$1048576, $D79, FALSE))</f>
        <v>65.553059082646286</v>
      </c>
      <c r="N79">
        <f>IF(ISBLANK(HLOOKUP(N$1, m_preprocess!$1:$1048576, $D79, FALSE)), "", HLOOKUP(N$1,m_preprocess!$1:$1048576, $D79, FALSE))</f>
        <v>916.9446613210456</v>
      </c>
      <c r="O79">
        <f>IF(ISBLANK(HLOOKUP(O$1, m_preprocess!$1:$1048576, $D79, FALSE)), "", HLOOKUP(O$1,m_preprocess!$1:$1048576, $D79, FALSE))</f>
        <v>326.64857464763554</v>
      </c>
      <c r="P79">
        <f>IF(ISBLANK(HLOOKUP(P$1, m_preprocess!$1:$1048576, $D79, FALSE)), "", HLOOKUP(P$1,m_preprocess!$1:$1048576, $D79, FALSE))</f>
        <v>83.6661023933992</v>
      </c>
      <c r="Q79">
        <f>IF(ISBLANK(HLOOKUP(Q$1, m_preprocess!$1:$1048576, $D79, FALSE)), "", HLOOKUP(Q$1,m_preprocess!$1:$1048576, $D79, FALSE))</f>
        <v>141.6967195314075</v>
      </c>
      <c r="R79">
        <f>IF(ISBLANK(HLOOKUP(R$1, m_preprocess!$1:$1048576, $D79, FALSE)), "", HLOOKUP(R$1,m_preprocess!$1:$1048576, $D79, FALSE))</f>
        <v>99.328013797336695</v>
      </c>
      <c r="S79" t="str">
        <f>IF(ISBLANK(HLOOKUP(S$1, m_preprocess!$1:$1048576, $D79, FALSE)), "", HLOOKUP(S$1,m_preprocess!$1:$1048576, $D79, FALSE))</f>
        <v/>
      </c>
      <c r="T79" t="str">
        <f>IF(ISBLANK(HLOOKUP(T$1, m_preprocess!$1:$1048576, $D79, FALSE)), "", HLOOKUP(T$1,m_preprocess!$1:$1048576, $D79, FALSE))</f>
        <v/>
      </c>
      <c r="U79" t="str">
        <f>IF(ISBLANK(HLOOKUP(U$1, m_preprocess!$1:$1048576, $D79, FALSE)), "", HLOOKUP(U$1,m_preprocess!$1:$1048576, $D79, FALSE))</f>
        <v/>
      </c>
      <c r="V79" t="str">
        <f>IF(ISBLANK(HLOOKUP(V$1, m_preprocess!$1:$1048576, $D79, FALSE)), "", HLOOKUP(V$1,m_preprocess!$1:$1048576, $D79, FALSE))</f>
        <v/>
      </c>
      <c r="W79" t="str">
        <f>IF(ISBLANK(HLOOKUP(W$1, m_preprocess!$1:$1048576, $D79, FALSE)), "", HLOOKUP(W$1,m_preprocess!$1:$1048576, $D79, FALSE))</f>
        <v/>
      </c>
      <c r="X79" t="str">
        <f>IF(ISBLANK(HLOOKUP(X$1, m_preprocess!$1:$1048576, $D79, FALSE)), "", HLOOKUP(X$1,m_preprocess!$1:$1048576, $D79, FALSE))</f>
        <v/>
      </c>
      <c r="Y79" t="str">
        <f>IF(ISBLANK(HLOOKUP(Y$1, m_preprocess!$1:$1048576, $D79, FALSE)), "", HLOOKUP(Y$1,m_preprocess!$1:$1048576, $D79, FALSE))</f>
        <v/>
      </c>
    </row>
    <row r="80" spans="1:25" x14ac:dyDescent="0.25">
      <c r="A80" s="21">
        <v>36342</v>
      </c>
      <c r="B80">
        <v>1999</v>
      </c>
      <c r="C80">
        <v>7</v>
      </c>
      <c r="D80">
        <v>80</v>
      </c>
      <c r="E80">
        <f>IF(ISBLANK(HLOOKUP(E$1, m_preprocess!$1:$1048576, $D80, FALSE)), "", HLOOKUP(E$1,m_preprocess!$1:$1048576, $D80, FALSE))</f>
        <v>66.523241066702312</v>
      </c>
      <c r="F80">
        <f>IF(ISBLANK(HLOOKUP(F$1, m_preprocess!$1:$1048576, $D80, FALSE)), "", HLOOKUP(F$1,m_preprocess!$1:$1048576, $D80, FALSE))</f>
        <v>66.033712555632761</v>
      </c>
      <c r="G80" t="str">
        <f>IF(ISBLANK(HLOOKUP(G$1, m_preprocess!$1:$1048576, $D80, FALSE)), "", HLOOKUP(G$1,m_preprocess!$1:$1048576, $D80, FALSE))</f>
        <v/>
      </c>
      <c r="H80" t="str">
        <f>IF(ISBLANK(HLOOKUP(H$1, m_preprocess!$1:$1048576, $D80, FALSE)), "", HLOOKUP(H$1,m_preprocess!$1:$1048576, $D80, FALSE))</f>
        <v/>
      </c>
      <c r="I80" t="str">
        <f>IF(ISBLANK(HLOOKUP(I$1, m_preprocess!$1:$1048576, $D80, FALSE)), "", HLOOKUP(I$1,m_preprocess!$1:$1048576, $D80, FALSE))</f>
        <v/>
      </c>
      <c r="J80" t="str">
        <f>IF(ISBLANK(HLOOKUP(J$1, m_preprocess!$1:$1048576, $D80, FALSE)), "", HLOOKUP(J$1,m_preprocess!$1:$1048576, $D80, FALSE))</f>
        <v/>
      </c>
      <c r="K80">
        <f>IF(ISBLANK(HLOOKUP(K$1, m_preprocess!$1:$1048576, $D80, FALSE)), "", HLOOKUP(K$1,m_preprocess!$1:$1048576, $D80, FALSE))</f>
        <v>919.16621946982411</v>
      </c>
      <c r="L80">
        <f>IF(ISBLANK(HLOOKUP(L$1, m_preprocess!$1:$1048576, $D80, FALSE)), "", HLOOKUP(L$1,m_preprocess!$1:$1048576, $D80, FALSE))</f>
        <v>127.34420098566559</v>
      </c>
      <c r="M80">
        <f>IF(ISBLANK(HLOOKUP(M$1, m_preprocess!$1:$1048576, $D80, FALSE)), "", HLOOKUP(M$1,m_preprocess!$1:$1048576, $D80, FALSE))</f>
        <v>68.918194446720548</v>
      </c>
      <c r="N80">
        <f>IF(ISBLANK(HLOOKUP(N$1, m_preprocess!$1:$1048576, $D80, FALSE)), "", HLOOKUP(N$1,m_preprocess!$1:$1048576, $D80, FALSE))</f>
        <v>919.16621946982411</v>
      </c>
      <c r="O80">
        <f>IF(ISBLANK(HLOOKUP(O$1, m_preprocess!$1:$1048576, $D80, FALSE)), "", HLOOKUP(O$1,m_preprocess!$1:$1048576, $D80, FALSE))</f>
        <v>396.96373655501196</v>
      </c>
      <c r="P80">
        <f>IF(ISBLANK(HLOOKUP(P$1, m_preprocess!$1:$1048576, $D80, FALSE)), "", HLOOKUP(P$1,m_preprocess!$1:$1048576, $D80, FALSE))</f>
        <v>89.503154791307423</v>
      </c>
      <c r="Q80">
        <f>IF(ISBLANK(HLOOKUP(Q$1, m_preprocess!$1:$1048576, $D80, FALSE)), "", HLOOKUP(Q$1,m_preprocess!$1:$1048576, $D80, FALSE))</f>
        <v>158.37806372911012</v>
      </c>
      <c r="R80">
        <f>IF(ISBLANK(HLOOKUP(R$1, m_preprocess!$1:$1048576, $D80, FALSE)), "", HLOOKUP(R$1,m_preprocess!$1:$1048576, $D80, FALSE))</f>
        <v>98.110872887963723</v>
      </c>
      <c r="S80" t="str">
        <f>IF(ISBLANK(HLOOKUP(S$1, m_preprocess!$1:$1048576, $D80, FALSE)), "", HLOOKUP(S$1,m_preprocess!$1:$1048576, $D80, FALSE))</f>
        <v/>
      </c>
      <c r="T80" t="str">
        <f>IF(ISBLANK(HLOOKUP(T$1, m_preprocess!$1:$1048576, $D80, FALSE)), "", HLOOKUP(T$1,m_preprocess!$1:$1048576, $D80, FALSE))</f>
        <v/>
      </c>
      <c r="U80" t="str">
        <f>IF(ISBLANK(HLOOKUP(U$1, m_preprocess!$1:$1048576, $D80, FALSE)), "", HLOOKUP(U$1,m_preprocess!$1:$1048576, $D80, FALSE))</f>
        <v/>
      </c>
      <c r="V80" t="str">
        <f>IF(ISBLANK(HLOOKUP(V$1, m_preprocess!$1:$1048576, $D80, FALSE)), "", HLOOKUP(V$1,m_preprocess!$1:$1048576, $D80, FALSE))</f>
        <v/>
      </c>
      <c r="W80" t="str">
        <f>IF(ISBLANK(HLOOKUP(W$1, m_preprocess!$1:$1048576, $D80, FALSE)), "", HLOOKUP(W$1,m_preprocess!$1:$1048576, $D80, FALSE))</f>
        <v/>
      </c>
      <c r="X80" t="str">
        <f>IF(ISBLANK(HLOOKUP(X$1, m_preprocess!$1:$1048576, $D80, FALSE)), "", HLOOKUP(X$1,m_preprocess!$1:$1048576, $D80, FALSE))</f>
        <v/>
      </c>
      <c r="Y80" t="str">
        <f>IF(ISBLANK(HLOOKUP(Y$1, m_preprocess!$1:$1048576, $D80, FALSE)), "", HLOOKUP(Y$1,m_preprocess!$1:$1048576, $D80, FALSE))</f>
        <v/>
      </c>
    </row>
    <row r="81" spans="1:25" x14ac:dyDescent="0.25">
      <c r="A81" s="21">
        <v>36373</v>
      </c>
      <c r="B81">
        <v>1999</v>
      </c>
      <c r="C81">
        <v>8</v>
      </c>
      <c r="D81">
        <v>81</v>
      </c>
      <c r="E81">
        <f>IF(ISBLANK(HLOOKUP(E$1, m_preprocess!$1:$1048576, $D81, FALSE)), "", HLOOKUP(E$1,m_preprocess!$1:$1048576, $D81, FALSE))</f>
        <v>61.81392534050957</v>
      </c>
      <c r="F81">
        <f>IF(ISBLANK(HLOOKUP(F$1, m_preprocess!$1:$1048576, $D81, FALSE)), "", HLOOKUP(F$1,m_preprocess!$1:$1048576, $D81, FALSE))</f>
        <v>60.276341474073341</v>
      </c>
      <c r="G81" t="str">
        <f>IF(ISBLANK(HLOOKUP(G$1, m_preprocess!$1:$1048576, $D81, FALSE)), "", HLOOKUP(G$1,m_preprocess!$1:$1048576, $D81, FALSE))</f>
        <v/>
      </c>
      <c r="H81" t="str">
        <f>IF(ISBLANK(HLOOKUP(H$1, m_preprocess!$1:$1048576, $D81, FALSE)), "", HLOOKUP(H$1,m_preprocess!$1:$1048576, $D81, FALSE))</f>
        <v/>
      </c>
      <c r="I81" t="str">
        <f>IF(ISBLANK(HLOOKUP(I$1, m_preprocess!$1:$1048576, $D81, FALSE)), "", HLOOKUP(I$1,m_preprocess!$1:$1048576, $D81, FALSE))</f>
        <v/>
      </c>
      <c r="J81" t="str">
        <f>IF(ISBLANK(HLOOKUP(J$1, m_preprocess!$1:$1048576, $D81, FALSE)), "", HLOOKUP(J$1,m_preprocess!$1:$1048576, $D81, FALSE))</f>
        <v/>
      </c>
      <c r="K81">
        <f>IF(ISBLANK(HLOOKUP(K$1, m_preprocess!$1:$1048576, $D81, FALSE)), "", HLOOKUP(K$1,m_preprocess!$1:$1048576, $D81, FALSE))</f>
        <v>856.22725429442607</v>
      </c>
      <c r="L81">
        <f>IF(ISBLANK(HLOOKUP(L$1, m_preprocess!$1:$1048576, $D81, FALSE)), "", HLOOKUP(L$1,m_preprocess!$1:$1048576, $D81, FALSE))</f>
        <v>122.33023764614227</v>
      </c>
      <c r="M81">
        <f>IF(ISBLANK(HLOOKUP(M$1, m_preprocess!$1:$1048576, $D81, FALSE)), "", HLOOKUP(M$1,m_preprocess!$1:$1048576, $D81, FALSE))</f>
        <v>69.74550813548386</v>
      </c>
      <c r="N81">
        <f>IF(ISBLANK(HLOOKUP(N$1, m_preprocess!$1:$1048576, $D81, FALSE)), "", HLOOKUP(N$1,m_preprocess!$1:$1048576, $D81, FALSE))</f>
        <v>856.22725429442607</v>
      </c>
      <c r="O81">
        <f>IF(ISBLANK(HLOOKUP(O$1, m_preprocess!$1:$1048576, $D81, FALSE)), "", HLOOKUP(O$1,m_preprocess!$1:$1048576, $D81, FALSE))</f>
        <v>351.96217915134781</v>
      </c>
      <c r="P81">
        <f>IF(ISBLANK(HLOOKUP(P$1, m_preprocess!$1:$1048576, $D81, FALSE)), "", HLOOKUP(P$1,m_preprocess!$1:$1048576, $D81, FALSE))</f>
        <v>80.156326003239229</v>
      </c>
      <c r="Q81">
        <f>IF(ISBLANK(HLOOKUP(Q$1, m_preprocess!$1:$1048576, $D81, FALSE)), "", HLOOKUP(Q$1,m_preprocess!$1:$1048576, $D81, FALSE))</f>
        <v>167.49815694623419</v>
      </c>
      <c r="R81">
        <f>IF(ISBLANK(HLOOKUP(R$1, m_preprocess!$1:$1048576, $D81, FALSE)), "", HLOOKUP(R$1,m_preprocess!$1:$1048576, $D81, FALSE))</f>
        <v>77.458128530355665</v>
      </c>
      <c r="S81" t="str">
        <f>IF(ISBLANK(HLOOKUP(S$1, m_preprocess!$1:$1048576, $D81, FALSE)), "", HLOOKUP(S$1,m_preprocess!$1:$1048576, $D81, FALSE))</f>
        <v/>
      </c>
      <c r="T81" t="str">
        <f>IF(ISBLANK(HLOOKUP(T$1, m_preprocess!$1:$1048576, $D81, FALSE)), "", HLOOKUP(T$1,m_preprocess!$1:$1048576, $D81, FALSE))</f>
        <v/>
      </c>
      <c r="U81" t="str">
        <f>IF(ISBLANK(HLOOKUP(U$1, m_preprocess!$1:$1048576, $D81, FALSE)), "", HLOOKUP(U$1,m_preprocess!$1:$1048576, $D81, FALSE))</f>
        <v/>
      </c>
      <c r="V81" t="str">
        <f>IF(ISBLANK(HLOOKUP(V$1, m_preprocess!$1:$1048576, $D81, FALSE)), "", HLOOKUP(V$1,m_preprocess!$1:$1048576, $D81, FALSE))</f>
        <v/>
      </c>
      <c r="W81" t="str">
        <f>IF(ISBLANK(HLOOKUP(W$1, m_preprocess!$1:$1048576, $D81, FALSE)), "", HLOOKUP(W$1,m_preprocess!$1:$1048576, $D81, FALSE))</f>
        <v/>
      </c>
      <c r="X81" t="str">
        <f>IF(ISBLANK(HLOOKUP(X$1, m_preprocess!$1:$1048576, $D81, FALSE)), "", HLOOKUP(X$1,m_preprocess!$1:$1048576, $D81, FALSE))</f>
        <v/>
      </c>
      <c r="Y81" t="str">
        <f>IF(ISBLANK(HLOOKUP(Y$1, m_preprocess!$1:$1048576, $D81, FALSE)), "", HLOOKUP(Y$1,m_preprocess!$1:$1048576, $D81, FALSE))</f>
        <v/>
      </c>
    </row>
    <row r="82" spans="1:25" x14ac:dyDescent="0.25">
      <c r="A82" s="21">
        <v>36404</v>
      </c>
      <c r="B82">
        <v>1999</v>
      </c>
      <c r="C82">
        <v>9</v>
      </c>
      <c r="D82">
        <v>82</v>
      </c>
      <c r="E82">
        <f>IF(ISBLANK(HLOOKUP(E$1, m_preprocess!$1:$1048576, $D82, FALSE)), "", HLOOKUP(E$1,m_preprocess!$1:$1048576, $D82, FALSE))</f>
        <v>60.103345922830911</v>
      </c>
      <c r="F82">
        <f>IF(ISBLANK(HLOOKUP(F$1, m_preprocess!$1:$1048576, $D82, FALSE)), "", HLOOKUP(F$1,m_preprocess!$1:$1048576, $D82, FALSE))</f>
        <v>59.321163310957786</v>
      </c>
      <c r="G82" t="str">
        <f>IF(ISBLANK(HLOOKUP(G$1, m_preprocess!$1:$1048576, $D82, FALSE)), "", HLOOKUP(G$1,m_preprocess!$1:$1048576, $D82, FALSE))</f>
        <v/>
      </c>
      <c r="H82" t="str">
        <f>IF(ISBLANK(HLOOKUP(H$1, m_preprocess!$1:$1048576, $D82, FALSE)), "", HLOOKUP(H$1,m_preprocess!$1:$1048576, $D82, FALSE))</f>
        <v/>
      </c>
      <c r="I82" t="str">
        <f>IF(ISBLANK(HLOOKUP(I$1, m_preprocess!$1:$1048576, $D82, FALSE)), "", HLOOKUP(I$1,m_preprocess!$1:$1048576, $D82, FALSE))</f>
        <v/>
      </c>
      <c r="J82" t="str">
        <f>IF(ISBLANK(HLOOKUP(J$1, m_preprocess!$1:$1048576, $D82, FALSE)), "", HLOOKUP(J$1,m_preprocess!$1:$1048576, $D82, FALSE))</f>
        <v/>
      </c>
      <c r="K82">
        <f>IF(ISBLANK(HLOOKUP(K$1, m_preprocess!$1:$1048576, $D82, FALSE)), "", HLOOKUP(K$1,m_preprocess!$1:$1048576, $D82, FALSE))</f>
        <v>880.08668636326138</v>
      </c>
      <c r="L82">
        <f>IF(ISBLANK(HLOOKUP(L$1, m_preprocess!$1:$1048576, $D82, FALSE)), "", HLOOKUP(L$1,m_preprocess!$1:$1048576, $D82, FALSE))</f>
        <v>130.64680569327513</v>
      </c>
      <c r="M82">
        <f>IF(ISBLANK(HLOOKUP(M$1, m_preprocess!$1:$1048576, $D82, FALSE)), "", HLOOKUP(M$1,m_preprocess!$1:$1048576, $D82, FALSE))</f>
        <v>71.500147220095386</v>
      </c>
      <c r="N82">
        <f>IF(ISBLANK(HLOOKUP(N$1, m_preprocess!$1:$1048576, $D82, FALSE)), "", HLOOKUP(N$1,m_preprocess!$1:$1048576, $D82, FALSE))</f>
        <v>880.08668636326138</v>
      </c>
      <c r="O82">
        <f>IF(ISBLANK(HLOOKUP(O$1, m_preprocess!$1:$1048576, $D82, FALSE)), "", HLOOKUP(O$1,m_preprocess!$1:$1048576, $D82, FALSE))</f>
        <v>378.95103246398713</v>
      </c>
      <c r="P82">
        <f>IF(ISBLANK(HLOOKUP(P$1, m_preprocess!$1:$1048576, $D82, FALSE)), "", HLOOKUP(P$1,m_preprocess!$1:$1048576, $D82, FALSE))</f>
        <v>88.665159260819479</v>
      </c>
      <c r="Q82">
        <f>IF(ISBLANK(HLOOKUP(Q$1, m_preprocess!$1:$1048576, $D82, FALSE)), "", HLOOKUP(Q$1,m_preprocess!$1:$1048576, $D82, FALSE))</f>
        <v>173.16074816795526</v>
      </c>
      <c r="R82">
        <f>IF(ISBLANK(HLOOKUP(R$1, m_preprocess!$1:$1048576, $D82, FALSE)), "", HLOOKUP(R$1,m_preprocess!$1:$1048576, $D82, FALSE))</f>
        <v>94.678777473002995</v>
      </c>
      <c r="S82" t="str">
        <f>IF(ISBLANK(HLOOKUP(S$1, m_preprocess!$1:$1048576, $D82, FALSE)), "", HLOOKUP(S$1,m_preprocess!$1:$1048576, $D82, FALSE))</f>
        <v/>
      </c>
      <c r="T82" t="str">
        <f>IF(ISBLANK(HLOOKUP(T$1, m_preprocess!$1:$1048576, $D82, FALSE)), "", HLOOKUP(T$1,m_preprocess!$1:$1048576, $D82, FALSE))</f>
        <v/>
      </c>
      <c r="U82" t="str">
        <f>IF(ISBLANK(HLOOKUP(U$1, m_preprocess!$1:$1048576, $D82, FALSE)), "", HLOOKUP(U$1,m_preprocess!$1:$1048576, $D82, FALSE))</f>
        <v/>
      </c>
      <c r="V82" t="str">
        <f>IF(ISBLANK(HLOOKUP(V$1, m_preprocess!$1:$1048576, $D82, FALSE)), "", HLOOKUP(V$1,m_preprocess!$1:$1048576, $D82, FALSE))</f>
        <v/>
      </c>
      <c r="W82" t="str">
        <f>IF(ISBLANK(HLOOKUP(W$1, m_preprocess!$1:$1048576, $D82, FALSE)), "", HLOOKUP(W$1,m_preprocess!$1:$1048576, $D82, FALSE))</f>
        <v/>
      </c>
      <c r="X82" t="str">
        <f>IF(ISBLANK(HLOOKUP(X$1, m_preprocess!$1:$1048576, $D82, FALSE)), "", HLOOKUP(X$1,m_preprocess!$1:$1048576, $D82, FALSE))</f>
        <v/>
      </c>
      <c r="Y82" t="str">
        <f>IF(ISBLANK(HLOOKUP(Y$1, m_preprocess!$1:$1048576, $D82, FALSE)), "", HLOOKUP(Y$1,m_preprocess!$1:$1048576, $D82, FALSE))</f>
        <v/>
      </c>
    </row>
    <row r="83" spans="1:25" x14ac:dyDescent="0.25">
      <c r="A83" s="21">
        <v>36434</v>
      </c>
      <c r="B83">
        <v>1999</v>
      </c>
      <c r="C83">
        <v>10</v>
      </c>
      <c r="D83">
        <v>83</v>
      </c>
      <c r="E83">
        <f>IF(ISBLANK(HLOOKUP(E$1, m_preprocess!$1:$1048576, $D83, FALSE)), "", HLOOKUP(E$1,m_preprocess!$1:$1048576, $D83, FALSE))</f>
        <v>58.365224643684257</v>
      </c>
      <c r="F83">
        <f>IF(ISBLANK(HLOOKUP(F$1, m_preprocess!$1:$1048576, $D83, FALSE)), "", HLOOKUP(F$1,m_preprocess!$1:$1048576, $D83, FALSE))</f>
        <v>57.777918750715308</v>
      </c>
      <c r="G83" t="str">
        <f>IF(ISBLANK(HLOOKUP(G$1, m_preprocess!$1:$1048576, $D83, FALSE)), "", HLOOKUP(G$1,m_preprocess!$1:$1048576, $D83, FALSE))</f>
        <v/>
      </c>
      <c r="H83" t="str">
        <f>IF(ISBLANK(HLOOKUP(H$1, m_preprocess!$1:$1048576, $D83, FALSE)), "", HLOOKUP(H$1,m_preprocess!$1:$1048576, $D83, FALSE))</f>
        <v/>
      </c>
      <c r="I83" t="str">
        <f>IF(ISBLANK(HLOOKUP(I$1, m_preprocess!$1:$1048576, $D83, FALSE)), "", HLOOKUP(I$1,m_preprocess!$1:$1048576, $D83, FALSE))</f>
        <v/>
      </c>
      <c r="J83" t="str">
        <f>IF(ISBLANK(HLOOKUP(J$1, m_preprocess!$1:$1048576, $D83, FALSE)), "", HLOOKUP(J$1,m_preprocess!$1:$1048576, $D83, FALSE))</f>
        <v/>
      </c>
      <c r="K83">
        <f>IF(ISBLANK(HLOOKUP(K$1, m_preprocess!$1:$1048576, $D83, FALSE)), "", HLOOKUP(K$1,m_preprocess!$1:$1048576, $D83, FALSE))</f>
        <v>927.43704475854361</v>
      </c>
      <c r="L83">
        <f>IF(ISBLANK(HLOOKUP(L$1, m_preprocess!$1:$1048576, $D83, FALSE)), "", HLOOKUP(L$1,m_preprocess!$1:$1048576, $D83, FALSE))</f>
        <v>163.26735716737539</v>
      </c>
      <c r="M83">
        <f>IF(ISBLANK(HLOOKUP(M$1, m_preprocess!$1:$1048576, $D83, FALSE)), "", HLOOKUP(M$1,m_preprocess!$1:$1048576, $D83, FALSE))</f>
        <v>70.225361486166193</v>
      </c>
      <c r="N83">
        <f>IF(ISBLANK(HLOOKUP(N$1, m_preprocess!$1:$1048576, $D83, FALSE)), "", HLOOKUP(N$1,m_preprocess!$1:$1048576, $D83, FALSE))</f>
        <v>927.43704475854361</v>
      </c>
      <c r="O83">
        <f>IF(ISBLANK(HLOOKUP(O$1, m_preprocess!$1:$1048576, $D83, FALSE)), "", HLOOKUP(O$1,m_preprocess!$1:$1048576, $D83, FALSE))</f>
        <v>395.80597542111605</v>
      </c>
      <c r="P83">
        <f>IF(ISBLANK(HLOOKUP(P$1, m_preprocess!$1:$1048576, $D83, FALSE)), "", HLOOKUP(P$1,m_preprocess!$1:$1048576, $D83, FALSE))</f>
        <v>80.485515990785487</v>
      </c>
      <c r="Q83">
        <f>IF(ISBLANK(HLOOKUP(Q$1, m_preprocess!$1:$1048576, $D83, FALSE)), "", HLOOKUP(Q$1,m_preprocess!$1:$1048576, $D83, FALSE))</f>
        <v>169.21596697267742</v>
      </c>
      <c r="R83">
        <f>IF(ISBLANK(HLOOKUP(R$1, m_preprocess!$1:$1048576, $D83, FALSE)), "", HLOOKUP(R$1,m_preprocess!$1:$1048576, $D83, FALSE))</f>
        <v>74.33428135662156</v>
      </c>
      <c r="S83" t="str">
        <f>IF(ISBLANK(HLOOKUP(S$1, m_preprocess!$1:$1048576, $D83, FALSE)), "", HLOOKUP(S$1,m_preprocess!$1:$1048576, $D83, FALSE))</f>
        <v/>
      </c>
      <c r="T83" t="str">
        <f>IF(ISBLANK(HLOOKUP(T$1, m_preprocess!$1:$1048576, $D83, FALSE)), "", HLOOKUP(T$1,m_preprocess!$1:$1048576, $D83, FALSE))</f>
        <v/>
      </c>
      <c r="U83" t="str">
        <f>IF(ISBLANK(HLOOKUP(U$1, m_preprocess!$1:$1048576, $D83, FALSE)), "", HLOOKUP(U$1,m_preprocess!$1:$1048576, $D83, FALSE))</f>
        <v/>
      </c>
      <c r="V83" t="str">
        <f>IF(ISBLANK(HLOOKUP(V$1, m_preprocess!$1:$1048576, $D83, FALSE)), "", HLOOKUP(V$1,m_preprocess!$1:$1048576, $D83, FALSE))</f>
        <v/>
      </c>
      <c r="W83" t="str">
        <f>IF(ISBLANK(HLOOKUP(W$1, m_preprocess!$1:$1048576, $D83, FALSE)), "", HLOOKUP(W$1,m_preprocess!$1:$1048576, $D83, FALSE))</f>
        <v/>
      </c>
      <c r="X83" t="str">
        <f>IF(ISBLANK(HLOOKUP(X$1, m_preprocess!$1:$1048576, $D83, FALSE)), "", HLOOKUP(X$1,m_preprocess!$1:$1048576, $D83, FALSE))</f>
        <v/>
      </c>
      <c r="Y83" t="str">
        <f>IF(ISBLANK(HLOOKUP(Y$1, m_preprocess!$1:$1048576, $D83, FALSE)), "", HLOOKUP(Y$1,m_preprocess!$1:$1048576, $D83, FALSE))</f>
        <v/>
      </c>
    </row>
    <row r="84" spans="1:25" x14ac:dyDescent="0.25">
      <c r="A84" s="21">
        <v>36465</v>
      </c>
      <c r="B84">
        <v>1999</v>
      </c>
      <c r="C84">
        <v>11</v>
      </c>
      <c r="D84">
        <v>84</v>
      </c>
      <c r="E84">
        <f>IF(ISBLANK(HLOOKUP(E$1, m_preprocess!$1:$1048576, $D84, FALSE)), "", HLOOKUP(E$1,m_preprocess!$1:$1048576, $D84, FALSE))</f>
        <v>56.585378079345695</v>
      </c>
      <c r="F84">
        <f>IF(ISBLANK(HLOOKUP(F$1, m_preprocess!$1:$1048576, $D84, FALSE)), "", HLOOKUP(F$1,m_preprocess!$1:$1048576, $D84, FALSE))</f>
        <v>55.856454855778814</v>
      </c>
      <c r="G84" t="str">
        <f>IF(ISBLANK(HLOOKUP(G$1, m_preprocess!$1:$1048576, $D84, FALSE)), "", HLOOKUP(G$1,m_preprocess!$1:$1048576, $D84, FALSE))</f>
        <v/>
      </c>
      <c r="H84" t="str">
        <f>IF(ISBLANK(HLOOKUP(H$1, m_preprocess!$1:$1048576, $D84, FALSE)), "", HLOOKUP(H$1,m_preprocess!$1:$1048576, $D84, FALSE))</f>
        <v/>
      </c>
      <c r="I84" t="str">
        <f>IF(ISBLANK(HLOOKUP(I$1, m_preprocess!$1:$1048576, $D84, FALSE)), "", HLOOKUP(I$1,m_preprocess!$1:$1048576, $D84, FALSE))</f>
        <v/>
      </c>
      <c r="J84" t="str">
        <f>IF(ISBLANK(HLOOKUP(J$1, m_preprocess!$1:$1048576, $D84, FALSE)), "", HLOOKUP(J$1,m_preprocess!$1:$1048576, $D84, FALSE))</f>
        <v/>
      </c>
      <c r="K84">
        <f>IF(ISBLANK(HLOOKUP(K$1, m_preprocess!$1:$1048576, $D84, FALSE)), "", HLOOKUP(K$1,m_preprocess!$1:$1048576, $D84, FALSE))</f>
        <v>827.60342657836111</v>
      </c>
      <c r="L84">
        <f>IF(ISBLANK(HLOOKUP(L$1, m_preprocess!$1:$1048576, $D84, FALSE)), "", HLOOKUP(L$1,m_preprocess!$1:$1048576, $D84, FALSE))</f>
        <v>170.56534027048872</v>
      </c>
      <c r="M84">
        <f>IF(ISBLANK(HLOOKUP(M$1, m_preprocess!$1:$1048576, $D84, FALSE)), "", HLOOKUP(M$1,m_preprocess!$1:$1048576, $D84, FALSE))</f>
        <v>72.831186158371139</v>
      </c>
      <c r="N84">
        <f>IF(ISBLANK(HLOOKUP(N$1, m_preprocess!$1:$1048576, $D84, FALSE)), "", HLOOKUP(N$1,m_preprocess!$1:$1048576, $D84, FALSE))</f>
        <v>827.60342657836111</v>
      </c>
      <c r="O84">
        <f>IF(ISBLANK(HLOOKUP(O$1, m_preprocess!$1:$1048576, $D84, FALSE)), "", HLOOKUP(O$1,m_preprocess!$1:$1048576, $D84, FALSE))</f>
        <v>401.87666294614297</v>
      </c>
      <c r="P84">
        <f>IF(ISBLANK(HLOOKUP(P$1, m_preprocess!$1:$1048576, $D84, FALSE)), "", HLOOKUP(P$1,m_preprocess!$1:$1048576, $D84, FALSE))</f>
        <v>93.870627224522366</v>
      </c>
      <c r="Q84">
        <f>IF(ISBLANK(HLOOKUP(Q$1, m_preprocess!$1:$1048576, $D84, FALSE)), "", HLOOKUP(Q$1,m_preprocess!$1:$1048576, $D84, FALSE))</f>
        <v>178.83737375671217</v>
      </c>
      <c r="R84">
        <f>IF(ISBLANK(HLOOKUP(R$1, m_preprocess!$1:$1048576, $D84, FALSE)), "", HLOOKUP(R$1,m_preprocess!$1:$1048576, $D84, FALSE))</f>
        <v>83.461442593961493</v>
      </c>
      <c r="S84" t="str">
        <f>IF(ISBLANK(HLOOKUP(S$1, m_preprocess!$1:$1048576, $D84, FALSE)), "", HLOOKUP(S$1,m_preprocess!$1:$1048576, $D84, FALSE))</f>
        <v/>
      </c>
      <c r="T84" t="str">
        <f>IF(ISBLANK(HLOOKUP(T$1, m_preprocess!$1:$1048576, $D84, FALSE)), "", HLOOKUP(T$1,m_preprocess!$1:$1048576, $D84, FALSE))</f>
        <v/>
      </c>
      <c r="U84" t="str">
        <f>IF(ISBLANK(HLOOKUP(U$1, m_preprocess!$1:$1048576, $D84, FALSE)), "", HLOOKUP(U$1,m_preprocess!$1:$1048576, $D84, FALSE))</f>
        <v/>
      </c>
      <c r="V84" t="str">
        <f>IF(ISBLANK(HLOOKUP(V$1, m_preprocess!$1:$1048576, $D84, FALSE)), "", HLOOKUP(V$1,m_preprocess!$1:$1048576, $D84, FALSE))</f>
        <v/>
      </c>
      <c r="W84" t="str">
        <f>IF(ISBLANK(HLOOKUP(W$1, m_preprocess!$1:$1048576, $D84, FALSE)), "", HLOOKUP(W$1,m_preprocess!$1:$1048576, $D84, FALSE))</f>
        <v/>
      </c>
      <c r="X84" t="str">
        <f>IF(ISBLANK(HLOOKUP(X$1, m_preprocess!$1:$1048576, $D84, FALSE)), "", HLOOKUP(X$1,m_preprocess!$1:$1048576, $D84, FALSE))</f>
        <v/>
      </c>
      <c r="Y84" t="str">
        <f>IF(ISBLANK(HLOOKUP(Y$1, m_preprocess!$1:$1048576, $D84, FALSE)), "", HLOOKUP(Y$1,m_preprocess!$1:$1048576, $D84, FALSE))</f>
        <v/>
      </c>
    </row>
    <row r="85" spans="1:25" x14ac:dyDescent="0.25">
      <c r="A85" s="21">
        <v>36495</v>
      </c>
      <c r="B85">
        <v>1999</v>
      </c>
      <c r="C85">
        <v>12</v>
      </c>
      <c r="D85">
        <v>85</v>
      </c>
      <c r="E85">
        <f>IF(ISBLANK(HLOOKUP(E$1, m_preprocess!$1:$1048576, $D85, FALSE)), "", HLOOKUP(E$1,m_preprocess!$1:$1048576, $D85, FALSE))</f>
        <v>69.871327755960763</v>
      </c>
      <c r="F85">
        <f>IF(ISBLANK(HLOOKUP(F$1, m_preprocess!$1:$1048576, $D85, FALSE)), "", HLOOKUP(F$1,m_preprocess!$1:$1048576, $D85, FALSE))</f>
        <v>62.575820498470307</v>
      </c>
      <c r="G85" t="str">
        <f>IF(ISBLANK(HLOOKUP(G$1, m_preprocess!$1:$1048576, $D85, FALSE)), "", HLOOKUP(G$1,m_preprocess!$1:$1048576, $D85, FALSE))</f>
        <v/>
      </c>
      <c r="H85" t="str">
        <f>IF(ISBLANK(HLOOKUP(H$1, m_preprocess!$1:$1048576, $D85, FALSE)), "", HLOOKUP(H$1,m_preprocess!$1:$1048576, $D85, FALSE))</f>
        <v/>
      </c>
      <c r="I85" t="str">
        <f>IF(ISBLANK(HLOOKUP(I$1, m_preprocess!$1:$1048576, $D85, FALSE)), "", HLOOKUP(I$1,m_preprocess!$1:$1048576, $D85, FALSE))</f>
        <v/>
      </c>
      <c r="J85" t="str">
        <f>IF(ISBLANK(HLOOKUP(J$1, m_preprocess!$1:$1048576, $D85, FALSE)), "", HLOOKUP(J$1,m_preprocess!$1:$1048576, $D85, FALSE))</f>
        <v/>
      </c>
      <c r="K85">
        <f>IF(ISBLANK(HLOOKUP(K$1, m_preprocess!$1:$1048576, $D85, FALSE)), "", HLOOKUP(K$1,m_preprocess!$1:$1048576, $D85, FALSE))</f>
        <v>833.20374375715699</v>
      </c>
      <c r="L85">
        <f>IF(ISBLANK(HLOOKUP(L$1, m_preprocess!$1:$1048576, $D85, FALSE)), "", HLOOKUP(L$1,m_preprocess!$1:$1048576, $D85, FALSE))</f>
        <v>167.39541996528263</v>
      </c>
      <c r="M85">
        <f>IF(ISBLANK(HLOOKUP(M$1, m_preprocess!$1:$1048576, $D85, FALSE)), "", HLOOKUP(M$1,m_preprocess!$1:$1048576, $D85, FALSE))</f>
        <v>74.536349446943404</v>
      </c>
      <c r="N85">
        <f>IF(ISBLANK(HLOOKUP(N$1, m_preprocess!$1:$1048576, $D85, FALSE)), "", HLOOKUP(N$1,m_preprocess!$1:$1048576, $D85, FALSE))</f>
        <v>833.20374375715699</v>
      </c>
      <c r="O85">
        <f>IF(ISBLANK(HLOOKUP(O$1, m_preprocess!$1:$1048576, $D85, FALSE)), "", HLOOKUP(O$1,m_preprocess!$1:$1048576, $D85, FALSE))</f>
        <v>402.26426757052843</v>
      </c>
      <c r="P85">
        <f>IF(ISBLANK(HLOOKUP(P$1, m_preprocess!$1:$1048576, $D85, FALSE)), "", HLOOKUP(P$1,m_preprocess!$1:$1048576, $D85, FALSE))</f>
        <v>88.419857683503167</v>
      </c>
      <c r="Q85">
        <f>IF(ISBLANK(HLOOKUP(Q$1, m_preprocess!$1:$1048576, $D85, FALSE)), "", HLOOKUP(Q$1,m_preprocess!$1:$1048576, $D85, FALSE))</f>
        <v>197.42482538710365</v>
      </c>
      <c r="R85">
        <f>IF(ISBLANK(HLOOKUP(R$1, m_preprocess!$1:$1048576, $D85, FALSE)), "", HLOOKUP(R$1,m_preprocess!$1:$1048576, $D85, FALSE))</f>
        <v>97.013426958932882</v>
      </c>
      <c r="S85" t="str">
        <f>IF(ISBLANK(HLOOKUP(S$1, m_preprocess!$1:$1048576, $D85, FALSE)), "", HLOOKUP(S$1,m_preprocess!$1:$1048576, $D85, FALSE))</f>
        <v/>
      </c>
      <c r="T85" t="str">
        <f>IF(ISBLANK(HLOOKUP(T$1, m_preprocess!$1:$1048576, $D85, FALSE)), "", HLOOKUP(T$1,m_preprocess!$1:$1048576, $D85, FALSE))</f>
        <v/>
      </c>
      <c r="U85" t="str">
        <f>IF(ISBLANK(HLOOKUP(U$1, m_preprocess!$1:$1048576, $D85, FALSE)), "", HLOOKUP(U$1,m_preprocess!$1:$1048576, $D85, FALSE))</f>
        <v/>
      </c>
      <c r="V85" t="str">
        <f>IF(ISBLANK(HLOOKUP(V$1, m_preprocess!$1:$1048576, $D85, FALSE)), "", HLOOKUP(V$1,m_preprocess!$1:$1048576, $D85, FALSE))</f>
        <v/>
      </c>
      <c r="W85" t="str">
        <f>IF(ISBLANK(HLOOKUP(W$1, m_preprocess!$1:$1048576, $D85, FALSE)), "", HLOOKUP(W$1,m_preprocess!$1:$1048576, $D85, FALSE))</f>
        <v/>
      </c>
      <c r="X85" t="str">
        <f>IF(ISBLANK(HLOOKUP(X$1, m_preprocess!$1:$1048576, $D85, FALSE)), "", HLOOKUP(X$1,m_preprocess!$1:$1048576, $D85, FALSE))</f>
        <v/>
      </c>
      <c r="Y85" t="str">
        <f>IF(ISBLANK(HLOOKUP(Y$1, m_preprocess!$1:$1048576, $D85, FALSE)), "", HLOOKUP(Y$1,m_preprocess!$1:$1048576, $D85, FALSE))</f>
        <v/>
      </c>
    </row>
    <row r="86" spans="1:25" x14ac:dyDescent="0.25">
      <c r="A86" s="21">
        <v>36526</v>
      </c>
      <c r="B86">
        <v>2000</v>
      </c>
      <c r="C86">
        <v>1</v>
      </c>
      <c r="D86">
        <v>86</v>
      </c>
      <c r="E86">
        <f>IF(ISBLANK(HLOOKUP(E$1, m_preprocess!$1:$1048576, $D86, FALSE)), "", HLOOKUP(E$1,m_preprocess!$1:$1048576, $D86, FALSE))</f>
        <v>58.624234740330316</v>
      </c>
      <c r="F86">
        <f>IF(ISBLANK(HLOOKUP(F$1, m_preprocess!$1:$1048576, $D86, FALSE)), "", HLOOKUP(F$1,m_preprocess!$1:$1048576, $D86, FALSE))</f>
        <v>59.828035515259401</v>
      </c>
      <c r="G86" t="str">
        <f>IF(ISBLANK(HLOOKUP(G$1, m_preprocess!$1:$1048576, $D86, FALSE)), "", HLOOKUP(G$1,m_preprocess!$1:$1048576, $D86, FALSE))</f>
        <v/>
      </c>
      <c r="H86">
        <f>IF(ISBLANK(HLOOKUP(H$1, m_preprocess!$1:$1048576, $D86, FALSE)), "", HLOOKUP(H$1,m_preprocess!$1:$1048576, $D86, FALSE))</f>
        <v>508.15363843095281</v>
      </c>
      <c r="I86">
        <f>IF(ISBLANK(HLOOKUP(I$1, m_preprocess!$1:$1048576, $D86, FALSE)), "", HLOOKUP(I$1,m_preprocess!$1:$1048576, $D86, FALSE))</f>
        <v>11939</v>
      </c>
      <c r="J86">
        <f>IF(ISBLANK(HLOOKUP(J$1, m_preprocess!$1:$1048576, $D86, FALSE)), "", HLOOKUP(J$1,m_preprocess!$1:$1048576, $D86, FALSE))</f>
        <v>7990</v>
      </c>
      <c r="K86">
        <f>IF(ISBLANK(HLOOKUP(K$1, m_preprocess!$1:$1048576, $D86, FALSE)), "", HLOOKUP(K$1,m_preprocess!$1:$1048576, $D86, FALSE))</f>
        <v>825.08062286297184</v>
      </c>
      <c r="L86">
        <f>IF(ISBLANK(HLOOKUP(L$1, m_preprocess!$1:$1048576, $D86, FALSE)), "", HLOOKUP(L$1,m_preprocess!$1:$1048576, $D86, FALSE))</f>
        <v>200.81962934376452</v>
      </c>
      <c r="M86">
        <f>IF(ISBLANK(HLOOKUP(M$1, m_preprocess!$1:$1048576, $D86, FALSE)), "", HLOOKUP(M$1,m_preprocess!$1:$1048576, $D86, FALSE))</f>
        <v>76.474699367947665</v>
      </c>
      <c r="N86">
        <f>IF(ISBLANK(HLOOKUP(N$1, m_preprocess!$1:$1048576, $D86, FALSE)), "", HLOOKUP(N$1,m_preprocess!$1:$1048576, $D86, FALSE))</f>
        <v>825.08062286297184</v>
      </c>
      <c r="O86">
        <f>IF(ISBLANK(HLOOKUP(O$1, m_preprocess!$1:$1048576, $D86, FALSE)), "", HLOOKUP(O$1,m_preprocess!$1:$1048576, $D86, FALSE))</f>
        <v>340.25788856675223</v>
      </c>
      <c r="P86">
        <f>IF(ISBLANK(HLOOKUP(P$1, m_preprocess!$1:$1048576, $D86, FALSE)), "", HLOOKUP(P$1,m_preprocess!$1:$1048576, $D86, FALSE))</f>
        <v>44.08525261441595</v>
      </c>
      <c r="Q86">
        <f>IF(ISBLANK(HLOOKUP(Q$1, m_preprocess!$1:$1048576, $D86, FALSE)), "", HLOOKUP(Q$1,m_preprocess!$1:$1048576, $D86, FALSE))</f>
        <v>140.66344753991078</v>
      </c>
      <c r="R86">
        <f>IF(ISBLANK(HLOOKUP(R$1, m_preprocess!$1:$1048576, $D86, FALSE)), "", HLOOKUP(R$1,m_preprocess!$1:$1048576, $D86, FALSE))</f>
        <v>84.156642582126722</v>
      </c>
      <c r="S86" t="str">
        <f>IF(ISBLANK(HLOOKUP(S$1, m_preprocess!$1:$1048576, $D86, FALSE)), "", HLOOKUP(S$1,m_preprocess!$1:$1048576, $D86, FALSE))</f>
        <v/>
      </c>
      <c r="T86" t="str">
        <f>IF(ISBLANK(HLOOKUP(T$1, m_preprocess!$1:$1048576, $D86, FALSE)), "", HLOOKUP(T$1,m_preprocess!$1:$1048576, $D86, FALSE))</f>
        <v/>
      </c>
      <c r="U86" t="str">
        <f>IF(ISBLANK(HLOOKUP(U$1, m_preprocess!$1:$1048576, $D86, FALSE)), "", HLOOKUP(U$1,m_preprocess!$1:$1048576, $D86, FALSE))</f>
        <v/>
      </c>
      <c r="V86" t="str">
        <f>IF(ISBLANK(HLOOKUP(V$1, m_preprocess!$1:$1048576, $D86, FALSE)), "", HLOOKUP(V$1,m_preprocess!$1:$1048576, $D86, FALSE))</f>
        <v/>
      </c>
      <c r="W86">
        <f>IF(ISBLANK(HLOOKUP(W$1, m_preprocess!$1:$1048576, $D86, FALSE)), "", HLOOKUP(W$1,m_preprocess!$1:$1048576, $D86, FALSE))</f>
        <v>349279.28692836332</v>
      </c>
      <c r="X86">
        <f>IF(ISBLANK(HLOOKUP(X$1, m_preprocess!$1:$1048576, $D86, FALSE)), "", HLOOKUP(X$1,m_preprocess!$1:$1048576, $D86, FALSE))</f>
        <v>216175.79101679981</v>
      </c>
      <c r="Y86">
        <f>IF(ISBLANK(HLOOKUP(Y$1, m_preprocess!$1:$1048576, $D86, FALSE)), "", HLOOKUP(Y$1,m_preprocess!$1:$1048576, $D86, FALSE))</f>
        <v>105.61833044002107</v>
      </c>
    </row>
    <row r="87" spans="1:25" x14ac:dyDescent="0.25">
      <c r="A87" s="21">
        <v>36557</v>
      </c>
      <c r="B87">
        <v>2000</v>
      </c>
      <c r="C87">
        <v>2</v>
      </c>
      <c r="D87">
        <v>87</v>
      </c>
      <c r="E87">
        <f>IF(ISBLANK(HLOOKUP(E$1, m_preprocess!$1:$1048576, $D87, FALSE)), "", HLOOKUP(E$1,m_preprocess!$1:$1048576, $D87, FALSE))</f>
        <v>64.457415433659406</v>
      </c>
      <c r="F87">
        <f>IF(ISBLANK(HLOOKUP(F$1, m_preprocess!$1:$1048576, $D87, FALSE)), "", HLOOKUP(F$1,m_preprocess!$1:$1048576, $D87, FALSE))</f>
        <v>71.379984836421229</v>
      </c>
      <c r="G87" t="str">
        <f>IF(ISBLANK(HLOOKUP(G$1, m_preprocess!$1:$1048576, $D87, FALSE)), "", HLOOKUP(G$1,m_preprocess!$1:$1048576, $D87, FALSE))</f>
        <v/>
      </c>
      <c r="H87">
        <f>IF(ISBLANK(HLOOKUP(H$1, m_preprocess!$1:$1048576, $D87, FALSE)), "", HLOOKUP(H$1,m_preprocess!$1:$1048576, $D87, FALSE))</f>
        <v>665.73172395159452</v>
      </c>
      <c r="I87">
        <f>IF(ISBLANK(HLOOKUP(I$1, m_preprocess!$1:$1048576, $D87, FALSE)), "", HLOOKUP(I$1,m_preprocess!$1:$1048576, $D87, FALSE))</f>
        <v>11407</v>
      </c>
      <c r="J87">
        <f>IF(ISBLANK(HLOOKUP(J$1, m_preprocess!$1:$1048576, $D87, FALSE)), "", HLOOKUP(J$1,m_preprocess!$1:$1048576, $D87, FALSE))</f>
        <v>6836</v>
      </c>
      <c r="K87">
        <f>IF(ISBLANK(HLOOKUP(K$1, m_preprocess!$1:$1048576, $D87, FALSE)), "", HLOOKUP(K$1,m_preprocess!$1:$1048576, $D87, FALSE))</f>
        <v>801.51401653214884</v>
      </c>
      <c r="L87">
        <f>IF(ISBLANK(HLOOKUP(L$1, m_preprocess!$1:$1048576, $D87, FALSE)), "", HLOOKUP(L$1,m_preprocess!$1:$1048576, $D87, FALSE))</f>
        <v>183.79780446935183</v>
      </c>
      <c r="M87">
        <f>IF(ISBLANK(HLOOKUP(M$1, m_preprocess!$1:$1048576, $D87, FALSE)), "", HLOOKUP(M$1,m_preprocess!$1:$1048576, $D87, FALSE))</f>
        <v>78.488767427226279</v>
      </c>
      <c r="N87">
        <f>IF(ISBLANK(HLOOKUP(N$1, m_preprocess!$1:$1048576, $D87, FALSE)), "", HLOOKUP(N$1,m_preprocess!$1:$1048576, $D87, FALSE))</f>
        <v>801.51401653214884</v>
      </c>
      <c r="O87">
        <f>IF(ISBLANK(HLOOKUP(O$1, m_preprocess!$1:$1048576, $D87, FALSE)), "", HLOOKUP(O$1,m_preprocess!$1:$1048576, $D87, FALSE))</f>
        <v>386.89478588055755</v>
      </c>
      <c r="P87">
        <f>IF(ISBLANK(HLOOKUP(P$1, m_preprocess!$1:$1048576, $D87, FALSE)), "", HLOOKUP(P$1,m_preprocess!$1:$1048576, $D87, FALSE))</f>
        <v>49.779918516651847</v>
      </c>
      <c r="Q87">
        <f>IF(ISBLANK(HLOOKUP(Q$1, m_preprocess!$1:$1048576, $D87, FALSE)), "", HLOOKUP(Q$1,m_preprocess!$1:$1048576, $D87, FALSE))</f>
        <v>145.12513270616438</v>
      </c>
      <c r="R87">
        <f>IF(ISBLANK(HLOOKUP(R$1, m_preprocess!$1:$1048576, $D87, FALSE)), "", HLOOKUP(R$1,m_preprocess!$1:$1048576, $D87, FALSE))</f>
        <v>76.588927945925917</v>
      </c>
      <c r="S87" t="str">
        <f>IF(ISBLANK(HLOOKUP(S$1, m_preprocess!$1:$1048576, $D87, FALSE)), "", HLOOKUP(S$1,m_preprocess!$1:$1048576, $D87, FALSE))</f>
        <v/>
      </c>
      <c r="T87" t="str">
        <f>IF(ISBLANK(HLOOKUP(T$1, m_preprocess!$1:$1048576, $D87, FALSE)), "", HLOOKUP(T$1,m_preprocess!$1:$1048576, $D87, FALSE))</f>
        <v/>
      </c>
      <c r="U87" t="str">
        <f>IF(ISBLANK(HLOOKUP(U$1, m_preprocess!$1:$1048576, $D87, FALSE)), "", HLOOKUP(U$1,m_preprocess!$1:$1048576, $D87, FALSE))</f>
        <v/>
      </c>
      <c r="V87" t="str">
        <f>IF(ISBLANK(HLOOKUP(V$1, m_preprocess!$1:$1048576, $D87, FALSE)), "", HLOOKUP(V$1,m_preprocess!$1:$1048576, $D87, FALSE))</f>
        <v/>
      </c>
      <c r="W87">
        <f>IF(ISBLANK(HLOOKUP(W$1, m_preprocess!$1:$1048576, $D87, FALSE)), "", HLOOKUP(W$1,m_preprocess!$1:$1048576, $D87, FALSE))</f>
        <v>302299.58674211055</v>
      </c>
      <c r="X87">
        <f>IF(ISBLANK(HLOOKUP(X$1, m_preprocess!$1:$1048576, $D87, FALSE)), "", HLOOKUP(X$1,m_preprocess!$1:$1048576, $D87, FALSE))</f>
        <v>180237.74088379083</v>
      </c>
      <c r="Y87">
        <f>IF(ISBLANK(HLOOKUP(Y$1, m_preprocess!$1:$1048576, $D87, FALSE)), "", HLOOKUP(Y$1,m_preprocess!$1:$1048576, $D87, FALSE))</f>
        <v>114.38712654940831</v>
      </c>
    </row>
    <row r="88" spans="1:25" x14ac:dyDescent="0.25">
      <c r="A88" s="21">
        <v>36586</v>
      </c>
      <c r="B88">
        <v>2000</v>
      </c>
      <c r="C88">
        <v>3</v>
      </c>
      <c r="D88">
        <v>88</v>
      </c>
      <c r="E88">
        <f>IF(ISBLANK(HLOOKUP(E$1, m_preprocess!$1:$1048576, $D88, FALSE)), "", HLOOKUP(E$1,m_preprocess!$1:$1048576, $D88, FALSE))</f>
        <v>73.394314548319159</v>
      </c>
      <c r="F88">
        <f>IF(ISBLANK(HLOOKUP(F$1, m_preprocess!$1:$1048576, $D88, FALSE)), "", HLOOKUP(F$1,m_preprocess!$1:$1048576, $D88, FALSE))</f>
        <v>71.220816664615597</v>
      </c>
      <c r="G88" t="str">
        <f>IF(ISBLANK(HLOOKUP(G$1, m_preprocess!$1:$1048576, $D88, FALSE)), "", HLOOKUP(G$1,m_preprocess!$1:$1048576, $D88, FALSE))</f>
        <v/>
      </c>
      <c r="H88">
        <f>IF(ISBLANK(HLOOKUP(H$1, m_preprocess!$1:$1048576, $D88, FALSE)), "", HLOOKUP(H$1,m_preprocess!$1:$1048576, $D88, FALSE))</f>
        <v>562.96696976991518</v>
      </c>
      <c r="I88">
        <f>IF(ISBLANK(HLOOKUP(I$1, m_preprocess!$1:$1048576, $D88, FALSE)), "", HLOOKUP(I$1,m_preprocess!$1:$1048576, $D88, FALSE))</f>
        <v>12002</v>
      </c>
      <c r="J88">
        <f>IF(ISBLANK(HLOOKUP(J$1, m_preprocess!$1:$1048576, $D88, FALSE)), "", HLOOKUP(J$1,m_preprocess!$1:$1048576, $D88, FALSE))</f>
        <v>7098</v>
      </c>
      <c r="K88">
        <f>IF(ISBLANK(HLOOKUP(K$1, m_preprocess!$1:$1048576, $D88, FALSE)), "", HLOOKUP(K$1,m_preprocess!$1:$1048576, $D88, FALSE))</f>
        <v>874.54256130646775</v>
      </c>
      <c r="L88">
        <f>IF(ISBLANK(HLOOKUP(L$1, m_preprocess!$1:$1048576, $D88, FALSE)), "", HLOOKUP(L$1,m_preprocess!$1:$1048576, $D88, FALSE))</f>
        <v>171.73351843506904</v>
      </c>
      <c r="M88">
        <f>IF(ISBLANK(HLOOKUP(M$1, m_preprocess!$1:$1048576, $D88, FALSE)), "", HLOOKUP(M$1,m_preprocess!$1:$1048576, $D88, FALSE))</f>
        <v>75.989032810424916</v>
      </c>
      <c r="N88">
        <f>IF(ISBLANK(HLOOKUP(N$1, m_preprocess!$1:$1048576, $D88, FALSE)), "", HLOOKUP(N$1,m_preprocess!$1:$1048576, $D88, FALSE))</f>
        <v>874.54256130646775</v>
      </c>
      <c r="O88">
        <f>IF(ISBLANK(HLOOKUP(O$1, m_preprocess!$1:$1048576, $D88, FALSE)), "", HLOOKUP(O$1,m_preprocess!$1:$1048576, $D88, FALSE))</f>
        <v>371.69521745390773</v>
      </c>
      <c r="P88">
        <f>IF(ISBLANK(HLOOKUP(P$1, m_preprocess!$1:$1048576, $D88, FALSE)), "", HLOOKUP(P$1,m_preprocess!$1:$1048576, $D88, FALSE))</f>
        <v>69.8917064135982</v>
      </c>
      <c r="Q88">
        <f>IF(ISBLANK(HLOOKUP(Q$1, m_preprocess!$1:$1048576, $D88, FALSE)), "", HLOOKUP(Q$1,m_preprocess!$1:$1048576, $D88, FALSE))</f>
        <v>175.14163996487576</v>
      </c>
      <c r="R88">
        <f>IF(ISBLANK(HLOOKUP(R$1, m_preprocess!$1:$1048576, $D88, FALSE)), "", HLOOKUP(R$1,m_preprocess!$1:$1048576, $D88, FALSE))</f>
        <v>72.213106817159087</v>
      </c>
      <c r="S88" t="str">
        <f>IF(ISBLANK(HLOOKUP(S$1, m_preprocess!$1:$1048576, $D88, FALSE)), "", HLOOKUP(S$1,m_preprocess!$1:$1048576, $D88, FALSE))</f>
        <v/>
      </c>
      <c r="T88" t="str">
        <f>IF(ISBLANK(HLOOKUP(T$1, m_preprocess!$1:$1048576, $D88, FALSE)), "", HLOOKUP(T$1,m_preprocess!$1:$1048576, $D88, FALSE))</f>
        <v/>
      </c>
      <c r="U88" t="str">
        <f>IF(ISBLANK(HLOOKUP(U$1, m_preprocess!$1:$1048576, $D88, FALSE)), "", HLOOKUP(U$1,m_preprocess!$1:$1048576, $D88, FALSE))</f>
        <v/>
      </c>
      <c r="V88" t="str">
        <f>IF(ISBLANK(HLOOKUP(V$1, m_preprocess!$1:$1048576, $D88, FALSE)), "", HLOOKUP(V$1,m_preprocess!$1:$1048576, $D88, FALSE))</f>
        <v/>
      </c>
      <c r="W88">
        <f>IF(ISBLANK(HLOOKUP(W$1, m_preprocess!$1:$1048576, $D88, FALSE)), "", HLOOKUP(W$1,m_preprocess!$1:$1048576, $D88, FALSE))</f>
        <v>309882.1288757833</v>
      </c>
      <c r="X88">
        <f>IF(ISBLANK(HLOOKUP(X$1, m_preprocess!$1:$1048576, $D88, FALSE)), "", HLOOKUP(X$1,m_preprocess!$1:$1048576, $D88, FALSE))</f>
        <v>172360.17981539902</v>
      </c>
      <c r="Y88">
        <f>IF(ISBLANK(HLOOKUP(Y$1, m_preprocess!$1:$1048576, $D88, FALSE)), "", HLOOKUP(Y$1,m_preprocess!$1:$1048576, $D88, FALSE))</f>
        <v>135.86436092951595</v>
      </c>
    </row>
    <row r="89" spans="1:25" x14ac:dyDescent="0.25">
      <c r="A89" s="21">
        <v>36617</v>
      </c>
      <c r="B89">
        <v>2000</v>
      </c>
      <c r="C89">
        <v>4</v>
      </c>
      <c r="D89">
        <v>89</v>
      </c>
      <c r="E89">
        <f>IF(ISBLANK(HLOOKUP(E$1, m_preprocess!$1:$1048576, $D89, FALSE)), "", HLOOKUP(E$1,m_preprocess!$1:$1048576, $D89, FALSE))</f>
        <v>60.469334337687847</v>
      </c>
      <c r="F89">
        <f>IF(ISBLANK(HLOOKUP(F$1, m_preprocess!$1:$1048576, $D89, FALSE)), "", HLOOKUP(F$1,m_preprocess!$1:$1048576, $D89, FALSE))</f>
        <v>63.321569038758909</v>
      </c>
      <c r="G89" t="str">
        <f>IF(ISBLANK(HLOOKUP(G$1, m_preprocess!$1:$1048576, $D89, FALSE)), "", HLOOKUP(G$1,m_preprocess!$1:$1048576, $D89, FALSE))</f>
        <v/>
      </c>
      <c r="H89">
        <f>IF(ISBLANK(HLOOKUP(H$1, m_preprocess!$1:$1048576, $D89, FALSE)), "", HLOOKUP(H$1,m_preprocess!$1:$1048576, $D89, FALSE))</f>
        <v>422.76732299832531</v>
      </c>
      <c r="I89">
        <f>IF(ISBLANK(HLOOKUP(I$1, m_preprocess!$1:$1048576, $D89, FALSE)), "", HLOOKUP(I$1,m_preprocess!$1:$1048576, $D89, FALSE))</f>
        <v>11794</v>
      </c>
      <c r="J89">
        <f>IF(ISBLANK(HLOOKUP(J$1, m_preprocess!$1:$1048576, $D89, FALSE)), "", HLOOKUP(J$1,m_preprocess!$1:$1048576, $D89, FALSE))</f>
        <v>6608</v>
      </c>
      <c r="K89">
        <f>IF(ISBLANK(HLOOKUP(K$1, m_preprocess!$1:$1048576, $D89, FALSE)), "", HLOOKUP(K$1,m_preprocess!$1:$1048576, $D89, FALSE))</f>
        <v>848.13388646971737</v>
      </c>
      <c r="L89">
        <f>IF(ISBLANK(HLOOKUP(L$1, m_preprocess!$1:$1048576, $D89, FALSE)), "", HLOOKUP(L$1,m_preprocess!$1:$1048576, $D89, FALSE))</f>
        <v>155.52310766765055</v>
      </c>
      <c r="M89">
        <f>IF(ISBLANK(HLOOKUP(M$1, m_preprocess!$1:$1048576, $D89, FALSE)), "", HLOOKUP(M$1,m_preprocess!$1:$1048576, $D89, FALSE))</f>
        <v>72.774970409970578</v>
      </c>
      <c r="N89">
        <f>IF(ISBLANK(HLOOKUP(N$1, m_preprocess!$1:$1048576, $D89, FALSE)), "", HLOOKUP(N$1,m_preprocess!$1:$1048576, $D89, FALSE))</f>
        <v>848.13388646971737</v>
      </c>
      <c r="O89">
        <f>IF(ISBLANK(HLOOKUP(O$1, m_preprocess!$1:$1048576, $D89, FALSE)), "", HLOOKUP(O$1,m_preprocess!$1:$1048576, $D89, FALSE))</f>
        <v>344.694566008636</v>
      </c>
      <c r="P89">
        <f>IF(ISBLANK(HLOOKUP(P$1, m_preprocess!$1:$1048576, $D89, FALSE)), "", HLOOKUP(P$1,m_preprocess!$1:$1048576, $D89, FALSE))</f>
        <v>58.067211330306392</v>
      </c>
      <c r="Q89">
        <f>IF(ISBLANK(HLOOKUP(Q$1, m_preprocess!$1:$1048576, $D89, FALSE)), "", HLOOKUP(Q$1,m_preprocess!$1:$1048576, $D89, FALSE))</f>
        <v>149.59657674636088</v>
      </c>
      <c r="R89">
        <f>IF(ISBLANK(HLOOKUP(R$1, m_preprocess!$1:$1048576, $D89, FALSE)), "", HLOOKUP(R$1,m_preprocess!$1:$1048576, $D89, FALSE))</f>
        <v>71.657441808625052</v>
      </c>
      <c r="S89" t="str">
        <f>IF(ISBLANK(HLOOKUP(S$1, m_preprocess!$1:$1048576, $D89, FALSE)), "", HLOOKUP(S$1,m_preprocess!$1:$1048576, $D89, FALSE))</f>
        <v/>
      </c>
      <c r="T89" t="str">
        <f>IF(ISBLANK(HLOOKUP(T$1, m_preprocess!$1:$1048576, $D89, FALSE)), "", HLOOKUP(T$1,m_preprocess!$1:$1048576, $D89, FALSE))</f>
        <v/>
      </c>
      <c r="U89" t="str">
        <f>IF(ISBLANK(HLOOKUP(U$1, m_preprocess!$1:$1048576, $D89, FALSE)), "", HLOOKUP(U$1,m_preprocess!$1:$1048576, $D89, FALSE))</f>
        <v/>
      </c>
      <c r="V89" t="str">
        <f>IF(ISBLANK(HLOOKUP(V$1, m_preprocess!$1:$1048576, $D89, FALSE)), "", HLOOKUP(V$1,m_preprocess!$1:$1048576, $D89, FALSE))</f>
        <v/>
      </c>
      <c r="W89">
        <f>IF(ISBLANK(HLOOKUP(W$1, m_preprocess!$1:$1048576, $D89, FALSE)), "", HLOOKUP(W$1,m_preprocess!$1:$1048576, $D89, FALSE))</f>
        <v>443962.84119409462</v>
      </c>
      <c r="X89">
        <f>IF(ISBLANK(HLOOKUP(X$1, m_preprocess!$1:$1048576, $D89, FALSE)), "", HLOOKUP(X$1,m_preprocess!$1:$1048576, $D89, FALSE))</f>
        <v>174477.51286384679</v>
      </c>
      <c r="Y89">
        <f>IF(ISBLANK(HLOOKUP(Y$1, m_preprocess!$1:$1048576, $D89, FALSE)), "", HLOOKUP(Y$1,m_preprocess!$1:$1048576, $D89, FALSE))</f>
        <v>200.17693021217801</v>
      </c>
    </row>
    <row r="90" spans="1:25" x14ac:dyDescent="0.25">
      <c r="A90" s="21">
        <v>36647</v>
      </c>
      <c r="B90">
        <v>2000</v>
      </c>
      <c r="C90">
        <v>5</v>
      </c>
      <c r="D90">
        <v>90</v>
      </c>
      <c r="E90">
        <f>IF(ISBLANK(HLOOKUP(E$1, m_preprocess!$1:$1048576, $D90, FALSE)), "", HLOOKUP(E$1,m_preprocess!$1:$1048576, $D90, FALSE))</f>
        <v>63.889594493690758</v>
      </c>
      <c r="F90">
        <f>IF(ISBLANK(HLOOKUP(F$1, m_preprocess!$1:$1048576, $D90, FALSE)), "", HLOOKUP(F$1,m_preprocess!$1:$1048576, $D90, FALSE))</f>
        <v>65.411245342538749</v>
      </c>
      <c r="G90" t="str">
        <f>IF(ISBLANK(HLOOKUP(G$1, m_preprocess!$1:$1048576, $D90, FALSE)), "", HLOOKUP(G$1,m_preprocess!$1:$1048576, $D90, FALSE))</f>
        <v/>
      </c>
      <c r="H90">
        <f>IF(ISBLANK(HLOOKUP(H$1, m_preprocess!$1:$1048576, $D90, FALSE)), "", HLOOKUP(H$1,m_preprocess!$1:$1048576, $D90, FALSE))</f>
        <v>470.29886534994387</v>
      </c>
      <c r="I90">
        <f>IF(ISBLANK(HLOOKUP(I$1, m_preprocess!$1:$1048576, $D90, FALSE)), "", HLOOKUP(I$1,m_preprocess!$1:$1048576, $D90, FALSE))</f>
        <v>12475</v>
      </c>
      <c r="J90">
        <f>IF(ISBLANK(HLOOKUP(J$1, m_preprocess!$1:$1048576, $D90, FALSE)), "", HLOOKUP(J$1,m_preprocess!$1:$1048576, $D90, FALSE))</f>
        <v>7770</v>
      </c>
      <c r="K90">
        <f>IF(ISBLANK(HLOOKUP(K$1, m_preprocess!$1:$1048576, $D90, FALSE)), "", HLOOKUP(K$1,m_preprocess!$1:$1048576, $D90, FALSE))</f>
        <v>871.54310912014671</v>
      </c>
      <c r="L90">
        <f>IF(ISBLANK(HLOOKUP(L$1, m_preprocess!$1:$1048576, $D90, FALSE)), "", HLOOKUP(L$1,m_preprocess!$1:$1048576, $D90, FALSE))</f>
        <v>146.48194375531992</v>
      </c>
      <c r="M90">
        <f>IF(ISBLANK(HLOOKUP(M$1, m_preprocess!$1:$1048576, $D90, FALSE)), "", HLOOKUP(M$1,m_preprocess!$1:$1048576, $D90, FALSE))</f>
        <v>74.902584910120197</v>
      </c>
      <c r="N90">
        <f>IF(ISBLANK(HLOOKUP(N$1, m_preprocess!$1:$1048576, $D90, FALSE)), "", HLOOKUP(N$1,m_preprocess!$1:$1048576, $D90, FALSE))</f>
        <v>871.54310912014671</v>
      </c>
      <c r="O90">
        <f>IF(ISBLANK(HLOOKUP(O$1, m_preprocess!$1:$1048576, $D90, FALSE)), "", HLOOKUP(O$1,m_preprocess!$1:$1048576, $D90, FALSE))</f>
        <v>350.60475784809626</v>
      </c>
      <c r="P90">
        <f>IF(ISBLANK(HLOOKUP(P$1, m_preprocess!$1:$1048576, $D90, FALSE)), "", HLOOKUP(P$1,m_preprocess!$1:$1048576, $D90, FALSE))</f>
        <v>76.889645259676385</v>
      </c>
      <c r="Q90">
        <f>IF(ISBLANK(HLOOKUP(Q$1, m_preprocess!$1:$1048576, $D90, FALSE)), "", HLOOKUP(Q$1,m_preprocess!$1:$1048576, $D90, FALSE))</f>
        <v>154.35431191845527</v>
      </c>
      <c r="R90">
        <f>IF(ISBLANK(HLOOKUP(R$1, m_preprocess!$1:$1048576, $D90, FALSE)), "", HLOOKUP(R$1,m_preprocess!$1:$1048576, $D90, FALSE))</f>
        <v>87.271476926284691</v>
      </c>
      <c r="S90" t="str">
        <f>IF(ISBLANK(HLOOKUP(S$1, m_preprocess!$1:$1048576, $D90, FALSE)), "", HLOOKUP(S$1,m_preprocess!$1:$1048576, $D90, FALSE))</f>
        <v/>
      </c>
      <c r="T90" t="str">
        <f>IF(ISBLANK(HLOOKUP(T$1, m_preprocess!$1:$1048576, $D90, FALSE)), "", HLOOKUP(T$1,m_preprocess!$1:$1048576, $D90, FALSE))</f>
        <v/>
      </c>
      <c r="U90" t="str">
        <f>IF(ISBLANK(HLOOKUP(U$1, m_preprocess!$1:$1048576, $D90, FALSE)), "", HLOOKUP(U$1,m_preprocess!$1:$1048576, $D90, FALSE))</f>
        <v/>
      </c>
      <c r="V90" t="str">
        <f>IF(ISBLANK(HLOOKUP(V$1, m_preprocess!$1:$1048576, $D90, FALSE)), "", HLOOKUP(V$1,m_preprocess!$1:$1048576, $D90, FALSE))</f>
        <v/>
      </c>
      <c r="W90">
        <f>IF(ISBLANK(HLOOKUP(W$1, m_preprocess!$1:$1048576, $D90, FALSE)), "", HLOOKUP(W$1,m_preprocess!$1:$1048576, $D90, FALSE))</f>
        <v>328074.45214908721</v>
      </c>
      <c r="X90">
        <f>IF(ISBLANK(HLOOKUP(X$1, m_preprocess!$1:$1048576, $D90, FALSE)), "", HLOOKUP(X$1,m_preprocess!$1:$1048576, $D90, FALSE))</f>
        <v>179945.86660793435</v>
      </c>
      <c r="Y90">
        <f>IF(ISBLANK(HLOOKUP(Y$1, m_preprocess!$1:$1048576, $D90, FALSE)), "", HLOOKUP(Y$1,m_preprocess!$1:$1048576, $D90, FALSE))</f>
        <v>155.94289803547693</v>
      </c>
    </row>
    <row r="91" spans="1:25" x14ac:dyDescent="0.25">
      <c r="A91" s="21">
        <v>36678</v>
      </c>
      <c r="B91">
        <v>2000</v>
      </c>
      <c r="C91">
        <v>6</v>
      </c>
      <c r="D91">
        <v>91</v>
      </c>
      <c r="E91">
        <f>IF(ISBLANK(HLOOKUP(E$1, m_preprocess!$1:$1048576, $D91, FALSE)), "", HLOOKUP(E$1,m_preprocess!$1:$1048576, $D91, FALSE))</f>
        <v>60.554352569363587</v>
      </c>
      <c r="F91">
        <f>IF(ISBLANK(HLOOKUP(F$1, m_preprocess!$1:$1048576, $D91, FALSE)), "", HLOOKUP(F$1,m_preprocess!$1:$1048576, $D91, FALSE))</f>
        <v>62.062733934276984</v>
      </c>
      <c r="G91" t="str">
        <f>IF(ISBLANK(HLOOKUP(G$1, m_preprocess!$1:$1048576, $D91, FALSE)), "", HLOOKUP(G$1,m_preprocess!$1:$1048576, $D91, FALSE))</f>
        <v/>
      </c>
      <c r="H91">
        <f>IF(ISBLANK(HLOOKUP(H$1, m_preprocess!$1:$1048576, $D91, FALSE)), "", HLOOKUP(H$1,m_preprocess!$1:$1048576, $D91, FALSE))</f>
        <v>445.81167983716068</v>
      </c>
      <c r="I91">
        <f>IF(ISBLANK(HLOOKUP(I$1, m_preprocess!$1:$1048576, $D91, FALSE)), "", HLOOKUP(I$1,m_preprocess!$1:$1048576, $D91, FALSE))</f>
        <v>11192</v>
      </c>
      <c r="J91">
        <f>IF(ISBLANK(HLOOKUP(J$1, m_preprocess!$1:$1048576, $D91, FALSE)), "", HLOOKUP(J$1,m_preprocess!$1:$1048576, $D91, FALSE))</f>
        <v>6142</v>
      </c>
      <c r="K91">
        <f>IF(ISBLANK(HLOOKUP(K$1, m_preprocess!$1:$1048576, $D91, FALSE)), "", HLOOKUP(K$1,m_preprocess!$1:$1048576, $D91, FALSE))</f>
        <v>789.05454268737242</v>
      </c>
      <c r="L91">
        <f>IF(ISBLANK(HLOOKUP(L$1, m_preprocess!$1:$1048576, $D91, FALSE)), "", HLOOKUP(L$1,m_preprocess!$1:$1048576, $D91, FALSE))</f>
        <v>141.15013593315052</v>
      </c>
      <c r="M91">
        <f>IF(ISBLANK(HLOOKUP(M$1, m_preprocess!$1:$1048576, $D91, FALSE)), "", HLOOKUP(M$1,m_preprocess!$1:$1048576, $D91, FALSE))</f>
        <v>76.43820175164872</v>
      </c>
      <c r="N91">
        <f>IF(ISBLANK(HLOOKUP(N$1, m_preprocess!$1:$1048576, $D91, FALSE)), "", HLOOKUP(N$1,m_preprocess!$1:$1048576, $D91, FALSE))</f>
        <v>789.05454268737242</v>
      </c>
      <c r="O91">
        <f>IF(ISBLANK(HLOOKUP(O$1, m_preprocess!$1:$1048576, $D91, FALSE)), "", HLOOKUP(O$1,m_preprocess!$1:$1048576, $D91, FALSE))</f>
        <v>481.55962511087199</v>
      </c>
      <c r="P91">
        <f>IF(ISBLANK(HLOOKUP(P$1, m_preprocess!$1:$1048576, $D91, FALSE)), "", HLOOKUP(P$1,m_preprocess!$1:$1048576, $D91, FALSE))</f>
        <v>92.1102043304098</v>
      </c>
      <c r="Q91">
        <f>IF(ISBLANK(HLOOKUP(Q$1, m_preprocess!$1:$1048576, $D91, FALSE)), "", HLOOKUP(Q$1,m_preprocess!$1:$1048576, $D91, FALSE))</f>
        <v>212.82010783713068</v>
      </c>
      <c r="R91">
        <f>IF(ISBLANK(HLOOKUP(R$1, m_preprocess!$1:$1048576, $D91, FALSE)), "", HLOOKUP(R$1,m_preprocess!$1:$1048576, $D91, FALSE))</f>
        <v>101.36826958208344</v>
      </c>
      <c r="S91" t="str">
        <f>IF(ISBLANK(HLOOKUP(S$1, m_preprocess!$1:$1048576, $D91, FALSE)), "", HLOOKUP(S$1,m_preprocess!$1:$1048576, $D91, FALSE))</f>
        <v/>
      </c>
      <c r="T91" t="str">
        <f>IF(ISBLANK(HLOOKUP(T$1, m_preprocess!$1:$1048576, $D91, FALSE)), "", HLOOKUP(T$1,m_preprocess!$1:$1048576, $D91, FALSE))</f>
        <v/>
      </c>
      <c r="U91" t="str">
        <f>IF(ISBLANK(HLOOKUP(U$1, m_preprocess!$1:$1048576, $D91, FALSE)), "", HLOOKUP(U$1,m_preprocess!$1:$1048576, $D91, FALSE))</f>
        <v/>
      </c>
      <c r="V91" t="str">
        <f>IF(ISBLANK(HLOOKUP(V$1, m_preprocess!$1:$1048576, $D91, FALSE)), "", HLOOKUP(V$1,m_preprocess!$1:$1048576, $D91, FALSE))</f>
        <v/>
      </c>
      <c r="W91">
        <f>IF(ISBLANK(HLOOKUP(W$1, m_preprocess!$1:$1048576, $D91, FALSE)), "", HLOOKUP(W$1,m_preprocess!$1:$1048576, $D91, FALSE))</f>
        <v>352426.6922897179</v>
      </c>
      <c r="X91">
        <f>IF(ISBLANK(HLOOKUP(X$1, m_preprocess!$1:$1048576, $D91, FALSE)), "", HLOOKUP(X$1,m_preprocess!$1:$1048576, $D91, FALSE))</f>
        <v>206919.92056820932</v>
      </c>
      <c r="Y91">
        <f>IF(ISBLANK(HLOOKUP(Y$1, m_preprocess!$1:$1048576, $D91, FALSE)), "", HLOOKUP(Y$1,m_preprocess!$1:$1048576, $D91, FALSE))</f>
        <v>174.13141288062576</v>
      </c>
    </row>
    <row r="92" spans="1:25" x14ac:dyDescent="0.25">
      <c r="A92" s="21">
        <v>36708</v>
      </c>
      <c r="B92">
        <v>2000</v>
      </c>
      <c r="C92">
        <v>7</v>
      </c>
      <c r="D92">
        <v>92</v>
      </c>
      <c r="E92">
        <f>IF(ISBLANK(HLOOKUP(E$1, m_preprocess!$1:$1048576, $D92, FALSE)), "", HLOOKUP(E$1,m_preprocess!$1:$1048576, $D92, FALSE))</f>
        <v>66.8824429505258</v>
      </c>
      <c r="F92">
        <f>IF(ISBLANK(HLOOKUP(F$1, m_preprocess!$1:$1048576, $D92, FALSE)), "", HLOOKUP(F$1,m_preprocess!$1:$1048576, $D92, FALSE))</f>
        <v>67.040537722411983</v>
      </c>
      <c r="G92" t="str">
        <f>IF(ISBLANK(HLOOKUP(G$1, m_preprocess!$1:$1048576, $D92, FALSE)), "", HLOOKUP(G$1,m_preprocess!$1:$1048576, $D92, FALSE))</f>
        <v/>
      </c>
      <c r="H92">
        <f>IF(ISBLANK(HLOOKUP(H$1, m_preprocess!$1:$1048576, $D92, FALSE)), "", HLOOKUP(H$1,m_preprocess!$1:$1048576, $D92, FALSE))</f>
        <v>575.41443821299185</v>
      </c>
      <c r="I92">
        <f>IF(ISBLANK(HLOOKUP(I$1, m_preprocess!$1:$1048576, $D92, FALSE)), "", HLOOKUP(I$1,m_preprocess!$1:$1048576, $D92, FALSE))</f>
        <v>12433</v>
      </c>
      <c r="J92">
        <f>IF(ISBLANK(HLOOKUP(J$1, m_preprocess!$1:$1048576, $D92, FALSE)), "", HLOOKUP(J$1,m_preprocess!$1:$1048576, $D92, FALSE))</f>
        <v>7472</v>
      </c>
      <c r="K92">
        <f>IF(ISBLANK(HLOOKUP(K$1, m_preprocess!$1:$1048576, $D92, FALSE)), "", HLOOKUP(K$1,m_preprocess!$1:$1048576, $D92, FALSE))</f>
        <v>802.78670304546745</v>
      </c>
      <c r="L92">
        <f>IF(ISBLANK(HLOOKUP(L$1, m_preprocess!$1:$1048576, $D92, FALSE)), "", HLOOKUP(L$1,m_preprocess!$1:$1048576, $D92, FALSE))</f>
        <v>137.76512065687848</v>
      </c>
      <c r="M92">
        <f>IF(ISBLANK(HLOOKUP(M$1, m_preprocess!$1:$1048576, $D92, FALSE)), "", HLOOKUP(M$1,m_preprocess!$1:$1048576, $D92, FALSE))</f>
        <v>73.67965971786812</v>
      </c>
      <c r="N92">
        <f>IF(ISBLANK(HLOOKUP(N$1, m_preprocess!$1:$1048576, $D92, FALSE)), "", HLOOKUP(N$1,m_preprocess!$1:$1048576, $D92, FALSE))</f>
        <v>802.78670304546745</v>
      </c>
      <c r="O92">
        <f>IF(ISBLANK(HLOOKUP(O$1, m_preprocess!$1:$1048576, $D92, FALSE)), "", HLOOKUP(O$1,m_preprocess!$1:$1048576, $D92, FALSE))</f>
        <v>633.27386704007517</v>
      </c>
      <c r="P92">
        <f>IF(ISBLANK(HLOOKUP(P$1, m_preprocess!$1:$1048576, $D92, FALSE)), "", HLOOKUP(P$1,m_preprocess!$1:$1048576, $D92, FALSE))</f>
        <v>166.17445827443163</v>
      </c>
      <c r="Q92">
        <f>IF(ISBLANK(HLOOKUP(Q$1, m_preprocess!$1:$1048576, $D92, FALSE)), "", HLOOKUP(Q$1,m_preprocess!$1:$1048576, $D92, FALSE))</f>
        <v>205.68024116979058</v>
      </c>
      <c r="R92">
        <f>IF(ISBLANK(HLOOKUP(R$1, m_preprocess!$1:$1048576, $D92, FALSE)), "", HLOOKUP(R$1,m_preprocess!$1:$1048576, $D92, FALSE))</f>
        <v>190.03272448356429</v>
      </c>
      <c r="S92" t="str">
        <f>IF(ISBLANK(HLOOKUP(S$1, m_preprocess!$1:$1048576, $D92, FALSE)), "", HLOOKUP(S$1,m_preprocess!$1:$1048576, $D92, FALSE))</f>
        <v/>
      </c>
      <c r="T92" t="str">
        <f>IF(ISBLANK(HLOOKUP(T$1, m_preprocess!$1:$1048576, $D92, FALSE)), "", HLOOKUP(T$1,m_preprocess!$1:$1048576, $D92, FALSE))</f>
        <v/>
      </c>
      <c r="U92" t="str">
        <f>IF(ISBLANK(HLOOKUP(U$1, m_preprocess!$1:$1048576, $D92, FALSE)), "", HLOOKUP(U$1,m_preprocess!$1:$1048576, $D92, FALSE))</f>
        <v/>
      </c>
      <c r="V92" t="str">
        <f>IF(ISBLANK(HLOOKUP(V$1, m_preprocess!$1:$1048576, $D92, FALSE)), "", HLOOKUP(V$1,m_preprocess!$1:$1048576, $D92, FALSE))</f>
        <v/>
      </c>
      <c r="W92">
        <f>IF(ISBLANK(HLOOKUP(W$1, m_preprocess!$1:$1048576, $D92, FALSE)), "", HLOOKUP(W$1,m_preprocess!$1:$1048576, $D92, FALSE))</f>
        <v>360698.19666749437</v>
      </c>
      <c r="X92">
        <f>IF(ISBLANK(HLOOKUP(X$1, m_preprocess!$1:$1048576, $D92, FALSE)), "", HLOOKUP(X$1,m_preprocess!$1:$1048576, $D92, FALSE))</f>
        <v>194254.50141861368</v>
      </c>
      <c r="Y92">
        <f>IF(ISBLANK(HLOOKUP(Y$1, m_preprocess!$1:$1048576, $D92, FALSE)), "", HLOOKUP(Y$1,m_preprocess!$1:$1048576, $D92, FALSE))</f>
        <v>165.69838048203627</v>
      </c>
    </row>
    <row r="93" spans="1:25" x14ac:dyDescent="0.25">
      <c r="A93" s="21">
        <v>36739</v>
      </c>
      <c r="B93">
        <v>2000</v>
      </c>
      <c r="C93">
        <v>8</v>
      </c>
      <c r="D93">
        <v>93</v>
      </c>
      <c r="E93">
        <f>IF(ISBLANK(HLOOKUP(E$1, m_preprocess!$1:$1048576, $D93, FALSE)), "", HLOOKUP(E$1,m_preprocess!$1:$1048576, $D93, FALSE))</f>
        <v>70.943657417735778</v>
      </c>
      <c r="F93">
        <f>IF(ISBLANK(HLOOKUP(F$1, m_preprocess!$1:$1048576, $D93, FALSE)), "", HLOOKUP(F$1,m_preprocess!$1:$1048576, $D93, FALSE))</f>
        <v>68.573925753224472</v>
      </c>
      <c r="G93" t="str">
        <f>IF(ISBLANK(HLOOKUP(G$1, m_preprocess!$1:$1048576, $D93, FALSE)), "", HLOOKUP(G$1,m_preprocess!$1:$1048576, $D93, FALSE))</f>
        <v/>
      </c>
      <c r="H93">
        <f>IF(ISBLANK(HLOOKUP(H$1, m_preprocess!$1:$1048576, $D93, FALSE)), "", HLOOKUP(H$1,m_preprocess!$1:$1048576, $D93, FALSE))</f>
        <v>1277.0982679545036</v>
      </c>
      <c r="I93">
        <f>IF(ISBLANK(HLOOKUP(I$1, m_preprocess!$1:$1048576, $D93, FALSE)), "", HLOOKUP(I$1,m_preprocess!$1:$1048576, $D93, FALSE))</f>
        <v>12900</v>
      </c>
      <c r="J93">
        <f>IF(ISBLANK(HLOOKUP(J$1, m_preprocess!$1:$1048576, $D93, FALSE)), "", HLOOKUP(J$1,m_preprocess!$1:$1048576, $D93, FALSE))</f>
        <v>8561</v>
      </c>
      <c r="K93">
        <f>IF(ISBLANK(HLOOKUP(K$1, m_preprocess!$1:$1048576, $D93, FALSE)), "", HLOOKUP(K$1,m_preprocess!$1:$1048576, $D93, FALSE))</f>
        <v>846.71808745124167</v>
      </c>
      <c r="L93">
        <f>IF(ISBLANK(HLOOKUP(L$1, m_preprocess!$1:$1048576, $D93, FALSE)), "", HLOOKUP(L$1,m_preprocess!$1:$1048576, $D93, FALSE))</f>
        <v>135.04661008615372</v>
      </c>
      <c r="M93">
        <f>IF(ISBLANK(HLOOKUP(M$1, m_preprocess!$1:$1048576, $D93, FALSE)), "", HLOOKUP(M$1,m_preprocess!$1:$1048576, $D93, FALSE))</f>
        <v>74.28946389957791</v>
      </c>
      <c r="N93">
        <f>IF(ISBLANK(HLOOKUP(N$1, m_preprocess!$1:$1048576, $D93, FALSE)), "", HLOOKUP(N$1,m_preprocess!$1:$1048576, $D93, FALSE))</f>
        <v>846.71808745124167</v>
      </c>
      <c r="O93">
        <f>IF(ISBLANK(HLOOKUP(O$1, m_preprocess!$1:$1048576, $D93, FALSE)), "", HLOOKUP(O$1,m_preprocess!$1:$1048576, $D93, FALSE))</f>
        <v>517.15441415528608</v>
      </c>
      <c r="P93">
        <f>IF(ISBLANK(HLOOKUP(P$1, m_preprocess!$1:$1048576, $D93, FALSE)), "", HLOOKUP(P$1,m_preprocess!$1:$1048576, $D93, FALSE))</f>
        <v>101.99136011048627</v>
      </c>
      <c r="Q93">
        <f>IF(ISBLANK(HLOOKUP(Q$1, m_preprocess!$1:$1048576, $D93, FALSE)), "", HLOOKUP(Q$1,m_preprocess!$1:$1048576, $D93, FALSE))</f>
        <v>214.44972239431817</v>
      </c>
      <c r="R93">
        <f>IF(ISBLANK(HLOOKUP(R$1, m_preprocess!$1:$1048576, $D93, FALSE)), "", HLOOKUP(R$1,m_preprocess!$1:$1048576, $D93, FALSE))</f>
        <v>118.57034129335518</v>
      </c>
      <c r="S93" t="str">
        <f>IF(ISBLANK(HLOOKUP(S$1, m_preprocess!$1:$1048576, $D93, FALSE)), "", HLOOKUP(S$1,m_preprocess!$1:$1048576, $D93, FALSE))</f>
        <v/>
      </c>
      <c r="T93" t="str">
        <f>IF(ISBLANK(HLOOKUP(T$1, m_preprocess!$1:$1048576, $D93, FALSE)), "", HLOOKUP(T$1,m_preprocess!$1:$1048576, $D93, FALSE))</f>
        <v/>
      </c>
      <c r="U93" t="str">
        <f>IF(ISBLANK(HLOOKUP(U$1, m_preprocess!$1:$1048576, $D93, FALSE)), "", HLOOKUP(U$1,m_preprocess!$1:$1048576, $D93, FALSE))</f>
        <v/>
      </c>
      <c r="V93" t="str">
        <f>IF(ISBLANK(HLOOKUP(V$1, m_preprocess!$1:$1048576, $D93, FALSE)), "", HLOOKUP(V$1,m_preprocess!$1:$1048576, $D93, FALSE))</f>
        <v/>
      </c>
      <c r="W93">
        <f>IF(ISBLANK(HLOOKUP(W$1, m_preprocess!$1:$1048576, $D93, FALSE)), "", HLOOKUP(W$1,m_preprocess!$1:$1048576, $D93, FALSE))</f>
        <v>361356.64048289275</v>
      </c>
      <c r="X93">
        <f>IF(ISBLANK(HLOOKUP(X$1, m_preprocess!$1:$1048576, $D93, FALSE)), "", HLOOKUP(X$1,m_preprocess!$1:$1048576, $D93, FALSE))</f>
        <v>215311.42742137262</v>
      </c>
      <c r="Y93">
        <f>IF(ISBLANK(HLOOKUP(Y$1, m_preprocess!$1:$1048576, $D93, FALSE)), "", HLOOKUP(Y$1,m_preprocess!$1:$1048576, $D93, FALSE))</f>
        <v>178.53034013253733</v>
      </c>
    </row>
    <row r="94" spans="1:25" x14ac:dyDescent="0.25">
      <c r="A94" s="21">
        <v>36770</v>
      </c>
      <c r="B94">
        <v>2000</v>
      </c>
      <c r="C94">
        <v>9</v>
      </c>
      <c r="D94">
        <v>94</v>
      </c>
      <c r="E94">
        <f>IF(ISBLANK(HLOOKUP(E$1, m_preprocess!$1:$1048576, $D94, FALSE)), "", HLOOKUP(E$1,m_preprocess!$1:$1048576, $D94, FALSE))</f>
        <v>68.752386789562479</v>
      </c>
      <c r="F94">
        <f>IF(ISBLANK(HLOOKUP(F$1, m_preprocess!$1:$1048576, $D94, FALSE)), "", HLOOKUP(F$1,m_preprocess!$1:$1048576, $D94, FALSE))</f>
        <v>68.526601185430778</v>
      </c>
      <c r="G94" t="str">
        <f>IF(ISBLANK(HLOOKUP(G$1, m_preprocess!$1:$1048576, $D94, FALSE)), "", HLOOKUP(G$1,m_preprocess!$1:$1048576, $D94, FALSE))</f>
        <v/>
      </c>
      <c r="H94">
        <f>IF(ISBLANK(HLOOKUP(H$1, m_preprocess!$1:$1048576, $D94, FALSE)), "", HLOOKUP(H$1,m_preprocess!$1:$1048576, $D94, FALSE))</f>
        <v>570.79397414853281</v>
      </c>
      <c r="I94">
        <f>IF(ISBLANK(HLOOKUP(I$1, m_preprocess!$1:$1048576, $D94, FALSE)), "", HLOOKUP(I$1,m_preprocess!$1:$1048576, $D94, FALSE))</f>
        <v>12639</v>
      </c>
      <c r="J94">
        <f>IF(ISBLANK(HLOOKUP(J$1, m_preprocess!$1:$1048576, $D94, FALSE)), "", HLOOKUP(J$1,m_preprocess!$1:$1048576, $D94, FALSE))</f>
        <v>7455</v>
      </c>
      <c r="K94">
        <f>IF(ISBLANK(HLOOKUP(K$1, m_preprocess!$1:$1048576, $D94, FALSE)), "", HLOOKUP(K$1,m_preprocess!$1:$1048576, $D94, FALSE))</f>
        <v>821.07220578181557</v>
      </c>
      <c r="L94">
        <f>IF(ISBLANK(HLOOKUP(L$1, m_preprocess!$1:$1048576, $D94, FALSE)), "", HLOOKUP(L$1,m_preprocess!$1:$1048576, $D94, FALSE))</f>
        <v>130.15890094033361</v>
      </c>
      <c r="M94">
        <f>IF(ISBLANK(HLOOKUP(M$1, m_preprocess!$1:$1048576, $D94, FALSE)), "", HLOOKUP(M$1,m_preprocess!$1:$1048576, $D94, FALSE))</f>
        <v>75.87900537509671</v>
      </c>
      <c r="N94">
        <f>IF(ISBLANK(HLOOKUP(N$1, m_preprocess!$1:$1048576, $D94, FALSE)), "", HLOOKUP(N$1,m_preprocess!$1:$1048576, $D94, FALSE))</f>
        <v>821.07220578181557</v>
      </c>
      <c r="O94">
        <f>IF(ISBLANK(HLOOKUP(O$1, m_preprocess!$1:$1048576, $D94, FALSE)), "", HLOOKUP(O$1,m_preprocess!$1:$1048576, $D94, FALSE))</f>
        <v>500.7047909573277</v>
      </c>
      <c r="P94">
        <f>IF(ISBLANK(HLOOKUP(P$1, m_preprocess!$1:$1048576, $D94, FALSE)), "", HLOOKUP(P$1,m_preprocess!$1:$1048576, $D94, FALSE))</f>
        <v>110.0669520948981</v>
      </c>
      <c r="Q94">
        <f>IF(ISBLANK(HLOOKUP(Q$1, m_preprocess!$1:$1048576, $D94, FALSE)), "", HLOOKUP(Q$1,m_preprocess!$1:$1048576, $D94, FALSE))</f>
        <v>208.53036564653127</v>
      </c>
      <c r="R94">
        <f>IF(ISBLANK(HLOOKUP(R$1, m_preprocess!$1:$1048576, $D94, FALSE)), "", HLOOKUP(R$1,m_preprocess!$1:$1048576, $D94, FALSE))</f>
        <v>108.36454661265358</v>
      </c>
      <c r="S94" t="str">
        <f>IF(ISBLANK(HLOOKUP(S$1, m_preprocess!$1:$1048576, $D94, FALSE)), "", HLOOKUP(S$1,m_preprocess!$1:$1048576, $D94, FALSE))</f>
        <v/>
      </c>
      <c r="T94" t="str">
        <f>IF(ISBLANK(HLOOKUP(T$1, m_preprocess!$1:$1048576, $D94, FALSE)), "", HLOOKUP(T$1,m_preprocess!$1:$1048576, $D94, FALSE))</f>
        <v/>
      </c>
      <c r="U94" t="str">
        <f>IF(ISBLANK(HLOOKUP(U$1, m_preprocess!$1:$1048576, $D94, FALSE)), "", HLOOKUP(U$1,m_preprocess!$1:$1048576, $D94, FALSE))</f>
        <v/>
      </c>
      <c r="V94" t="str">
        <f>IF(ISBLANK(HLOOKUP(V$1, m_preprocess!$1:$1048576, $D94, FALSE)), "", HLOOKUP(V$1,m_preprocess!$1:$1048576, $D94, FALSE))</f>
        <v/>
      </c>
      <c r="W94">
        <f>IF(ISBLANK(HLOOKUP(W$1, m_preprocess!$1:$1048576, $D94, FALSE)), "", HLOOKUP(W$1,m_preprocess!$1:$1048576, $D94, FALSE))</f>
        <v>370597.67756021267</v>
      </c>
      <c r="X94">
        <f>IF(ISBLANK(HLOOKUP(X$1, m_preprocess!$1:$1048576, $D94, FALSE)), "", HLOOKUP(X$1,m_preprocess!$1:$1048576, $D94, FALSE))</f>
        <v>207421.10177196586</v>
      </c>
      <c r="Y94">
        <f>IF(ISBLANK(HLOOKUP(Y$1, m_preprocess!$1:$1048576, $D94, FALSE)), "", HLOOKUP(Y$1,m_preprocess!$1:$1048576, $D94, FALSE))</f>
        <v>205.32518058225597</v>
      </c>
    </row>
    <row r="95" spans="1:25" x14ac:dyDescent="0.25">
      <c r="A95" s="21">
        <v>36800</v>
      </c>
      <c r="B95">
        <v>2000</v>
      </c>
      <c r="C95">
        <v>10</v>
      </c>
      <c r="D95">
        <v>95</v>
      </c>
      <c r="E95">
        <f>IF(ISBLANK(HLOOKUP(E$1, m_preprocess!$1:$1048576, $D95, FALSE)), "", HLOOKUP(E$1,m_preprocess!$1:$1048576, $D95, FALSE))</f>
        <v>69.908844265951473</v>
      </c>
      <c r="F95">
        <f>IF(ISBLANK(HLOOKUP(F$1, m_preprocess!$1:$1048576, $D95, FALSE)), "", HLOOKUP(F$1,m_preprocess!$1:$1048576, $D95, FALSE))</f>
        <v>68.51433353785562</v>
      </c>
      <c r="G95" t="str">
        <f>IF(ISBLANK(HLOOKUP(G$1, m_preprocess!$1:$1048576, $D95, FALSE)), "", HLOOKUP(G$1,m_preprocess!$1:$1048576, $D95, FALSE))</f>
        <v/>
      </c>
      <c r="H95">
        <f>IF(ISBLANK(HLOOKUP(H$1, m_preprocess!$1:$1048576, $D95, FALSE)), "", HLOOKUP(H$1,m_preprocess!$1:$1048576, $D95, FALSE))</f>
        <v>761.51521578035283</v>
      </c>
      <c r="I95">
        <f>IF(ISBLANK(HLOOKUP(I$1, m_preprocess!$1:$1048576, $D95, FALSE)), "", HLOOKUP(I$1,m_preprocess!$1:$1048576, $D95, FALSE))</f>
        <v>13075</v>
      </c>
      <c r="J95">
        <f>IF(ISBLANK(HLOOKUP(J$1, m_preprocess!$1:$1048576, $D95, FALSE)), "", HLOOKUP(J$1,m_preprocess!$1:$1048576, $D95, FALSE))</f>
        <v>7213</v>
      </c>
      <c r="K95">
        <f>IF(ISBLANK(HLOOKUP(K$1, m_preprocess!$1:$1048576, $D95, FALSE)), "", HLOOKUP(K$1,m_preprocess!$1:$1048576, $D95, FALSE))</f>
        <v>811.36314709983333</v>
      </c>
      <c r="L95">
        <f>IF(ISBLANK(HLOOKUP(L$1, m_preprocess!$1:$1048576, $D95, FALSE)), "", HLOOKUP(L$1,m_preprocess!$1:$1048576, $D95, FALSE))</f>
        <v>126.19618638541164</v>
      </c>
      <c r="M95">
        <f>IF(ISBLANK(HLOOKUP(M$1, m_preprocess!$1:$1048576, $D95, FALSE)), "", HLOOKUP(M$1,m_preprocess!$1:$1048576, $D95, FALSE))</f>
        <v>73.870482216568305</v>
      </c>
      <c r="N95">
        <f>IF(ISBLANK(HLOOKUP(N$1, m_preprocess!$1:$1048576, $D95, FALSE)), "", HLOOKUP(N$1,m_preprocess!$1:$1048576, $D95, FALSE))</f>
        <v>811.36314709983333</v>
      </c>
      <c r="O95">
        <f>IF(ISBLANK(HLOOKUP(O$1, m_preprocess!$1:$1048576, $D95, FALSE)), "", HLOOKUP(O$1,m_preprocess!$1:$1048576, $D95, FALSE))</f>
        <v>481.57463887736105</v>
      </c>
      <c r="P95">
        <f>IF(ISBLANK(HLOOKUP(P$1, m_preprocess!$1:$1048576, $D95, FALSE)), "", HLOOKUP(P$1,m_preprocess!$1:$1048576, $D95, FALSE))</f>
        <v>114.70628001497559</v>
      </c>
      <c r="Q95">
        <f>IF(ISBLANK(HLOOKUP(Q$1, m_preprocess!$1:$1048576, $D95, FALSE)), "", HLOOKUP(Q$1,m_preprocess!$1:$1048576, $D95, FALSE))</f>
        <v>188.67445951470208</v>
      </c>
      <c r="R95">
        <f>IF(ISBLANK(HLOOKUP(R$1, m_preprocess!$1:$1048576, $D95, FALSE)), "", HLOOKUP(R$1,m_preprocess!$1:$1048576, $D95, FALSE))</f>
        <v>113.66258955754043</v>
      </c>
      <c r="S95" t="str">
        <f>IF(ISBLANK(HLOOKUP(S$1, m_preprocess!$1:$1048576, $D95, FALSE)), "", HLOOKUP(S$1,m_preprocess!$1:$1048576, $D95, FALSE))</f>
        <v/>
      </c>
      <c r="T95" t="str">
        <f>IF(ISBLANK(HLOOKUP(T$1, m_preprocess!$1:$1048576, $D95, FALSE)), "", HLOOKUP(T$1,m_preprocess!$1:$1048576, $D95, FALSE))</f>
        <v/>
      </c>
      <c r="U95" t="str">
        <f>IF(ISBLANK(HLOOKUP(U$1, m_preprocess!$1:$1048576, $D95, FALSE)), "", HLOOKUP(U$1,m_preprocess!$1:$1048576, $D95, FALSE))</f>
        <v/>
      </c>
      <c r="V95" t="str">
        <f>IF(ISBLANK(HLOOKUP(V$1, m_preprocess!$1:$1048576, $D95, FALSE)), "", HLOOKUP(V$1,m_preprocess!$1:$1048576, $D95, FALSE))</f>
        <v/>
      </c>
      <c r="W95">
        <f>IF(ISBLANK(HLOOKUP(W$1, m_preprocess!$1:$1048576, $D95, FALSE)), "", HLOOKUP(W$1,m_preprocess!$1:$1048576, $D95, FALSE))</f>
        <v>354377.03138720751</v>
      </c>
      <c r="X95">
        <f>IF(ISBLANK(HLOOKUP(X$1, m_preprocess!$1:$1048576, $D95, FALSE)), "", HLOOKUP(X$1,m_preprocess!$1:$1048576, $D95, FALSE))</f>
        <v>202435.48228761528</v>
      </c>
      <c r="Y95">
        <f>IF(ISBLANK(HLOOKUP(Y$1, m_preprocess!$1:$1048576, $D95, FALSE)), "", HLOOKUP(Y$1,m_preprocess!$1:$1048576, $D95, FALSE))</f>
        <v>200.90031154950742</v>
      </c>
    </row>
    <row r="96" spans="1:25" x14ac:dyDescent="0.25">
      <c r="A96" s="21">
        <v>36831</v>
      </c>
      <c r="B96">
        <v>2000</v>
      </c>
      <c r="C96">
        <v>11</v>
      </c>
      <c r="D96">
        <v>96</v>
      </c>
      <c r="E96">
        <f>IF(ISBLANK(HLOOKUP(E$1, m_preprocess!$1:$1048576, $D96, FALSE)), "", HLOOKUP(E$1,m_preprocess!$1:$1048576, $D96, FALSE))</f>
        <v>72.625908903074773</v>
      </c>
      <c r="F96">
        <f>IF(ISBLANK(HLOOKUP(F$1, m_preprocess!$1:$1048576, $D96, FALSE)), "", HLOOKUP(F$1,m_preprocess!$1:$1048576, $D96, FALSE))</f>
        <v>71.672481631446018</v>
      </c>
      <c r="G96" t="str">
        <f>IF(ISBLANK(HLOOKUP(G$1, m_preprocess!$1:$1048576, $D96, FALSE)), "", HLOOKUP(G$1,m_preprocess!$1:$1048576, $D96, FALSE))</f>
        <v/>
      </c>
      <c r="H96">
        <f>IF(ISBLANK(HLOOKUP(H$1, m_preprocess!$1:$1048576, $D96, FALSE)), "", HLOOKUP(H$1,m_preprocess!$1:$1048576, $D96, FALSE))</f>
        <v>568.61690481331868</v>
      </c>
      <c r="I96">
        <f>IF(ISBLANK(HLOOKUP(I$1, m_preprocess!$1:$1048576, $D96, FALSE)), "", HLOOKUP(I$1,m_preprocess!$1:$1048576, $D96, FALSE))</f>
        <v>12414</v>
      </c>
      <c r="J96">
        <f>IF(ISBLANK(HLOOKUP(J$1, m_preprocess!$1:$1048576, $D96, FALSE)), "", HLOOKUP(J$1,m_preprocess!$1:$1048576, $D96, FALSE))</f>
        <v>6438</v>
      </c>
      <c r="K96">
        <f>IF(ISBLANK(HLOOKUP(K$1, m_preprocess!$1:$1048576, $D96, FALSE)), "", HLOOKUP(K$1,m_preprocess!$1:$1048576, $D96, FALSE))</f>
        <v>729.37632847857105</v>
      </c>
      <c r="L96">
        <f>IF(ISBLANK(HLOOKUP(L$1, m_preprocess!$1:$1048576, $D96, FALSE)), "", HLOOKUP(L$1,m_preprocess!$1:$1048576, $D96, FALSE))</f>
        <v>123.32881546276575</v>
      </c>
      <c r="M96">
        <f>IF(ISBLANK(HLOOKUP(M$1, m_preprocess!$1:$1048576, $D96, FALSE)), "", HLOOKUP(M$1,m_preprocess!$1:$1048576, $D96, FALSE))</f>
        <v>73.849435978893652</v>
      </c>
      <c r="N96">
        <f>IF(ISBLANK(HLOOKUP(N$1, m_preprocess!$1:$1048576, $D96, FALSE)), "", HLOOKUP(N$1,m_preprocess!$1:$1048576, $D96, FALSE))</f>
        <v>729.37632847857105</v>
      </c>
      <c r="O96">
        <f>IF(ISBLANK(HLOOKUP(O$1, m_preprocess!$1:$1048576, $D96, FALSE)), "", HLOOKUP(O$1,m_preprocess!$1:$1048576, $D96, FALSE))</f>
        <v>555.48955175641436</v>
      </c>
      <c r="P96">
        <f>IF(ISBLANK(HLOOKUP(P$1, m_preprocess!$1:$1048576, $D96, FALSE)), "", HLOOKUP(P$1,m_preprocess!$1:$1048576, $D96, FALSE))</f>
        <v>129.65854734990398</v>
      </c>
      <c r="Q96">
        <f>IF(ISBLANK(HLOOKUP(Q$1, m_preprocess!$1:$1048576, $D96, FALSE)), "", HLOOKUP(Q$1,m_preprocess!$1:$1048576, $D96, FALSE))</f>
        <v>206.40197636828989</v>
      </c>
      <c r="R96">
        <f>IF(ISBLANK(HLOOKUP(R$1, m_preprocess!$1:$1048576, $D96, FALSE)), "", HLOOKUP(R$1,m_preprocess!$1:$1048576, $D96, FALSE))</f>
        <v>143.88444641335684</v>
      </c>
      <c r="S96" t="str">
        <f>IF(ISBLANK(HLOOKUP(S$1, m_preprocess!$1:$1048576, $D96, FALSE)), "", HLOOKUP(S$1,m_preprocess!$1:$1048576, $D96, FALSE))</f>
        <v/>
      </c>
      <c r="T96" t="str">
        <f>IF(ISBLANK(HLOOKUP(T$1, m_preprocess!$1:$1048576, $D96, FALSE)), "", HLOOKUP(T$1,m_preprocess!$1:$1048576, $D96, FALSE))</f>
        <v/>
      </c>
      <c r="U96" t="str">
        <f>IF(ISBLANK(HLOOKUP(U$1, m_preprocess!$1:$1048576, $D96, FALSE)), "", HLOOKUP(U$1,m_preprocess!$1:$1048576, $D96, FALSE))</f>
        <v/>
      </c>
      <c r="V96" t="str">
        <f>IF(ISBLANK(HLOOKUP(V$1, m_preprocess!$1:$1048576, $D96, FALSE)), "", HLOOKUP(V$1,m_preprocess!$1:$1048576, $D96, FALSE))</f>
        <v/>
      </c>
      <c r="W96">
        <f>IF(ISBLANK(HLOOKUP(W$1, m_preprocess!$1:$1048576, $D96, FALSE)), "", HLOOKUP(W$1,m_preprocess!$1:$1048576, $D96, FALSE))</f>
        <v>364976.4646456007</v>
      </c>
      <c r="X96">
        <f>IF(ISBLANK(HLOOKUP(X$1, m_preprocess!$1:$1048576, $D96, FALSE)), "", HLOOKUP(X$1,m_preprocess!$1:$1048576, $D96, FALSE))</f>
        <v>217831.22280951598</v>
      </c>
      <c r="Y96">
        <f>IF(ISBLANK(HLOOKUP(Y$1, m_preprocess!$1:$1048576, $D96, FALSE)), "", HLOOKUP(Y$1,m_preprocess!$1:$1048576, $D96, FALSE))</f>
        <v>152.33767497090292</v>
      </c>
    </row>
    <row r="97" spans="1:25" x14ac:dyDescent="0.25">
      <c r="A97" s="21">
        <v>36861</v>
      </c>
      <c r="B97">
        <v>2000</v>
      </c>
      <c r="C97">
        <v>12</v>
      </c>
      <c r="D97">
        <v>97</v>
      </c>
      <c r="E97">
        <f>IF(ISBLANK(HLOOKUP(E$1, m_preprocess!$1:$1048576, $D97, FALSE)), "", HLOOKUP(E$1,m_preprocess!$1:$1048576, $D97, FALSE))</f>
        <v>85.424727809434529</v>
      </c>
      <c r="F97">
        <f>IF(ISBLANK(HLOOKUP(F$1, m_preprocess!$1:$1048576, $D97, FALSE)), "", HLOOKUP(F$1,m_preprocess!$1:$1048576, $D97, FALSE))</f>
        <v>77.927509372678784</v>
      </c>
      <c r="G97" t="str">
        <f>IF(ISBLANK(HLOOKUP(G$1, m_preprocess!$1:$1048576, $D97, FALSE)), "", HLOOKUP(G$1,m_preprocess!$1:$1048576, $D97, FALSE))</f>
        <v/>
      </c>
      <c r="H97">
        <f>IF(ISBLANK(HLOOKUP(H$1, m_preprocess!$1:$1048576, $D97, FALSE)), "", HLOOKUP(H$1,m_preprocess!$1:$1048576, $D97, FALSE))</f>
        <v>1063.6594135956211</v>
      </c>
      <c r="I97">
        <f>IF(ISBLANK(HLOOKUP(I$1, m_preprocess!$1:$1048576, $D97, FALSE)), "", HLOOKUP(I$1,m_preprocess!$1:$1048576, $D97, FALSE))</f>
        <v>11938</v>
      </c>
      <c r="J97">
        <f>IF(ISBLANK(HLOOKUP(J$1, m_preprocess!$1:$1048576, $D97, FALSE)), "", HLOOKUP(J$1,m_preprocess!$1:$1048576, $D97, FALSE))</f>
        <v>6613</v>
      </c>
      <c r="K97">
        <f>IF(ISBLANK(HLOOKUP(K$1, m_preprocess!$1:$1048576, $D97, FALSE)), "", HLOOKUP(K$1,m_preprocess!$1:$1048576, $D97, FALSE))</f>
        <v>717.08189171757817</v>
      </c>
      <c r="L97">
        <f>IF(ISBLANK(HLOOKUP(L$1, m_preprocess!$1:$1048576, $D97, FALSE)), "", HLOOKUP(L$1,m_preprocess!$1:$1048576, $D97, FALSE))</f>
        <v>121.00693021793944</v>
      </c>
      <c r="M97">
        <f>IF(ISBLANK(HLOOKUP(M$1, m_preprocess!$1:$1048576, $D97, FALSE)), "", HLOOKUP(M$1,m_preprocess!$1:$1048576, $D97, FALSE))</f>
        <v>67.055374031280039</v>
      </c>
      <c r="N97">
        <f>IF(ISBLANK(HLOOKUP(N$1, m_preprocess!$1:$1048576, $D97, FALSE)), "", HLOOKUP(N$1,m_preprocess!$1:$1048576, $D97, FALSE))</f>
        <v>717.08189171757817</v>
      </c>
      <c r="O97">
        <f>IF(ISBLANK(HLOOKUP(O$1, m_preprocess!$1:$1048576, $D97, FALSE)), "", HLOOKUP(O$1,m_preprocess!$1:$1048576, $D97, FALSE))</f>
        <v>484.60839711163646</v>
      </c>
      <c r="P97">
        <f>IF(ISBLANK(HLOOKUP(P$1, m_preprocess!$1:$1048576, $D97, FALSE)), "", HLOOKUP(P$1,m_preprocess!$1:$1048576, $D97, FALSE))</f>
        <v>98.894119462365083</v>
      </c>
      <c r="Q97">
        <f>IF(ISBLANK(HLOOKUP(Q$1, m_preprocess!$1:$1048576, $D97, FALSE)), "", HLOOKUP(Q$1,m_preprocess!$1:$1048576, $D97, FALSE))</f>
        <v>184.01581955437811</v>
      </c>
      <c r="R97">
        <f>IF(ISBLANK(HLOOKUP(R$1, m_preprocess!$1:$1048576, $D97, FALSE)), "", HLOOKUP(R$1,m_preprocess!$1:$1048576, $D97, FALSE))</f>
        <v>133.09255356947753</v>
      </c>
      <c r="S97" t="str">
        <f>IF(ISBLANK(HLOOKUP(S$1, m_preprocess!$1:$1048576, $D97, FALSE)), "", HLOOKUP(S$1,m_preprocess!$1:$1048576, $D97, FALSE))</f>
        <v/>
      </c>
      <c r="T97" t="str">
        <f>IF(ISBLANK(HLOOKUP(T$1, m_preprocess!$1:$1048576, $D97, FALSE)), "", HLOOKUP(T$1,m_preprocess!$1:$1048576, $D97, FALSE))</f>
        <v/>
      </c>
      <c r="U97" t="str">
        <f>IF(ISBLANK(HLOOKUP(U$1, m_preprocess!$1:$1048576, $D97, FALSE)), "", HLOOKUP(U$1,m_preprocess!$1:$1048576, $D97, FALSE))</f>
        <v/>
      </c>
      <c r="V97" t="str">
        <f>IF(ISBLANK(HLOOKUP(V$1, m_preprocess!$1:$1048576, $D97, FALSE)), "", HLOOKUP(V$1,m_preprocess!$1:$1048576, $D97, FALSE))</f>
        <v/>
      </c>
      <c r="W97">
        <f>IF(ISBLANK(HLOOKUP(W$1, m_preprocess!$1:$1048576, $D97, FALSE)), "", HLOOKUP(W$1,m_preprocess!$1:$1048576, $D97, FALSE))</f>
        <v>355155.67588506558</v>
      </c>
      <c r="X97">
        <f>IF(ISBLANK(HLOOKUP(X$1, m_preprocess!$1:$1048576, $D97, FALSE)), "", HLOOKUP(X$1,m_preprocess!$1:$1048576, $D97, FALSE))</f>
        <v>198946.47209059491</v>
      </c>
      <c r="Y97">
        <f>IF(ISBLANK(HLOOKUP(Y$1, m_preprocess!$1:$1048576, $D97, FALSE)), "", HLOOKUP(Y$1,m_preprocess!$1:$1048576, $D97, FALSE))</f>
        <v>209.54822107398252</v>
      </c>
    </row>
    <row r="98" spans="1:25" x14ac:dyDescent="0.25">
      <c r="A98" s="21">
        <v>36892</v>
      </c>
      <c r="B98">
        <v>2001</v>
      </c>
      <c r="C98">
        <v>1</v>
      </c>
      <c r="D98">
        <v>98</v>
      </c>
      <c r="E98">
        <f>IF(ISBLANK(HLOOKUP(E$1, m_preprocess!$1:$1048576, $D98, FALSE)), "", HLOOKUP(E$1,m_preprocess!$1:$1048576, $D98, FALSE))</f>
        <v>67.094322416850204</v>
      </c>
      <c r="F98">
        <f>IF(ISBLANK(HLOOKUP(F$1, m_preprocess!$1:$1048576, $D98, FALSE)), "", HLOOKUP(F$1,m_preprocess!$1:$1048576, $D98, FALSE))</f>
        <v>67.188488213943074</v>
      </c>
      <c r="G98" t="str">
        <f>IF(ISBLANK(HLOOKUP(G$1, m_preprocess!$1:$1048576, $D98, FALSE)), "", HLOOKUP(G$1,m_preprocess!$1:$1048576, $D98, FALSE))</f>
        <v/>
      </c>
      <c r="H98">
        <f>IF(ISBLANK(HLOOKUP(H$1, m_preprocess!$1:$1048576, $D98, FALSE)), "", HLOOKUP(H$1,m_preprocess!$1:$1048576, $D98, FALSE))</f>
        <v>449.90025139815828</v>
      </c>
      <c r="I98">
        <f>IF(ISBLANK(HLOOKUP(I$1, m_preprocess!$1:$1048576, $D98, FALSE)), "", HLOOKUP(I$1,m_preprocess!$1:$1048576, $D98, FALSE))</f>
        <v>12989</v>
      </c>
      <c r="J98">
        <f>IF(ISBLANK(HLOOKUP(J$1, m_preprocess!$1:$1048576, $D98, FALSE)), "", HLOOKUP(J$1,m_preprocess!$1:$1048576, $D98, FALSE))</f>
        <v>9760</v>
      </c>
      <c r="K98">
        <f>IF(ISBLANK(HLOOKUP(K$1, m_preprocess!$1:$1048576, $D98, FALSE)), "", HLOOKUP(K$1,m_preprocess!$1:$1048576, $D98, FALSE))</f>
        <v>844.62536686251008</v>
      </c>
      <c r="L98">
        <f>IF(ISBLANK(HLOOKUP(L$1, m_preprocess!$1:$1048576, $D98, FALSE)), "", HLOOKUP(L$1,m_preprocess!$1:$1048576, $D98, FALSE))</f>
        <v>113.0664639081061</v>
      </c>
      <c r="M98">
        <f>IF(ISBLANK(HLOOKUP(M$1, m_preprocess!$1:$1048576, $D98, FALSE)), "", HLOOKUP(M$1,m_preprocess!$1:$1048576, $D98, FALSE))</f>
        <v>69.90990961100637</v>
      </c>
      <c r="N98">
        <f>IF(ISBLANK(HLOOKUP(N$1, m_preprocess!$1:$1048576, $D98, FALSE)), "", HLOOKUP(N$1,m_preprocess!$1:$1048576, $D98, FALSE))</f>
        <v>844.62536686251008</v>
      </c>
      <c r="O98">
        <f>IF(ISBLANK(HLOOKUP(O$1, m_preprocess!$1:$1048576, $D98, FALSE)), "", HLOOKUP(O$1,m_preprocess!$1:$1048576, $D98, FALSE))</f>
        <v>540.46436329751828</v>
      </c>
      <c r="P98">
        <f>IF(ISBLANK(HLOOKUP(P$1, m_preprocess!$1:$1048576, $D98, FALSE)), "", HLOOKUP(P$1,m_preprocess!$1:$1048576, $D98, FALSE))</f>
        <v>96.816512042750048</v>
      </c>
      <c r="Q98">
        <f>IF(ISBLANK(HLOOKUP(Q$1, m_preprocess!$1:$1048576, $D98, FALSE)), "", HLOOKUP(Q$1,m_preprocess!$1:$1048576, $D98, FALSE))</f>
        <v>228.8015870703918</v>
      </c>
      <c r="R98">
        <f>IF(ISBLANK(HLOOKUP(R$1, m_preprocess!$1:$1048576, $D98, FALSE)), "", HLOOKUP(R$1,m_preprocess!$1:$1048576, $D98, FALSE))</f>
        <v>137.39604986171955</v>
      </c>
      <c r="S98" t="str">
        <f>IF(ISBLANK(HLOOKUP(S$1, m_preprocess!$1:$1048576, $D98, FALSE)), "", HLOOKUP(S$1,m_preprocess!$1:$1048576, $D98, FALSE))</f>
        <v/>
      </c>
      <c r="T98" t="str">
        <f>IF(ISBLANK(HLOOKUP(T$1, m_preprocess!$1:$1048576, $D98, FALSE)), "", HLOOKUP(T$1,m_preprocess!$1:$1048576, $D98, FALSE))</f>
        <v/>
      </c>
      <c r="U98" t="str">
        <f>IF(ISBLANK(HLOOKUP(U$1, m_preprocess!$1:$1048576, $D98, FALSE)), "", HLOOKUP(U$1,m_preprocess!$1:$1048576, $D98, FALSE))</f>
        <v/>
      </c>
      <c r="V98" t="str">
        <f>IF(ISBLANK(HLOOKUP(V$1, m_preprocess!$1:$1048576, $D98, FALSE)), "", HLOOKUP(V$1,m_preprocess!$1:$1048576, $D98, FALSE))</f>
        <v/>
      </c>
      <c r="W98">
        <f>IF(ISBLANK(HLOOKUP(W$1, m_preprocess!$1:$1048576, $D98, FALSE)), "", HLOOKUP(W$1,m_preprocess!$1:$1048576, $D98, FALSE))</f>
        <v>339521.16886423237</v>
      </c>
      <c r="X98">
        <f>IF(ISBLANK(HLOOKUP(X$1, m_preprocess!$1:$1048576, $D98, FALSE)), "", HLOOKUP(X$1,m_preprocess!$1:$1048576, $D98, FALSE))</f>
        <v>212065.08040676391</v>
      </c>
      <c r="Y98">
        <f>IF(ISBLANK(HLOOKUP(Y$1, m_preprocess!$1:$1048576, $D98, FALSE)), "", HLOOKUP(Y$1,m_preprocess!$1:$1048576, $D98, FALSE))</f>
        <v>250.52938774010278</v>
      </c>
    </row>
    <row r="99" spans="1:25" x14ac:dyDescent="0.25">
      <c r="A99" s="21">
        <v>36923</v>
      </c>
      <c r="B99">
        <v>2001</v>
      </c>
      <c r="C99">
        <v>2</v>
      </c>
      <c r="D99">
        <v>99</v>
      </c>
      <c r="E99">
        <f>IF(ISBLANK(HLOOKUP(E$1, m_preprocess!$1:$1048576, $D99, FALSE)), "", HLOOKUP(E$1,m_preprocess!$1:$1048576, $D99, FALSE))</f>
        <v>65.259502117309367</v>
      </c>
      <c r="F99">
        <f>IF(ISBLANK(HLOOKUP(F$1, m_preprocess!$1:$1048576, $D99, FALSE)), "", HLOOKUP(F$1,m_preprocess!$1:$1048576, $D99, FALSE))</f>
        <v>72.518519733546142</v>
      </c>
      <c r="G99" t="str">
        <f>IF(ISBLANK(HLOOKUP(G$1, m_preprocess!$1:$1048576, $D99, FALSE)), "", HLOOKUP(G$1,m_preprocess!$1:$1048576, $D99, FALSE))</f>
        <v/>
      </c>
      <c r="H99">
        <f>IF(ISBLANK(HLOOKUP(H$1, m_preprocess!$1:$1048576, $D99, FALSE)), "", HLOOKUP(H$1,m_preprocess!$1:$1048576, $D99, FALSE))</f>
        <v>497.45938094190444</v>
      </c>
      <c r="I99">
        <f>IF(ISBLANK(HLOOKUP(I$1, m_preprocess!$1:$1048576, $D99, FALSE)), "", HLOOKUP(I$1,m_preprocess!$1:$1048576, $D99, FALSE))</f>
        <v>11421</v>
      </c>
      <c r="J99">
        <f>IF(ISBLANK(HLOOKUP(J$1, m_preprocess!$1:$1048576, $D99, FALSE)), "", HLOOKUP(J$1,m_preprocess!$1:$1048576, $D99, FALSE))</f>
        <v>6446</v>
      </c>
      <c r="K99">
        <f>IF(ISBLANK(HLOOKUP(K$1, m_preprocess!$1:$1048576, $D99, FALSE)), "", HLOOKUP(K$1,m_preprocess!$1:$1048576, $D99, FALSE))</f>
        <v>699.97465791632033</v>
      </c>
      <c r="L99">
        <f>IF(ISBLANK(HLOOKUP(L$1, m_preprocess!$1:$1048576, $D99, FALSE)), "", HLOOKUP(L$1,m_preprocess!$1:$1048576, $D99, FALSE))</f>
        <v>109.88251082131646</v>
      </c>
      <c r="M99">
        <f>IF(ISBLANK(HLOOKUP(M$1, m_preprocess!$1:$1048576, $D99, FALSE)), "", HLOOKUP(M$1,m_preprocess!$1:$1048576, $D99, FALSE))</f>
        <v>75.72456047724954</v>
      </c>
      <c r="N99">
        <f>IF(ISBLANK(HLOOKUP(N$1, m_preprocess!$1:$1048576, $D99, FALSE)), "", HLOOKUP(N$1,m_preprocess!$1:$1048576, $D99, FALSE))</f>
        <v>699.97465791632033</v>
      </c>
      <c r="O99">
        <f>IF(ISBLANK(HLOOKUP(O$1, m_preprocess!$1:$1048576, $D99, FALSE)), "", HLOOKUP(O$1,m_preprocess!$1:$1048576, $D99, FALSE))</f>
        <v>467.02695121667693</v>
      </c>
      <c r="P99">
        <f>IF(ISBLANK(HLOOKUP(P$1, m_preprocess!$1:$1048576, $D99, FALSE)), "", HLOOKUP(P$1,m_preprocess!$1:$1048576, $D99, FALSE))</f>
        <v>94.467414826342107</v>
      </c>
      <c r="Q99">
        <f>IF(ISBLANK(HLOOKUP(Q$1, m_preprocess!$1:$1048576, $D99, FALSE)), "", HLOOKUP(Q$1,m_preprocess!$1:$1048576, $D99, FALSE))</f>
        <v>181.34532095172688</v>
      </c>
      <c r="R99">
        <f>IF(ISBLANK(HLOOKUP(R$1, m_preprocess!$1:$1048576, $D99, FALSE)), "", HLOOKUP(R$1,m_preprocess!$1:$1048576, $D99, FALSE))</f>
        <v>116.95256873936134</v>
      </c>
      <c r="S99" t="str">
        <f>IF(ISBLANK(HLOOKUP(S$1, m_preprocess!$1:$1048576, $D99, FALSE)), "", HLOOKUP(S$1,m_preprocess!$1:$1048576, $D99, FALSE))</f>
        <v/>
      </c>
      <c r="T99" t="str">
        <f>IF(ISBLANK(HLOOKUP(T$1, m_preprocess!$1:$1048576, $D99, FALSE)), "", HLOOKUP(T$1,m_preprocess!$1:$1048576, $D99, FALSE))</f>
        <v/>
      </c>
      <c r="U99" t="str">
        <f>IF(ISBLANK(HLOOKUP(U$1, m_preprocess!$1:$1048576, $D99, FALSE)), "", HLOOKUP(U$1,m_preprocess!$1:$1048576, $D99, FALSE))</f>
        <v/>
      </c>
      <c r="V99" t="str">
        <f>IF(ISBLANK(HLOOKUP(V$1, m_preprocess!$1:$1048576, $D99, FALSE)), "", HLOOKUP(V$1,m_preprocess!$1:$1048576, $D99, FALSE))</f>
        <v/>
      </c>
      <c r="W99">
        <f>IF(ISBLANK(HLOOKUP(W$1, m_preprocess!$1:$1048576, $D99, FALSE)), "", HLOOKUP(W$1,m_preprocess!$1:$1048576, $D99, FALSE))</f>
        <v>267540.86098146159</v>
      </c>
      <c r="X99">
        <f>IF(ISBLANK(HLOOKUP(X$1, m_preprocess!$1:$1048576, $D99, FALSE)), "", HLOOKUP(X$1,m_preprocess!$1:$1048576, $D99, FALSE))</f>
        <v>197880.67787540884</v>
      </c>
      <c r="Y99">
        <f>IF(ISBLANK(HLOOKUP(Y$1, m_preprocess!$1:$1048576, $D99, FALSE)), "", HLOOKUP(Y$1,m_preprocess!$1:$1048576, $D99, FALSE))</f>
        <v>277.72640663177339</v>
      </c>
    </row>
    <row r="100" spans="1:25" x14ac:dyDescent="0.25">
      <c r="A100" s="21">
        <v>36951</v>
      </c>
      <c r="B100">
        <v>2001</v>
      </c>
      <c r="C100">
        <v>3</v>
      </c>
      <c r="D100">
        <v>100</v>
      </c>
      <c r="E100">
        <f>IF(ISBLANK(HLOOKUP(E$1, m_preprocess!$1:$1048576, $D100, FALSE)), "", HLOOKUP(E$1,m_preprocess!$1:$1048576, $D100, FALSE))</f>
        <v>69.836358536527868</v>
      </c>
      <c r="F100">
        <f>IF(ISBLANK(HLOOKUP(F$1, m_preprocess!$1:$1048576, $D100, FALSE)), "", HLOOKUP(F$1,m_preprocess!$1:$1048576, $D100, FALSE))</f>
        <v>68.46122809973545</v>
      </c>
      <c r="G100" t="str">
        <f>IF(ISBLANK(HLOOKUP(G$1, m_preprocess!$1:$1048576, $D100, FALSE)), "", HLOOKUP(G$1,m_preprocess!$1:$1048576, $D100, FALSE))</f>
        <v/>
      </c>
      <c r="H100">
        <f>IF(ISBLANK(HLOOKUP(H$1, m_preprocess!$1:$1048576, $D100, FALSE)), "", HLOOKUP(H$1,m_preprocess!$1:$1048576, $D100, FALSE))</f>
        <v>580.94413490144188</v>
      </c>
      <c r="I100">
        <f>IF(ISBLANK(HLOOKUP(I$1, m_preprocess!$1:$1048576, $D100, FALSE)), "", HLOOKUP(I$1,m_preprocess!$1:$1048576, $D100, FALSE))</f>
        <v>13181</v>
      </c>
      <c r="J100">
        <f>IF(ISBLANK(HLOOKUP(J$1, m_preprocess!$1:$1048576, $D100, FALSE)), "", HLOOKUP(J$1,m_preprocess!$1:$1048576, $D100, FALSE))</f>
        <v>7822</v>
      </c>
      <c r="K100">
        <f>IF(ISBLANK(HLOOKUP(K$1, m_preprocess!$1:$1048576, $D100, FALSE)), "", HLOOKUP(K$1,m_preprocess!$1:$1048576, $D100, FALSE))</f>
        <v>855.20840945932957</v>
      </c>
      <c r="L100">
        <f>IF(ISBLANK(HLOOKUP(L$1, m_preprocess!$1:$1048576, $D100, FALSE)), "", HLOOKUP(L$1,m_preprocess!$1:$1048576, $D100, FALSE))</f>
        <v>106.84967733986608</v>
      </c>
      <c r="M100">
        <f>IF(ISBLANK(HLOOKUP(M$1, m_preprocess!$1:$1048576, $D100, FALSE)), "", HLOOKUP(M$1,m_preprocess!$1:$1048576, $D100, FALSE))</f>
        <v>71.92216882989996</v>
      </c>
      <c r="N100">
        <f>IF(ISBLANK(HLOOKUP(N$1, m_preprocess!$1:$1048576, $D100, FALSE)), "", HLOOKUP(N$1,m_preprocess!$1:$1048576, $D100, FALSE))</f>
        <v>855.20840945932957</v>
      </c>
      <c r="O100">
        <f>IF(ISBLANK(HLOOKUP(O$1, m_preprocess!$1:$1048576, $D100, FALSE)), "", HLOOKUP(O$1,m_preprocess!$1:$1048576, $D100, FALSE))</f>
        <v>649.21544765148349</v>
      </c>
      <c r="P100">
        <f>IF(ISBLANK(HLOOKUP(P$1, m_preprocess!$1:$1048576, $D100, FALSE)), "", HLOOKUP(P$1,m_preprocess!$1:$1048576, $D100, FALSE))</f>
        <v>139.5119123072181</v>
      </c>
      <c r="Q100">
        <f>IF(ISBLANK(HLOOKUP(Q$1, m_preprocess!$1:$1048576, $D100, FALSE)), "", HLOOKUP(Q$1,m_preprocess!$1:$1048576, $D100, FALSE))</f>
        <v>241.1670231702852</v>
      </c>
      <c r="R100">
        <f>IF(ISBLANK(HLOOKUP(R$1, m_preprocess!$1:$1048576, $D100, FALSE)), "", HLOOKUP(R$1,m_preprocess!$1:$1048576, $D100, FALSE))</f>
        <v>182.51051803161033</v>
      </c>
      <c r="S100" t="str">
        <f>IF(ISBLANK(HLOOKUP(S$1, m_preprocess!$1:$1048576, $D100, FALSE)), "", HLOOKUP(S$1,m_preprocess!$1:$1048576, $D100, FALSE))</f>
        <v/>
      </c>
      <c r="T100" t="str">
        <f>IF(ISBLANK(HLOOKUP(T$1, m_preprocess!$1:$1048576, $D100, FALSE)), "", HLOOKUP(T$1,m_preprocess!$1:$1048576, $D100, FALSE))</f>
        <v/>
      </c>
      <c r="U100" t="str">
        <f>IF(ISBLANK(HLOOKUP(U$1, m_preprocess!$1:$1048576, $D100, FALSE)), "", HLOOKUP(U$1,m_preprocess!$1:$1048576, $D100, FALSE))</f>
        <v/>
      </c>
      <c r="V100" t="str">
        <f>IF(ISBLANK(HLOOKUP(V$1, m_preprocess!$1:$1048576, $D100, FALSE)), "", HLOOKUP(V$1,m_preprocess!$1:$1048576, $D100, FALSE))</f>
        <v/>
      </c>
      <c r="W100">
        <f>IF(ISBLANK(HLOOKUP(W$1, m_preprocess!$1:$1048576, $D100, FALSE)), "", HLOOKUP(W$1,m_preprocess!$1:$1048576, $D100, FALSE))</f>
        <v>295450.06197190081</v>
      </c>
      <c r="X100">
        <f>IF(ISBLANK(HLOOKUP(X$1, m_preprocess!$1:$1048576, $D100, FALSE)), "", HLOOKUP(X$1,m_preprocess!$1:$1048576, $D100, FALSE))</f>
        <v>200105.34607435003</v>
      </c>
      <c r="Y100">
        <f>IF(ISBLANK(HLOOKUP(Y$1, m_preprocess!$1:$1048576, $D100, FALSE)), "", HLOOKUP(Y$1,m_preprocess!$1:$1048576, $D100, FALSE))</f>
        <v>245.9487062512388</v>
      </c>
    </row>
    <row r="101" spans="1:25" x14ac:dyDescent="0.25">
      <c r="A101" s="21">
        <v>36982</v>
      </c>
      <c r="B101">
        <v>2001</v>
      </c>
      <c r="C101">
        <v>4</v>
      </c>
      <c r="D101">
        <v>101</v>
      </c>
      <c r="E101">
        <f>IF(ISBLANK(HLOOKUP(E$1, m_preprocess!$1:$1048576, $D101, FALSE)), "", HLOOKUP(E$1,m_preprocess!$1:$1048576, $D101, FALSE))</f>
        <v>71.895351842054581</v>
      </c>
      <c r="F101">
        <f>IF(ISBLANK(HLOOKUP(F$1, m_preprocess!$1:$1048576, $D101, FALSE)), "", HLOOKUP(F$1,m_preprocess!$1:$1048576, $D101, FALSE))</f>
        <v>74.55569251706811</v>
      </c>
      <c r="G101" t="str">
        <f>IF(ISBLANK(HLOOKUP(G$1, m_preprocess!$1:$1048576, $D101, FALSE)), "", HLOOKUP(G$1,m_preprocess!$1:$1048576, $D101, FALSE))</f>
        <v/>
      </c>
      <c r="H101">
        <f>IF(ISBLANK(HLOOKUP(H$1, m_preprocess!$1:$1048576, $D101, FALSE)), "", HLOOKUP(H$1,m_preprocess!$1:$1048576, $D101, FALSE))</f>
        <v>445.85550664106199</v>
      </c>
      <c r="I101">
        <f>IF(ISBLANK(HLOOKUP(I$1, m_preprocess!$1:$1048576, $D101, FALSE)), "", HLOOKUP(I$1,m_preprocess!$1:$1048576, $D101, FALSE))</f>
        <v>12680</v>
      </c>
      <c r="J101">
        <f>IF(ISBLANK(HLOOKUP(J$1, m_preprocess!$1:$1048576, $D101, FALSE)), "", HLOOKUP(J$1,m_preprocess!$1:$1048576, $D101, FALSE))</f>
        <v>7334</v>
      </c>
      <c r="K101">
        <f>IF(ISBLANK(HLOOKUP(K$1, m_preprocess!$1:$1048576, $D101, FALSE)), "", HLOOKUP(K$1,m_preprocess!$1:$1048576, $D101, FALSE))</f>
        <v>826.5369667233573</v>
      </c>
      <c r="L101">
        <f>IF(ISBLANK(HLOOKUP(L$1, m_preprocess!$1:$1048576, $D101, FALSE)), "", HLOOKUP(L$1,m_preprocess!$1:$1048576, $D101, FALSE))</f>
        <v>104.90115117638385</v>
      </c>
      <c r="M101">
        <f>IF(ISBLANK(HLOOKUP(M$1, m_preprocess!$1:$1048576, $D101, FALSE)), "", HLOOKUP(M$1,m_preprocess!$1:$1048576, $D101, FALSE))</f>
        <v>72.063982082252423</v>
      </c>
      <c r="N101">
        <f>IF(ISBLANK(HLOOKUP(N$1, m_preprocess!$1:$1048576, $D101, FALSE)), "", HLOOKUP(N$1,m_preprocess!$1:$1048576, $D101, FALSE))</f>
        <v>826.5369667233573</v>
      </c>
      <c r="O101">
        <f>IF(ISBLANK(HLOOKUP(O$1, m_preprocess!$1:$1048576, $D101, FALSE)), "", HLOOKUP(O$1,m_preprocess!$1:$1048576, $D101, FALSE))</f>
        <v>608.02859799401949</v>
      </c>
      <c r="P101">
        <f>IF(ISBLANK(HLOOKUP(P$1, m_preprocess!$1:$1048576, $D101, FALSE)), "", HLOOKUP(P$1,m_preprocess!$1:$1048576, $D101, FALSE))</f>
        <v>138.51434838305778</v>
      </c>
      <c r="Q101">
        <f>IF(ISBLANK(HLOOKUP(Q$1, m_preprocess!$1:$1048576, $D101, FALSE)), "", HLOOKUP(Q$1,m_preprocess!$1:$1048576, $D101, FALSE))</f>
        <v>215.37936959268882</v>
      </c>
      <c r="R101">
        <f>IF(ISBLANK(HLOOKUP(R$1, m_preprocess!$1:$1048576, $D101, FALSE)), "", HLOOKUP(R$1,m_preprocess!$1:$1048576, $D101, FALSE))</f>
        <v>162.73897806636643</v>
      </c>
      <c r="S101" t="str">
        <f>IF(ISBLANK(HLOOKUP(S$1, m_preprocess!$1:$1048576, $D101, FALSE)), "", HLOOKUP(S$1,m_preprocess!$1:$1048576, $D101, FALSE))</f>
        <v/>
      </c>
      <c r="T101" t="str">
        <f>IF(ISBLANK(HLOOKUP(T$1, m_preprocess!$1:$1048576, $D101, FALSE)), "", HLOOKUP(T$1,m_preprocess!$1:$1048576, $D101, FALSE))</f>
        <v/>
      </c>
      <c r="U101" t="str">
        <f>IF(ISBLANK(HLOOKUP(U$1, m_preprocess!$1:$1048576, $D101, FALSE)), "", HLOOKUP(U$1,m_preprocess!$1:$1048576, $D101, FALSE))</f>
        <v/>
      </c>
      <c r="V101" t="str">
        <f>IF(ISBLANK(HLOOKUP(V$1, m_preprocess!$1:$1048576, $D101, FALSE)), "", HLOOKUP(V$1,m_preprocess!$1:$1048576, $D101, FALSE))</f>
        <v/>
      </c>
      <c r="W101">
        <f>IF(ISBLANK(HLOOKUP(W$1, m_preprocess!$1:$1048576, $D101, FALSE)), "", HLOOKUP(W$1,m_preprocess!$1:$1048576, $D101, FALSE))</f>
        <v>582905.48053477448</v>
      </c>
      <c r="X101">
        <f>IF(ISBLANK(HLOOKUP(X$1, m_preprocess!$1:$1048576, $D101, FALSE)), "", HLOOKUP(X$1,m_preprocess!$1:$1048576, $D101, FALSE))</f>
        <v>201195.38882504328</v>
      </c>
      <c r="Y101">
        <f>IF(ISBLANK(HLOOKUP(Y$1, m_preprocess!$1:$1048576, $D101, FALSE)), "", HLOOKUP(Y$1,m_preprocess!$1:$1048576, $D101, FALSE))</f>
        <v>148.37144158646069</v>
      </c>
    </row>
    <row r="102" spans="1:25" x14ac:dyDescent="0.25">
      <c r="A102" s="21">
        <v>37012</v>
      </c>
      <c r="B102">
        <v>2001</v>
      </c>
      <c r="C102">
        <v>5</v>
      </c>
      <c r="D102">
        <v>102</v>
      </c>
      <c r="E102">
        <f>IF(ISBLANK(HLOOKUP(E$1, m_preprocess!$1:$1048576, $D102, FALSE)), "", HLOOKUP(E$1,m_preprocess!$1:$1048576, $D102, FALSE))</f>
        <v>65.716303387563315</v>
      </c>
      <c r="F102">
        <f>IF(ISBLANK(HLOOKUP(F$1, m_preprocess!$1:$1048576, $D102, FALSE)), "", HLOOKUP(F$1,m_preprocess!$1:$1048576, $D102, FALSE))</f>
        <v>67.236349117487507</v>
      </c>
      <c r="G102" t="str">
        <f>IF(ISBLANK(HLOOKUP(G$1, m_preprocess!$1:$1048576, $D102, FALSE)), "", HLOOKUP(G$1,m_preprocess!$1:$1048576, $D102, FALSE))</f>
        <v/>
      </c>
      <c r="H102">
        <f>IF(ISBLANK(HLOOKUP(H$1, m_preprocess!$1:$1048576, $D102, FALSE)), "", HLOOKUP(H$1,m_preprocess!$1:$1048576, $D102, FALSE))</f>
        <v>701.83307821547771</v>
      </c>
      <c r="I102">
        <f>IF(ISBLANK(HLOOKUP(I$1, m_preprocess!$1:$1048576, $D102, FALSE)), "", HLOOKUP(I$1,m_preprocess!$1:$1048576, $D102, FALSE))</f>
        <v>13024</v>
      </c>
      <c r="J102">
        <f>IF(ISBLANK(HLOOKUP(J$1, m_preprocess!$1:$1048576, $D102, FALSE)), "", HLOOKUP(J$1,m_preprocess!$1:$1048576, $D102, FALSE))</f>
        <v>8190</v>
      </c>
      <c r="K102">
        <f>IF(ISBLANK(HLOOKUP(K$1, m_preprocess!$1:$1048576, $D102, FALSE)), "", HLOOKUP(K$1,m_preprocess!$1:$1048576, $D102, FALSE))</f>
        <v>872.35791072747747</v>
      </c>
      <c r="L102">
        <f>IF(ISBLANK(HLOOKUP(L$1, m_preprocess!$1:$1048576, $D102, FALSE)), "", HLOOKUP(L$1,m_preprocess!$1:$1048576, $D102, FALSE))</f>
        <v>104.91711703527058</v>
      </c>
      <c r="M102">
        <f>IF(ISBLANK(HLOOKUP(M$1, m_preprocess!$1:$1048576, $D102, FALSE)), "", HLOOKUP(M$1,m_preprocess!$1:$1048576, $D102, FALSE))</f>
        <v>76.179632931184514</v>
      </c>
      <c r="N102">
        <f>IF(ISBLANK(HLOOKUP(N$1, m_preprocess!$1:$1048576, $D102, FALSE)), "", HLOOKUP(N$1,m_preprocess!$1:$1048576, $D102, FALSE))</f>
        <v>872.35791072747747</v>
      </c>
      <c r="O102">
        <f>IF(ISBLANK(HLOOKUP(O$1, m_preprocess!$1:$1048576, $D102, FALSE)), "", HLOOKUP(O$1,m_preprocess!$1:$1048576, $D102, FALSE))</f>
        <v>718.7579676270035</v>
      </c>
      <c r="P102">
        <f>IF(ISBLANK(HLOOKUP(P$1, m_preprocess!$1:$1048576, $D102, FALSE)), "", HLOOKUP(P$1,m_preprocess!$1:$1048576, $D102, FALSE))</f>
        <v>176.05484139122618</v>
      </c>
      <c r="Q102">
        <f>IF(ISBLANK(HLOOKUP(Q$1, m_preprocess!$1:$1048576, $D102, FALSE)), "", HLOOKUP(Q$1,m_preprocess!$1:$1048576, $D102, FALSE))</f>
        <v>246.25009542203094</v>
      </c>
      <c r="R102">
        <f>IF(ISBLANK(HLOOKUP(R$1, m_preprocess!$1:$1048576, $D102, FALSE)), "", HLOOKUP(R$1,m_preprocess!$1:$1048576, $D102, FALSE))</f>
        <v>204.28358463116388</v>
      </c>
      <c r="S102" t="str">
        <f>IF(ISBLANK(HLOOKUP(S$1, m_preprocess!$1:$1048576, $D102, FALSE)), "", HLOOKUP(S$1,m_preprocess!$1:$1048576, $D102, FALSE))</f>
        <v/>
      </c>
      <c r="T102" t="str">
        <f>IF(ISBLANK(HLOOKUP(T$1, m_preprocess!$1:$1048576, $D102, FALSE)), "", HLOOKUP(T$1,m_preprocess!$1:$1048576, $D102, FALSE))</f>
        <v/>
      </c>
      <c r="U102" t="str">
        <f>IF(ISBLANK(HLOOKUP(U$1, m_preprocess!$1:$1048576, $D102, FALSE)), "", HLOOKUP(U$1,m_preprocess!$1:$1048576, $D102, FALSE))</f>
        <v/>
      </c>
      <c r="V102" t="str">
        <f>IF(ISBLANK(HLOOKUP(V$1, m_preprocess!$1:$1048576, $D102, FALSE)), "", HLOOKUP(V$1,m_preprocess!$1:$1048576, $D102, FALSE))</f>
        <v/>
      </c>
      <c r="W102">
        <f>IF(ISBLANK(HLOOKUP(W$1, m_preprocess!$1:$1048576, $D102, FALSE)), "", HLOOKUP(W$1,m_preprocess!$1:$1048576, $D102, FALSE))</f>
        <v>343017.71184024663</v>
      </c>
      <c r="X102">
        <f>IF(ISBLANK(HLOOKUP(X$1, m_preprocess!$1:$1048576, $D102, FALSE)), "", HLOOKUP(X$1,m_preprocess!$1:$1048576, $D102, FALSE))</f>
        <v>221413.18270976926</v>
      </c>
      <c r="Y102">
        <f>IF(ISBLANK(HLOOKUP(Y$1, m_preprocess!$1:$1048576, $D102, FALSE)), "", HLOOKUP(Y$1,m_preprocess!$1:$1048576, $D102, FALSE))</f>
        <v>227.30755408750224</v>
      </c>
    </row>
    <row r="103" spans="1:25" x14ac:dyDescent="0.25">
      <c r="A103" s="21">
        <v>37043</v>
      </c>
      <c r="B103">
        <v>2001</v>
      </c>
      <c r="C103">
        <v>6</v>
      </c>
      <c r="D103">
        <v>103</v>
      </c>
      <c r="E103">
        <f>IF(ISBLANK(HLOOKUP(E$1, m_preprocess!$1:$1048576, $D103, FALSE)), "", HLOOKUP(E$1,m_preprocess!$1:$1048576, $D103, FALSE))</f>
        <v>68.037585264288836</v>
      </c>
      <c r="F103">
        <f>IF(ISBLANK(HLOOKUP(F$1, m_preprocess!$1:$1048576, $D103, FALSE)), "", HLOOKUP(F$1,m_preprocess!$1:$1048576, $D103, FALSE))</f>
        <v>70.348446150914285</v>
      </c>
      <c r="G103" t="str">
        <f>IF(ISBLANK(HLOOKUP(G$1, m_preprocess!$1:$1048576, $D103, FALSE)), "", HLOOKUP(G$1,m_preprocess!$1:$1048576, $D103, FALSE))</f>
        <v/>
      </c>
      <c r="H103">
        <f>IF(ISBLANK(HLOOKUP(H$1, m_preprocess!$1:$1048576, $D103, FALSE)), "", HLOOKUP(H$1,m_preprocess!$1:$1048576, $D103, FALSE))</f>
        <v>479.42651295520602</v>
      </c>
      <c r="I103">
        <f>IF(ISBLANK(HLOOKUP(I$1, m_preprocess!$1:$1048576, $D103, FALSE)), "", HLOOKUP(I$1,m_preprocess!$1:$1048576, $D103, FALSE))</f>
        <v>11328</v>
      </c>
      <c r="J103">
        <f>IF(ISBLANK(HLOOKUP(J$1, m_preprocess!$1:$1048576, $D103, FALSE)), "", HLOOKUP(J$1,m_preprocess!$1:$1048576, $D103, FALSE))</f>
        <v>6002</v>
      </c>
      <c r="K103">
        <f>IF(ISBLANK(HLOOKUP(K$1, m_preprocess!$1:$1048576, $D103, FALSE)), "", HLOOKUP(K$1,m_preprocess!$1:$1048576, $D103, FALSE))</f>
        <v>714.23694316841829</v>
      </c>
      <c r="L103">
        <f>IF(ISBLANK(HLOOKUP(L$1, m_preprocess!$1:$1048576, $D103, FALSE)), "", HLOOKUP(L$1,m_preprocess!$1:$1048576, $D103, FALSE))</f>
        <v>103.99602804616902</v>
      </c>
      <c r="M103">
        <f>IF(ISBLANK(HLOOKUP(M$1, m_preprocess!$1:$1048576, $D103, FALSE)), "", HLOOKUP(M$1,m_preprocess!$1:$1048576, $D103, FALSE))</f>
        <v>75.645432090568349</v>
      </c>
      <c r="N103">
        <f>IF(ISBLANK(HLOOKUP(N$1, m_preprocess!$1:$1048576, $D103, FALSE)), "", HLOOKUP(N$1,m_preprocess!$1:$1048576, $D103, FALSE))</f>
        <v>714.23694316841829</v>
      </c>
      <c r="O103">
        <f>IF(ISBLANK(HLOOKUP(O$1, m_preprocess!$1:$1048576, $D103, FALSE)), "", HLOOKUP(O$1,m_preprocess!$1:$1048576, $D103, FALSE))</f>
        <v>614.95305810586501</v>
      </c>
      <c r="P103">
        <f>IF(ISBLANK(HLOOKUP(P$1, m_preprocess!$1:$1048576, $D103, FALSE)), "", HLOOKUP(P$1,m_preprocess!$1:$1048576, $D103, FALSE))</f>
        <v>157.06394920404853</v>
      </c>
      <c r="Q103">
        <f>IF(ISBLANK(HLOOKUP(Q$1, m_preprocess!$1:$1048576, $D103, FALSE)), "", HLOOKUP(Q$1,m_preprocess!$1:$1048576, $D103, FALSE))</f>
        <v>199.71056783197253</v>
      </c>
      <c r="R103">
        <f>IF(ISBLANK(HLOOKUP(R$1, m_preprocess!$1:$1048576, $D103, FALSE)), "", HLOOKUP(R$1,m_preprocess!$1:$1048576, $D103, FALSE))</f>
        <v>182.70790582250791</v>
      </c>
      <c r="S103" t="str">
        <f>IF(ISBLANK(HLOOKUP(S$1, m_preprocess!$1:$1048576, $D103, FALSE)), "", HLOOKUP(S$1,m_preprocess!$1:$1048576, $D103, FALSE))</f>
        <v/>
      </c>
      <c r="T103" t="str">
        <f>IF(ISBLANK(HLOOKUP(T$1, m_preprocess!$1:$1048576, $D103, FALSE)), "", HLOOKUP(T$1,m_preprocess!$1:$1048576, $D103, FALSE))</f>
        <v/>
      </c>
      <c r="U103" t="str">
        <f>IF(ISBLANK(HLOOKUP(U$1, m_preprocess!$1:$1048576, $D103, FALSE)), "", HLOOKUP(U$1,m_preprocess!$1:$1048576, $D103, FALSE))</f>
        <v/>
      </c>
      <c r="V103" t="str">
        <f>IF(ISBLANK(HLOOKUP(V$1, m_preprocess!$1:$1048576, $D103, FALSE)), "", HLOOKUP(V$1,m_preprocess!$1:$1048576, $D103, FALSE))</f>
        <v/>
      </c>
      <c r="W103">
        <f>IF(ISBLANK(HLOOKUP(W$1, m_preprocess!$1:$1048576, $D103, FALSE)), "", HLOOKUP(W$1,m_preprocess!$1:$1048576, $D103, FALSE))</f>
        <v>354639.30449890182</v>
      </c>
      <c r="X103">
        <f>IF(ISBLANK(HLOOKUP(X$1, m_preprocess!$1:$1048576, $D103, FALSE)), "", HLOOKUP(X$1,m_preprocess!$1:$1048576, $D103, FALSE))</f>
        <v>248751.43013175525</v>
      </c>
      <c r="Y103">
        <f>IF(ISBLANK(HLOOKUP(Y$1, m_preprocess!$1:$1048576, $D103, FALSE)), "", HLOOKUP(Y$1,m_preprocess!$1:$1048576, $D103, FALSE))</f>
        <v>189.00680081282746</v>
      </c>
    </row>
    <row r="104" spans="1:25" x14ac:dyDescent="0.25">
      <c r="A104" s="21">
        <v>37073</v>
      </c>
      <c r="B104">
        <v>2001</v>
      </c>
      <c r="C104">
        <v>7</v>
      </c>
      <c r="D104">
        <v>104</v>
      </c>
      <c r="E104">
        <f>IF(ISBLANK(HLOOKUP(E$1, m_preprocess!$1:$1048576, $D104, FALSE)), "", HLOOKUP(E$1,m_preprocess!$1:$1048576, $D104, FALSE))</f>
        <v>71.266197337210883</v>
      </c>
      <c r="F104">
        <f>IF(ISBLANK(HLOOKUP(F$1, m_preprocess!$1:$1048576, $D104, FALSE)), "", HLOOKUP(F$1,m_preprocess!$1:$1048576, $D104, FALSE))</f>
        <v>70.793906968589042</v>
      </c>
      <c r="G104" t="str">
        <f>IF(ISBLANK(HLOOKUP(G$1, m_preprocess!$1:$1048576, $D104, FALSE)), "", HLOOKUP(G$1,m_preprocess!$1:$1048576, $D104, FALSE))</f>
        <v/>
      </c>
      <c r="H104">
        <f>IF(ISBLANK(HLOOKUP(H$1, m_preprocess!$1:$1048576, $D104, FALSE)), "", HLOOKUP(H$1,m_preprocess!$1:$1048576, $D104, FALSE))</f>
        <v>469.46231403502719</v>
      </c>
      <c r="I104">
        <f>IF(ISBLANK(HLOOKUP(I$1, m_preprocess!$1:$1048576, $D104, FALSE)), "", HLOOKUP(I$1,m_preprocess!$1:$1048576, $D104, FALSE))</f>
        <v>12596</v>
      </c>
      <c r="J104">
        <f>IF(ISBLANK(HLOOKUP(J$1, m_preprocess!$1:$1048576, $D104, FALSE)), "", HLOOKUP(J$1,m_preprocess!$1:$1048576, $D104, FALSE))</f>
        <v>7725</v>
      </c>
      <c r="K104">
        <f>IF(ISBLANK(HLOOKUP(K$1, m_preprocess!$1:$1048576, $D104, FALSE)), "", HLOOKUP(K$1,m_preprocess!$1:$1048576, $D104, FALSE))</f>
        <v>745.43851105652391</v>
      </c>
      <c r="L104">
        <f>IF(ISBLANK(HLOOKUP(L$1, m_preprocess!$1:$1048576, $D104, FALSE)), "", HLOOKUP(L$1,m_preprocess!$1:$1048576, $D104, FALSE))</f>
        <v>103.5502780622825</v>
      </c>
      <c r="M104">
        <f>IF(ISBLANK(HLOOKUP(M$1, m_preprocess!$1:$1048576, $D104, FALSE)), "", HLOOKUP(M$1,m_preprocess!$1:$1048576, $D104, FALSE))</f>
        <v>75.806773801752186</v>
      </c>
      <c r="N104">
        <f>IF(ISBLANK(HLOOKUP(N$1, m_preprocess!$1:$1048576, $D104, FALSE)), "", HLOOKUP(N$1,m_preprocess!$1:$1048576, $D104, FALSE))</f>
        <v>745.43851105652391</v>
      </c>
      <c r="O104">
        <f>IF(ISBLANK(HLOOKUP(O$1, m_preprocess!$1:$1048576, $D104, FALSE)), "", HLOOKUP(O$1,m_preprocess!$1:$1048576, $D104, FALSE))</f>
        <v>670.45377909762396</v>
      </c>
      <c r="P104">
        <f>IF(ISBLANK(HLOOKUP(P$1, m_preprocess!$1:$1048576, $D104, FALSE)), "", HLOOKUP(P$1,m_preprocess!$1:$1048576, $D104, FALSE))</f>
        <v>174.14638596189528</v>
      </c>
      <c r="Q104">
        <f>IF(ISBLANK(HLOOKUP(Q$1, m_preprocess!$1:$1048576, $D104, FALSE)), "", HLOOKUP(Q$1,m_preprocess!$1:$1048576, $D104, FALSE))</f>
        <v>219.71942114732323</v>
      </c>
      <c r="R104">
        <f>IF(ISBLANK(HLOOKUP(R$1, m_preprocess!$1:$1048576, $D104, FALSE)), "", HLOOKUP(R$1,m_preprocess!$1:$1048576, $D104, FALSE))</f>
        <v>201.59374853576094</v>
      </c>
      <c r="S104" t="str">
        <f>IF(ISBLANK(HLOOKUP(S$1, m_preprocess!$1:$1048576, $D104, FALSE)), "", HLOOKUP(S$1,m_preprocess!$1:$1048576, $D104, FALSE))</f>
        <v/>
      </c>
      <c r="T104" t="str">
        <f>IF(ISBLANK(HLOOKUP(T$1, m_preprocess!$1:$1048576, $D104, FALSE)), "", HLOOKUP(T$1,m_preprocess!$1:$1048576, $D104, FALSE))</f>
        <v/>
      </c>
      <c r="U104" t="str">
        <f>IF(ISBLANK(HLOOKUP(U$1, m_preprocess!$1:$1048576, $D104, FALSE)), "", HLOOKUP(U$1,m_preprocess!$1:$1048576, $D104, FALSE))</f>
        <v/>
      </c>
      <c r="V104" t="str">
        <f>IF(ISBLANK(HLOOKUP(V$1, m_preprocess!$1:$1048576, $D104, FALSE)), "", HLOOKUP(V$1,m_preprocess!$1:$1048576, $D104, FALSE))</f>
        <v/>
      </c>
      <c r="W104">
        <f>IF(ISBLANK(HLOOKUP(W$1, m_preprocess!$1:$1048576, $D104, FALSE)), "", HLOOKUP(W$1,m_preprocess!$1:$1048576, $D104, FALSE))</f>
        <v>441699.39951016504</v>
      </c>
      <c r="X104">
        <f>IF(ISBLANK(HLOOKUP(X$1, m_preprocess!$1:$1048576, $D104, FALSE)), "", HLOOKUP(X$1,m_preprocess!$1:$1048576, $D104, FALSE))</f>
        <v>253706.12992745565</v>
      </c>
      <c r="Y104">
        <f>IF(ISBLANK(HLOOKUP(Y$1, m_preprocess!$1:$1048576, $D104, FALSE)), "", HLOOKUP(Y$1,m_preprocess!$1:$1048576, $D104, FALSE))</f>
        <v>150.37509298851251</v>
      </c>
    </row>
    <row r="105" spans="1:25" x14ac:dyDescent="0.25">
      <c r="A105" s="21">
        <v>37104</v>
      </c>
      <c r="B105">
        <v>2001</v>
      </c>
      <c r="C105">
        <v>8</v>
      </c>
      <c r="D105">
        <v>105</v>
      </c>
      <c r="E105">
        <f>IF(ISBLANK(HLOOKUP(E$1, m_preprocess!$1:$1048576, $D105, FALSE)), "", HLOOKUP(E$1,m_preprocess!$1:$1048576, $D105, FALSE))</f>
        <v>78.413908646920333</v>
      </c>
      <c r="F105">
        <f>IF(ISBLANK(HLOOKUP(F$1, m_preprocess!$1:$1048576, $D105, FALSE)), "", HLOOKUP(F$1,m_preprocess!$1:$1048576, $D105, FALSE))</f>
        <v>75.845108997218531</v>
      </c>
      <c r="G105" t="str">
        <f>IF(ISBLANK(HLOOKUP(G$1, m_preprocess!$1:$1048576, $D105, FALSE)), "", HLOOKUP(G$1,m_preprocess!$1:$1048576, $D105, FALSE))</f>
        <v/>
      </c>
      <c r="H105">
        <f>IF(ISBLANK(HLOOKUP(H$1, m_preprocess!$1:$1048576, $D105, FALSE)), "", HLOOKUP(H$1,m_preprocess!$1:$1048576, $D105, FALSE))</f>
        <v>558.04565910197243</v>
      </c>
      <c r="I105">
        <f>IF(ISBLANK(HLOOKUP(I$1, m_preprocess!$1:$1048576, $D105, FALSE)), "", HLOOKUP(I$1,m_preprocess!$1:$1048576, $D105, FALSE))</f>
        <v>12710</v>
      </c>
      <c r="J105">
        <f>IF(ISBLANK(HLOOKUP(J$1, m_preprocess!$1:$1048576, $D105, FALSE)), "", HLOOKUP(J$1,m_preprocess!$1:$1048576, $D105, FALSE))</f>
        <v>6176</v>
      </c>
      <c r="K105">
        <f>IF(ISBLANK(HLOOKUP(K$1, m_preprocess!$1:$1048576, $D105, FALSE)), "", HLOOKUP(K$1,m_preprocess!$1:$1048576, $D105, FALSE))</f>
        <v>756.21416329216163</v>
      </c>
      <c r="L105">
        <f>IF(ISBLANK(HLOOKUP(L$1, m_preprocess!$1:$1048576, $D105, FALSE)), "", HLOOKUP(L$1,m_preprocess!$1:$1048576, $D105, FALSE))</f>
        <v>104.44710649873417</v>
      </c>
      <c r="M105">
        <f>IF(ISBLANK(HLOOKUP(M$1, m_preprocess!$1:$1048576, $D105, FALSE)), "", HLOOKUP(M$1,m_preprocess!$1:$1048576, $D105, FALSE))</f>
        <v>76.182206027627061</v>
      </c>
      <c r="N105">
        <f>IF(ISBLANK(HLOOKUP(N$1, m_preprocess!$1:$1048576, $D105, FALSE)), "", HLOOKUP(N$1,m_preprocess!$1:$1048576, $D105, FALSE))</f>
        <v>756.21416329216163</v>
      </c>
      <c r="O105">
        <f>IF(ISBLANK(HLOOKUP(O$1, m_preprocess!$1:$1048576, $D105, FALSE)), "", HLOOKUP(O$1,m_preprocess!$1:$1048576, $D105, FALSE))</f>
        <v>692.62858455743128</v>
      </c>
      <c r="P105">
        <f>IF(ISBLANK(HLOOKUP(P$1, m_preprocess!$1:$1048576, $D105, FALSE)), "", HLOOKUP(P$1,m_preprocess!$1:$1048576, $D105, FALSE))</f>
        <v>181.18857956571077</v>
      </c>
      <c r="Q105">
        <f>IF(ISBLANK(HLOOKUP(Q$1, m_preprocess!$1:$1048576, $D105, FALSE)), "", HLOOKUP(Q$1,m_preprocess!$1:$1048576, $D105, FALSE))</f>
        <v>223.32241528662544</v>
      </c>
      <c r="R105">
        <f>IF(ISBLANK(HLOOKUP(R$1, m_preprocess!$1:$1048576, $D105, FALSE)), "", HLOOKUP(R$1,m_preprocess!$1:$1048576, $D105, FALSE))</f>
        <v>217.92445440334313</v>
      </c>
      <c r="S105" t="str">
        <f>IF(ISBLANK(HLOOKUP(S$1, m_preprocess!$1:$1048576, $D105, FALSE)), "", HLOOKUP(S$1,m_preprocess!$1:$1048576, $D105, FALSE))</f>
        <v/>
      </c>
      <c r="T105" t="str">
        <f>IF(ISBLANK(HLOOKUP(T$1, m_preprocess!$1:$1048576, $D105, FALSE)), "", HLOOKUP(T$1,m_preprocess!$1:$1048576, $D105, FALSE))</f>
        <v/>
      </c>
      <c r="U105" t="str">
        <f>IF(ISBLANK(HLOOKUP(U$1, m_preprocess!$1:$1048576, $D105, FALSE)), "", HLOOKUP(U$1,m_preprocess!$1:$1048576, $D105, FALSE))</f>
        <v/>
      </c>
      <c r="V105" t="str">
        <f>IF(ISBLANK(HLOOKUP(V$1, m_preprocess!$1:$1048576, $D105, FALSE)), "", HLOOKUP(V$1,m_preprocess!$1:$1048576, $D105, FALSE))</f>
        <v/>
      </c>
      <c r="W105">
        <f>IF(ISBLANK(HLOOKUP(W$1, m_preprocess!$1:$1048576, $D105, FALSE)), "", HLOOKUP(W$1,m_preprocess!$1:$1048576, $D105, FALSE))</f>
        <v>367213.47190359904</v>
      </c>
      <c r="X105">
        <f>IF(ISBLANK(HLOOKUP(X$1, m_preprocess!$1:$1048576, $D105, FALSE)), "", HLOOKUP(X$1,m_preprocess!$1:$1048576, $D105, FALSE))</f>
        <v>273620.0748151872</v>
      </c>
      <c r="Y105">
        <f>IF(ISBLANK(HLOOKUP(Y$1, m_preprocess!$1:$1048576, $D105, FALSE)), "", HLOOKUP(Y$1,m_preprocess!$1:$1048576, $D105, FALSE))</f>
        <v>196.33196809675516</v>
      </c>
    </row>
    <row r="106" spans="1:25" x14ac:dyDescent="0.25">
      <c r="A106" s="21">
        <v>37135</v>
      </c>
      <c r="B106">
        <v>2001</v>
      </c>
      <c r="C106">
        <v>9</v>
      </c>
      <c r="D106">
        <v>106</v>
      </c>
      <c r="E106">
        <f>IF(ISBLANK(HLOOKUP(E$1, m_preprocess!$1:$1048576, $D106, FALSE)), "", HLOOKUP(E$1,m_preprocess!$1:$1048576, $D106, FALSE))</f>
        <v>71.692537179107461</v>
      </c>
      <c r="F106">
        <f>IF(ISBLANK(HLOOKUP(F$1, m_preprocess!$1:$1048576, $D106, FALSE)), "", HLOOKUP(F$1,m_preprocess!$1:$1048576, $D106, FALSE))</f>
        <v>72.160734731798925</v>
      </c>
      <c r="G106" t="str">
        <f>IF(ISBLANK(HLOOKUP(G$1, m_preprocess!$1:$1048576, $D106, FALSE)), "", HLOOKUP(G$1,m_preprocess!$1:$1048576, $D106, FALSE))</f>
        <v/>
      </c>
      <c r="H106">
        <f>IF(ISBLANK(HLOOKUP(H$1, m_preprocess!$1:$1048576, $D106, FALSE)), "", HLOOKUP(H$1,m_preprocess!$1:$1048576, $D106, FALSE))</f>
        <v>530.06372106096956</v>
      </c>
      <c r="I106">
        <f>IF(ISBLANK(HLOOKUP(I$1, m_preprocess!$1:$1048576, $D106, FALSE)), "", HLOOKUP(I$1,m_preprocess!$1:$1048576, $D106, FALSE))</f>
        <v>12076</v>
      </c>
      <c r="J106">
        <f>IF(ISBLANK(HLOOKUP(J$1, m_preprocess!$1:$1048576, $D106, FALSE)), "", HLOOKUP(J$1,m_preprocess!$1:$1048576, $D106, FALSE))</f>
        <v>9046</v>
      </c>
      <c r="K106">
        <f>IF(ISBLANK(HLOOKUP(K$1, m_preprocess!$1:$1048576, $D106, FALSE)), "", HLOOKUP(K$1,m_preprocess!$1:$1048576, $D106, FALSE))</f>
        <v>846.46079194989045</v>
      </c>
      <c r="L106">
        <f>IF(ISBLANK(HLOOKUP(L$1, m_preprocess!$1:$1048576, $D106, FALSE)), "", HLOOKUP(L$1,m_preprocess!$1:$1048576, $D106, FALSE))</f>
        <v>103.06113980170653</v>
      </c>
      <c r="M106">
        <f>IF(ISBLANK(HLOOKUP(M$1, m_preprocess!$1:$1048576, $D106, FALSE)), "", HLOOKUP(M$1,m_preprocess!$1:$1048576, $D106, FALSE))</f>
        <v>72.694047394917092</v>
      </c>
      <c r="N106">
        <f>IF(ISBLANK(HLOOKUP(N$1, m_preprocess!$1:$1048576, $D106, FALSE)), "", HLOOKUP(N$1,m_preprocess!$1:$1048576, $D106, FALSE))</f>
        <v>846.46079194989045</v>
      </c>
      <c r="O106">
        <f>IF(ISBLANK(HLOOKUP(O$1, m_preprocess!$1:$1048576, $D106, FALSE)), "", HLOOKUP(O$1,m_preprocess!$1:$1048576, $D106, FALSE))</f>
        <v>655.0410676921083</v>
      </c>
      <c r="P106">
        <f>IF(ISBLANK(HLOOKUP(P$1, m_preprocess!$1:$1048576, $D106, FALSE)), "", HLOOKUP(P$1,m_preprocess!$1:$1048576, $D106, FALSE))</f>
        <v>179.10140190413031</v>
      </c>
      <c r="Q106">
        <f>IF(ISBLANK(HLOOKUP(Q$1, m_preprocess!$1:$1048576, $D106, FALSE)), "", HLOOKUP(Q$1,m_preprocess!$1:$1048576, $D106, FALSE))</f>
        <v>208.57824920300428</v>
      </c>
      <c r="R106">
        <f>IF(ISBLANK(HLOOKUP(R$1, m_preprocess!$1:$1048576, $D106, FALSE)), "", HLOOKUP(R$1,m_preprocess!$1:$1048576, $D106, FALSE))</f>
        <v>177.16298123046812</v>
      </c>
      <c r="S106" t="str">
        <f>IF(ISBLANK(HLOOKUP(S$1, m_preprocess!$1:$1048576, $D106, FALSE)), "", HLOOKUP(S$1,m_preprocess!$1:$1048576, $D106, FALSE))</f>
        <v/>
      </c>
      <c r="T106" t="str">
        <f>IF(ISBLANK(HLOOKUP(T$1, m_preprocess!$1:$1048576, $D106, FALSE)), "", HLOOKUP(T$1,m_preprocess!$1:$1048576, $D106, FALSE))</f>
        <v/>
      </c>
      <c r="U106" t="str">
        <f>IF(ISBLANK(HLOOKUP(U$1, m_preprocess!$1:$1048576, $D106, FALSE)), "", HLOOKUP(U$1,m_preprocess!$1:$1048576, $D106, FALSE))</f>
        <v/>
      </c>
      <c r="V106" t="str">
        <f>IF(ISBLANK(HLOOKUP(V$1, m_preprocess!$1:$1048576, $D106, FALSE)), "", HLOOKUP(V$1,m_preprocess!$1:$1048576, $D106, FALSE))</f>
        <v/>
      </c>
      <c r="W106">
        <f>IF(ISBLANK(HLOOKUP(W$1, m_preprocess!$1:$1048576, $D106, FALSE)), "", HLOOKUP(W$1,m_preprocess!$1:$1048576, $D106, FALSE))</f>
        <v>387241.71492150903</v>
      </c>
      <c r="X106">
        <f>IF(ISBLANK(HLOOKUP(X$1, m_preprocess!$1:$1048576, $D106, FALSE)), "", HLOOKUP(X$1,m_preprocess!$1:$1048576, $D106, FALSE))</f>
        <v>234328.84902903769</v>
      </c>
      <c r="Y106">
        <f>IF(ISBLANK(HLOOKUP(Y$1, m_preprocess!$1:$1048576, $D106, FALSE)), "", HLOOKUP(Y$1,m_preprocess!$1:$1048576, $D106, FALSE))</f>
        <v>221.42515108497159</v>
      </c>
    </row>
    <row r="107" spans="1:25" x14ac:dyDescent="0.25">
      <c r="A107" s="21">
        <v>37165</v>
      </c>
      <c r="B107">
        <v>2001</v>
      </c>
      <c r="C107">
        <v>10</v>
      </c>
      <c r="D107">
        <v>107</v>
      </c>
      <c r="E107">
        <f>IF(ISBLANK(HLOOKUP(E$1, m_preprocess!$1:$1048576, $D107, FALSE)), "", HLOOKUP(E$1,m_preprocess!$1:$1048576, $D107, FALSE))</f>
        <v>68.978021706079176</v>
      </c>
      <c r="F107">
        <f>IF(ISBLANK(HLOOKUP(F$1, m_preprocess!$1:$1048576, $D107, FALSE)), "", HLOOKUP(F$1,m_preprocess!$1:$1048576, $D107, FALSE))</f>
        <v>66.9209373748171</v>
      </c>
      <c r="G107" t="str">
        <f>IF(ISBLANK(HLOOKUP(G$1, m_preprocess!$1:$1048576, $D107, FALSE)), "", HLOOKUP(G$1,m_preprocess!$1:$1048576, $D107, FALSE))</f>
        <v/>
      </c>
      <c r="H107">
        <f>IF(ISBLANK(HLOOKUP(H$1, m_preprocess!$1:$1048576, $D107, FALSE)), "", HLOOKUP(H$1,m_preprocess!$1:$1048576, $D107, FALSE))</f>
        <v>520.1226482597009</v>
      </c>
      <c r="I107">
        <f>IF(ISBLANK(HLOOKUP(I$1, m_preprocess!$1:$1048576, $D107, FALSE)), "", HLOOKUP(I$1,m_preprocess!$1:$1048576, $D107, FALSE))</f>
        <v>12457</v>
      </c>
      <c r="J107">
        <f>IF(ISBLANK(HLOOKUP(J$1, m_preprocess!$1:$1048576, $D107, FALSE)), "", HLOOKUP(J$1,m_preprocess!$1:$1048576, $D107, FALSE))</f>
        <v>7935</v>
      </c>
      <c r="K107">
        <f>IF(ISBLANK(HLOOKUP(K$1, m_preprocess!$1:$1048576, $D107, FALSE)), "", HLOOKUP(K$1,m_preprocess!$1:$1048576, $D107, FALSE))</f>
        <v>835.12083219334579</v>
      </c>
      <c r="L107">
        <f>IF(ISBLANK(HLOOKUP(L$1, m_preprocess!$1:$1048576, $D107, FALSE)), "", HLOOKUP(L$1,m_preprocess!$1:$1048576, $D107, FALSE))</f>
        <v>101.31461848101078</v>
      </c>
      <c r="M107">
        <f>IF(ISBLANK(HLOOKUP(M$1, m_preprocess!$1:$1048576, $D107, FALSE)), "", HLOOKUP(M$1,m_preprocess!$1:$1048576, $D107, FALSE))</f>
        <v>66.434511119785356</v>
      </c>
      <c r="N107">
        <f>IF(ISBLANK(HLOOKUP(N$1, m_preprocess!$1:$1048576, $D107, FALSE)), "", HLOOKUP(N$1,m_preprocess!$1:$1048576, $D107, FALSE))</f>
        <v>835.12083219334579</v>
      </c>
      <c r="O107">
        <f>IF(ISBLANK(HLOOKUP(O$1, m_preprocess!$1:$1048576, $D107, FALSE)), "", HLOOKUP(O$1,m_preprocess!$1:$1048576, $D107, FALSE))</f>
        <v>783.64366203452141</v>
      </c>
      <c r="P107">
        <f>IF(ISBLANK(HLOOKUP(P$1, m_preprocess!$1:$1048576, $D107, FALSE)), "", HLOOKUP(P$1,m_preprocess!$1:$1048576, $D107, FALSE))</f>
        <v>201.23143270390929</v>
      </c>
      <c r="Q107">
        <f>IF(ISBLANK(HLOOKUP(Q$1, m_preprocess!$1:$1048576, $D107, FALSE)), "", HLOOKUP(Q$1,m_preprocess!$1:$1048576, $D107, FALSE))</f>
        <v>217.73156340472877</v>
      </c>
      <c r="R107">
        <f>IF(ISBLANK(HLOOKUP(R$1, m_preprocess!$1:$1048576, $D107, FALSE)), "", HLOOKUP(R$1,m_preprocess!$1:$1048576, $D107, FALSE))</f>
        <v>259.50205556743384</v>
      </c>
      <c r="S107" t="str">
        <f>IF(ISBLANK(HLOOKUP(S$1, m_preprocess!$1:$1048576, $D107, FALSE)), "", HLOOKUP(S$1,m_preprocess!$1:$1048576, $D107, FALSE))</f>
        <v/>
      </c>
      <c r="T107" t="str">
        <f>IF(ISBLANK(HLOOKUP(T$1, m_preprocess!$1:$1048576, $D107, FALSE)), "", HLOOKUP(T$1,m_preprocess!$1:$1048576, $D107, FALSE))</f>
        <v/>
      </c>
      <c r="U107" t="str">
        <f>IF(ISBLANK(HLOOKUP(U$1, m_preprocess!$1:$1048576, $D107, FALSE)), "", HLOOKUP(U$1,m_preprocess!$1:$1048576, $D107, FALSE))</f>
        <v/>
      </c>
      <c r="V107" t="str">
        <f>IF(ISBLANK(HLOOKUP(V$1, m_preprocess!$1:$1048576, $D107, FALSE)), "", HLOOKUP(V$1,m_preprocess!$1:$1048576, $D107, FALSE))</f>
        <v/>
      </c>
      <c r="W107">
        <f>IF(ISBLANK(HLOOKUP(W$1, m_preprocess!$1:$1048576, $D107, FALSE)), "", HLOOKUP(W$1,m_preprocess!$1:$1048576, $D107, FALSE))</f>
        <v>331653.72477296926</v>
      </c>
      <c r="X107">
        <f>IF(ISBLANK(HLOOKUP(X$1, m_preprocess!$1:$1048576, $D107, FALSE)), "", HLOOKUP(X$1,m_preprocess!$1:$1048576, $D107, FALSE))</f>
        <v>232732.93853732667</v>
      </c>
      <c r="Y107">
        <f>IF(ISBLANK(HLOOKUP(Y$1, m_preprocess!$1:$1048576, $D107, FALSE)), "", HLOOKUP(Y$1,m_preprocess!$1:$1048576, $D107, FALSE))</f>
        <v>214.68182705680326</v>
      </c>
    </row>
    <row r="108" spans="1:25" x14ac:dyDescent="0.25">
      <c r="A108" s="21">
        <v>37196</v>
      </c>
      <c r="B108">
        <v>2001</v>
      </c>
      <c r="C108">
        <v>11</v>
      </c>
      <c r="D108">
        <v>108</v>
      </c>
      <c r="E108">
        <f>IF(ISBLANK(HLOOKUP(E$1, m_preprocess!$1:$1048576, $D108, FALSE)), "", HLOOKUP(E$1,m_preprocess!$1:$1048576, $D108, FALSE))</f>
        <v>70.220228253803896</v>
      </c>
      <c r="F108">
        <f>IF(ISBLANK(HLOOKUP(F$1, m_preprocess!$1:$1048576, $D108, FALSE)), "", HLOOKUP(F$1,m_preprocess!$1:$1048576, $D108, FALSE))</f>
        <v>69.281311560584399</v>
      </c>
      <c r="G108" t="str">
        <f>IF(ISBLANK(HLOOKUP(G$1, m_preprocess!$1:$1048576, $D108, FALSE)), "", HLOOKUP(G$1,m_preprocess!$1:$1048576, $D108, FALSE))</f>
        <v/>
      </c>
      <c r="H108">
        <f>IF(ISBLANK(HLOOKUP(H$1, m_preprocess!$1:$1048576, $D108, FALSE)), "", HLOOKUP(H$1,m_preprocess!$1:$1048576, $D108, FALSE))</f>
        <v>608.2828535701716</v>
      </c>
      <c r="I108">
        <f>IF(ISBLANK(HLOOKUP(I$1, m_preprocess!$1:$1048576, $D108, FALSE)), "", HLOOKUP(I$1,m_preprocess!$1:$1048576, $D108, FALSE))</f>
        <v>12051</v>
      </c>
      <c r="J108">
        <f>IF(ISBLANK(HLOOKUP(J$1, m_preprocess!$1:$1048576, $D108, FALSE)), "", HLOOKUP(J$1,m_preprocess!$1:$1048576, $D108, FALSE))</f>
        <v>6757</v>
      </c>
      <c r="K108">
        <f>IF(ISBLANK(HLOOKUP(K$1, m_preprocess!$1:$1048576, $D108, FALSE)), "", HLOOKUP(K$1,m_preprocess!$1:$1048576, $D108, FALSE))</f>
        <v>803.70866373737636</v>
      </c>
      <c r="L108">
        <f>IF(ISBLANK(HLOOKUP(L$1, m_preprocess!$1:$1048576, $D108, FALSE)), "", HLOOKUP(L$1,m_preprocess!$1:$1048576, $D108, FALSE))</f>
        <v>99.119407337555458</v>
      </c>
      <c r="M108">
        <f>IF(ISBLANK(HLOOKUP(M$1, m_preprocess!$1:$1048576, $D108, FALSE)), "", HLOOKUP(M$1,m_preprocess!$1:$1048576, $D108, FALSE))</f>
        <v>63.762139940495707</v>
      </c>
      <c r="N108">
        <f>IF(ISBLANK(HLOOKUP(N$1, m_preprocess!$1:$1048576, $D108, FALSE)), "", HLOOKUP(N$1,m_preprocess!$1:$1048576, $D108, FALSE))</f>
        <v>803.70866373737636</v>
      </c>
      <c r="O108">
        <f>IF(ISBLANK(HLOOKUP(O$1, m_preprocess!$1:$1048576, $D108, FALSE)), "", HLOOKUP(O$1,m_preprocess!$1:$1048576, $D108, FALSE))</f>
        <v>798.22536086432888</v>
      </c>
      <c r="P108">
        <f>IF(ISBLANK(HLOOKUP(P$1, m_preprocess!$1:$1048576, $D108, FALSE)), "", HLOOKUP(P$1,m_preprocess!$1:$1048576, $D108, FALSE))</f>
        <v>227.48009668168964</v>
      </c>
      <c r="Q108">
        <f>IF(ISBLANK(HLOOKUP(Q$1, m_preprocess!$1:$1048576, $D108, FALSE)), "", HLOOKUP(Q$1,m_preprocess!$1:$1048576, $D108, FALSE))</f>
        <v>230.22299584338558</v>
      </c>
      <c r="R108">
        <f>IF(ISBLANK(HLOOKUP(R$1, m_preprocess!$1:$1048576, $D108, FALSE)), "", HLOOKUP(R$1,m_preprocess!$1:$1048576, $D108, FALSE))</f>
        <v>251.47894725628467</v>
      </c>
      <c r="S108" t="str">
        <f>IF(ISBLANK(HLOOKUP(S$1, m_preprocess!$1:$1048576, $D108, FALSE)), "", HLOOKUP(S$1,m_preprocess!$1:$1048576, $D108, FALSE))</f>
        <v/>
      </c>
      <c r="T108" t="str">
        <f>IF(ISBLANK(HLOOKUP(T$1, m_preprocess!$1:$1048576, $D108, FALSE)), "", HLOOKUP(T$1,m_preprocess!$1:$1048576, $D108, FALSE))</f>
        <v/>
      </c>
      <c r="U108" t="str">
        <f>IF(ISBLANK(HLOOKUP(U$1, m_preprocess!$1:$1048576, $D108, FALSE)), "", HLOOKUP(U$1,m_preprocess!$1:$1048576, $D108, FALSE))</f>
        <v/>
      </c>
      <c r="V108" t="str">
        <f>IF(ISBLANK(HLOOKUP(V$1, m_preprocess!$1:$1048576, $D108, FALSE)), "", HLOOKUP(V$1,m_preprocess!$1:$1048576, $D108, FALSE))</f>
        <v/>
      </c>
      <c r="W108">
        <f>IF(ISBLANK(HLOOKUP(W$1, m_preprocess!$1:$1048576, $D108, FALSE)), "", HLOOKUP(W$1,m_preprocess!$1:$1048576, $D108, FALSE))</f>
        <v>336175.96075173526</v>
      </c>
      <c r="X108">
        <f>IF(ISBLANK(HLOOKUP(X$1, m_preprocess!$1:$1048576, $D108, FALSE)), "", HLOOKUP(X$1,m_preprocess!$1:$1048576, $D108, FALSE))</f>
        <v>237677.99984083322</v>
      </c>
      <c r="Y108">
        <f>IF(ISBLANK(HLOOKUP(Y$1, m_preprocess!$1:$1048576, $D108, FALSE)), "", HLOOKUP(Y$1,m_preprocess!$1:$1048576, $D108, FALSE))</f>
        <v>213.95250246439326</v>
      </c>
    </row>
    <row r="109" spans="1:25" x14ac:dyDescent="0.25">
      <c r="A109" s="21">
        <v>37226</v>
      </c>
      <c r="B109">
        <v>2001</v>
      </c>
      <c r="C109">
        <v>12</v>
      </c>
      <c r="D109">
        <v>109</v>
      </c>
      <c r="E109">
        <f>IF(ISBLANK(HLOOKUP(E$1, m_preprocess!$1:$1048576, $D109, FALSE)), "", HLOOKUP(E$1,m_preprocess!$1:$1048576, $D109, FALSE))</f>
        <v>70.154780802264582</v>
      </c>
      <c r="F109">
        <f>IF(ISBLANK(HLOOKUP(F$1, m_preprocess!$1:$1048576, $D109, FALSE)), "", HLOOKUP(F$1,m_preprocess!$1:$1048576, $D109, FALSE))</f>
        <v>63.987681878812914</v>
      </c>
      <c r="G109" t="str">
        <f>IF(ISBLANK(HLOOKUP(G$1, m_preprocess!$1:$1048576, $D109, FALSE)), "", HLOOKUP(G$1,m_preprocess!$1:$1048576, $D109, FALSE))</f>
        <v/>
      </c>
      <c r="H109">
        <f>IF(ISBLANK(HLOOKUP(H$1, m_preprocess!$1:$1048576, $D109, FALSE)), "", HLOOKUP(H$1,m_preprocess!$1:$1048576, $D109, FALSE))</f>
        <v>660.19784059503831</v>
      </c>
      <c r="I109">
        <f>IF(ISBLANK(HLOOKUP(I$1, m_preprocess!$1:$1048576, $D109, FALSE)), "", HLOOKUP(I$1,m_preprocess!$1:$1048576, $D109, FALSE))</f>
        <v>12234</v>
      </c>
      <c r="J109">
        <f>IF(ISBLANK(HLOOKUP(J$1, m_preprocess!$1:$1048576, $D109, FALSE)), "", HLOOKUP(J$1,m_preprocess!$1:$1048576, $D109, FALSE))</f>
        <v>6715</v>
      </c>
      <c r="K109">
        <f>IF(ISBLANK(HLOOKUP(K$1, m_preprocess!$1:$1048576, $D109, FALSE)), "", HLOOKUP(K$1,m_preprocess!$1:$1048576, $D109, FALSE))</f>
        <v>756.77613790974215</v>
      </c>
      <c r="L109">
        <f>IF(ISBLANK(HLOOKUP(L$1, m_preprocess!$1:$1048576, $D109, FALSE)), "", HLOOKUP(L$1,m_preprocess!$1:$1048576, $D109, FALSE))</f>
        <v>98.053380414589753</v>
      </c>
      <c r="M109">
        <f>IF(ISBLANK(HLOOKUP(M$1, m_preprocess!$1:$1048576, $D109, FALSE)), "", HLOOKUP(M$1,m_preprocess!$1:$1048576, $D109, FALSE))</f>
        <v>64.236539849504766</v>
      </c>
      <c r="N109">
        <f>IF(ISBLANK(HLOOKUP(N$1, m_preprocess!$1:$1048576, $D109, FALSE)), "", HLOOKUP(N$1,m_preprocess!$1:$1048576, $D109, FALSE))</f>
        <v>756.77613790974215</v>
      </c>
      <c r="O109">
        <f>IF(ISBLANK(HLOOKUP(O$1, m_preprocess!$1:$1048576, $D109, FALSE)), "", HLOOKUP(O$1,m_preprocess!$1:$1048576, $D109, FALSE))</f>
        <v>681.89223553239617</v>
      </c>
      <c r="P109">
        <f>IF(ISBLANK(HLOOKUP(P$1, m_preprocess!$1:$1048576, $D109, FALSE)), "", HLOOKUP(P$1,m_preprocess!$1:$1048576, $D109, FALSE))</f>
        <v>182.54737096394092</v>
      </c>
      <c r="Q109">
        <f>IF(ISBLANK(HLOOKUP(Q$1, m_preprocess!$1:$1048576, $D109, FALSE)), "", HLOOKUP(Q$1,m_preprocess!$1:$1048576, $D109, FALSE))</f>
        <v>217.84779374896374</v>
      </c>
      <c r="R109">
        <f>IF(ISBLANK(HLOOKUP(R$1, m_preprocess!$1:$1048576, $D109, FALSE)), "", HLOOKUP(R$1,m_preprocess!$1:$1048576, $D109, FALSE))</f>
        <v>212.77211714151704</v>
      </c>
      <c r="S109" t="str">
        <f>IF(ISBLANK(HLOOKUP(S$1, m_preprocess!$1:$1048576, $D109, FALSE)), "", HLOOKUP(S$1,m_preprocess!$1:$1048576, $D109, FALSE))</f>
        <v/>
      </c>
      <c r="T109" t="str">
        <f>IF(ISBLANK(HLOOKUP(T$1, m_preprocess!$1:$1048576, $D109, FALSE)), "", HLOOKUP(T$1,m_preprocess!$1:$1048576, $D109, FALSE))</f>
        <v/>
      </c>
      <c r="U109" t="str">
        <f>IF(ISBLANK(HLOOKUP(U$1, m_preprocess!$1:$1048576, $D109, FALSE)), "", HLOOKUP(U$1,m_preprocess!$1:$1048576, $D109, FALSE))</f>
        <v/>
      </c>
      <c r="V109" t="str">
        <f>IF(ISBLANK(HLOOKUP(V$1, m_preprocess!$1:$1048576, $D109, FALSE)), "", HLOOKUP(V$1,m_preprocess!$1:$1048576, $D109, FALSE))</f>
        <v/>
      </c>
      <c r="W109">
        <f>IF(ISBLANK(HLOOKUP(W$1, m_preprocess!$1:$1048576, $D109, FALSE)), "", HLOOKUP(W$1,m_preprocess!$1:$1048576, $D109, FALSE))</f>
        <v>336979.60024650022</v>
      </c>
      <c r="X109">
        <f>IF(ISBLANK(HLOOKUP(X$1, m_preprocess!$1:$1048576, $D109, FALSE)), "", HLOOKUP(X$1,m_preprocess!$1:$1048576, $D109, FALSE))</f>
        <v>235714.64011638635</v>
      </c>
      <c r="Y109">
        <f>IF(ISBLANK(HLOOKUP(Y$1, m_preprocess!$1:$1048576, $D109, FALSE)), "", HLOOKUP(Y$1,m_preprocess!$1:$1048576, $D109, FALSE))</f>
        <v>297.60755755150097</v>
      </c>
    </row>
    <row r="110" spans="1:25" x14ac:dyDescent="0.25">
      <c r="A110" s="21">
        <v>37257</v>
      </c>
      <c r="B110">
        <v>2002</v>
      </c>
      <c r="C110">
        <v>1</v>
      </c>
      <c r="D110">
        <v>110</v>
      </c>
      <c r="E110">
        <f>IF(ISBLANK(HLOOKUP(E$1, m_preprocess!$1:$1048576, $D110, FALSE)), "", HLOOKUP(E$1,m_preprocess!$1:$1048576, $D110, FALSE))</f>
        <v>66.407803291872312</v>
      </c>
      <c r="F110">
        <f>IF(ISBLANK(HLOOKUP(F$1, m_preprocess!$1:$1048576, $D110, FALSE)), "", HLOOKUP(F$1,m_preprocess!$1:$1048576, $D110, FALSE))</f>
        <v>66.480607679290003</v>
      </c>
      <c r="G110">
        <f>IF(ISBLANK(HLOOKUP(G$1, m_preprocess!$1:$1048576, $D110, FALSE)), "", HLOOKUP(G$1,m_preprocess!$1:$1048576, $D110, FALSE))</f>
        <v>60.007269474488531</v>
      </c>
      <c r="H110">
        <f>IF(ISBLANK(HLOOKUP(H$1, m_preprocess!$1:$1048576, $D110, FALSE)), "", HLOOKUP(H$1,m_preprocess!$1:$1048576, $D110, FALSE))</f>
        <v>296.07330706195586</v>
      </c>
      <c r="I110">
        <f>IF(ISBLANK(HLOOKUP(I$1, m_preprocess!$1:$1048576, $D110, FALSE)), "", HLOOKUP(I$1,m_preprocess!$1:$1048576, $D110, FALSE))</f>
        <v>12208</v>
      </c>
      <c r="J110">
        <f>IF(ISBLANK(HLOOKUP(J$1, m_preprocess!$1:$1048576, $D110, FALSE)), "", HLOOKUP(J$1,m_preprocess!$1:$1048576, $D110, FALSE))</f>
        <v>7084</v>
      </c>
      <c r="K110">
        <f>IF(ISBLANK(HLOOKUP(K$1, m_preprocess!$1:$1048576, $D110, FALSE)), "", HLOOKUP(K$1,m_preprocess!$1:$1048576, $D110, FALSE))</f>
        <v>850.03944556688305</v>
      </c>
      <c r="L110">
        <f>IF(ISBLANK(HLOOKUP(L$1, m_preprocess!$1:$1048576, $D110, FALSE)), "", HLOOKUP(L$1,m_preprocess!$1:$1048576, $D110, FALSE))</f>
        <v>95.393687905790941</v>
      </c>
      <c r="M110">
        <f>IF(ISBLANK(HLOOKUP(M$1, m_preprocess!$1:$1048576, $D110, FALSE)), "", HLOOKUP(M$1,m_preprocess!$1:$1048576, $D110, FALSE))</f>
        <v>63.834183266379675</v>
      </c>
      <c r="N110">
        <f>IF(ISBLANK(HLOOKUP(N$1, m_preprocess!$1:$1048576, $D110, FALSE)), "", HLOOKUP(N$1,m_preprocess!$1:$1048576, $D110, FALSE))</f>
        <v>850.03944556688305</v>
      </c>
      <c r="O110">
        <f>IF(ISBLANK(HLOOKUP(O$1, m_preprocess!$1:$1048576, $D110, FALSE)), "", HLOOKUP(O$1,m_preprocess!$1:$1048576, $D110, FALSE))</f>
        <v>835.40032787475343</v>
      </c>
      <c r="P110">
        <f>IF(ISBLANK(HLOOKUP(P$1, m_preprocess!$1:$1048576, $D110, FALSE)), "", HLOOKUP(P$1,m_preprocess!$1:$1048576, $D110, FALSE))</f>
        <v>174.96487293829435</v>
      </c>
      <c r="Q110">
        <f>IF(ISBLANK(HLOOKUP(Q$1, m_preprocess!$1:$1048576, $D110, FALSE)), "", HLOOKUP(Q$1,m_preprocess!$1:$1048576, $D110, FALSE))</f>
        <v>284.35336584485748</v>
      </c>
      <c r="R110">
        <f>IF(ISBLANK(HLOOKUP(R$1, m_preprocess!$1:$1048576, $D110, FALSE)), "", HLOOKUP(R$1,m_preprocess!$1:$1048576, $D110, FALSE))</f>
        <v>275.72513946325438</v>
      </c>
      <c r="S110" t="str">
        <f>IF(ISBLANK(HLOOKUP(S$1, m_preprocess!$1:$1048576, $D110, FALSE)), "", HLOOKUP(S$1,m_preprocess!$1:$1048576, $D110, FALSE))</f>
        <v/>
      </c>
      <c r="T110" t="str">
        <f>IF(ISBLANK(HLOOKUP(T$1, m_preprocess!$1:$1048576, $D110, FALSE)), "", HLOOKUP(T$1,m_preprocess!$1:$1048576, $D110, FALSE))</f>
        <v/>
      </c>
      <c r="U110" t="str">
        <f>IF(ISBLANK(HLOOKUP(U$1, m_preprocess!$1:$1048576, $D110, FALSE)), "", HLOOKUP(U$1,m_preprocess!$1:$1048576, $D110, FALSE))</f>
        <v/>
      </c>
      <c r="V110" t="str">
        <f>IF(ISBLANK(HLOOKUP(V$1, m_preprocess!$1:$1048576, $D110, FALSE)), "", HLOOKUP(V$1,m_preprocess!$1:$1048576, $D110, FALSE))</f>
        <v/>
      </c>
      <c r="W110">
        <f>IF(ISBLANK(HLOOKUP(W$1, m_preprocess!$1:$1048576, $D110, FALSE)), "", HLOOKUP(W$1,m_preprocess!$1:$1048576, $D110, FALSE))</f>
        <v>406913.00949775125</v>
      </c>
      <c r="X110">
        <f>IF(ISBLANK(HLOOKUP(X$1, m_preprocess!$1:$1048576, $D110, FALSE)), "", HLOOKUP(X$1,m_preprocess!$1:$1048576, $D110, FALSE))</f>
        <v>280947.48500254093</v>
      </c>
      <c r="Y110">
        <f>IF(ISBLANK(HLOOKUP(Y$1, m_preprocess!$1:$1048576, $D110, FALSE)), "", HLOOKUP(Y$1,m_preprocess!$1:$1048576, $D110, FALSE))</f>
        <v>135.12355586969974</v>
      </c>
    </row>
    <row r="111" spans="1:25" x14ac:dyDescent="0.25">
      <c r="A111" s="21">
        <v>37288</v>
      </c>
      <c r="B111">
        <v>2002</v>
      </c>
      <c r="C111">
        <v>2</v>
      </c>
      <c r="D111">
        <v>111</v>
      </c>
      <c r="E111">
        <f>IF(ISBLANK(HLOOKUP(E$1, m_preprocess!$1:$1048576, $D111, FALSE)), "", HLOOKUP(E$1,m_preprocess!$1:$1048576, $D111, FALSE))</f>
        <v>58.139286348063756</v>
      </c>
      <c r="F111">
        <f>IF(ISBLANK(HLOOKUP(F$1, m_preprocess!$1:$1048576, $D111, FALSE)), "", HLOOKUP(F$1,m_preprocess!$1:$1048576, $D111, FALSE))</f>
        <v>64.661993743859441</v>
      </c>
      <c r="G111">
        <f>IF(ISBLANK(HLOOKUP(G$1, m_preprocess!$1:$1048576, $D111, FALSE)), "", HLOOKUP(G$1,m_preprocess!$1:$1048576, $D111, FALSE))</f>
        <v>59.37364820072181</v>
      </c>
      <c r="H111">
        <f>IF(ISBLANK(HLOOKUP(H$1, m_preprocess!$1:$1048576, $D111, FALSE)), "", HLOOKUP(H$1,m_preprocess!$1:$1048576, $D111, FALSE))</f>
        <v>478.80605578276817</v>
      </c>
      <c r="I111">
        <f>IF(ISBLANK(HLOOKUP(I$1, m_preprocess!$1:$1048576, $D111, FALSE)), "", HLOOKUP(I$1,m_preprocess!$1:$1048576, $D111, FALSE))</f>
        <v>10634</v>
      </c>
      <c r="J111">
        <f>IF(ISBLANK(HLOOKUP(J$1, m_preprocess!$1:$1048576, $D111, FALSE)), "", HLOOKUP(J$1,m_preprocess!$1:$1048576, $D111, FALSE))</f>
        <v>6055</v>
      </c>
      <c r="K111">
        <f>IF(ISBLANK(HLOOKUP(K$1, m_preprocess!$1:$1048576, $D111, FALSE)), "", HLOOKUP(K$1,m_preprocess!$1:$1048576, $D111, FALSE))</f>
        <v>813.08855379739737</v>
      </c>
      <c r="L111">
        <f>IF(ISBLANK(HLOOKUP(L$1, m_preprocess!$1:$1048576, $D111, FALSE)), "", HLOOKUP(L$1,m_preprocess!$1:$1048576, $D111, FALSE))</f>
        <v>94.279411452903076</v>
      </c>
      <c r="M111">
        <f>IF(ISBLANK(HLOOKUP(M$1, m_preprocess!$1:$1048576, $D111, FALSE)), "", HLOOKUP(M$1,m_preprocess!$1:$1048576, $D111, FALSE))</f>
        <v>66.031292199480561</v>
      </c>
      <c r="N111">
        <f>IF(ISBLANK(HLOOKUP(N$1, m_preprocess!$1:$1048576, $D111, FALSE)), "", HLOOKUP(N$1,m_preprocess!$1:$1048576, $D111, FALSE))</f>
        <v>813.08855379739737</v>
      </c>
      <c r="O111">
        <f>IF(ISBLANK(HLOOKUP(O$1, m_preprocess!$1:$1048576, $D111, FALSE)), "", HLOOKUP(O$1,m_preprocess!$1:$1048576, $D111, FALSE))</f>
        <v>676.11618553313099</v>
      </c>
      <c r="P111">
        <f>IF(ISBLANK(HLOOKUP(P$1, m_preprocess!$1:$1048576, $D111, FALSE)), "", HLOOKUP(P$1,m_preprocess!$1:$1048576, $D111, FALSE))</f>
        <v>169.44617734330964</v>
      </c>
      <c r="Q111">
        <f>IF(ISBLANK(HLOOKUP(Q$1, m_preprocess!$1:$1048576, $D111, FALSE)), "", HLOOKUP(Q$1,m_preprocess!$1:$1048576, $D111, FALSE))</f>
        <v>249.15144645678947</v>
      </c>
      <c r="R111">
        <f>IF(ISBLANK(HLOOKUP(R$1, m_preprocess!$1:$1048576, $D111, FALSE)), "", HLOOKUP(R$1,m_preprocess!$1:$1048576, $D111, FALSE))</f>
        <v>192.55465888651946</v>
      </c>
      <c r="S111" t="str">
        <f>IF(ISBLANK(HLOOKUP(S$1, m_preprocess!$1:$1048576, $D111, FALSE)), "", HLOOKUP(S$1,m_preprocess!$1:$1048576, $D111, FALSE))</f>
        <v/>
      </c>
      <c r="T111" t="str">
        <f>IF(ISBLANK(HLOOKUP(T$1, m_preprocess!$1:$1048576, $D111, FALSE)), "", HLOOKUP(T$1,m_preprocess!$1:$1048576, $D111, FALSE))</f>
        <v/>
      </c>
      <c r="U111" t="str">
        <f>IF(ISBLANK(HLOOKUP(U$1, m_preprocess!$1:$1048576, $D111, FALSE)), "", HLOOKUP(U$1,m_preprocess!$1:$1048576, $D111, FALSE))</f>
        <v/>
      </c>
      <c r="V111" t="str">
        <f>IF(ISBLANK(HLOOKUP(V$1, m_preprocess!$1:$1048576, $D111, FALSE)), "", HLOOKUP(V$1,m_preprocess!$1:$1048576, $D111, FALSE))</f>
        <v/>
      </c>
      <c r="W111">
        <f>IF(ISBLANK(HLOOKUP(W$1, m_preprocess!$1:$1048576, $D111, FALSE)), "", HLOOKUP(W$1,m_preprocess!$1:$1048576, $D111, FALSE))</f>
        <v>319980.97797874763</v>
      </c>
      <c r="X111">
        <f>IF(ISBLANK(HLOOKUP(X$1, m_preprocess!$1:$1048576, $D111, FALSE)), "", HLOOKUP(X$1,m_preprocess!$1:$1048576, $D111, FALSE))</f>
        <v>224211.5040540763</v>
      </c>
      <c r="Y111">
        <f>IF(ISBLANK(HLOOKUP(Y$1, m_preprocess!$1:$1048576, $D111, FALSE)), "", HLOOKUP(Y$1,m_preprocess!$1:$1048576, $D111, FALSE))</f>
        <v>34.134892023750943</v>
      </c>
    </row>
    <row r="112" spans="1:25" x14ac:dyDescent="0.25">
      <c r="A112" s="21">
        <v>37316</v>
      </c>
      <c r="B112">
        <v>2002</v>
      </c>
      <c r="C112">
        <v>3</v>
      </c>
      <c r="D112">
        <v>112</v>
      </c>
      <c r="E112">
        <f>IF(ISBLANK(HLOOKUP(E$1, m_preprocess!$1:$1048576, $D112, FALSE)), "", HLOOKUP(E$1,m_preprocess!$1:$1048576, $D112, FALSE))</f>
        <v>64.588881256036885</v>
      </c>
      <c r="F112">
        <f>IF(ISBLANK(HLOOKUP(F$1, m_preprocess!$1:$1048576, $D112, FALSE)), "", HLOOKUP(F$1,m_preprocess!$1:$1048576, $D112, FALSE))</f>
        <v>63.960034657029922</v>
      </c>
      <c r="G112">
        <f>IF(ISBLANK(HLOOKUP(G$1, m_preprocess!$1:$1048576, $D112, FALSE)), "", HLOOKUP(G$1,m_preprocess!$1:$1048576, $D112, FALSE))</f>
        <v>58.714521088357444</v>
      </c>
      <c r="H112">
        <f>IF(ISBLANK(HLOOKUP(H$1, m_preprocess!$1:$1048576, $D112, FALSE)), "", HLOOKUP(H$1,m_preprocess!$1:$1048576, $D112, FALSE))</f>
        <v>372.82521256774982</v>
      </c>
      <c r="I112">
        <f>IF(ISBLANK(HLOOKUP(I$1, m_preprocess!$1:$1048576, $D112, FALSE)), "", HLOOKUP(I$1,m_preprocess!$1:$1048576, $D112, FALSE))</f>
        <v>12015</v>
      </c>
      <c r="J112">
        <f>IF(ISBLANK(HLOOKUP(J$1, m_preprocess!$1:$1048576, $D112, FALSE)), "", HLOOKUP(J$1,m_preprocess!$1:$1048576, $D112, FALSE))</f>
        <v>6072</v>
      </c>
      <c r="K112">
        <f>IF(ISBLANK(HLOOKUP(K$1, m_preprocess!$1:$1048576, $D112, FALSE)), "", HLOOKUP(K$1,m_preprocess!$1:$1048576, $D112, FALSE))</f>
        <v>879.13117162774381</v>
      </c>
      <c r="L112">
        <f>IF(ISBLANK(HLOOKUP(L$1, m_preprocess!$1:$1048576, $D112, FALSE)), "", HLOOKUP(L$1,m_preprocess!$1:$1048576, $D112, FALSE))</f>
        <v>93.853430449837774</v>
      </c>
      <c r="M112">
        <f>IF(ISBLANK(HLOOKUP(M$1, m_preprocess!$1:$1048576, $D112, FALSE)), "", HLOOKUP(M$1,m_preprocess!$1:$1048576, $D112, FALSE))</f>
        <v>69.811072548981301</v>
      </c>
      <c r="N112">
        <f>IF(ISBLANK(HLOOKUP(N$1, m_preprocess!$1:$1048576, $D112, FALSE)), "", HLOOKUP(N$1,m_preprocess!$1:$1048576, $D112, FALSE))</f>
        <v>879.13117162774381</v>
      </c>
      <c r="O112">
        <f>IF(ISBLANK(HLOOKUP(O$1, m_preprocess!$1:$1048576, $D112, FALSE)), "", HLOOKUP(O$1,m_preprocess!$1:$1048576, $D112, FALSE))</f>
        <v>694.2537581868994</v>
      </c>
      <c r="P112">
        <f>IF(ISBLANK(HLOOKUP(P$1, m_preprocess!$1:$1048576, $D112, FALSE)), "", HLOOKUP(P$1,m_preprocess!$1:$1048576, $D112, FALSE))</f>
        <v>178.64110895256903</v>
      </c>
      <c r="Q112">
        <f>IF(ISBLANK(HLOOKUP(Q$1, m_preprocess!$1:$1048576, $D112, FALSE)), "", HLOOKUP(Q$1,m_preprocess!$1:$1048576, $D112, FALSE))</f>
        <v>245.43368219654448</v>
      </c>
      <c r="R112">
        <f>IF(ISBLANK(HLOOKUP(R$1, m_preprocess!$1:$1048576, $D112, FALSE)), "", HLOOKUP(R$1,m_preprocess!$1:$1048576, $D112, FALSE))</f>
        <v>201.1849629446794</v>
      </c>
      <c r="S112" t="str">
        <f>IF(ISBLANK(HLOOKUP(S$1, m_preprocess!$1:$1048576, $D112, FALSE)), "", HLOOKUP(S$1,m_preprocess!$1:$1048576, $D112, FALSE))</f>
        <v/>
      </c>
      <c r="T112" t="str">
        <f>IF(ISBLANK(HLOOKUP(T$1, m_preprocess!$1:$1048576, $D112, FALSE)), "", HLOOKUP(T$1,m_preprocess!$1:$1048576, $D112, FALSE))</f>
        <v/>
      </c>
      <c r="U112" t="str">
        <f>IF(ISBLANK(HLOOKUP(U$1, m_preprocess!$1:$1048576, $D112, FALSE)), "", HLOOKUP(U$1,m_preprocess!$1:$1048576, $D112, FALSE))</f>
        <v/>
      </c>
      <c r="V112" t="str">
        <f>IF(ISBLANK(HLOOKUP(V$1, m_preprocess!$1:$1048576, $D112, FALSE)), "", HLOOKUP(V$1,m_preprocess!$1:$1048576, $D112, FALSE))</f>
        <v/>
      </c>
      <c r="W112">
        <f>IF(ISBLANK(HLOOKUP(W$1, m_preprocess!$1:$1048576, $D112, FALSE)), "", HLOOKUP(W$1,m_preprocess!$1:$1048576, $D112, FALSE))</f>
        <v>347651.39894559153</v>
      </c>
      <c r="X112">
        <f>IF(ISBLANK(HLOOKUP(X$1, m_preprocess!$1:$1048576, $D112, FALSE)), "", HLOOKUP(X$1,m_preprocess!$1:$1048576, $D112, FALSE))</f>
        <v>215527.5372062219</v>
      </c>
      <c r="Y112">
        <f>IF(ISBLANK(HLOOKUP(Y$1, m_preprocess!$1:$1048576, $D112, FALSE)), "", HLOOKUP(Y$1,m_preprocess!$1:$1048576, $D112, FALSE))</f>
        <v>197.86489402372823</v>
      </c>
    </row>
    <row r="113" spans="1:25" x14ac:dyDescent="0.25">
      <c r="A113" s="21">
        <v>37347</v>
      </c>
      <c r="B113">
        <v>2002</v>
      </c>
      <c r="C113">
        <v>4</v>
      </c>
      <c r="D113">
        <v>113</v>
      </c>
      <c r="E113">
        <f>IF(ISBLANK(HLOOKUP(E$1, m_preprocess!$1:$1048576, $D113, FALSE)), "", HLOOKUP(E$1,m_preprocess!$1:$1048576, $D113, FALSE))</f>
        <v>68.209840914690048</v>
      </c>
      <c r="F113">
        <f>IF(ISBLANK(HLOOKUP(F$1, m_preprocess!$1:$1048576, $D113, FALSE)), "", HLOOKUP(F$1,m_preprocess!$1:$1048576, $D113, FALSE))</f>
        <v>70.056170393039253</v>
      </c>
      <c r="G113">
        <f>IF(ISBLANK(HLOOKUP(G$1, m_preprocess!$1:$1048576, $D113, FALSE)), "", HLOOKUP(G$1,m_preprocess!$1:$1048576, $D113, FALSE))</f>
        <v>57.849241075567356</v>
      </c>
      <c r="H113">
        <f>IF(ISBLANK(HLOOKUP(H$1, m_preprocess!$1:$1048576, $D113, FALSE)), "", HLOOKUP(H$1,m_preprocess!$1:$1048576, $D113, FALSE))</f>
        <v>580.02091242371728</v>
      </c>
      <c r="I113">
        <f>IF(ISBLANK(HLOOKUP(I$1, m_preprocess!$1:$1048576, $D113, FALSE)), "", HLOOKUP(I$1,m_preprocess!$1:$1048576, $D113, FALSE))</f>
        <v>11894</v>
      </c>
      <c r="J113">
        <f>IF(ISBLANK(HLOOKUP(J$1, m_preprocess!$1:$1048576, $D113, FALSE)), "", HLOOKUP(J$1,m_preprocess!$1:$1048576, $D113, FALSE))</f>
        <v>8129</v>
      </c>
      <c r="K113">
        <f>IF(ISBLANK(HLOOKUP(K$1, m_preprocess!$1:$1048576, $D113, FALSE)), "", HLOOKUP(K$1,m_preprocess!$1:$1048576, $D113, FALSE))</f>
        <v>960.84626622299402</v>
      </c>
      <c r="L113">
        <f>IF(ISBLANK(HLOOKUP(L$1, m_preprocess!$1:$1048576, $D113, FALSE)), "", HLOOKUP(L$1,m_preprocess!$1:$1048576, $D113, FALSE))</f>
        <v>93.337956825036429</v>
      </c>
      <c r="M113">
        <f>IF(ISBLANK(HLOOKUP(M$1, m_preprocess!$1:$1048576, $D113, FALSE)), "", HLOOKUP(M$1,m_preprocess!$1:$1048576, $D113, FALSE))</f>
        <v>69.681478332258749</v>
      </c>
      <c r="N113">
        <f>IF(ISBLANK(HLOOKUP(N$1, m_preprocess!$1:$1048576, $D113, FALSE)), "", HLOOKUP(N$1,m_preprocess!$1:$1048576, $D113, FALSE))</f>
        <v>960.84626622299402</v>
      </c>
      <c r="O113">
        <f>IF(ISBLANK(HLOOKUP(O$1, m_preprocess!$1:$1048576, $D113, FALSE)), "", HLOOKUP(O$1,m_preprocess!$1:$1048576, $D113, FALSE))</f>
        <v>932.14274548850085</v>
      </c>
      <c r="P113">
        <f>IF(ISBLANK(HLOOKUP(P$1, m_preprocess!$1:$1048576, $D113, FALSE)), "", HLOOKUP(P$1,m_preprocess!$1:$1048576, $D113, FALSE))</f>
        <v>228.1621621388071</v>
      </c>
      <c r="Q113">
        <f>IF(ISBLANK(HLOOKUP(Q$1, m_preprocess!$1:$1048576, $D113, FALSE)), "", HLOOKUP(Q$1,m_preprocess!$1:$1048576, $D113, FALSE))</f>
        <v>285.74339078415011</v>
      </c>
      <c r="R113">
        <f>IF(ISBLANK(HLOOKUP(R$1, m_preprocess!$1:$1048576, $D113, FALSE)), "", HLOOKUP(R$1,m_preprocess!$1:$1048576, $D113, FALSE))</f>
        <v>290.35736230467376</v>
      </c>
      <c r="S113" t="str">
        <f>IF(ISBLANK(HLOOKUP(S$1, m_preprocess!$1:$1048576, $D113, FALSE)), "", HLOOKUP(S$1,m_preprocess!$1:$1048576, $D113, FALSE))</f>
        <v/>
      </c>
      <c r="T113" t="str">
        <f>IF(ISBLANK(HLOOKUP(T$1, m_preprocess!$1:$1048576, $D113, FALSE)), "", HLOOKUP(T$1,m_preprocess!$1:$1048576, $D113, FALSE))</f>
        <v/>
      </c>
      <c r="U113" t="str">
        <f>IF(ISBLANK(HLOOKUP(U$1, m_preprocess!$1:$1048576, $D113, FALSE)), "", HLOOKUP(U$1,m_preprocess!$1:$1048576, $D113, FALSE))</f>
        <v/>
      </c>
      <c r="V113" t="str">
        <f>IF(ISBLANK(HLOOKUP(V$1, m_preprocess!$1:$1048576, $D113, FALSE)), "", HLOOKUP(V$1,m_preprocess!$1:$1048576, $D113, FALSE))</f>
        <v/>
      </c>
      <c r="W113">
        <f>IF(ISBLANK(HLOOKUP(W$1, m_preprocess!$1:$1048576, $D113, FALSE)), "", HLOOKUP(W$1,m_preprocess!$1:$1048576, $D113, FALSE))</f>
        <v>577350.11628623621</v>
      </c>
      <c r="X113">
        <f>IF(ISBLANK(HLOOKUP(X$1, m_preprocess!$1:$1048576, $D113, FALSE)), "", HLOOKUP(X$1,m_preprocess!$1:$1048576, $D113, FALSE))</f>
        <v>251805.24213440108</v>
      </c>
      <c r="Y113">
        <f>IF(ISBLANK(HLOOKUP(Y$1, m_preprocess!$1:$1048576, $D113, FALSE)), "", HLOOKUP(Y$1,m_preprocess!$1:$1048576, $D113, FALSE))</f>
        <v>276.26538681352866</v>
      </c>
    </row>
    <row r="114" spans="1:25" x14ac:dyDescent="0.25">
      <c r="A114" s="21">
        <v>37377</v>
      </c>
      <c r="B114">
        <v>2002</v>
      </c>
      <c r="C114">
        <v>5</v>
      </c>
      <c r="D114">
        <v>114</v>
      </c>
      <c r="E114">
        <f>IF(ISBLANK(HLOOKUP(E$1, m_preprocess!$1:$1048576, $D114, FALSE)), "", HLOOKUP(E$1,m_preprocess!$1:$1048576, $D114, FALSE))</f>
        <v>65.06034667979138</v>
      </c>
      <c r="F114">
        <f>IF(ISBLANK(HLOOKUP(F$1, m_preprocess!$1:$1048576, $D114, FALSE)), "", HLOOKUP(F$1,m_preprocess!$1:$1048576, $D114, FALSE))</f>
        <v>66.510952103889664</v>
      </c>
      <c r="G114">
        <f>IF(ISBLANK(HLOOKUP(G$1, m_preprocess!$1:$1048576, $D114, FALSE)), "", HLOOKUP(G$1,m_preprocess!$1:$1048576, $D114, FALSE))</f>
        <v>57.567660410255513</v>
      </c>
      <c r="H114">
        <f>IF(ISBLANK(HLOOKUP(H$1, m_preprocess!$1:$1048576, $D114, FALSE)), "", HLOOKUP(H$1,m_preprocess!$1:$1048576, $D114, FALSE))</f>
        <v>623.63096078942931</v>
      </c>
      <c r="I114">
        <f>IF(ISBLANK(HLOOKUP(I$1, m_preprocess!$1:$1048576, $D114, FALSE)), "", HLOOKUP(I$1,m_preprocess!$1:$1048576, $D114, FALSE))</f>
        <v>12330</v>
      </c>
      <c r="J114">
        <f>IF(ISBLANK(HLOOKUP(J$1, m_preprocess!$1:$1048576, $D114, FALSE)), "", HLOOKUP(J$1,m_preprocess!$1:$1048576, $D114, FALSE))</f>
        <v>6195</v>
      </c>
      <c r="K114">
        <f>IF(ISBLANK(HLOOKUP(K$1, m_preprocess!$1:$1048576, $D114, FALSE)), "", HLOOKUP(K$1,m_preprocess!$1:$1048576, $D114, FALSE))</f>
        <v>932.78841670110899</v>
      </c>
      <c r="L114">
        <f>IF(ISBLANK(HLOOKUP(L$1, m_preprocess!$1:$1048576, $D114, FALSE)), "", HLOOKUP(L$1,m_preprocess!$1:$1048576, $D114, FALSE))</f>
        <v>94.225702558531239</v>
      </c>
      <c r="M114">
        <f>IF(ISBLANK(HLOOKUP(M$1, m_preprocess!$1:$1048576, $D114, FALSE)), "", HLOOKUP(M$1,m_preprocess!$1:$1048576, $D114, FALSE))</f>
        <v>70.598811591245081</v>
      </c>
      <c r="N114">
        <f>IF(ISBLANK(HLOOKUP(N$1, m_preprocess!$1:$1048576, $D114, FALSE)), "", HLOOKUP(N$1,m_preprocess!$1:$1048576, $D114, FALSE))</f>
        <v>932.78841670110899</v>
      </c>
      <c r="O114">
        <f>IF(ISBLANK(HLOOKUP(O$1, m_preprocess!$1:$1048576, $D114, FALSE)), "", HLOOKUP(O$1,m_preprocess!$1:$1048576, $D114, FALSE))</f>
        <v>824.52753938571186</v>
      </c>
      <c r="P114">
        <f>IF(ISBLANK(HLOOKUP(P$1, m_preprocess!$1:$1048576, $D114, FALSE)), "", HLOOKUP(P$1,m_preprocess!$1:$1048576, $D114, FALSE))</f>
        <v>223.09240488821069</v>
      </c>
      <c r="Q114">
        <f>IF(ISBLANK(HLOOKUP(Q$1, m_preprocess!$1:$1048576, $D114, FALSE)), "", HLOOKUP(Q$1,m_preprocess!$1:$1048576, $D114, FALSE))</f>
        <v>236.87969992916061</v>
      </c>
      <c r="R114">
        <f>IF(ISBLANK(HLOOKUP(R$1, m_preprocess!$1:$1048576, $D114, FALSE)), "", HLOOKUP(R$1,m_preprocess!$1:$1048576, $D114, FALSE))</f>
        <v>265.80434194147017</v>
      </c>
      <c r="S114" t="str">
        <f>IF(ISBLANK(HLOOKUP(S$1, m_preprocess!$1:$1048576, $D114, FALSE)), "", HLOOKUP(S$1,m_preprocess!$1:$1048576, $D114, FALSE))</f>
        <v/>
      </c>
      <c r="T114" t="str">
        <f>IF(ISBLANK(HLOOKUP(T$1, m_preprocess!$1:$1048576, $D114, FALSE)), "", HLOOKUP(T$1,m_preprocess!$1:$1048576, $D114, FALSE))</f>
        <v/>
      </c>
      <c r="U114" t="str">
        <f>IF(ISBLANK(HLOOKUP(U$1, m_preprocess!$1:$1048576, $D114, FALSE)), "", HLOOKUP(U$1,m_preprocess!$1:$1048576, $D114, FALSE))</f>
        <v/>
      </c>
      <c r="V114" t="str">
        <f>IF(ISBLANK(HLOOKUP(V$1, m_preprocess!$1:$1048576, $D114, FALSE)), "", HLOOKUP(V$1,m_preprocess!$1:$1048576, $D114, FALSE))</f>
        <v/>
      </c>
      <c r="W114">
        <f>IF(ISBLANK(HLOOKUP(W$1, m_preprocess!$1:$1048576, $D114, FALSE)), "", HLOOKUP(W$1,m_preprocess!$1:$1048576, $D114, FALSE))</f>
        <v>353802.13245460397</v>
      </c>
      <c r="X114">
        <f>IF(ISBLANK(HLOOKUP(X$1, m_preprocess!$1:$1048576, $D114, FALSE)), "", HLOOKUP(X$1,m_preprocess!$1:$1048576, $D114, FALSE))</f>
        <v>232080.61524762234</v>
      </c>
      <c r="Y114">
        <f>IF(ISBLANK(HLOOKUP(Y$1, m_preprocess!$1:$1048576, $D114, FALSE)), "", HLOOKUP(Y$1,m_preprocess!$1:$1048576, $D114, FALSE))</f>
        <v>277.02846472162804</v>
      </c>
    </row>
    <row r="115" spans="1:25" x14ac:dyDescent="0.25">
      <c r="A115" s="21">
        <v>37408</v>
      </c>
      <c r="B115">
        <v>2002</v>
      </c>
      <c r="C115">
        <v>6</v>
      </c>
      <c r="D115">
        <v>115</v>
      </c>
      <c r="E115">
        <f>IF(ISBLANK(HLOOKUP(E$1, m_preprocess!$1:$1048576, $D115, FALSE)), "", HLOOKUP(E$1,m_preprocess!$1:$1048576, $D115, FALSE))</f>
        <v>73.59540188649315</v>
      </c>
      <c r="F115">
        <f>IF(ISBLANK(HLOOKUP(F$1, m_preprocess!$1:$1048576, $D115, FALSE)), "", HLOOKUP(F$1,m_preprocess!$1:$1048576, $D115, FALSE))</f>
        <v>76.769034324914301</v>
      </c>
      <c r="G115">
        <f>IF(ISBLANK(HLOOKUP(G$1, m_preprocess!$1:$1048576, $D115, FALSE)), "", HLOOKUP(G$1,m_preprocess!$1:$1048576, $D115, FALSE))</f>
        <v>57.348773925912823</v>
      </c>
      <c r="H115">
        <f>IF(ISBLANK(HLOOKUP(H$1, m_preprocess!$1:$1048576, $D115, FALSE)), "", HLOOKUP(H$1,m_preprocess!$1:$1048576, $D115, FALSE))</f>
        <v>412.71813180763422</v>
      </c>
      <c r="I115">
        <f>IF(ISBLANK(HLOOKUP(I$1, m_preprocess!$1:$1048576, $D115, FALSE)), "", HLOOKUP(I$1,m_preprocess!$1:$1048576, $D115, FALSE))</f>
        <v>11977</v>
      </c>
      <c r="J115">
        <f>IF(ISBLANK(HLOOKUP(J$1, m_preprocess!$1:$1048576, $D115, FALSE)), "", HLOOKUP(J$1,m_preprocess!$1:$1048576, $D115, FALSE))</f>
        <v>6411</v>
      </c>
      <c r="K115">
        <f>IF(ISBLANK(HLOOKUP(K$1, m_preprocess!$1:$1048576, $D115, FALSE)), "", HLOOKUP(K$1,m_preprocess!$1:$1048576, $D115, FALSE))</f>
        <v>859.90329224225377</v>
      </c>
      <c r="L115">
        <f>IF(ISBLANK(HLOOKUP(L$1, m_preprocess!$1:$1048576, $D115, FALSE)), "", HLOOKUP(L$1,m_preprocess!$1:$1048576, $D115, FALSE))</f>
        <v>95.166199254858924</v>
      </c>
      <c r="M115">
        <f>IF(ISBLANK(HLOOKUP(M$1, m_preprocess!$1:$1048576, $D115, FALSE)), "", HLOOKUP(M$1,m_preprocess!$1:$1048576, $D115, FALSE))</f>
        <v>70.379255483269958</v>
      </c>
      <c r="N115">
        <f>IF(ISBLANK(HLOOKUP(N$1, m_preprocess!$1:$1048576, $D115, FALSE)), "", HLOOKUP(N$1,m_preprocess!$1:$1048576, $D115, FALSE))</f>
        <v>859.90329224225377</v>
      </c>
      <c r="O115">
        <f>IF(ISBLANK(HLOOKUP(O$1, m_preprocess!$1:$1048576, $D115, FALSE)), "", HLOOKUP(O$1,m_preprocess!$1:$1048576, $D115, FALSE))</f>
        <v>810.27216549213972</v>
      </c>
      <c r="P115">
        <f>IF(ISBLANK(HLOOKUP(P$1, m_preprocess!$1:$1048576, $D115, FALSE)), "", HLOOKUP(P$1,m_preprocess!$1:$1048576, $D115, FALSE))</f>
        <v>204.36752403460386</v>
      </c>
      <c r="Q115">
        <f>IF(ISBLANK(HLOOKUP(Q$1, m_preprocess!$1:$1048576, $D115, FALSE)), "", HLOOKUP(Q$1,m_preprocess!$1:$1048576, $D115, FALSE))</f>
        <v>305.82913932386833</v>
      </c>
      <c r="R115">
        <f>IF(ISBLANK(HLOOKUP(R$1, m_preprocess!$1:$1048576, $D115, FALSE)), "", HLOOKUP(R$1,m_preprocess!$1:$1048576, $D115, FALSE))</f>
        <v>219.6410759224581</v>
      </c>
      <c r="S115" t="str">
        <f>IF(ISBLANK(HLOOKUP(S$1, m_preprocess!$1:$1048576, $D115, FALSE)), "", HLOOKUP(S$1,m_preprocess!$1:$1048576, $D115, FALSE))</f>
        <v/>
      </c>
      <c r="T115" t="str">
        <f>IF(ISBLANK(HLOOKUP(T$1, m_preprocess!$1:$1048576, $D115, FALSE)), "", HLOOKUP(T$1,m_preprocess!$1:$1048576, $D115, FALSE))</f>
        <v/>
      </c>
      <c r="U115" t="str">
        <f>IF(ISBLANK(HLOOKUP(U$1, m_preprocess!$1:$1048576, $D115, FALSE)), "", HLOOKUP(U$1,m_preprocess!$1:$1048576, $D115, FALSE))</f>
        <v/>
      </c>
      <c r="V115" t="str">
        <f>IF(ISBLANK(HLOOKUP(V$1, m_preprocess!$1:$1048576, $D115, FALSE)), "", HLOOKUP(V$1,m_preprocess!$1:$1048576, $D115, FALSE))</f>
        <v/>
      </c>
      <c r="W115">
        <f>IF(ISBLANK(HLOOKUP(W$1, m_preprocess!$1:$1048576, $D115, FALSE)), "", HLOOKUP(W$1,m_preprocess!$1:$1048576, $D115, FALSE))</f>
        <v>343850.52399160183</v>
      </c>
      <c r="X115">
        <f>IF(ISBLANK(HLOOKUP(X$1, m_preprocess!$1:$1048576, $D115, FALSE)), "", HLOOKUP(X$1,m_preprocess!$1:$1048576, $D115, FALSE))</f>
        <v>240576.75650095975</v>
      </c>
      <c r="Y115">
        <f>IF(ISBLANK(HLOOKUP(Y$1, m_preprocess!$1:$1048576, $D115, FALSE)), "", HLOOKUP(Y$1,m_preprocess!$1:$1048576, $D115, FALSE))</f>
        <v>219.80578907532666</v>
      </c>
    </row>
    <row r="116" spans="1:25" x14ac:dyDescent="0.25">
      <c r="A116" s="21">
        <v>37438</v>
      </c>
      <c r="B116">
        <v>2002</v>
      </c>
      <c r="C116">
        <v>7</v>
      </c>
      <c r="D116">
        <v>116</v>
      </c>
      <c r="E116">
        <f>IF(ISBLANK(HLOOKUP(E$1, m_preprocess!$1:$1048576, $D116, FALSE)), "", HLOOKUP(E$1,m_preprocess!$1:$1048576, $D116, FALSE))</f>
        <v>64.501366499400859</v>
      </c>
      <c r="F116">
        <f>IF(ISBLANK(HLOOKUP(F$1, m_preprocess!$1:$1048576, $D116, FALSE)), "", HLOOKUP(F$1,m_preprocess!$1:$1048576, $D116, FALSE))</f>
        <v>63.49802681395451</v>
      </c>
      <c r="G116">
        <f>IF(ISBLANK(HLOOKUP(G$1, m_preprocess!$1:$1048576, $D116, FALSE)), "", HLOOKUP(G$1,m_preprocess!$1:$1048576, $D116, FALSE))</f>
        <v>57.386766166608879</v>
      </c>
      <c r="H116">
        <f>IF(ISBLANK(HLOOKUP(H$1, m_preprocess!$1:$1048576, $D116, FALSE)), "", HLOOKUP(H$1,m_preprocess!$1:$1048576, $D116, FALSE))</f>
        <v>329.24989503335752</v>
      </c>
      <c r="I116">
        <f>IF(ISBLANK(HLOOKUP(I$1, m_preprocess!$1:$1048576, $D116, FALSE)), "", HLOOKUP(I$1,m_preprocess!$1:$1048576, $D116, FALSE))</f>
        <v>12239</v>
      </c>
      <c r="J116">
        <f>IF(ISBLANK(HLOOKUP(J$1, m_preprocess!$1:$1048576, $D116, FALSE)), "", HLOOKUP(J$1,m_preprocess!$1:$1048576, $D116, FALSE))</f>
        <v>7807</v>
      </c>
      <c r="K116">
        <f>IF(ISBLANK(HLOOKUP(K$1, m_preprocess!$1:$1048576, $D116, FALSE)), "", HLOOKUP(K$1,m_preprocess!$1:$1048576, $D116, FALSE))</f>
        <v>888.90217361188706</v>
      </c>
      <c r="L116">
        <f>IF(ISBLANK(HLOOKUP(L$1, m_preprocess!$1:$1048576, $D116, FALSE)), "", HLOOKUP(L$1,m_preprocess!$1:$1048576, $D116, FALSE))</f>
        <v>96.582975951824679</v>
      </c>
      <c r="M116">
        <f>IF(ISBLANK(HLOOKUP(M$1, m_preprocess!$1:$1048576, $D116, FALSE)), "", HLOOKUP(M$1,m_preprocess!$1:$1048576, $D116, FALSE))</f>
        <v>69.818712070831893</v>
      </c>
      <c r="N116">
        <f>IF(ISBLANK(HLOOKUP(N$1, m_preprocess!$1:$1048576, $D116, FALSE)), "", HLOOKUP(N$1,m_preprocess!$1:$1048576, $D116, FALSE))</f>
        <v>888.90217361188706</v>
      </c>
      <c r="O116">
        <f>IF(ISBLANK(HLOOKUP(O$1, m_preprocess!$1:$1048576, $D116, FALSE)), "", HLOOKUP(O$1,m_preprocess!$1:$1048576, $D116, FALSE))</f>
        <v>797.54874301983591</v>
      </c>
      <c r="P116">
        <f>IF(ISBLANK(HLOOKUP(P$1, m_preprocess!$1:$1048576, $D116, FALSE)), "", HLOOKUP(P$1,m_preprocess!$1:$1048576, $D116, FALSE))</f>
        <v>213.51854568328412</v>
      </c>
      <c r="Q116">
        <f>IF(ISBLANK(HLOOKUP(Q$1, m_preprocess!$1:$1048576, $D116, FALSE)), "", HLOOKUP(Q$1,m_preprocess!$1:$1048576, $D116, FALSE))</f>
        <v>244.49657305069681</v>
      </c>
      <c r="R116">
        <f>IF(ISBLANK(HLOOKUP(R$1, m_preprocess!$1:$1048576, $D116, FALSE)), "", HLOOKUP(R$1,m_preprocess!$1:$1048576, $D116, FALSE))</f>
        <v>253.53422369859732</v>
      </c>
      <c r="S116" t="str">
        <f>IF(ISBLANK(HLOOKUP(S$1, m_preprocess!$1:$1048576, $D116, FALSE)), "", HLOOKUP(S$1,m_preprocess!$1:$1048576, $D116, FALSE))</f>
        <v/>
      </c>
      <c r="T116" t="str">
        <f>IF(ISBLANK(HLOOKUP(T$1, m_preprocess!$1:$1048576, $D116, FALSE)), "", HLOOKUP(T$1,m_preprocess!$1:$1048576, $D116, FALSE))</f>
        <v/>
      </c>
      <c r="U116" t="str">
        <f>IF(ISBLANK(HLOOKUP(U$1, m_preprocess!$1:$1048576, $D116, FALSE)), "", HLOOKUP(U$1,m_preprocess!$1:$1048576, $D116, FALSE))</f>
        <v/>
      </c>
      <c r="V116" t="str">
        <f>IF(ISBLANK(HLOOKUP(V$1, m_preprocess!$1:$1048576, $D116, FALSE)), "", HLOOKUP(V$1,m_preprocess!$1:$1048576, $D116, FALSE))</f>
        <v/>
      </c>
      <c r="W116">
        <f>IF(ISBLANK(HLOOKUP(W$1, m_preprocess!$1:$1048576, $D116, FALSE)), "", HLOOKUP(W$1,m_preprocess!$1:$1048576, $D116, FALSE))</f>
        <v>417344.70713967684</v>
      </c>
      <c r="X116">
        <f>IF(ISBLANK(HLOOKUP(X$1, m_preprocess!$1:$1048576, $D116, FALSE)), "", HLOOKUP(X$1,m_preprocess!$1:$1048576, $D116, FALSE))</f>
        <v>233433.49715161303</v>
      </c>
      <c r="Y116">
        <f>IF(ISBLANK(HLOOKUP(Y$1, m_preprocess!$1:$1048576, $D116, FALSE)), "", HLOOKUP(Y$1,m_preprocess!$1:$1048576, $D116, FALSE))</f>
        <v>174.10542515276163</v>
      </c>
    </row>
    <row r="117" spans="1:25" x14ac:dyDescent="0.25">
      <c r="A117" s="21">
        <v>37469</v>
      </c>
      <c r="B117">
        <v>2002</v>
      </c>
      <c r="C117">
        <v>8</v>
      </c>
      <c r="D117">
        <v>117</v>
      </c>
      <c r="E117">
        <f>IF(ISBLANK(HLOOKUP(E$1, m_preprocess!$1:$1048576, $D117, FALSE)), "", HLOOKUP(E$1,m_preprocess!$1:$1048576, $D117, FALSE))</f>
        <v>65.55946760357098</v>
      </c>
      <c r="F117">
        <f>IF(ISBLANK(HLOOKUP(F$1, m_preprocess!$1:$1048576, $D117, FALSE)), "", HLOOKUP(F$1,m_preprocess!$1:$1048576, $D117, FALSE))</f>
        <v>64.064678100905056</v>
      </c>
      <c r="G117">
        <f>IF(ISBLANK(HLOOKUP(G$1, m_preprocess!$1:$1048576, $D117, FALSE)), "", HLOOKUP(G$1,m_preprocess!$1:$1048576, $D117, FALSE))</f>
        <v>57.137147288907208</v>
      </c>
      <c r="H117">
        <f>IF(ISBLANK(HLOOKUP(H$1, m_preprocess!$1:$1048576, $D117, FALSE)), "", HLOOKUP(H$1,m_preprocess!$1:$1048576, $D117, FALSE))</f>
        <v>349.94123153441365</v>
      </c>
      <c r="I117">
        <f>IF(ISBLANK(HLOOKUP(I$1, m_preprocess!$1:$1048576, $D117, FALSE)), "", HLOOKUP(I$1,m_preprocess!$1:$1048576, $D117, FALSE))</f>
        <v>12193</v>
      </c>
      <c r="J117">
        <f>IF(ISBLANK(HLOOKUP(J$1, m_preprocess!$1:$1048576, $D117, FALSE)), "", HLOOKUP(J$1,m_preprocess!$1:$1048576, $D117, FALSE))</f>
        <v>7833</v>
      </c>
      <c r="K117">
        <f>IF(ISBLANK(HLOOKUP(K$1, m_preprocess!$1:$1048576, $D117, FALSE)), "", HLOOKUP(K$1,m_preprocess!$1:$1048576, $D117, FALSE))</f>
        <v>946.43060819582047</v>
      </c>
      <c r="L117">
        <f>IF(ISBLANK(HLOOKUP(L$1, m_preprocess!$1:$1048576, $D117, FALSE)), "", HLOOKUP(L$1,m_preprocess!$1:$1048576, $D117, FALSE))</f>
        <v>95.911356821254017</v>
      </c>
      <c r="M117">
        <f>IF(ISBLANK(HLOOKUP(M$1, m_preprocess!$1:$1048576, $D117, FALSE)), "", HLOOKUP(M$1,m_preprocess!$1:$1048576, $D117, FALSE))</f>
        <v>68.120995219762335</v>
      </c>
      <c r="N117">
        <f>IF(ISBLANK(HLOOKUP(N$1, m_preprocess!$1:$1048576, $D117, FALSE)), "", HLOOKUP(N$1,m_preprocess!$1:$1048576, $D117, FALSE))</f>
        <v>946.43060819582047</v>
      </c>
      <c r="O117">
        <f>IF(ISBLANK(HLOOKUP(O$1, m_preprocess!$1:$1048576, $D117, FALSE)), "", HLOOKUP(O$1,m_preprocess!$1:$1048576, $D117, FALSE))</f>
        <v>857.96946798935801</v>
      </c>
      <c r="P117">
        <f>IF(ISBLANK(HLOOKUP(P$1, m_preprocess!$1:$1048576, $D117, FALSE)), "", HLOOKUP(P$1,m_preprocess!$1:$1048576, $D117, FALSE))</f>
        <v>237.79230853659087</v>
      </c>
      <c r="Q117">
        <f>IF(ISBLANK(HLOOKUP(Q$1, m_preprocess!$1:$1048576, $D117, FALSE)), "", HLOOKUP(Q$1,m_preprocess!$1:$1048576, $D117, FALSE))</f>
        <v>282.17892739556953</v>
      </c>
      <c r="R117">
        <f>IF(ISBLANK(HLOOKUP(R$1, m_preprocess!$1:$1048576, $D117, FALSE)), "", HLOOKUP(R$1,m_preprocess!$1:$1048576, $D117, FALSE))</f>
        <v>260.77756150298012</v>
      </c>
      <c r="S117" t="str">
        <f>IF(ISBLANK(HLOOKUP(S$1, m_preprocess!$1:$1048576, $D117, FALSE)), "", HLOOKUP(S$1,m_preprocess!$1:$1048576, $D117, FALSE))</f>
        <v/>
      </c>
      <c r="T117" t="str">
        <f>IF(ISBLANK(HLOOKUP(T$1, m_preprocess!$1:$1048576, $D117, FALSE)), "", HLOOKUP(T$1,m_preprocess!$1:$1048576, $D117, FALSE))</f>
        <v/>
      </c>
      <c r="U117" t="str">
        <f>IF(ISBLANK(HLOOKUP(U$1, m_preprocess!$1:$1048576, $D117, FALSE)), "", HLOOKUP(U$1,m_preprocess!$1:$1048576, $D117, FALSE))</f>
        <v/>
      </c>
      <c r="V117" t="str">
        <f>IF(ISBLANK(HLOOKUP(V$1, m_preprocess!$1:$1048576, $D117, FALSE)), "", HLOOKUP(V$1,m_preprocess!$1:$1048576, $D117, FALSE))</f>
        <v/>
      </c>
      <c r="W117">
        <f>IF(ISBLANK(HLOOKUP(W$1, m_preprocess!$1:$1048576, $D117, FALSE)), "", HLOOKUP(W$1,m_preprocess!$1:$1048576, $D117, FALSE))</f>
        <v>347092.33567573363</v>
      </c>
      <c r="X117">
        <f>IF(ISBLANK(HLOOKUP(X$1, m_preprocess!$1:$1048576, $D117, FALSE)), "", HLOOKUP(X$1,m_preprocess!$1:$1048576, $D117, FALSE))</f>
        <v>238019.63633254223</v>
      </c>
      <c r="Y117">
        <f>IF(ISBLANK(HLOOKUP(Y$1, m_preprocess!$1:$1048576, $D117, FALSE)), "", HLOOKUP(Y$1,m_preprocess!$1:$1048576, $D117, FALSE))</f>
        <v>189.35238527711945</v>
      </c>
    </row>
    <row r="118" spans="1:25" x14ac:dyDescent="0.25">
      <c r="A118" s="21">
        <v>37500</v>
      </c>
      <c r="B118">
        <v>2002</v>
      </c>
      <c r="C118">
        <v>9</v>
      </c>
      <c r="D118">
        <v>118</v>
      </c>
      <c r="E118">
        <f>IF(ISBLANK(HLOOKUP(E$1, m_preprocess!$1:$1048576, $D118, FALSE)), "", HLOOKUP(E$1,m_preprocess!$1:$1048576, $D118, FALSE))</f>
        <v>69.231569379365567</v>
      </c>
      <c r="F118">
        <f>IF(ISBLANK(HLOOKUP(F$1, m_preprocess!$1:$1048576, $D118, FALSE)), "", HLOOKUP(F$1,m_preprocess!$1:$1048576, $D118, FALSE))</f>
        <v>69.066880587155183</v>
      </c>
      <c r="G118">
        <f>IF(ISBLANK(HLOOKUP(G$1, m_preprocess!$1:$1048576, $D118, FALSE)), "", HLOOKUP(G$1,m_preprocess!$1:$1048576, $D118, FALSE))</f>
        <v>56.809526612214178</v>
      </c>
      <c r="H118">
        <f>IF(ISBLANK(HLOOKUP(H$1, m_preprocess!$1:$1048576, $D118, FALSE)), "", HLOOKUP(H$1,m_preprocess!$1:$1048576, $D118, FALSE))</f>
        <v>532.31443125052033</v>
      </c>
      <c r="I118">
        <f>IF(ISBLANK(HLOOKUP(I$1, m_preprocess!$1:$1048576, $D118, FALSE)), "", HLOOKUP(I$1,m_preprocess!$1:$1048576, $D118, FALSE))</f>
        <v>12099</v>
      </c>
      <c r="J118">
        <f>IF(ISBLANK(HLOOKUP(J$1, m_preprocess!$1:$1048576, $D118, FALSE)), "", HLOOKUP(J$1,m_preprocess!$1:$1048576, $D118, FALSE))</f>
        <v>7836</v>
      </c>
      <c r="K118">
        <f>IF(ISBLANK(HLOOKUP(K$1, m_preprocess!$1:$1048576, $D118, FALSE)), "", HLOOKUP(K$1,m_preprocess!$1:$1048576, $D118, FALSE))</f>
        <v>911.63985632606511</v>
      </c>
      <c r="L118">
        <f>IF(ISBLANK(HLOOKUP(L$1, m_preprocess!$1:$1048576, $D118, FALSE)), "", HLOOKUP(L$1,m_preprocess!$1:$1048576, $D118, FALSE))</f>
        <v>95.528663174177353</v>
      </c>
      <c r="M118">
        <f>IF(ISBLANK(HLOOKUP(M$1, m_preprocess!$1:$1048576, $D118, FALSE)), "", HLOOKUP(M$1,m_preprocess!$1:$1048576, $D118, FALSE))</f>
        <v>70.383131283772343</v>
      </c>
      <c r="N118">
        <f>IF(ISBLANK(HLOOKUP(N$1, m_preprocess!$1:$1048576, $D118, FALSE)), "", HLOOKUP(N$1,m_preprocess!$1:$1048576, $D118, FALSE))</f>
        <v>911.63985632606511</v>
      </c>
      <c r="O118">
        <f>IF(ISBLANK(HLOOKUP(O$1, m_preprocess!$1:$1048576, $D118, FALSE)), "", HLOOKUP(O$1,m_preprocess!$1:$1048576, $D118, FALSE))</f>
        <v>786.00348252345043</v>
      </c>
      <c r="P118">
        <f>IF(ISBLANK(HLOOKUP(P$1, m_preprocess!$1:$1048576, $D118, FALSE)), "", HLOOKUP(P$1,m_preprocess!$1:$1048576, $D118, FALSE))</f>
        <v>207.90432731348034</v>
      </c>
      <c r="Q118">
        <f>IF(ISBLANK(HLOOKUP(Q$1, m_preprocess!$1:$1048576, $D118, FALSE)), "", HLOOKUP(Q$1,m_preprocess!$1:$1048576, $D118, FALSE))</f>
        <v>251.42329247818111</v>
      </c>
      <c r="R118">
        <f>IF(ISBLANK(HLOOKUP(R$1, m_preprocess!$1:$1048576, $D118, FALSE)), "", HLOOKUP(R$1,m_preprocess!$1:$1048576, $D118, FALSE))</f>
        <v>223.97094704725222</v>
      </c>
      <c r="S118" t="str">
        <f>IF(ISBLANK(HLOOKUP(S$1, m_preprocess!$1:$1048576, $D118, FALSE)), "", HLOOKUP(S$1,m_preprocess!$1:$1048576, $D118, FALSE))</f>
        <v/>
      </c>
      <c r="T118" t="str">
        <f>IF(ISBLANK(HLOOKUP(T$1, m_preprocess!$1:$1048576, $D118, FALSE)), "", HLOOKUP(T$1,m_preprocess!$1:$1048576, $D118, FALSE))</f>
        <v/>
      </c>
      <c r="U118" t="str">
        <f>IF(ISBLANK(HLOOKUP(U$1, m_preprocess!$1:$1048576, $D118, FALSE)), "", HLOOKUP(U$1,m_preprocess!$1:$1048576, $D118, FALSE))</f>
        <v/>
      </c>
      <c r="V118" t="str">
        <f>IF(ISBLANK(HLOOKUP(V$1, m_preprocess!$1:$1048576, $D118, FALSE)), "", HLOOKUP(V$1,m_preprocess!$1:$1048576, $D118, FALSE))</f>
        <v/>
      </c>
      <c r="W118">
        <f>IF(ISBLANK(HLOOKUP(W$1, m_preprocess!$1:$1048576, $D118, FALSE)), "", HLOOKUP(W$1,m_preprocess!$1:$1048576, $D118, FALSE))</f>
        <v>391386.60007310874</v>
      </c>
      <c r="X118">
        <f>IF(ISBLANK(HLOOKUP(X$1, m_preprocess!$1:$1048576, $D118, FALSE)), "", HLOOKUP(X$1,m_preprocess!$1:$1048576, $D118, FALSE))</f>
        <v>226370.26483558325</v>
      </c>
      <c r="Y118">
        <f>IF(ISBLANK(HLOOKUP(Y$1, m_preprocess!$1:$1048576, $D118, FALSE)), "", HLOOKUP(Y$1,m_preprocess!$1:$1048576, $D118, FALSE))</f>
        <v>223.12619113362379</v>
      </c>
    </row>
    <row r="119" spans="1:25" x14ac:dyDescent="0.25">
      <c r="A119" s="21">
        <v>37530</v>
      </c>
      <c r="B119">
        <v>2002</v>
      </c>
      <c r="C119">
        <v>10</v>
      </c>
      <c r="D119">
        <v>119</v>
      </c>
      <c r="E119">
        <f>IF(ISBLANK(HLOOKUP(E$1, m_preprocess!$1:$1048576, $D119, FALSE)), "", HLOOKUP(E$1,m_preprocess!$1:$1048576, $D119, FALSE))</f>
        <v>69.489249783993486</v>
      </c>
      <c r="F119">
        <f>IF(ISBLANK(HLOOKUP(F$1, m_preprocess!$1:$1048576, $D119, FALSE)), "", HLOOKUP(F$1,m_preprocess!$1:$1048576, $D119, FALSE))</f>
        <v>67.361530806374205</v>
      </c>
      <c r="G119">
        <f>IF(ISBLANK(HLOOKUP(G$1, m_preprocess!$1:$1048576, $D119, FALSE)), "", HLOOKUP(G$1,m_preprocess!$1:$1048576, $D119, FALSE))</f>
        <v>56.445353360123917</v>
      </c>
      <c r="H119">
        <f>IF(ISBLANK(HLOOKUP(H$1, m_preprocess!$1:$1048576, $D119, FALSE)), "", HLOOKUP(H$1,m_preprocess!$1:$1048576, $D119, FALSE))</f>
        <v>301.47870999839529</v>
      </c>
      <c r="I119">
        <f>IF(ISBLANK(HLOOKUP(I$1, m_preprocess!$1:$1048576, $D119, FALSE)), "", HLOOKUP(I$1,m_preprocess!$1:$1048576, $D119, FALSE))</f>
        <v>12105</v>
      </c>
      <c r="J119">
        <f>IF(ISBLANK(HLOOKUP(J$1, m_preprocess!$1:$1048576, $D119, FALSE)), "", HLOOKUP(J$1,m_preprocess!$1:$1048576, $D119, FALSE))</f>
        <v>6785</v>
      </c>
      <c r="K119">
        <f>IF(ISBLANK(HLOOKUP(K$1, m_preprocess!$1:$1048576, $D119, FALSE)), "", HLOOKUP(K$1,m_preprocess!$1:$1048576, $D119, FALSE))</f>
        <v>866.2013585400631</v>
      </c>
      <c r="L119">
        <f>IF(ISBLANK(HLOOKUP(L$1, m_preprocess!$1:$1048576, $D119, FALSE)), "", HLOOKUP(L$1,m_preprocess!$1:$1048576, $D119, FALSE))</f>
        <v>94.741271328700194</v>
      </c>
      <c r="M119">
        <f>IF(ISBLANK(HLOOKUP(M$1, m_preprocess!$1:$1048576, $D119, FALSE)), "", HLOOKUP(M$1,m_preprocess!$1:$1048576, $D119, FALSE))</f>
        <v>70.414852513558699</v>
      </c>
      <c r="N119">
        <f>IF(ISBLANK(HLOOKUP(N$1, m_preprocess!$1:$1048576, $D119, FALSE)), "", HLOOKUP(N$1,m_preprocess!$1:$1048576, $D119, FALSE))</f>
        <v>866.2013585400631</v>
      </c>
      <c r="O119">
        <f>IF(ISBLANK(HLOOKUP(O$1, m_preprocess!$1:$1048576, $D119, FALSE)), "", HLOOKUP(O$1,m_preprocess!$1:$1048576, $D119, FALSE))</f>
        <v>830.79684625022162</v>
      </c>
      <c r="P119">
        <f>IF(ISBLANK(HLOOKUP(P$1, m_preprocess!$1:$1048576, $D119, FALSE)), "", HLOOKUP(P$1,m_preprocess!$1:$1048576, $D119, FALSE))</f>
        <v>243.87746752035724</v>
      </c>
      <c r="Q119">
        <f>IF(ISBLANK(HLOOKUP(Q$1, m_preprocess!$1:$1048576, $D119, FALSE)), "", HLOOKUP(Q$1,m_preprocess!$1:$1048576, $D119, FALSE))</f>
        <v>269.9357209779032</v>
      </c>
      <c r="R119">
        <f>IF(ISBLANK(HLOOKUP(R$1, m_preprocess!$1:$1048576, $D119, FALSE)), "", HLOOKUP(R$1,m_preprocess!$1:$1048576, $D119, FALSE))</f>
        <v>229.58649331848028</v>
      </c>
      <c r="S119" t="str">
        <f>IF(ISBLANK(HLOOKUP(S$1, m_preprocess!$1:$1048576, $D119, FALSE)), "", HLOOKUP(S$1,m_preprocess!$1:$1048576, $D119, FALSE))</f>
        <v/>
      </c>
      <c r="T119" t="str">
        <f>IF(ISBLANK(HLOOKUP(T$1, m_preprocess!$1:$1048576, $D119, FALSE)), "", HLOOKUP(T$1,m_preprocess!$1:$1048576, $D119, FALSE))</f>
        <v/>
      </c>
      <c r="U119" t="str">
        <f>IF(ISBLANK(HLOOKUP(U$1, m_preprocess!$1:$1048576, $D119, FALSE)), "", HLOOKUP(U$1,m_preprocess!$1:$1048576, $D119, FALSE))</f>
        <v/>
      </c>
      <c r="V119" t="str">
        <f>IF(ISBLANK(HLOOKUP(V$1, m_preprocess!$1:$1048576, $D119, FALSE)), "", HLOOKUP(V$1,m_preprocess!$1:$1048576, $D119, FALSE))</f>
        <v/>
      </c>
      <c r="W119">
        <f>IF(ISBLANK(HLOOKUP(W$1, m_preprocess!$1:$1048576, $D119, FALSE)), "", HLOOKUP(W$1,m_preprocess!$1:$1048576, $D119, FALSE))</f>
        <v>351928.17575920752</v>
      </c>
      <c r="X119">
        <f>IF(ISBLANK(HLOOKUP(X$1, m_preprocess!$1:$1048576, $D119, FALSE)), "", HLOOKUP(X$1,m_preprocess!$1:$1048576, $D119, FALSE))</f>
        <v>239940.57870478943</v>
      </c>
      <c r="Y119">
        <f>IF(ISBLANK(HLOOKUP(Y$1, m_preprocess!$1:$1048576, $D119, FALSE)), "", HLOOKUP(Y$1,m_preprocess!$1:$1048576, $D119, FALSE))</f>
        <v>319.64105149458936</v>
      </c>
    </row>
    <row r="120" spans="1:25" x14ac:dyDescent="0.25">
      <c r="A120" s="21">
        <v>37561</v>
      </c>
      <c r="B120">
        <v>2002</v>
      </c>
      <c r="C120">
        <v>11</v>
      </c>
      <c r="D120">
        <v>120</v>
      </c>
      <c r="E120">
        <f>IF(ISBLANK(HLOOKUP(E$1, m_preprocess!$1:$1048576, $D120, FALSE)), "", HLOOKUP(E$1,m_preprocess!$1:$1048576, $D120, FALSE))</f>
        <v>68.414189630610522</v>
      </c>
      <c r="F120">
        <f>IF(ISBLANK(HLOOKUP(F$1, m_preprocess!$1:$1048576, $D120, FALSE)), "", HLOOKUP(F$1,m_preprocess!$1:$1048576, $D120, FALSE))</f>
        <v>68.122408699465396</v>
      </c>
      <c r="G120">
        <f>IF(ISBLANK(HLOOKUP(G$1, m_preprocess!$1:$1048576, $D120, FALSE)), "", HLOOKUP(G$1,m_preprocess!$1:$1048576, $D120, FALSE))</f>
        <v>56.055901449384884</v>
      </c>
      <c r="H120">
        <f>IF(ISBLANK(HLOOKUP(H$1, m_preprocess!$1:$1048576, $D120, FALSE)), "", HLOOKUP(H$1,m_preprocess!$1:$1048576, $D120, FALSE))</f>
        <v>566.11549094659472</v>
      </c>
      <c r="I120">
        <f>IF(ISBLANK(HLOOKUP(I$1, m_preprocess!$1:$1048576, $D120, FALSE)), "", HLOOKUP(I$1,m_preprocess!$1:$1048576, $D120, FALSE))</f>
        <v>11657</v>
      </c>
      <c r="J120">
        <f>IF(ISBLANK(HLOOKUP(J$1, m_preprocess!$1:$1048576, $D120, FALSE)), "", HLOOKUP(J$1,m_preprocess!$1:$1048576, $D120, FALSE))</f>
        <v>7572</v>
      </c>
      <c r="K120">
        <f>IF(ISBLANK(HLOOKUP(K$1, m_preprocess!$1:$1048576, $D120, FALSE)), "", HLOOKUP(K$1,m_preprocess!$1:$1048576, $D120, FALSE))</f>
        <v>967.31335184667626</v>
      </c>
      <c r="L120">
        <f>IF(ISBLANK(HLOOKUP(L$1, m_preprocess!$1:$1048576, $D120, FALSE)), "", HLOOKUP(L$1,m_preprocess!$1:$1048576, $D120, FALSE))</f>
        <v>94.873282570160043</v>
      </c>
      <c r="M120">
        <f>IF(ISBLANK(HLOOKUP(M$1, m_preprocess!$1:$1048576, $D120, FALSE)), "", HLOOKUP(M$1,m_preprocess!$1:$1048576, $D120, FALSE))</f>
        <v>66.190850592197194</v>
      </c>
      <c r="N120">
        <f>IF(ISBLANK(HLOOKUP(N$1, m_preprocess!$1:$1048576, $D120, FALSE)), "", HLOOKUP(N$1,m_preprocess!$1:$1048576, $D120, FALSE))</f>
        <v>967.31335184667626</v>
      </c>
      <c r="O120">
        <f>IF(ISBLANK(HLOOKUP(O$1, m_preprocess!$1:$1048576, $D120, FALSE)), "", HLOOKUP(O$1,m_preprocess!$1:$1048576, $D120, FALSE))</f>
        <v>703.89541282959203</v>
      </c>
      <c r="P120">
        <f>IF(ISBLANK(HLOOKUP(P$1, m_preprocess!$1:$1048576, $D120, FALSE)), "", HLOOKUP(P$1,m_preprocess!$1:$1048576, $D120, FALSE))</f>
        <v>200.40714123828616</v>
      </c>
      <c r="Q120">
        <f>IF(ISBLANK(HLOOKUP(Q$1, m_preprocess!$1:$1048576, $D120, FALSE)), "", HLOOKUP(Q$1,m_preprocess!$1:$1048576, $D120, FALSE))</f>
        <v>233.50799560017464</v>
      </c>
      <c r="R120">
        <f>IF(ISBLANK(HLOOKUP(R$1, m_preprocess!$1:$1048576, $D120, FALSE)), "", HLOOKUP(R$1,m_preprocess!$1:$1048576, $D120, FALSE))</f>
        <v>194.70268234233248</v>
      </c>
      <c r="S120" t="str">
        <f>IF(ISBLANK(HLOOKUP(S$1, m_preprocess!$1:$1048576, $D120, FALSE)), "", HLOOKUP(S$1,m_preprocess!$1:$1048576, $D120, FALSE))</f>
        <v/>
      </c>
      <c r="T120" t="str">
        <f>IF(ISBLANK(HLOOKUP(T$1, m_preprocess!$1:$1048576, $D120, FALSE)), "", HLOOKUP(T$1,m_preprocess!$1:$1048576, $D120, FALSE))</f>
        <v/>
      </c>
      <c r="U120" t="str">
        <f>IF(ISBLANK(HLOOKUP(U$1, m_preprocess!$1:$1048576, $D120, FALSE)), "", HLOOKUP(U$1,m_preprocess!$1:$1048576, $D120, FALSE))</f>
        <v/>
      </c>
      <c r="V120" t="str">
        <f>IF(ISBLANK(HLOOKUP(V$1, m_preprocess!$1:$1048576, $D120, FALSE)), "", HLOOKUP(V$1,m_preprocess!$1:$1048576, $D120, FALSE))</f>
        <v/>
      </c>
      <c r="W120">
        <f>IF(ISBLANK(HLOOKUP(W$1, m_preprocess!$1:$1048576, $D120, FALSE)), "", HLOOKUP(W$1,m_preprocess!$1:$1048576, $D120, FALSE))</f>
        <v>322702.18947547715</v>
      </c>
      <c r="X120">
        <f>IF(ISBLANK(HLOOKUP(X$1, m_preprocess!$1:$1048576, $D120, FALSE)), "", HLOOKUP(X$1,m_preprocess!$1:$1048576, $D120, FALSE))</f>
        <v>216824.26631718207</v>
      </c>
      <c r="Y120">
        <f>IF(ISBLANK(HLOOKUP(Y$1, m_preprocess!$1:$1048576, $D120, FALSE)), "", HLOOKUP(Y$1,m_preprocess!$1:$1048576, $D120, FALSE))</f>
        <v>350.02207345049123</v>
      </c>
    </row>
    <row r="121" spans="1:25" x14ac:dyDescent="0.25">
      <c r="A121" s="21">
        <v>37591</v>
      </c>
      <c r="B121">
        <v>2002</v>
      </c>
      <c r="C121">
        <v>12</v>
      </c>
      <c r="D121">
        <v>121</v>
      </c>
      <c r="E121">
        <f>IF(ISBLANK(HLOOKUP(E$1, m_preprocess!$1:$1048576, $D121, FALSE)), "", HLOOKUP(E$1,m_preprocess!$1:$1048576, $D121, FALSE))</f>
        <v>81.617014769388888</v>
      </c>
      <c r="F121">
        <f>IF(ISBLANK(HLOOKUP(F$1, m_preprocess!$1:$1048576, $D121, FALSE)), "", HLOOKUP(F$1,m_preprocess!$1:$1048576, $D121, FALSE))</f>
        <v>73.729526239080158</v>
      </c>
      <c r="G121">
        <f>IF(ISBLANK(HLOOKUP(G$1, m_preprocess!$1:$1048576, $D121, FALSE)), "", HLOOKUP(G$1,m_preprocess!$1:$1048576, $D121, FALSE))</f>
        <v>55.863914127099967</v>
      </c>
      <c r="H121">
        <f>IF(ISBLANK(HLOOKUP(H$1, m_preprocess!$1:$1048576, $D121, FALSE)), "", HLOOKUP(H$1,m_preprocess!$1:$1048576, $D121, FALSE))</f>
        <v>1875.0378503929844</v>
      </c>
      <c r="I121">
        <f>IF(ISBLANK(HLOOKUP(I$1, m_preprocess!$1:$1048576, $D121, FALSE)), "", HLOOKUP(I$1,m_preprocess!$1:$1048576, $D121, FALSE))</f>
        <v>11923</v>
      </c>
      <c r="J121">
        <f>IF(ISBLANK(HLOOKUP(J$1, m_preprocess!$1:$1048576, $D121, FALSE)), "", HLOOKUP(J$1,m_preprocess!$1:$1048576, $D121, FALSE))</f>
        <v>6483</v>
      </c>
      <c r="K121">
        <f>IF(ISBLANK(HLOOKUP(K$1, m_preprocess!$1:$1048576, $D121, FALSE)), "", HLOOKUP(K$1,m_preprocess!$1:$1048576, $D121, FALSE))</f>
        <v>898.65351580562628</v>
      </c>
      <c r="L121">
        <f>IF(ISBLANK(HLOOKUP(L$1, m_preprocess!$1:$1048576, $D121, FALSE)), "", HLOOKUP(L$1,m_preprocess!$1:$1048576, $D121, FALSE))</f>
        <v>94.936956054873775</v>
      </c>
      <c r="M121">
        <f>IF(ISBLANK(HLOOKUP(M$1, m_preprocess!$1:$1048576, $D121, FALSE)), "", HLOOKUP(M$1,m_preprocess!$1:$1048576, $D121, FALSE))</f>
        <v>71.660412512576769</v>
      </c>
      <c r="N121">
        <f>IF(ISBLANK(HLOOKUP(N$1, m_preprocess!$1:$1048576, $D121, FALSE)), "", HLOOKUP(N$1,m_preprocess!$1:$1048576, $D121, FALSE))</f>
        <v>898.65351580562628</v>
      </c>
      <c r="O121">
        <f>IF(ISBLANK(HLOOKUP(O$1, m_preprocess!$1:$1048576, $D121, FALSE)), "", HLOOKUP(O$1,m_preprocess!$1:$1048576, $D121, FALSE))</f>
        <v>735.59404303039332</v>
      </c>
      <c r="P121">
        <f>IF(ISBLANK(HLOOKUP(P$1, m_preprocess!$1:$1048576, $D121, FALSE)), "", HLOOKUP(P$1,m_preprocess!$1:$1048576, $D121, FALSE))</f>
        <v>201.00749108823078</v>
      </c>
      <c r="Q121">
        <f>IF(ISBLANK(HLOOKUP(Q$1, m_preprocess!$1:$1048576, $D121, FALSE)), "", HLOOKUP(Q$1,m_preprocess!$1:$1048576, $D121, FALSE))</f>
        <v>229.72774057823563</v>
      </c>
      <c r="R121">
        <f>IF(ISBLANK(HLOOKUP(R$1, m_preprocess!$1:$1048576, $D121, FALSE)), "", HLOOKUP(R$1,m_preprocess!$1:$1048576, $D121, FALSE))</f>
        <v>225.10612404664653</v>
      </c>
      <c r="S121" t="str">
        <f>IF(ISBLANK(HLOOKUP(S$1, m_preprocess!$1:$1048576, $D121, FALSE)), "", HLOOKUP(S$1,m_preprocess!$1:$1048576, $D121, FALSE))</f>
        <v/>
      </c>
      <c r="T121" t="str">
        <f>IF(ISBLANK(HLOOKUP(T$1, m_preprocess!$1:$1048576, $D121, FALSE)), "", HLOOKUP(T$1,m_preprocess!$1:$1048576, $D121, FALSE))</f>
        <v/>
      </c>
      <c r="U121">
        <f>IF(ISBLANK(HLOOKUP(U$1, m_preprocess!$1:$1048576, $D121, FALSE)), "", HLOOKUP(U$1,m_preprocess!$1:$1048576, $D121, FALSE))</f>
        <v>8321.1767584347926</v>
      </c>
      <c r="V121" t="str">
        <f>IF(ISBLANK(HLOOKUP(V$1, m_preprocess!$1:$1048576, $D121, FALSE)), "", HLOOKUP(V$1,m_preprocess!$1:$1048576, $D121, FALSE))</f>
        <v/>
      </c>
      <c r="W121">
        <f>IF(ISBLANK(HLOOKUP(W$1, m_preprocess!$1:$1048576, $D121, FALSE)), "", HLOOKUP(W$1,m_preprocess!$1:$1048576, $D121, FALSE))</f>
        <v>328072.09857945156</v>
      </c>
      <c r="X121">
        <f>IF(ISBLANK(HLOOKUP(X$1, m_preprocess!$1:$1048576, $D121, FALSE)), "", HLOOKUP(X$1,m_preprocess!$1:$1048576, $D121, FALSE))</f>
        <v>215887.78639296428</v>
      </c>
      <c r="Y121">
        <f>IF(ISBLANK(HLOOKUP(Y$1, m_preprocess!$1:$1048576, $D121, FALSE)), "", HLOOKUP(Y$1,m_preprocess!$1:$1048576, $D121, FALSE))</f>
        <v>218.60468276781</v>
      </c>
    </row>
    <row r="122" spans="1:25" x14ac:dyDescent="0.25">
      <c r="A122" s="21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HLOOKUP(E$1,m_preprocess!$1:$1048576, $D122, FALSE))</f>
        <v>69.593619336632045</v>
      </c>
      <c r="F122">
        <f>IF(ISBLANK(HLOOKUP(F$1, m_preprocess!$1:$1048576, $D122, FALSE)), "", HLOOKUP(F$1,m_preprocess!$1:$1048576, $D122, FALSE))</f>
        <v>69.643361920687326</v>
      </c>
      <c r="G122">
        <f>IF(ISBLANK(HLOOKUP(G$1, m_preprocess!$1:$1048576, $D122, FALSE)), "", HLOOKUP(G$1,m_preprocess!$1:$1048576, $D122, FALSE))</f>
        <v>62.382704082696669</v>
      </c>
      <c r="H122">
        <f>IF(ISBLANK(HLOOKUP(H$1, m_preprocess!$1:$1048576, $D122, FALSE)), "", HLOOKUP(H$1,m_preprocess!$1:$1048576, $D122, FALSE))</f>
        <v>599.94014698701596</v>
      </c>
      <c r="I122">
        <f>IF(ISBLANK(HLOOKUP(I$1, m_preprocess!$1:$1048576, $D122, FALSE)), "", HLOOKUP(I$1,m_preprocess!$1:$1048576, $D122, FALSE))</f>
        <v>12194</v>
      </c>
      <c r="J122">
        <f>IF(ISBLANK(HLOOKUP(J$1, m_preprocess!$1:$1048576, $D122, FALSE)), "", HLOOKUP(J$1,m_preprocess!$1:$1048576, $D122, FALSE))</f>
        <v>6673</v>
      </c>
      <c r="K122">
        <f>IF(ISBLANK(HLOOKUP(K$1, m_preprocess!$1:$1048576, $D122, FALSE)), "", HLOOKUP(K$1,m_preprocess!$1:$1048576, $D122, FALSE))</f>
        <v>908.47118996557742</v>
      </c>
      <c r="L122">
        <f>IF(ISBLANK(HLOOKUP(L$1, m_preprocess!$1:$1048576, $D122, FALSE)), "", HLOOKUP(L$1,m_preprocess!$1:$1048576, $D122, FALSE))</f>
        <v>94.218104715824268</v>
      </c>
      <c r="M122">
        <f>IF(ISBLANK(HLOOKUP(M$1, m_preprocess!$1:$1048576, $D122, FALSE)), "", HLOOKUP(M$1,m_preprocess!$1:$1048576, $D122, FALSE))</f>
        <v>73.336729724741375</v>
      </c>
      <c r="N122">
        <f>IF(ISBLANK(HLOOKUP(N$1, m_preprocess!$1:$1048576, $D122, FALSE)), "", HLOOKUP(N$1,m_preprocess!$1:$1048576, $D122, FALSE))</f>
        <v>908.47118996557742</v>
      </c>
      <c r="O122">
        <f>IF(ISBLANK(HLOOKUP(O$1, m_preprocess!$1:$1048576, $D122, FALSE)), "", HLOOKUP(O$1,m_preprocess!$1:$1048576, $D122, FALSE))</f>
        <v>863.33886922711065</v>
      </c>
      <c r="P122">
        <f>IF(ISBLANK(HLOOKUP(P$1, m_preprocess!$1:$1048576, $D122, FALSE)), "", HLOOKUP(P$1,m_preprocess!$1:$1048576, $D122, FALSE))</f>
        <v>179.11423316353344</v>
      </c>
      <c r="Q122">
        <f>IF(ISBLANK(HLOOKUP(Q$1, m_preprocess!$1:$1048576, $D122, FALSE)), "", HLOOKUP(Q$1,m_preprocess!$1:$1048576, $D122, FALSE))</f>
        <v>273.18813620347981</v>
      </c>
      <c r="R122">
        <f>IF(ISBLANK(HLOOKUP(R$1, m_preprocess!$1:$1048576, $D122, FALSE)), "", HLOOKUP(R$1,m_preprocess!$1:$1048576, $D122, FALSE))</f>
        <v>238.02207463533637</v>
      </c>
      <c r="S122" t="str">
        <f>IF(ISBLANK(HLOOKUP(S$1, m_preprocess!$1:$1048576, $D122, FALSE)), "", HLOOKUP(S$1,m_preprocess!$1:$1048576, $D122, FALSE))</f>
        <v/>
      </c>
      <c r="T122" t="str">
        <f>IF(ISBLANK(HLOOKUP(T$1, m_preprocess!$1:$1048576, $D122, FALSE)), "", HLOOKUP(T$1,m_preprocess!$1:$1048576, $D122, FALSE))</f>
        <v/>
      </c>
      <c r="U122">
        <f>IF(ISBLANK(HLOOKUP(U$1, m_preprocess!$1:$1048576, $D122, FALSE)), "", HLOOKUP(U$1,m_preprocess!$1:$1048576, $D122, FALSE))</f>
        <v>8116.8372827655103</v>
      </c>
      <c r="V122" t="str">
        <f>IF(ISBLANK(HLOOKUP(V$1, m_preprocess!$1:$1048576, $D122, FALSE)), "", HLOOKUP(V$1,m_preprocess!$1:$1048576, $D122, FALSE))</f>
        <v/>
      </c>
      <c r="W122">
        <f>IF(ISBLANK(HLOOKUP(W$1, m_preprocess!$1:$1048576, $D122, FALSE)), "", HLOOKUP(W$1,m_preprocess!$1:$1048576, $D122, FALSE))</f>
        <v>429532.05452079454</v>
      </c>
      <c r="X122">
        <f>IF(ISBLANK(HLOOKUP(X$1, m_preprocess!$1:$1048576, $D122, FALSE)), "", HLOOKUP(X$1,m_preprocess!$1:$1048576, $D122, FALSE))</f>
        <v>282451.08645831817</v>
      </c>
      <c r="Y122">
        <f>IF(ISBLANK(HLOOKUP(Y$1, m_preprocess!$1:$1048576, $D122, FALSE)), "", HLOOKUP(Y$1,m_preprocess!$1:$1048576, $D122, FALSE))</f>
        <v>173.29888731165383</v>
      </c>
    </row>
    <row r="123" spans="1:25" x14ac:dyDescent="0.25">
      <c r="A123" s="21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HLOOKUP(E$1,m_preprocess!$1:$1048576, $D123, FALSE))</f>
        <v>59.417862794358747</v>
      </c>
      <c r="F123">
        <f>IF(ISBLANK(HLOOKUP(F$1, m_preprocess!$1:$1048576, $D123, FALSE)), "", HLOOKUP(F$1,m_preprocess!$1:$1048576, $D123, FALSE))</f>
        <v>66.132697339775277</v>
      </c>
      <c r="G123">
        <f>IF(ISBLANK(HLOOKUP(G$1, m_preprocess!$1:$1048576, $D123, FALSE)), "", HLOOKUP(G$1,m_preprocess!$1:$1048576, $D123, FALSE))</f>
        <v>61.909433835940497</v>
      </c>
      <c r="H123">
        <f>IF(ISBLANK(HLOOKUP(H$1, m_preprocess!$1:$1048576, $D123, FALSE)), "", HLOOKUP(H$1,m_preprocess!$1:$1048576, $D123, FALSE))</f>
        <v>622.90137078086025</v>
      </c>
      <c r="I123">
        <f>IF(ISBLANK(HLOOKUP(I$1, m_preprocess!$1:$1048576, $D123, FALSE)), "", HLOOKUP(I$1,m_preprocess!$1:$1048576, $D123, FALSE))</f>
        <v>10772</v>
      </c>
      <c r="J123">
        <f>IF(ISBLANK(HLOOKUP(J$1, m_preprocess!$1:$1048576, $D123, FALSE)), "", HLOOKUP(J$1,m_preprocess!$1:$1048576, $D123, FALSE))</f>
        <v>7351</v>
      </c>
      <c r="K123">
        <f>IF(ISBLANK(HLOOKUP(K$1, m_preprocess!$1:$1048576, $D123, FALSE)), "", HLOOKUP(K$1,m_preprocess!$1:$1048576, $D123, FALSE))</f>
        <v>995.97459211987211</v>
      </c>
      <c r="L123">
        <f>IF(ISBLANK(HLOOKUP(L$1, m_preprocess!$1:$1048576, $D123, FALSE)), "", HLOOKUP(L$1,m_preprocess!$1:$1048576, $D123, FALSE))</f>
        <v>94.331450755920869</v>
      </c>
      <c r="M123">
        <f>IF(ISBLANK(HLOOKUP(M$1, m_preprocess!$1:$1048576, $D123, FALSE)), "", HLOOKUP(M$1,m_preprocess!$1:$1048576, $D123, FALSE))</f>
        <v>71.412479639938397</v>
      </c>
      <c r="N123">
        <f>IF(ISBLANK(HLOOKUP(N$1, m_preprocess!$1:$1048576, $D123, FALSE)), "", HLOOKUP(N$1,m_preprocess!$1:$1048576, $D123, FALSE))</f>
        <v>995.97459211987211</v>
      </c>
      <c r="O123">
        <f>IF(ISBLANK(HLOOKUP(O$1, m_preprocess!$1:$1048576, $D123, FALSE)), "", HLOOKUP(O$1,m_preprocess!$1:$1048576, $D123, FALSE))</f>
        <v>581.10115327455435</v>
      </c>
      <c r="P123">
        <f>IF(ISBLANK(HLOOKUP(P$1, m_preprocess!$1:$1048576, $D123, FALSE)), "", HLOOKUP(P$1,m_preprocess!$1:$1048576, $D123, FALSE))</f>
        <v>162.82342759175853</v>
      </c>
      <c r="Q123">
        <f>IF(ISBLANK(HLOOKUP(Q$1, m_preprocess!$1:$1048576, $D123, FALSE)), "", HLOOKUP(Q$1,m_preprocess!$1:$1048576, $D123, FALSE))</f>
        <v>203.97424009213552</v>
      </c>
      <c r="R123">
        <f>IF(ISBLANK(HLOOKUP(R$1, m_preprocess!$1:$1048576, $D123, FALSE)), "", HLOOKUP(R$1,m_preprocess!$1:$1048576, $D123, FALSE))</f>
        <v>148.72459733260268</v>
      </c>
      <c r="S123" t="str">
        <f>IF(ISBLANK(HLOOKUP(S$1, m_preprocess!$1:$1048576, $D123, FALSE)), "", HLOOKUP(S$1,m_preprocess!$1:$1048576, $D123, FALSE))</f>
        <v/>
      </c>
      <c r="T123" t="str">
        <f>IF(ISBLANK(HLOOKUP(T$1, m_preprocess!$1:$1048576, $D123, FALSE)), "", HLOOKUP(T$1,m_preprocess!$1:$1048576, $D123, FALSE))</f>
        <v/>
      </c>
      <c r="U123">
        <f>IF(ISBLANK(HLOOKUP(U$1, m_preprocess!$1:$1048576, $D123, FALSE)), "", HLOOKUP(U$1,m_preprocess!$1:$1048576, $D123, FALSE))</f>
        <v>8048.3109845169593</v>
      </c>
      <c r="V123" t="str">
        <f>IF(ISBLANK(HLOOKUP(V$1, m_preprocess!$1:$1048576, $D123, FALSE)), "", HLOOKUP(V$1,m_preprocess!$1:$1048576, $D123, FALSE))</f>
        <v/>
      </c>
      <c r="W123">
        <f>IF(ISBLANK(HLOOKUP(W$1, m_preprocess!$1:$1048576, $D123, FALSE)), "", HLOOKUP(W$1,m_preprocess!$1:$1048576, $D123, FALSE))</f>
        <v>305469.59695797728</v>
      </c>
      <c r="X123">
        <f>IF(ISBLANK(HLOOKUP(X$1, m_preprocess!$1:$1048576, $D123, FALSE)), "", HLOOKUP(X$1,m_preprocess!$1:$1048576, $D123, FALSE))</f>
        <v>204685.04985150605</v>
      </c>
      <c r="Y123">
        <f>IF(ISBLANK(HLOOKUP(Y$1, m_preprocess!$1:$1048576, $D123, FALSE)), "", HLOOKUP(Y$1,m_preprocess!$1:$1048576, $D123, FALSE))</f>
        <v>148.38311167817963</v>
      </c>
    </row>
    <row r="124" spans="1:25" x14ac:dyDescent="0.25">
      <c r="A124" s="21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HLOOKUP(E$1,m_preprocess!$1:$1048576, $D124, FALSE))</f>
        <v>65.132822839804419</v>
      </c>
      <c r="F124">
        <f>IF(ISBLANK(HLOOKUP(F$1, m_preprocess!$1:$1048576, $D124, FALSE)), "", HLOOKUP(F$1,m_preprocess!$1:$1048576, $D124, FALSE))</f>
        <v>64.531776010309343</v>
      </c>
      <c r="G124">
        <f>IF(ISBLANK(HLOOKUP(G$1, m_preprocess!$1:$1048576, $D124, FALSE)), "", HLOOKUP(G$1,m_preprocess!$1:$1048576, $D124, FALSE))</f>
        <v>61.562395630714363</v>
      </c>
      <c r="H124">
        <f>IF(ISBLANK(HLOOKUP(H$1, m_preprocess!$1:$1048576, $D124, FALSE)), "", HLOOKUP(H$1,m_preprocess!$1:$1048576, $D124, FALSE))</f>
        <v>430.03474248216492</v>
      </c>
      <c r="I124">
        <f>IF(ISBLANK(HLOOKUP(I$1, m_preprocess!$1:$1048576, $D124, FALSE)), "", HLOOKUP(I$1,m_preprocess!$1:$1048576, $D124, FALSE))</f>
        <v>12019</v>
      </c>
      <c r="J124">
        <f>IF(ISBLANK(HLOOKUP(J$1, m_preprocess!$1:$1048576, $D124, FALSE)), "", HLOOKUP(J$1,m_preprocess!$1:$1048576, $D124, FALSE))</f>
        <v>6134</v>
      </c>
      <c r="K124">
        <f>IF(ISBLANK(HLOOKUP(K$1, m_preprocess!$1:$1048576, $D124, FALSE)), "", HLOOKUP(K$1,m_preprocess!$1:$1048576, $D124, FALSE))</f>
        <v>986.93885812473013</v>
      </c>
      <c r="L124">
        <f>IF(ISBLANK(HLOOKUP(L$1, m_preprocess!$1:$1048576, $D124, FALSE)), "", HLOOKUP(L$1,m_preprocess!$1:$1048576, $D124, FALSE))</f>
        <v>94.143701230722854</v>
      </c>
      <c r="M124">
        <f>IF(ISBLANK(HLOOKUP(M$1, m_preprocess!$1:$1048576, $D124, FALSE)), "", HLOOKUP(M$1,m_preprocess!$1:$1048576, $D124, FALSE))</f>
        <v>69.750621075921629</v>
      </c>
      <c r="N124">
        <f>IF(ISBLANK(HLOOKUP(N$1, m_preprocess!$1:$1048576, $D124, FALSE)), "", HLOOKUP(N$1,m_preprocess!$1:$1048576, $D124, FALSE))</f>
        <v>986.93885812473013</v>
      </c>
      <c r="O124">
        <f>IF(ISBLANK(HLOOKUP(O$1, m_preprocess!$1:$1048576, $D124, FALSE)), "", HLOOKUP(O$1,m_preprocess!$1:$1048576, $D124, FALSE))</f>
        <v>651.52642426141131</v>
      </c>
      <c r="P124">
        <f>IF(ISBLANK(HLOOKUP(P$1, m_preprocess!$1:$1048576, $D124, FALSE)), "", HLOOKUP(P$1,m_preprocess!$1:$1048576, $D124, FALSE))</f>
        <v>165.26428493687641</v>
      </c>
      <c r="Q124">
        <f>IF(ISBLANK(HLOOKUP(Q$1, m_preprocess!$1:$1048576, $D124, FALSE)), "", HLOOKUP(Q$1,m_preprocess!$1:$1048576, $D124, FALSE))</f>
        <v>234.16770176078185</v>
      </c>
      <c r="R124">
        <f>IF(ISBLANK(HLOOKUP(R$1, m_preprocess!$1:$1048576, $D124, FALSE)), "", HLOOKUP(R$1,m_preprocess!$1:$1048576, $D124, FALSE))</f>
        <v>180.03416849743908</v>
      </c>
      <c r="S124" t="str">
        <f>IF(ISBLANK(HLOOKUP(S$1, m_preprocess!$1:$1048576, $D124, FALSE)), "", HLOOKUP(S$1,m_preprocess!$1:$1048576, $D124, FALSE))</f>
        <v/>
      </c>
      <c r="T124" t="str">
        <f>IF(ISBLANK(HLOOKUP(T$1, m_preprocess!$1:$1048576, $D124, FALSE)), "", HLOOKUP(T$1,m_preprocess!$1:$1048576, $D124, FALSE))</f>
        <v/>
      </c>
      <c r="U124">
        <f>IF(ISBLANK(HLOOKUP(U$1, m_preprocess!$1:$1048576, $D124, FALSE)), "", HLOOKUP(U$1,m_preprocess!$1:$1048576, $D124, FALSE))</f>
        <v>8079.2427432495233</v>
      </c>
      <c r="V124" t="str">
        <f>IF(ISBLANK(HLOOKUP(V$1, m_preprocess!$1:$1048576, $D124, FALSE)), "", HLOOKUP(V$1,m_preprocess!$1:$1048576, $D124, FALSE))</f>
        <v/>
      </c>
      <c r="W124">
        <f>IF(ISBLANK(HLOOKUP(W$1, m_preprocess!$1:$1048576, $D124, FALSE)), "", HLOOKUP(W$1,m_preprocess!$1:$1048576, $D124, FALSE))</f>
        <v>335617.60520486487</v>
      </c>
      <c r="X124">
        <f>IF(ISBLANK(HLOOKUP(X$1, m_preprocess!$1:$1048576, $D124, FALSE)), "", HLOOKUP(X$1,m_preprocess!$1:$1048576, $D124, FALSE))</f>
        <v>204989.86998996924</v>
      </c>
      <c r="Y124">
        <f>IF(ISBLANK(HLOOKUP(Y$1, m_preprocess!$1:$1048576, $D124, FALSE)), "", HLOOKUP(Y$1,m_preprocess!$1:$1048576, $D124, FALSE))</f>
        <v>111.5835990697305</v>
      </c>
    </row>
    <row r="125" spans="1:25" x14ac:dyDescent="0.25">
      <c r="A125" s="21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HLOOKUP(E$1,m_preprocess!$1:$1048576, $D125, FALSE))</f>
        <v>71.899734528389146</v>
      </c>
      <c r="F125">
        <f>IF(ISBLANK(HLOOKUP(F$1, m_preprocess!$1:$1048576, $D125, FALSE)), "", HLOOKUP(F$1,m_preprocess!$1:$1048576, $D125, FALSE))</f>
        <v>73.840868314969924</v>
      </c>
      <c r="G125">
        <f>IF(ISBLANK(HLOOKUP(G$1, m_preprocess!$1:$1048576, $D125, FALSE)), "", HLOOKUP(G$1,m_preprocess!$1:$1048576, $D125, FALSE))</f>
        <v>60.969416419769018</v>
      </c>
      <c r="H125">
        <f>IF(ISBLANK(HLOOKUP(H$1, m_preprocess!$1:$1048576, $D125, FALSE)), "", HLOOKUP(H$1,m_preprocess!$1:$1048576, $D125, FALSE))</f>
        <v>464.99826606631399</v>
      </c>
      <c r="I125">
        <f>IF(ISBLANK(HLOOKUP(I$1, m_preprocess!$1:$1048576, $D125, FALSE)), "", HLOOKUP(I$1,m_preprocess!$1:$1048576, $D125, FALSE))</f>
        <v>11546</v>
      </c>
      <c r="J125">
        <f>IF(ISBLANK(HLOOKUP(J$1, m_preprocess!$1:$1048576, $D125, FALSE)), "", HLOOKUP(J$1,m_preprocess!$1:$1048576, $D125, FALSE))</f>
        <v>5586</v>
      </c>
      <c r="K125">
        <f>IF(ISBLANK(HLOOKUP(K$1, m_preprocess!$1:$1048576, $D125, FALSE)), "", HLOOKUP(K$1,m_preprocess!$1:$1048576, $D125, FALSE))</f>
        <v>997.55984972930844</v>
      </c>
      <c r="L125">
        <f>IF(ISBLANK(HLOOKUP(L$1, m_preprocess!$1:$1048576, $D125, FALSE)), "", HLOOKUP(L$1,m_preprocess!$1:$1048576, $D125, FALSE))</f>
        <v>93.534535082732177</v>
      </c>
      <c r="M125">
        <f>IF(ISBLANK(HLOOKUP(M$1, m_preprocess!$1:$1048576, $D125, FALSE)), "", HLOOKUP(M$1,m_preprocess!$1:$1048576, $D125, FALSE))</f>
        <v>65.721066243519516</v>
      </c>
      <c r="N125">
        <f>IF(ISBLANK(HLOOKUP(N$1, m_preprocess!$1:$1048576, $D125, FALSE)), "", HLOOKUP(N$1,m_preprocess!$1:$1048576, $D125, FALSE))</f>
        <v>997.55984972930844</v>
      </c>
      <c r="O125">
        <f>IF(ISBLANK(HLOOKUP(O$1, m_preprocess!$1:$1048576, $D125, FALSE)), "", HLOOKUP(O$1,m_preprocess!$1:$1048576, $D125, FALSE))</f>
        <v>707.40811604649195</v>
      </c>
      <c r="P125">
        <f>IF(ISBLANK(HLOOKUP(P$1, m_preprocess!$1:$1048576, $D125, FALSE)), "", HLOOKUP(P$1,m_preprocess!$1:$1048576, $D125, FALSE))</f>
        <v>204.31277990484961</v>
      </c>
      <c r="Q125">
        <f>IF(ISBLANK(HLOOKUP(Q$1, m_preprocess!$1:$1048576, $D125, FALSE)), "", HLOOKUP(Q$1,m_preprocess!$1:$1048576, $D125, FALSE))</f>
        <v>225.51786635331035</v>
      </c>
      <c r="R125">
        <f>IF(ISBLANK(HLOOKUP(R$1, m_preprocess!$1:$1048576, $D125, FALSE)), "", HLOOKUP(R$1,m_preprocess!$1:$1048576, $D125, FALSE))</f>
        <v>200.37676537194343</v>
      </c>
      <c r="S125" t="str">
        <f>IF(ISBLANK(HLOOKUP(S$1, m_preprocess!$1:$1048576, $D125, FALSE)), "", HLOOKUP(S$1,m_preprocess!$1:$1048576, $D125, FALSE))</f>
        <v/>
      </c>
      <c r="T125" t="str">
        <f>IF(ISBLANK(HLOOKUP(T$1, m_preprocess!$1:$1048576, $D125, FALSE)), "", HLOOKUP(T$1,m_preprocess!$1:$1048576, $D125, FALSE))</f>
        <v/>
      </c>
      <c r="U125">
        <f>IF(ISBLANK(HLOOKUP(U$1, m_preprocess!$1:$1048576, $D125, FALSE)), "", HLOOKUP(U$1,m_preprocess!$1:$1048576, $D125, FALSE))</f>
        <v>8035.8475185433535</v>
      </c>
      <c r="V125" t="str">
        <f>IF(ISBLANK(HLOOKUP(V$1, m_preprocess!$1:$1048576, $D125, FALSE)), "", HLOOKUP(V$1,m_preprocess!$1:$1048576, $D125, FALSE))</f>
        <v/>
      </c>
      <c r="W125">
        <f>IF(ISBLANK(HLOOKUP(W$1, m_preprocess!$1:$1048576, $D125, FALSE)), "", HLOOKUP(W$1,m_preprocess!$1:$1048576, $D125, FALSE))</f>
        <v>526832.59664239013</v>
      </c>
      <c r="X125">
        <f>IF(ISBLANK(HLOOKUP(X$1, m_preprocess!$1:$1048576, $D125, FALSE)), "", HLOOKUP(X$1,m_preprocess!$1:$1048576, $D125, FALSE))</f>
        <v>206303.24115302518</v>
      </c>
      <c r="Y125">
        <f>IF(ISBLANK(HLOOKUP(Y$1, m_preprocess!$1:$1048576, $D125, FALSE)), "", HLOOKUP(Y$1,m_preprocess!$1:$1048576, $D125, FALSE))</f>
        <v>158.09171181575758</v>
      </c>
    </row>
    <row r="126" spans="1:25" x14ac:dyDescent="0.25">
      <c r="A126" s="21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HLOOKUP(E$1,m_preprocess!$1:$1048576, $D126, FALSE))</f>
        <v>66.442575713242377</v>
      </c>
      <c r="F126">
        <f>IF(ISBLANK(HLOOKUP(F$1, m_preprocess!$1:$1048576, $D126, FALSE)), "", HLOOKUP(F$1,m_preprocess!$1:$1048576, $D126, FALSE))</f>
        <v>68.504710778416197</v>
      </c>
      <c r="G126">
        <f>IF(ISBLANK(HLOOKUP(G$1, m_preprocess!$1:$1048576, $D126, FALSE)), "", HLOOKUP(G$1,m_preprocess!$1:$1048576, $D126, FALSE))</f>
        <v>60.861679623399368</v>
      </c>
      <c r="H126">
        <f>IF(ISBLANK(HLOOKUP(H$1, m_preprocess!$1:$1048576, $D126, FALSE)), "", HLOOKUP(H$1,m_preprocess!$1:$1048576, $D126, FALSE))</f>
        <v>759.45487452931934</v>
      </c>
      <c r="I126">
        <f>IF(ISBLANK(HLOOKUP(I$1, m_preprocess!$1:$1048576, $D126, FALSE)), "", HLOOKUP(I$1,m_preprocess!$1:$1048576, $D126, FALSE))</f>
        <v>10247</v>
      </c>
      <c r="J126">
        <f>IF(ISBLANK(HLOOKUP(J$1, m_preprocess!$1:$1048576, $D126, FALSE)), "", HLOOKUP(J$1,m_preprocess!$1:$1048576, $D126, FALSE))</f>
        <v>5787</v>
      </c>
      <c r="K126">
        <f>IF(ISBLANK(HLOOKUP(K$1, m_preprocess!$1:$1048576, $D126, FALSE)), "", HLOOKUP(K$1,m_preprocess!$1:$1048576, $D126, FALSE))</f>
        <v>1012.7730843913415</v>
      </c>
      <c r="L126">
        <f>IF(ISBLANK(HLOOKUP(L$1, m_preprocess!$1:$1048576, $D126, FALSE)), "", HLOOKUP(L$1,m_preprocess!$1:$1048576, $D126, FALSE))</f>
        <v>94.94029069309687</v>
      </c>
      <c r="M126">
        <f>IF(ISBLANK(HLOOKUP(M$1, m_preprocess!$1:$1048576, $D126, FALSE)), "", HLOOKUP(M$1,m_preprocess!$1:$1048576, $D126, FALSE))</f>
        <v>65.215650052867232</v>
      </c>
      <c r="N126">
        <f>IF(ISBLANK(HLOOKUP(N$1, m_preprocess!$1:$1048576, $D126, FALSE)), "", HLOOKUP(N$1,m_preprocess!$1:$1048576, $D126, FALSE))</f>
        <v>1012.7730843913415</v>
      </c>
      <c r="O126">
        <f>IF(ISBLANK(HLOOKUP(O$1, m_preprocess!$1:$1048576, $D126, FALSE)), "", HLOOKUP(O$1,m_preprocess!$1:$1048576, $D126, FALSE))</f>
        <v>836.81600363163557</v>
      </c>
      <c r="P126">
        <f>IF(ISBLANK(HLOOKUP(P$1, m_preprocess!$1:$1048576, $D126, FALSE)), "", HLOOKUP(P$1,m_preprocess!$1:$1048576, $D126, FALSE))</f>
        <v>218.32868462687992</v>
      </c>
      <c r="Q126">
        <f>IF(ISBLANK(HLOOKUP(Q$1, m_preprocess!$1:$1048576, $D126, FALSE)), "", HLOOKUP(Q$1,m_preprocess!$1:$1048576, $D126, FALSE))</f>
        <v>241.2612595189737</v>
      </c>
      <c r="R126">
        <f>IF(ISBLANK(HLOOKUP(R$1, m_preprocess!$1:$1048576, $D126, FALSE)), "", HLOOKUP(R$1,m_preprocess!$1:$1048576, $D126, FALSE))</f>
        <v>226.07793324843487</v>
      </c>
      <c r="S126" t="str">
        <f>IF(ISBLANK(HLOOKUP(S$1, m_preprocess!$1:$1048576, $D126, FALSE)), "", HLOOKUP(S$1,m_preprocess!$1:$1048576, $D126, FALSE))</f>
        <v/>
      </c>
      <c r="T126" t="str">
        <f>IF(ISBLANK(HLOOKUP(T$1, m_preprocess!$1:$1048576, $D126, FALSE)), "", HLOOKUP(T$1,m_preprocess!$1:$1048576, $D126, FALSE))</f>
        <v/>
      </c>
      <c r="U126">
        <f>IF(ISBLANK(HLOOKUP(U$1, m_preprocess!$1:$1048576, $D126, FALSE)), "", HLOOKUP(U$1,m_preprocess!$1:$1048576, $D126, FALSE))</f>
        <v>8162.0264616992345</v>
      </c>
      <c r="V126" t="str">
        <f>IF(ISBLANK(HLOOKUP(V$1, m_preprocess!$1:$1048576, $D126, FALSE)), "", HLOOKUP(V$1,m_preprocess!$1:$1048576, $D126, FALSE))</f>
        <v/>
      </c>
      <c r="W126">
        <f>IF(ISBLANK(HLOOKUP(W$1, m_preprocess!$1:$1048576, $D126, FALSE)), "", HLOOKUP(W$1,m_preprocess!$1:$1048576, $D126, FALSE))</f>
        <v>344564.2219923308</v>
      </c>
      <c r="X126">
        <f>IF(ISBLANK(HLOOKUP(X$1, m_preprocess!$1:$1048576, $D126, FALSE)), "", HLOOKUP(X$1,m_preprocess!$1:$1048576, $D126, FALSE))</f>
        <v>222056.79845133904</v>
      </c>
      <c r="Y126">
        <f>IF(ISBLANK(HLOOKUP(Y$1, m_preprocess!$1:$1048576, $D126, FALSE)), "", HLOOKUP(Y$1,m_preprocess!$1:$1048576, $D126, FALSE))</f>
        <v>144.6612254566719</v>
      </c>
    </row>
    <row r="127" spans="1:25" x14ac:dyDescent="0.25">
      <c r="A127" s="21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HLOOKUP(E$1,m_preprocess!$1:$1048576, $D127, FALSE))</f>
        <v>68.708755237814572</v>
      </c>
      <c r="F127">
        <f>IF(ISBLANK(HLOOKUP(F$1, m_preprocess!$1:$1048576, $D127, FALSE)), "", HLOOKUP(F$1,m_preprocess!$1:$1048576, $D127, FALSE))</f>
        <v>70.984338474364705</v>
      </c>
      <c r="G127">
        <f>IF(ISBLANK(HLOOKUP(G$1, m_preprocess!$1:$1048576, $D127, FALSE)), "", HLOOKUP(G$1,m_preprocess!$1:$1048576, $D127, FALSE))</f>
        <v>60.988677175823703</v>
      </c>
      <c r="H127">
        <f>IF(ISBLANK(HLOOKUP(H$1, m_preprocess!$1:$1048576, $D127, FALSE)), "", HLOOKUP(H$1,m_preprocess!$1:$1048576, $D127, FALSE))</f>
        <v>607.4711938067876</v>
      </c>
      <c r="I127">
        <f>IF(ISBLANK(HLOOKUP(I$1, m_preprocess!$1:$1048576, $D127, FALSE)), "", HLOOKUP(I$1,m_preprocess!$1:$1048576, $D127, FALSE))</f>
        <v>10969</v>
      </c>
      <c r="J127">
        <f>IF(ISBLANK(HLOOKUP(J$1, m_preprocess!$1:$1048576, $D127, FALSE)), "", HLOOKUP(J$1,m_preprocess!$1:$1048576, $D127, FALSE))</f>
        <v>6823</v>
      </c>
      <c r="K127">
        <f>IF(ISBLANK(HLOOKUP(K$1, m_preprocess!$1:$1048576, $D127, FALSE)), "", HLOOKUP(K$1,m_preprocess!$1:$1048576, $D127, FALSE))</f>
        <v>1059.7494705655743</v>
      </c>
      <c r="L127">
        <f>IF(ISBLANK(HLOOKUP(L$1, m_preprocess!$1:$1048576, $D127, FALSE)), "", HLOOKUP(L$1,m_preprocess!$1:$1048576, $D127, FALSE))</f>
        <v>95.468281066423117</v>
      </c>
      <c r="M127">
        <f>IF(ISBLANK(HLOOKUP(M$1, m_preprocess!$1:$1048576, $D127, FALSE)), "", HLOOKUP(M$1,m_preprocess!$1:$1048576, $D127, FALSE))</f>
        <v>66.349935083936629</v>
      </c>
      <c r="N127">
        <f>IF(ISBLANK(HLOOKUP(N$1, m_preprocess!$1:$1048576, $D127, FALSE)), "", HLOOKUP(N$1,m_preprocess!$1:$1048576, $D127, FALSE))</f>
        <v>1059.7494705655743</v>
      </c>
      <c r="O127">
        <f>IF(ISBLANK(HLOOKUP(O$1, m_preprocess!$1:$1048576, $D127, FALSE)), "", HLOOKUP(O$1,m_preprocess!$1:$1048576, $D127, FALSE))</f>
        <v>708.76846346319553</v>
      </c>
      <c r="P127">
        <f>IF(ISBLANK(HLOOKUP(P$1, m_preprocess!$1:$1048576, $D127, FALSE)), "", HLOOKUP(P$1,m_preprocess!$1:$1048576, $D127, FALSE))</f>
        <v>181.62495041124447</v>
      </c>
      <c r="Q127">
        <f>IF(ISBLANK(HLOOKUP(Q$1, m_preprocess!$1:$1048576, $D127, FALSE)), "", HLOOKUP(Q$1,m_preprocess!$1:$1048576, $D127, FALSE))</f>
        <v>203.55726472565169</v>
      </c>
      <c r="R127">
        <f>IF(ISBLANK(HLOOKUP(R$1, m_preprocess!$1:$1048576, $D127, FALSE)), "", HLOOKUP(R$1,m_preprocess!$1:$1048576, $D127, FALSE))</f>
        <v>175.81817626124993</v>
      </c>
      <c r="S127" t="str">
        <f>IF(ISBLANK(HLOOKUP(S$1, m_preprocess!$1:$1048576, $D127, FALSE)), "", HLOOKUP(S$1,m_preprocess!$1:$1048576, $D127, FALSE))</f>
        <v/>
      </c>
      <c r="T127" t="str">
        <f>IF(ISBLANK(HLOOKUP(T$1, m_preprocess!$1:$1048576, $D127, FALSE)), "", HLOOKUP(T$1,m_preprocess!$1:$1048576, $D127, FALSE))</f>
        <v/>
      </c>
      <c r="U127">
        <f>IF(ISBLANK(HLOOKUP(U$1, m_preprocess!$1:$1048576, $D127, FALSE)), "", HLOOKUP(U$1,m_preprocess!$1:$1048576, $D127, FALSE))</f>
        <v>8168.8240960285984</v>
      </c>
      <c r="V127" t="str">
        <f>IF(ISBLANK(HLOOKUP(V$1, m_preprocess!$1:$1048576, $D127, FALSE)), "", HLOOKUP(V$1,m_preprocess!$1:$1048576, $D127, FALSE))</f>
        <v/>
      </c>
      <c r="W127">
        <f>IF(ISBLANK(HLOOKUP(W$1, m_preprocess!$1:$1048576, $D127, FALSE)), "", HLOOKUP(W$1,m_preprocess!$1:$1048576, $D127, FALSE))</f>
        <v>353035.84025213536</v>
      </c>
      <c r="X127">
        <f>IF(ISBLANK(HLOOKUP(X$1, m_preprocess!$1:$1048576, $D127, FALSE)), "", HLOOKUP(X$1,m_preprocess!$1:$1048576, $D127, FALSE))</f>
        <v>234049.43820486782</v>
      </c>
      <c r="Y127">
        <f>IF(ISBLANK(HLOOKUP(Y$1, m_preprocess!$1:$1048576, $D127, FALSE)), "", HLOOKUP(Y$1,m_preprocess!$1:$1048576, $D127, FALSE))</f>
        <v>177.85954554604132</v>
      </c>
    </row>
    <row r="128" spans="1:25" x14ac:dyDescent="0.25">
      <c r="A128" s="21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HLOOKUP(E$1,m_preprocess!$1:$1048576, $D128, FALSE))</f>
        <v>72.81822677674306</v>
      </c>
      <c r="F128">
        <f>IF(ISBLANK(HLOOKUP(F$1, m_preprocess!$1:$1048576, $D128, FALSE)), "", HLOOKUP(F$1,m_preprocess!$1:$1048576, $D128, FALSE))</f>
        <v>71.702043093494339</v>
      </c>
      <c r="G128">
        <f>IF(ISBLANK(HLOOKUP(G$1, m_preprocess!$1:$1048576, $D128, FALSE)), "", HLOOKUP(G$1,m_preprocess!$1:$1048576, $D128, FALSE))</f>
        <v>60.968403032751084</v>
      </c>
      <c r="H128">
        <f>IF(ISBLANK(HLOOKUP(H$1, m_preprocess!$1:$1048576, $D128, FALSE)), "", HLOOKUP(H$1,m_preprocess!$1:$1048576, $D128, FALSE))</f>
        <v>572.77932111479731</v>
      </c>
      <c r="I128">
        <f>IF(ISBLANK(HLOOKUP(I$1, m_preprocess!$1:$1048576, $D128, FALSE)), "", HLOOKUP(I$1,m_preprocess!$1:$1048576, $D128, FALSE))</f>
        <v>12432</v>
      </c>
      <c r="J128">
        <f>IF(ISBLANK(HLOOKUP(J$1, m_preprocess!$1:$1048576, $D128, FALSE)), "", HLOOKUP(J$1,m_preprocess!$1:$1048576, $D128, FALSE))</f>
        <v>7663</v>
      </c>
      <c r="K128">
        <f>IF(ISBLANK(HLOOKUP(K$1, m_preprocess!$1:$1048576, $D128, FALSE)), "", HLOOKUP(K$1,m_preprocess!$1:$1048576, $D128, FALSE))</f>
        <v>1067.5627725277286</v>
      </c>
      <c r="L128">
        <f>IF(ISBLANK(HLOOKUP(L$1, m_preprocess!$1:$1048576, $D128, FALSE)), "", HLOOKUP(L$1,m_preprocess!$1:$1048576, $D128, FALSE))</f>
        <v>94.890865184287463</v>
      </c>
      <c r="M128">
        <f>IF(ISBLANK(HLOOKUP(M$1, m_preprocess!$1:$1048576, $D128, FALSE)), "", HLOOKUP(M$1,m_preprocess!$1:$1048576, $D128, FALSE))</f>
        <v>66.707796834703899</v>
      </c>
      <c r="N128">
        <f>IF(ISBLANK(HLOOKUP(N$1, m_preprocess!$1:$1048576, $D128, FALSE)), "", HLOOKUP(N$1,m_preprocess!$1:$1048576, $D128, FALSE))</f>
        <v>1067.5627725277286</v>
      </c>
      <c r="O128">
        <f>IF(ISBLANK(HLOOKUP(O$1, m_preprocess!$1:$1048576, $D128, FALSE)), "", HLOOKUP(O$1,m_preprocess!$1:$1048576, $D128, FALSE))</f>
        <v>903.66470766065595</v>
      </c>
      <c r="P128">
        <f>IF(ISBLANK(HLOOKUP(P$1, m_preprocess!$1:$1048576, $D128, FALSE)), "", HLOOKUP(P$1,m_preprocess!$1:$1048576, $D128, FALSE))</f>
        <v>242.00190668929707</v>
      </c>
      <c r="Q128">
        <f>IF(ISBLANK(HLOOKUP(Q$1, m_preprocess!$1:$1048576, $D128, FALSE)), "", HLOOKUP(Q$1,m_preprocess!$1:$1048576, $D128, FALSE))</f>
        <v>287.75791509148451</v>
      </c>
      <c r="R128">
        <f>IF(ISBLANK(HLOOKUP(R$1, m_preprocess!$1:$1048576, $D128, FALSE)), "", HLOOKUP(R$1,m_preprocess!$1:$1048576, $D128, FALSE))</f>
        <v>198.02061670617607</v>
      </c>
      <c r="S128" t="str">
        <f>IF(ISBLANK(HLOOKUP(S$1, m_preprocess!$1:$1048576, $D128, FALSE)), "", HLOOKUP(S$1,m_preprocess!$1:$1048576, $D128, FALSE))</f>
        <v/>
      </c>
      <c r="T128" t="str">
        <f>IF(ISBLANK(HLOOKUP(T$1, m_preprocess!$1:$1048576, $D128, FALSE)), "", HLOOKUP(T$1,m_preprocess!$1:$1048576, $D128, FALSE))</f>
        <v/>
      </c>
      <c r="U128">
        <f>IF(ISBLANK(HLOOKUP(U$1, m_preprocess!$1:$1048576, $D128, FALSE)), "", HLOOKUP(U$1,m_preprocess!$1:$1048576, $D128, FALSE))</f>
        <v>8285.8995662558336</v>
      </c>
      <c r="V128" t="str">
        <f>IF(ISBLANK(HLOOKUP(V$1, m_preprocess!$1:$1048576, $D128, FALSE)), "", HLOOKUP(V$1,m_preprocess!$1:$1048576, $D128, FALSE))</f>
        <v/>
      </c>
      <c r="W128">
        <f>IF(ISBLANK(HLOOKUP(W$1, m_preprocess!$1:$1048576, $D128, FALSE)), "", HLOOKUP(W$1,m_preprocess!$1:$1048576, $D128, FALSE))</f>
        <v>416230.74381454196</v>
      </c>
      <c r="X128">
        <f>IF(ISBLANK(HLOOKUP(X$1, m_preprocess!$1:$1048576, $D128, FALSE)), "", HLOOKUP(X$1,m_preprocess!$1:$1048576, $D128, FALSE))</f>
        <v>228531.70988706348</v>
      </c>
      <c r="Y128">
        <f>IF(ISBLANK(HLOOKUP(Y$1, m_preprocess!$1:$1048576, $D128, FALSE)), "", HLOOKUP(Y$1,m_preprocess!$1:$1048576, $D128, FALSE))</f>
        <v>185.47099386713759</v>
      </c>
    </row>
    <row r="129" spans="1:25" x14ac:dyDescent="0.25">
      <c r="A129" s="21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HLOOKUP(E$1,m_preprocess!$1:$1048576, $D129, FALSE))</f>
        <v>70.628943165311966</v>
      </c>
      <c r="F129">
        <f>IF(ISBLANK(HLOOKUP(F$1, m_preprocess!$1:$1048576, $D129, FALSE)), "", HLOOKUP(F$1,m_preprocess!$1:$1048576, $D129, FALSE))</f>
        <v>69.72230433197781</v>
      </c>
      <c r="G129">
        <f>IF(ISBLANK(HLOOKUP(G$1, m_preprocess!$1:$1048576, $D129, FALSE)), "", HLOOKUP(G$1,m_preprocess!$1:$1048576, $D129, FALSE))</f>
        <v>60.930931380917066</v>
      </c>
      <c r="H129">
        <f>IF(ISBLANK(HLOOKUP(H$1, m_preprocess!$1:$1048576, $D129, FALSE)), "", HLOOKUP(H$1,m_preprocess!$1:$1048576, $D129, FALSE))</f>
        <v>708.32536677015139</v>
      </c>
      <c r="I129">
        <f>IF(ISBLANK(HLOOKUP(I$1, m_preprocess!$1:$1048576, $D129, FALSE)), "", HLOOKUP(I$1,m_preprocess!$1:$1048576, $D129, FALSE))</f>
        <v>13128</v>
      </c>
      <c r="J129">
        <f>IF(ISBLANK(HLOOKUP(J$1, m_preprocess!$1:$1048576, $D129, FALSE)), "", HLOOKUP(J$1,m_preprocess!$1:$1048576, $D129, FALSE))</f>
        <v>7265</v>
      </c>
      <c r="K129">
        <f>IF(ISBLANK(HLOOKUP(K$1, m_preprocess!$1:$1048576, $D129, FALSE)), "", HLOOKUP(K$1,m_preprocess!$1:$1048576, $D129, FALSE))</f>
        <v>1061.1535971508777</v>
      </c>
      <c r="L129">
        <f>IF(ISBLANK(HLOOKUP(L$1, m_preprocess!$1:$1048576, $D129, FALSE)), "", HLOOKUP(L$1,m_preprocess!$1:$1048576, $D129, FALSE))</f>
        <v>94.639992756203085</v>
      </c>
      <c r="M129">
        <f>IF(ISBLANK(HLOOKUP(M$1, m_preprocess!$1:$1048576, $D129, FALSE)), "", HLOOKUP(M$1,m_preprocess!$1:$1048576, $D129, FALSE))</f>
        <v>66.857964230933362</v>
      </c>
      <c r="N129">
        <f>IF(ISBLANK(HLOOKUP(N$1, m_preprocess!$1:$1048576, $D129, FALSE)), "", HLOOKUP(N$1,m_preprocess!$1:$1048576, $D129, FALSE))</f>
        <v>1061.1535971508777</v>
      </c>
      <c r="O129">
        <f>IF(ISBLANK(HLOOKUP(O$1, m_preprocess!$1:$1048576, $D129, FALSE)), "", HLOOKUP(O$1,m_preprocess!$1:$1048576, $D129, FALSE))</f>
        <v>744.26634608532436</v>
      </c>
      <c r="P129">
        <f>IF(ISBLANK(HLOOKUP(P$1, m_preprocess!$1:$1048576, $D129, FALSE)), "", HLOOKUP(P$1,m_preprocess!$1:$1048576, $D129, FALSE))</f>
        <v>208.26457113543066</v>
      </c>
      <c r="Q129">
        <f>IF(ISBLANK(HLOOKUP(Q$1, m_preprocess!$1:$1048576, $D129, FALSE)), "", HLOOKUP(Q$1,m_preprocess!$1:$1048576, $D129, FALSE))</f>
        <v>224.86710990094394</v>
      </c>
      <c r="R129">
        <f>IF(ISBLANK(HLOOKUP(R$1, m_preprocess!$1:$1048576, $D129, FALSE)), "", HLOOKUP(R$1,m_preprocess!$1:$1048576, $D129, FALSE))</f>
        <v>204.58213758376979</v>
      </c>
      <c r="S129" t="str">
        <f>IF(ISBLANK(HLOOKUP(S$1, m_preprocess!$1:$1048576, $D129, FALSE)), "", HLOOKUP(S$1,m_preprocess!$1:$1048576, $D129, FALSE))</f>
        <v/>
      </c>
      <c r="T129" t="str">
        <f>IF(ISBLANK(HLOOKUP(T$1, m_preprocess!$1:$1048576, $D129, FALSE)), "", HLOOKUP(T$1,m_preprocess!$1:$1048576, $D129, FALSE))</f>
        <v/>
      </c>
      <c r="U129">
        <f>IF(ISBLANK(HLOOKUP(U$1, m_preprocess!$1:$1048576, $D129, FALSE)), "", HLOOKUP(U$1,m_preprocess!$1:$1048576, $D129, FALSE))</f>
        <v>8385.5690226821334</v>
      </c>
      <c r="V129" t="str">
        <f>IF(ISBLANK(HLOOKUP(V$1, m_preprocess!$1:$1048576, $D129, FALSE)), "", HLOOKUP(V$1,m_preprocess!$1:$1048576, $D129, FALSE))</f>
        <v/>
      </c>
      <c r="W129">
        <f>IF(ISBLANK(HLOOKUP(W$1, m_preprocess!$1:$1048576, $D129, FALSE)), "", HLOOKUP(W$1,m_preprocess!$1:$1048576, $D129, FALSE))</f>
        <v>339542.57253381895</v>
      </c>
      <c r="X129">
        <f>IF(ISBLANK(HLOOKUP(X$1, m_preprocess!$1:$1048576, $D129, FALSE)), "", HLOOKUP(X$1,m_preprocess!$1:$1048576, $D129, FALSE))</f>
        <v>221165.28568970156</v>
      </c>
      <c r="Y129">
        <f>IF(ISBLANK(HLOOKUP(Y$1, m_preprocess!$1:$1048576, $D129, FALSE)), "", HLOOKUP(Y$1,m_preprocess!$1:$1048576, $D129, FALSE))</f>
        <v>202.80726248244022</v>
      </c>
    </row>
    <row r="130" spans="1:25" x14ac:dyDescent="0.25">
      <c r="A130" s="21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HLOOKUP(E$1,m_preprocess!$1:$1048576, $D130, FALSE))</f>
        <v>72.412915488412636</v>
      </c>
      <c r="F130">
        <f>IF(ISBLANK(HLOOKUP(F$1, m_preprocess!$1:$1048576, $D130, FALSE)), "", HLOOKUP(F$1,m_preprocess!$1:$1048576, $D130, FALSE))</f>
        <v>71.606308945131474</v>
      </c>
      <c r="G130">
        <f>IF(ISBLANK(HLOOKUP(G$1, m_preprocess!$1:$1048576, $D130, FALSE)), "", HLOOKUP(G$1,m_preprocess!$1:$1048576, $D130, FALSE))</f>
        <v>60.452939335540194</v>
      </c>
      <c r="H130">
        <f>IF(ISBLANK(HLOOKUP(H$1, m_preprocess!$1:$1048576, $D130, FALSE)), "", HLOOKUP(H$1,m_preprocess!$1:$1048576, $D130, FALSE))</f>
        <v>669.80156961478497</v>
      </c>
      <c r="I130">
        <f>IF(ISBLANK(HLOOKUP(I$1, m_preprocess!$1:$1048576, $D130, FALSE)), "", HLOOKUP(I$1,m_preprocess!$1:$1048576, $D130, FALSE))</f>
        <v>14544</v>
      </c>
      <c r="J130">
        <f>IF(ISBLANK(HLOOKUP(J$1, m_preprocess!$1:$1048576, $D130, FALSE)), "", HLOOKUP(J$1,m_preprocess!$1:$1048576, $D130, FALSE))</f>
        <v>9848</v>
      </c>
      <c r="K130">
        <f>IF(ISBLANK(HLOOKUP(K$1, m_preprocess!$1:$1048576, $D130, FALSE)), "", HLOOKUP(K$1,m_preprocess!$1:$1048576, $D130, FALSE))</f>
        <v>1147.4849495282701</v>
      </c>
      <c r="L130">
        <f>IF(ISBLANK(HLOOKUP(L$1, m_preprocess!$1:$1048576, $D130, FALSE)), "", HLOOKUP(L$1,m_preprocess!$1:$1048576, $D130, FALSE))</f>
        <v>94.754001162999117</v>
      </c>
      <c r="M130">
        <f>IF(ISBLANK(HLOOKUP(M$1, m_preprocess!$1:$1048576, $D130, FALSE)), "", HLOOKUP(M$1,m_preprocess!$1:$1048576, $D130, FALSE))</f>
        <v>65.293694212697005</v>
      </c>
      <c r="N130">
        <f>IF(ISBLANK(HLOOKUP(N$1, m_preprocess!$1:$1048576, $D130, FALSE)), "", HLOOKUP(N$1,m_preprocess!$1:$1048576, $D130, FALSE))</f>
        <v>1147.4849495282701</v>
      </c>
      <c r="O130">
        <f>IF(ISBLANK(HLOOKUP(O$1, m_preprocess!$1:$1048576, $D130, FALSE)), "", HLOOKUP(O$1,m_preprocess!$1:$1048576, $D130, FALSE))</f>
        <v>703.82547457174485</v>
      </c>
      <c r="P130">
        <f>IF(ISBLANK(HLOOKUP(P$1, m_preprocess!$1:$1048576, $D130, FALSE)), "", HLOOKUP(P$1,m_preprocess!$1:$1048576, $D130, FALSE))</f>
        <v>199.04432084340837</v>
      </c>
      <c r="Q130">
        <f>IF(ISBLANK(HLOOKUP(Q$1, m_preprocess!$1:$1048576, $D130, FALSE)), "", HLOOKUP(Q$1,m_preprocess!$1:$1048576, $D130, FALSE))</f>
        <v>209.51189500306424</v>
      </c>
      <c r="R130">
        <f>IF(ISBLANK(HLOOKUP(R$1, m_preprocess!$1:$1048576, $D130, FALSE)), "", HLOOKUP(R$1,m_preprocess!$1:$1048576, $D130, FALSE))</f>
        <v>180.59977694170539</v>
      </c>
      <c r="S130" t="str">
        <f>IF(ISBLANK(HLOOKUP(S$1, m_preprocess!$1:$1048576, $D130, FALSE)), "", HLOOKUP(S$1,m_preprocess!$1:$1048576, $D130, FALSE))</f>
        <v/>
      </c>
      <c r="T130" t="str">
        <f>IF(ISBLANK(HLOOKUP(T$1, m_preprocess!$1:$1048576, $D130, FALSE)), "", HLOOKUP(T$1,m_preprocess!$1:$1048576, $D130, FALSE))</f>
        <v/>
      </c>
      <c r="U130">
        <f>IF(ISBLANK(HLOOKUP(U$1, m_preprocess!$1:$1048576, $D130, FALSE)), "", HLOOKUP(U$1,m_preprocess!$1:$1048576, $D130, FALSE))</f>
        <v>8484.6621442062533</v>
      </c>
      <c r="V130" t="str">
        <f>IF(ISBLANK(HLOOKUP(V$1, m_preprocess!$1:$1048576, $D130, FALSE)), "", HLOOKUP(V$1,m_preprocess!$1:$1048576, $D130, FALSE))</f>
        <v/>
      </c>
      <c r="W130">
        <f>IF(ISBLANK(HLOOKUP(W$1, m_preprocess!$1:$1048576, $D130, FALSE)), "", HLOOKUP(W$1,m_preprocess!$1:$1048576, $D130, FALSE))</f>
        <v>371886.3504491169</v>
      </c>
      <c r="X130">
        <f>IF(ISBLANK(HLOOKUP(X$1, m_preprocess!$1:$1048576, $D130, FALSE)), "", HLOOKUP(X$1,m_preprocess!$1:$1048576, $D130, FALSE))</f>
        <v>201566.32264616186</v>
      </c>
      <c r="Y130">
        <f>IF(ISBLANK(HLOOKUP(Y$1, m_preprocess!$1:$1048576, $D130, FALSE)), "", HLOOKUP(Y$1,m_preprocess!$1:$1048576, $D130, FALSE))</f>
        <v>275.9240466467362</v>
      </c>
    </row>
    <row r="131" spans="1:25" x14ac:dyDescent="0.25">
      <c r="A131" s="21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HLOOKUP(E$1,m_preprocess!$1:$1048576, $D131, FALSE))</f>
        <v>82.044396423346384</v>
      </c>
      <c r="F131">
        <f>IF(ISBLANK(HLOOKUP(F$1, m_preprocess!$1:$1048576, $D131, FALSE)), "", HLOOKUP(F$1,m_preprocess!$1:$1048576, $D131, FALSE))</f>
        <v>79.46788415472227</v>
      </c>
      <c r="G131">
        <f>IF(ISBLANK(HLOOKUP(G$1, m_preprocess!$1:$1048576, $D131, FALSE)), "", HLOOKUP(G$1,m_preprocess!$1:$1048576, $D131, FALSE))</f>
        <v>60.451444911504993</v>
      </c>
      <c r="H131">
        <f>IF(ISBLANK(HLOOKUP(H$1, m_preprocess!$1:$1048576, $D131, FALSE)), "", HLOOKUP(H$1,m_preprocess!$1:$1048576, $D131, FALSE))</f>
        <v>630.66384518678728</v>
      </c>
      <c r="I131">
        <f>IF(ISBLANK(HLOOKUP(I$1, m_preprocess!$1:$1048576, $D131, FALSE)), "", HLOOKUP(I$1,m_preprocess!$1:$1048576, $D131, FALSE))</f>
        <v>15317</v>
      </c>
      <c r="J131">
        <f>IF(ISBLANK(HLOOKUP(J$1, m_preprocess!$1:$1048576, $D131, FALSE)), "", HLOOKUP(J$1,m_preprocess!$1:$1048576, $D131, FALSE))</f>
        <v>10462</v>
      </c>
      <c r="K131">
        <f>IF(ISBLANK(HLOOKUP(K$1, m_preprocess!$1:$1048576, $D131, FALSE)), "", HLOOKUP(K$1,m_preprocess!$1:$1048576, $D131, FALSE))</f>
        <v>1197.0447374578614</v>
      </c>
      <c r="L131">
        <f>IF(ISBLANK(HLOOKUP(L$1, m_preprocess!$1:$1048576, $D131, FALSE)), "", HLOOKUP(L$1,m_preprocess!$1:$1048576, $D131, FALSE))</f>
        <v>96.070432507709825</v>
      </c>
      <c r="M131">
        <f>IF(ISBLANK(HLOOKUP(M$1, m_preprocess!$1:$1048576, $D131, FALSE)), "", HLOOKUP(M$1,m_preprocess!$1:$1048576, $D131, FALSE))</f>
        <v>67.625561834485509</v>
      </c>
      <c r="N131">
        <f>IF(ISBLANK(HLOOKUP(N$1, m_preprocess!$1:$1048576, $D131, FALSE)), "", HLOOKUP(N$1,m_preprocess!$1:$1048576, $D131, FALSE))</f>
        <v>1197.0447374578614</v>
      </c>
      <c r="O131">
        <f>IF(ISBLANK(HLOOKUP(O$1, m_preprocess!$1:$1048576, $D131, FALSE)), "", HLOOKUP(O$1,m_preprocess!$1:$1048576, $D131, FALSE))</f>
        <v>866.706463617547</v>
      </c>
      <c r="P131">
        <f>IF(ISBLANK(HLOOKUP(P$1, m_preprocess!$1:$1048576, $D131, FALSE)), "", HLOOKUP(P$1,m_preprocess!$1:$1048576, $D131, FALSE))</f>
        <v>230.43423002994888</v>
      </c>
      <c r="Q131">
        <f>IF(ISBLANK(HLOOKUP(Q$1, m_preprocess!$1:$1048576, $D131, FALSE)), "", HLOOKUP(Q$1,m_preprocess!$1:$1048576, $D131, FALSE))</f>
        <v>234.347869129255</v>
      </c>
      <c r="R131">
        <f>IF(ISBLANK(HLOOKUP(R$1, m_preprocess!$1:$1048576, $D131, FALSE)), "", HLOOKUP(R$1,m_preprocess!$1:$1048576, $D131, FALSE))</f>
        <v>223.94977111442594</v>
      </c>
      <c r="S131" t="str">
        <f>IF(ISBLANK(HLOOKUP(S$1, m_preprocess!$1:$1048576, $D131, FALSE)), "", HLOOKUP(S$1,m_preprocess!$1:$1048576, $D131, FALSE))</f>
        <v/>
      </c>
      <c r="T131" t="str">
        <f>IF(ISBLANK(HLOOKUP(T$1, m_preprocess!$1:$1048576, $D131, FALSE)), "", HLOOKUP(T$1,m_preprocess!$1:$1048576, $D131, FALSE))</f>
        <v/>
      </c>
      <c r="U131">
        <f>IF(ISBLANK(HLOOKUP(U$1, m_preprocess!$1:$1048576, $D131, FALSE)), "", HLOOKUP(U$1,m_preprocess!$1:$1048576, $D131, FALSE))</f>
        <v>8481.3676880542153</v>
      </c>
      <c r="V131" t="str">
        <f>IF(ISBLANK(HLOOKUP(V$1, m_preprocess!$1:$1048576, $D131, FALSE)), "", HLOOKUP(V$1,m_preprocess!$1:$1048576, $D131, FALSE))</f>
        <v/>
      </c>
      <c r="W131">
        <f>IF(ISBLANK(HLOOKUP(W$1, m_preprocess!$1:$1048576, $D131, FALSE)), "", HLOOKUP(W$1,m_preprocess!$1:$1048576, $D131, FALSE))</f>
        <v>367586.46052801685</v>
      </c>
      <c r="X131">
        <f>IF(ISBLANK(HLOOKUP(X$1, m_preprocess!$1:$1048576, $D131, FALSE)), "", HLOOKUP(X$1,m_preprocess!$1:$1048576, $D131, FALSE))</f>
        <v>248421.77389314651</v>
      </c>
      <c r="Y131">
        <f>IF(ISBLANK(HLOOKUP(Y$1, m_preprocess!$1:$1048576, $D131, FALSE)), "", HLOOKUP(Y$1,m_preprocess!$1:$1048576, $D131, FALSE))</f>
        <v>202.96170017160242</v>
      </c>
    </row>
    <row r="132" spans="1:25" x14ac:dyDescent="0.25">
      <c r="A132" s="21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HLOOKUP(E$1,m_preprocess!$1:$1048576, $D132, FALSE))</f>
        <v>78.052325343530271</v>
      </c>
      <c r="F132">
        <f>IF(ISBLANK(HLOOKUP(F$1, m_preprocess!$1:$1048576, $D132, FALSE)), "", HLOOKUP(F$1,m_preprocess!$1:$1048576, $D132, FALSE))</f>
        <v>78.439824366672795</v>
      </c>
      <c r="G132">
        <f>IF(ISBLANK(HLOOKUP(G$1, m_preprocess!$1:$1048576, $D132, FALSE)), "", HLOOKUP(G$1,m_preprocess!$1:$1048576, $D132, FALSE))</f>
        <v>60.250373680826627</v>
      </c>
      <c r="H132">
        <f>IF(ISBLANK(HLOOKUP(H$1, m_preprocess!$1:$1048576, $D132, FALSE)), "", HLOOKUP(H$1,m_preprocess!$1:$1048576, $D132, FALSE))</f>
        <v>771.62675601948627</v>
      </c>
      <c r="I132">
        <f>IF(ISBLANK(HLOOKUP(I$1, m_preprocess!$1:$1048576, $D132, FALSE)), "", HLOOKUP(I$1,m_preprocess!$1:$1048576, $D132, FALSE))</f>
        <v>14907</v>
      </c>
      <c r="J132">
        <f>IF(ISBLANK(HLOOKUP(J$1, m_preprocess!$1:$1048576, $D132, FALSE)), "", HLOOKUP(J$1,m_preprocess!$1:$1048576, $D132, FALSE))</f>
        <v>9111</v>
      </c>
      <c r="K132">
        <f>IF(ISBLANK(HLOOKUP(K$1, m_preprocess!$1:$1048576, $D132, FALSE)), "", HLOOKUP(K$1,m_preprocess!$1:$1048576, $D132, FALSE))</f>
        <v>1124.3274979364414</v>
      </c>
      <c r="L132">
        <f>IF(ISBLANK(HLOOKUP(L$1, m_preprocess!$1:$1048576, $D132, FALSE)), "", HLOOKUP(L$1,m_preprocess!$1:$1048576, $D132, FALSE))</f>
        <v>95.696897970873749</v>
      </c>
      <c r="M132">
        <f>IF(ISBLANK(HLOOKUP(M$1, m_preprocess!$1:$1048576, $D132, FALSE)), "", HLOOKUP(M$1,m_preprocess!$1:$1048576, $D132, FALSE))</f>
        <v>69.206550458316769</v>
      </c>
      <c r="N132">
        <f>IF(ISBLANK(HLOOKUP(N$1, m_preprocess!$1:$1048576, $D132, FALSE)), "", HLOOKUP(N$1,m_preprocess!$1:$1048576, $D132, FALSE))</f>
        <v>1124.3274979364414</v>
      </c>
      <c r="O132">
        <f>IF(ISBLANK(HLOOKUP(O$1, m_preprocess!$1:$1048576, $D132, FALSE)), "", HLOOKUP(O$1,m_preprocess!$1:$1048576, $D132, FALSE))</f>
        <v>796.57987679113774</v>
      </c>
      <c r="P132">
        <f>IF(ISBLANK(HLOOKUP(P$1, m_preprocess!$1:$1048576, $D132, FALSE)), "", HLOOKUP(P$1,m_preprocess!$1:$1048576, $D132, FALSE))</f>
        <v>238.12689564114254</v>
      </c>
      <c r="Q132">
        <f>IF(ISBLANK(HLOOKUP(Q$1, m_preprocess!$1:$1048576, $D132, FALSE)), "", HLOOKUP(Q$1,m_preprocess!$1:$1048576, $D132, FALSE))</f>
        <v>235.72836003366206</v>
      </c>
      <c r="R132">
        <f>IF(ISBLANK(HLOOKUP(R$1, m_preprocess!$1:$1048576, $D132, FALSE)), "", HLOOKUP(R$1,m_preprocess!$1:$1048576, $D132, FALSE))</f>
        <v>205.25152864223756</v>
      </c>
      <c r="S132" t="str">
        <f>IF(ISBLANK(HLOOKUP(S$1, m_preprocess!$1:$1048576, $D132, FALSE)), "", HLOOKUP(S$1,m_preprocess!$1:$1048576, $D132, FALSE))</f>
        <v/>
      </c>
      <c r="T132" t="str">
        <f>IF(ISBLANK(HLOOKUP(T$1, m_preprocess!$1:$1048576, $D132, FALSE)), "", HLOOKUP(T$1,m_preprocess!$1:$1048576, $D132, FALSE))</f>
        <v/>
      </c>
      <c r="U132">
        <f>IF(ISBLANK(HLOOKUP(U$1, m_preprocess!$1:$1048576, $D132, FALSE)), "", HLOOKUP(U$1,m_preprocess!$1:$1048576, $D132, FALSE))</f>
        <v>8557.4335446704517</v>
      </c>
      <c r="V132" t="str">
        <f>IF(ISBLANK(HLOOKUP(V$1, m_preprocess!$1:$1048576, $D132, FALSE)), "", HLOOKUP(V$1,m_preprocess!$1:$1048576, $D132, FALSE))</f>
        <v/>
      </c>
      <c r="W132">
        <f>IF(ISBLANK(HLOOKUP(W$1, m_preprocess!$1:$1048576, $D132, FALSE)), "", HLOOKUP(W$1,m_preprocess!$1:$1048576, $D132, FALSE))</f>
        <v>332852.81278416072</v>
      </c>
      <c r="X132">
        <f>IF(ISBLANK(HLOOKUP(X$1, m_preprocess!$1:$1048576, $D132, FALSE)), "", HLOOKUP(X$1,m_preprocess!$1:$1048576, $D132, FALSE))</f>
        <v>221434.21354102378</v>
      </c>
      <c r="Y132">
        <f>IF(ISBLANK(HLOOKUP(Y$1, m_preprocess!$1:$1048576, $D132, FALSE)), "", HLOOKUP(Y$1,m_preprocess!$1:$1048576, $D132, FALSE))</f>
        <v>211.82044513254817</v>
      </c>
    </row>
    <row r="133" spans="1:25" x14ac:dyDescent="0.25">
      <c r="A133" s="21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HLOOKUP(E$1,m_preprocess!$1:$1048576, $D133, FALSE))</f>
        <v>88.925110804609403</v>
      </c>
      <c r="F133">
        <f>IF(ISBLANK(HLOOKUP(F$1, m_preprocess!$1:$1048576, $D133, FALSE)), "", HLOOKUP(F$1,m_preprocess!$1:$1048576, $D133, FALSE))</f>
        <v>79.5772255259742</v>
      </c>
      <c r="G133">
        <f>IF(ISBLANK(HLOOKUP(G$1, m_preprocess!$1:$1048576, $D133, FALSE)), "", HLOOKUP(G$1,m_preprocess!$1:$1048576, $D133, FALSE))</f>
        <v>60.275124886002963</v>
      </c>
      <c r="H133">
        <f>IF(ISBLANK(HLOOKUP(H$1, m_preprocess!$1:$1048576, $D133, FALSE)), "", HLOOKUP(H$1,m_preprocess!$1:$1048576, $D133, FALSE))</f>
        <v>982.16940939123151</v>
      </c>
      <c r="I133">
        <f>IF(ISBLANK(HLOOKUP(I$1, m_preprocess!$1:$1048576, $D133, FALSE)), "", HLOOKUP(I$1,m_preprocess!$1:$1048576, $D133, FALSE))</f>
        <v>15444</v>
      </c>
      <c r="J133">
        <f>IF(ISBLANK(HLOOKUP(J$1, m_preprocess!$1:$1048576, $D133, FALSE)), "", HLOOKUP(J$1,m_preprocess!$1:$1048576, $D133, FALSE))</f>
        <v>9740</v>
      </c>
      <c r="K133">
        <f>IF(ISBLANK(HLOOKUP(K$1, m_preprocess!$1:$1048576, $D133, FALSE)), "", HLOOKUP(K$1,m_preprocess!$1:$1048576, $D133, FALSE))</f>
        <v>1161.2923281080398</v>
      </c>
      <c r="L133">
        <f>IF(ISBLANK(HLOOKUP(L$1, m_preprocess!$1:$1048576, $D133, FALSE)), "", HLOOKUP(L$1,m_preprocess!$1:$1048576, $D133, FALSE))</f>
        <v>97.049027531488207</v>
      </c>
      <c r="M133">
        <f>IF(ISBLANK(HLOOKUP(M$1, m_preprocess!$1:$1048576, $D133, FALSE)), "", HLOOKUP(M$1,m_preprocess!$1:$1048576, $D133, FALSE))</f>
        <v>67.476296202733195</v>
      </c>
      <c r="N133">
        <f>IF(ISBLANK(HLOOKUP(N$1, m_preprocess!$1:$1048576, $D133, FALSE)), "", HLOOKUP(N$1,m_preprocess!$1:$1048576, $D133, FALSE))</f>
        <v>1161.2923281080398</v>
      </c>
      <c r="O133">
        <f>IF(ISBLANK(HLOOKUP(O$1, m_preprocess!$1:$1048576, $D133, FALSE)), "", HLOOKUP(O$1,m_preprocess!$1:$1048576, $D133, FALSE))</f>
        <v>758.07903015540091</v>
      </c>
      <c r="P133">
        <f>IF(ISBLANK(HLOOKUP(P$1, m_preprocess!$1:$1048576, $D133, FALSE)), "", HLOOKUP(P$1,m_preprocess!$1:$1048576, $D133, FALSE))</f>
        <v>212.78675323217902</v>
      </c>
      <c r="Q133">
        <f>IF(ISBLANK(HLOOKUP(Q$1, m_preprocess!$1:$1048576, $D133, FALSE)), "", HLOOKUP(Q$1,m_preprocess!$1:$1048576, $D133, FALSE))</f>
        <v>228.01094126156846</v>
      </c>
      <c r="R133">
        <f>IF(ISBLANK(HLOOKUP(R$1, m_preprocess!$1:$1048576, $D133, FALSE)), "", HLOOKUP(R$1,m_preprocess!$1:$1048576, $D133, FALSE))</f>
        <v>174.41974225830037</v>
      </c>
      <c r="S133" t="str">
        <f>IF(ISBLANK(HLOOKUP(S$1, m_preprocess!$1:$1048576, $D133, FALSE)), "", HLOOKUP(S$1,m_preprocess!$1:$1048576, $D133, FALSE))</f>
        <v/>
      </c>
      <c r="T133" t="str">
        <f>IF(ISBLANK(HLOOKUP(T$1, m_preprocess!$1:$1048576, $D133, FALSE)), "", HLOOKUP(T$1,m_preprocess!$1:$1048576, $D133, FALSE))</f>
        <v/>
      </c>
      <c r="U133">
        <f>IF(ISBLANK(HLOOKUP(U$1, m_preprocess!$1:$1048576, $D133, FALSE)), "", HLOOKUP(U$1,m_preprocess!$1:$1048576, $D133, FALSE))</f>
        <v>8627.3200725106399</v>
      </c>
      <c r="V133" t="str">
        <f>IF(ISBLANK(HLOOKUP(V$1, m_preprocess!$1:$1048576, $D133, FALSE)), "", HLOOKUP(V$1,m_preprocess!$1:$1048576, $D133, FALSE))</f>
        <v/>
      </c>
      <c r="W133">
        <f>IF(ISBLANK(HLOOKUP(W$1, m_preprocess!$1:$1048576, $D133, FALSE)), "", HLOOKUP(W$1,m_preprocess!$1:$1048576, $D133, FALSE))</f>
        <v>357114.22962451453</v>
      </c>
      <c r="X133">
        <f>IF(ISBLANK(HLOOKUP(X$1, m_preprocess!$1:$1048576, $D133, FALSE)), "", HLOOKUP(X$1,m_preprocess!$1:$1048576, $D133, FALSE))</f>
        <v>235035.16949424957</v>
      </c>
      <c r="Y133">
        <f>IF(ISBLANK(HLOOKUP(Y$1, m_preprocess!$1:$1048576, $D133, FALSE)), "", HLOOKUP(Y$1,m_preprocess!$1:$1048576, $D133, FALSE))</f>
        <v>253.17319263607084</v>
      </c>
    </row>
    <row r="134" spans="1:25" x14ac:dyDescent="0.25">
      <c r="A134" s="21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HLOOKUP(E$1,m_preprocess!$1:$1048576, $D134, FALSE))</f>
        <v>74.175894128230226</v>
      </c>
      <c r="F134">
        <f>IF(ISBLANK(HLOOKUP(F$1, m_preprocess!$1:$1048576, $D134, FALSE)), "", HLOOKUP(F$1,m_preprocess!$1:$1048576, $D134, FALSE))</f>
        <v>74.90217281132125</v>
      </c>
      <c r="G134">
        <f>IF(ISBLANK(HLOOKUP(G$1, m_preprocess!$1:$1048576, $D134, FALSE)), "", HLOOKUP(G$1,m_preprocess!$1:$1048576, $D134, FALSE))</f>
        <v>63.077601430549365</v>
      </c>
      <c r="H134">
        <f>IF(ISBLANK(HLOOKUP(H$1, m_preprocess!$1:$1048576, $D134, FALSE)), "", HLOOKUP(H$1,m_preprocess!$1:$1048576, $D134, FALSE))</f>
        <v>479.35997523999765</v>
      </c>
      <c r="I134">
        <f>IF(ISBLANK(HLOOKUP(I$1, m_preprocess!$1:$1048576, $D134, FALSE)), "", HLOOKUP(I$1,m_preprocess!$1:$1048576, $D134, FALSE))</f>
        <v>15728.453</v>
      </c>
      <c r="J134">
        <f>IF(ISBLANK(HLOOKUP(J$1, m_preprocess!$1:$1048576, $D134, FALSE)), "", HLOOKUP(J$1,m_preprocess!$1:$1048576, $D134, FALSE))</f>
        <v>10168.571</v>
      </c>
      <c r="K134">
        <f>IF(ISBLANK(HLOOKUP(K$1, m_preprocess!$1:$1048576, $D134, FALSE)), "", HLOOKUP(K$1,m_preprocess!$1:$1048576, $D134, FALSE))</f>
        <v>1098.302638508477</v>
      </c>
      <c r="L134">
        <f>IF(ISBLANK(HLOOKUP(L$1, m_preprocess!$1:$1048576, $D134, FALSE)), "", HLOOKUP(L$1,m_preprocess!$1:$1048576, $D134, FALSE))</f>
        <v>97.979165471096721</v>
      </c>
      <c r="M134">
        <f>IF(ISBLANK(HLOOKUP(M$1, m_preprocess!$1:$1048576, $D134, FALSE)), "", HLOOKUP(M$1,m_preprocess!$1:$1048576, $D134, FALSE))</f>
        <v>68.928114171224337</v>
      </c>
      <c r="N134">
        <f>IF(ISBLANK(HLOOKUP(N$1, m_preprocess!$1:$1048576, $D134, FALSE)), "", HLOOKUP(N$1,m_preprocess!$1:$1048576, $D134, FALSE))</f>
        <v>1098.302638508477</v>
      </c>
      <c r="O134">
        <f>IF(ISBLANK(HLOOKUP(O$1, m_preprocess!$1:$1048576, $D134, FALSE)), "", HLOOKUP(O$1,m_preprocess!$1:$1048576, $D134, FALSE))</f>
        <v>710.86750187994392</v>
      </c>
      <c r="P134">
        <f>IF(ISBLANK(HLOOKUP(P$1, m_preprocess!$1:$1048576, $D134, FALSE)), "", HLOOKUP(P$1,m_preprocess!$1:$1048576, $D134, FALSE))</f>
        <v>184.91988123807147</v>
      </c>
      <c r="Q134">
        <f>IF(ISBLANK(HLOOKUP(Q$1, m_preprocess!$1:$1048576, $D134, FALSE)), "", HLOOKUP(Q$1,m_preprocess!$1:$1048576, $D134, FALSE))</f>
        <v>272.05518701562073</v>
      </c>
      <c r="R134">
        <f>IF(ISBLANK(HLOOKUP(R$1, m_preprocess!$1:$1048576, $D134, FALSE)), "", HLOOKUP(R$1,m_preprocess!$1:$1048576, $D134, FALSE))</f>
        <v>229.5674354324189</v>
      </c>
      <c r="S134" t="str">
        <f>IF(ISBLANK(HLOOKUP(S$1, m_preprocess!$1:$1048576, $D134, FALSE)), "", HLOOKUP(S$1,m_preprocess!$1:$1048576, $D134, FALSE))</f>
        <v/>
      </c>
      <c r="T134" t="str">
        <f>IF(ISBLANK(HLOOKUP(T$1, m_preprocess!$1:$1048576, $D134, FALSE)), "", HLOOKUP(T$1,m_preprocess!$1:$1048576, $D134, FALSE))</f>
        <v/>
      </c>
      <c r="U134">
        <f>IF(ISBLANK(HLOOKUP(U$1, m_preprocess!$1:$1048576, $D134, FALSE)), "", HLOOKUP(U$1,m_preprocess!$1:$1048576, $D134, FALSE))</f>
        <v>8559.3060895384897</v>
      </c>
      <c r="V134" t="str">
        <f>IF(ISBLANK(HLOOKUP(V$1, m_preprocess!$1:$1048576, $D134, FALSE)), "", HLOOKUP(V$1,m_preprocess!$1:$1048576, $D134, FALSE))</f>
        <v/>
      </c>
      <c r="W134">
        <f>IF(ISBLANK(HLOOKUP(W$1, m_preprocess!$1:$1048576, $D134, FALSE)), "", HLOOKUP(W$1,m_preprocess!$1:$1048576, $D134, FALSE))</f>
        <v>434365.43108347798</v>
      </c>
      <c r="X134">
        <f>IF(ISBLANK(HLOOKUP(X$1, m_preprocess!$1:$1048576, $D134, FALSE)), "", HLOOKUP(X$1,m_preprocess!$1:$1048576, $D134, FALSE))</f>
        <v>265561.61710049212</v>
      </c>
      <c r="Y134">
        <f>IF(ISBLANK(HLOOKUP(Y$1, m_preprocess!$1:$1048576, $D134, FALSE)), "", HLOOKUP(Y$1,m_preprocess!$1:$1048576, $D134, FALSE))</f>
        <v>71.577291589477213</v>
      </c>
    </row>
    <row r="135" spans="1:25" x14ac:dyDescent="0.25">
      <c r="A135" s="21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HLOOKUP(E$1,m_preprocess!$1:$1048576, $D135, FALSE))</f>
        <v>70.401638399522668</v>
      </c>
      <c r="F135">
        <f>IF(ISBLANK(HLOOKUP(F$1, m_preprocess!$1:$1048576, $D135, FALSE)), "", HLOOKUP(F$1,m_preprocess!$1:$1048576, $D135, FALSE))</f>
        <v>78.933719776259196</v>
      </c>
      <c r="G135">
        <f>IF(ISBLANK(HLOOKUP(G$1, m_preprocess!$1:$1048576, $D135, FALSE)), "", HLOOKUP(G$1,m_preprocess!$1:$1048576, $D135, FALSE))</f>
        <v>62.648024351511587</v>
      </c>
      <c r="H135">
        <f>IF(ISBLANK(HLOOKUP(H$1, m_preprocess!$1:$1048576, $D135, FALSE)), "", HLOOKUP(H$1,m_preprocess!$1:$1048576, $D135, FALSE))</f>
        <v>668.07659904661853</v>
      </c>
      <c r="I135">
        <f>IF(ISBLANK(HLOOKUP(I$1, m_preprocess!$1:$1048576, $D135, FALSE)), "", HLOOKUP(I$1,m_preprocess!$1:$1048576, $D135, FALSE))</f>
        <v>15163.05</v>
      </c>
      <c r="J135">
        <f>IF(ISBLANK(HLOOKUP(J$1, m_preprocess!$1:$1048576, $D135, FALSE)), "", HLOOKUP(J$1,m_preprocess!$1:$1048576, $D135, FALSE))</f>
        <v>9073.4650000000001</v>
      </c>
      <c r="K135">
        <f>IF(ISBLANK(HLOOKUP(K$1, m_preprocess!$1:$1048576, $D135, FALSE)), "", HLOOKUP(K$1,m_preprocess!$1:$1048576, $D135, FALSE))</f>
        <v>1043.9941480694947</v>
      </c>
      <c r="L135">
        <f>IF(ISBLANK(HLOOKUP(L$1, m_preprocess!$1:$1048576, $D135, FALSE)), "", HLOOKUP(L$1,m_preprocess!$1:$1048576, $D135, FALSE))</f>
        <v>97.783295128967282</v>
      </c>
      <c r="M135">
        <f>IF(ISBLANK(HLOOKUP(M$1, m_preprocess!$1:$1048576, $D135, FALSE)), "", HLOOKUP(M$1,m_preprocess!$1:$1048576, $D135, FALSE))</f>
        <v>70.052736451641536</v>
      </c>
      <c r="N135">
        <f>IF(ISBLANK(HLOOKUP(N$1, m_preprocess!$1:$1048576, $D135, FALSE)), "", HLOOKUP(N$1,m_preprocess!$1:$1048576, $D135, FALSE))</f>
        <v>1043.9941480694947</v>
      </c>
      <c r="O135">
        <f>IF(ISBLANK(HLOOKUP(O$1, m_preprocess!$1:$1048576, $D135, FALSE)), "", HLOOKUP(O$1,m_preprocess!$1:$1048576, $D135, FALSE))</f>
        <v>675.85698683110365</v>
      </c>
      <c r="P135">
        <f>IF(ISBLANK(HLOOKUP(P$1, m_preprocess!$1:$1048576, $D135, FALSE)), "", HLOOKUP(P$1,m_preprocess!$1:$1048576, $D135, FALSE))</f>
        <v>167.52241430978611</v>
      </c>
      <c r="Q135">
        <f>IF(ISBLANK(HLOOKUP(Q$1, m_preprocess!$1:$1048576, $D135, FALSE)), "", HLOOKUP(Q$1,m_preprocess!$1:$1048576, $D135, FALSE))</f>
        <v>279.77956073242126</v>
      </c>
      <c r="R135">
        <f>IF(ISBLANK(HLOOKUP(R$1, m_preprocess!$1:$1048576, $D135, FALSE)), "", HLOOKUP(R$1,m_preprocess!$1:$1048576, $D135, FALSE))</f>
        <v>167.67975050682</v>
      </c>
      <c r="S135" t="str">
        <f>IF(ISBLANK(HLOOKUP(S$1, m_preprocess!$1:$1048576, $D135, FALSE)), "", HLOOKUP(S$1,m_preprocess!$1:$1048576, $D135, FALSE))</f>
        <v/>
      </c>
      <c r="T135" t="str">
        <f>IF(ISBLANK(HLOOKUP(T$1, m_preprocess!$1:$1048576, $D135, FALSE)), "", HLOOKUP(T$1,m_preprocess!$1:$1048576, $D135, FALSE))</f>
        <v/>
      </c>
      <c r="U135">
        <f>IF(ISBLANK(HLOOKUP(U$1, m_preprocess!$1:$1048576, $D135, FALSE)), "", HLOOKUP(U$1,m_preprocess!$1:$1048576, $D135, FALSE))</f>
        <v>8521.0339375349395</v>
      </c>
      <c r="V135" t="str">
        <f>IF(ISBLANK(HLOOKUP(V$1, m_preprocess!$1:$1048576, $D135, FALSE)), "", HLOOKUP(V$1,m_preprocess!$1:$1048576, $D135, FALSE))</f>
        <v/>
      </c>
      <c r="W135">
        <f>IF(ISBLANK(HLOOKUP(W$1, m_preprocess!$1:$1048576, $D135, FALSE)), "", HLOOKUP(W$1,m_preprocess!$1:$1048576, $D135, FALSE))</f>
        <v>298816.74474773457</v>
      </c>
      <c r="X135">
        <f>IF(ISBLANK(HLOOKUP(X$1, m_preprocess!$1:$1048576, $D135, FALSE)), "", HLOOKUP(X$1,m_preprocess!$1:$1048576, $D135, FALSE))</f>
        <v>194400.44756890446</v>
      </c>
      <c r="Y135">
        <f>IF(ISBLANK(HLOOKUP(Y$1, m_preprocess!$1:$1048576, $D135, FALSE)), "", HLOOKUP(Y$1,m_preprocess!$1:$1048576, $D135, FALSE))</f>
        <v>151.70575833958986</v>
      </c>
    </row>
    <row r="136" spans="1:25" x14ac:dyDescent="0.25">
      <c r="A136" s="21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HLOOKUP(E$1,m_preprocess!$1:$1048576, $D136, FALSE))</f>
        <v>82.953463280812855</v>
      </c>
      <c r="F136">
        <f>IF(ISBLANK(HLOOKUP(F$1, m_preprocess!$1:$1048576, $D136, FALSE)), "", HLOOKUP(F$1,m_preprocess!$1:$1048576, $D136, FALSE))</f>
        <v>80.682721419837634</v>
      </c>
      <c r="G136">
        <f>IF(ISBLANK(HLOOKUP(G$1, m_preprocess!$1:$1048576, $D136, FALSE)), "", HLOOKUP(G$1,m_preprocess!$1:$1048576, $D136, FALSE))</f>
        <v>62.213210892097038</v>
      </c>
      <c r="H136">
        <f>IF(ISBLANK(HLOOKUP(H$1, m_preprocess!$1:$1048576, $D136, FALSE)), "", HLOOKUP(H$1,m_preprocess!$1:$1048576, $D136, FALSE))</f>
        <v>584.84685533851325</v>
      </c>
      <c r="I136">
        <f>IF(ISBLANK(HLOOKUP(I$1, m_preprocess!$1:$1048576, $D136, FALSE)), "", HLOOKUP(I$1,m_preprocess!$1:$1048576, $D136, FALSE))</f>
        <v>15210.939</v>
      </c>
      <c r="J136">
        <f>IF(ISBLANK(HLOOKUP(J$1, m_preprocess!$1:$1048576, $D136, FALSE)), "", HLOOKUP(J$1,m_preprocess!$1:$1048576, $D136, FALSE))</f>
        <v>9367.3369999999995</v>
      </c>
      <c r="K136">
        <f>IF(ISBLANK(HLOOKUP(K$1, m_preprocess!$1:$1048576, $D136, FALSE)), "", HLOOKUP(K$1,m_preprocess!$1:$1048576, $D136, FALSE))</f>
        <v>1043.2911717719003</v>
      </c>
      <c r="L136">
        <f>IF(ISBLANK(HLOOKUP(L$1, m_preprocess!$1:$1048576, $D136, FALSE)), "", HLOOKUP(L$1,m_preprocess!$1:$1048576, $D136, FALSE))</f>
        <v>96.901510247816148</v>
      </c>
      <c r="M136">
        <f>IF(ISBLANK(HLOOKUP(M$1, m_preprocess!$1:$1048576, $D136, FALSE)), "", HLOOKUP(M$1,m_preprocess!$1:$1048576, $D136, FALSE))</f>
        <v>71.514732761713432</v>
      </c>
      <c r="N136">
        <f>IF(ISBLANK(HLOOKUP(N$1, m_preprocess!$1:$1048576, $D136, FALSE)), "", HLOOKUP(N$1,m_preprocess!$1:$1048576, $D136, FALSE))</f>
        <v>1043.2911717719003</v>
      </c>
      <c r="O136">
        <f>IF(ISBLANK(HLOOKUP(O$1, m_preprocess!$1:$1048576, $D136, FALSE)), "", HLOOKUP(O$1,m_preprocess!$1:$1048576, $D136, FALSE))</f>
        <v>813.02420345475798</v>
      </c>
      <c r="P136">
        <f>IF(ISBLANK(HLOOKUP(P$1, m_preprocess!$1:$1048576, $D136, FALSE)), "", HLOOKUP(P$1,m_preprocess!$1:$1048576, $D136, FALSE))</f>
        <v>205.28491282679337</v>
      </c>
      <c r="Q136">
        <f>IF(ISBLANK(HLOOKUP(Q$1, m_preprocess!$1:$1048576, $D136, FALSE)), "", HLOOKUP(Q$1,m_preprocess!$1:$1048576, $D136, FALSE))</f>
        <v>268.88350325953519</v>
      </c>
      <c r="R136">
        <f>IF(ISBLANK(HLOOKUP(R$1, m_preprocess!$1:$1048576, $D136, FALSE)), "", HLOOKUP(R$1,m_preprocess!$1:$1048576, $D136, FALSE))</f>
        <v>213.34277728273929</v>
      </c>
      <c r="S136" t="str">
        <f>IF(ISBLANK(HLOOKUP(S$1, m_preprocess!$1:$1048576, $D136, FALSE)), "", HLOOKUP(S$1,m_preprocess!$1:$1048576, $D136, FALSE))</f>
        <v/>
      </c>
      <c r="T136" t="str">
        <f>IF(ISBLANK(HLOOKUP(T$1, m_preprocess!$1:$1048576, $D136, FALSE)), "", HLOOKUP(T$1,m_preprocess!$1:$1048576, $D136, FALSE))</f>
        <v/>
      </c>
      <c r="U136">
        <f>IF(ISBLANK(HLOOKUP(U$1, m_preprocess!$1:$1048576, $D136, FALSE)), "", HLOOKUP(U$1,m_preprocess!$1:$1048576, $D136, FALSE))</f>
        <v>8617.2753020188666</v>
      </c>
      <c r="V136" t="str">
        <f>IF(ISBLANK(HLOOKUP(V$1, m_preprocess!$1:$1048576, $D136, FALSE)), "", HLOOKUP(V$1,m_preprocess!$1:$1048576, $D136, FALSE))</f>
        <v/>
      </c>
      <c r="W136">
        <f>IF(ISBLANK(HLOOKUP(W$1, m_preprocess!$1:$1048576, $D136, FALSE)), "", HLOOKUP(W$1,m_preprocess!$1:$1048576, $D136, FALSE))</f>
        <v>387183.88072533958</v>
      </c>
      <c r="X136">
        <f>IF(ISBLANK(HLOOKUP(X$1, m_preprocess!$1:$1048576, $D136, FALSE)), "", HLOOKUP(X$1,m_preprocess!$1:$1048576, $D136, FALSE))</f>
        <v>240391.34342664646</v>
      </c>
      <c r="Y136">
        <f>IF(ISBLANK(HLOOKUP(Y$1, m_preprocess!$1:$1048576, $D136, FALSE)), "", HLOOKUP(Y$1,m_preprocess!$1:$1048576, $D136, FALSE))</f>
        <v>230.57119940916212</v>
      </c>
    </row>
    <row r="137" spans="1:25" x14ac:dyDescent="0.25">
      <c r="A137" s="21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HLOOKUP(E$1,m_preprocess!$1:$1048576, $D137, FALSE))</f>
        <v>79.76443313619248</v>
      </c>
      <c r="F137">
        <f>IF(ISBLANK(HLOOKUP(F$1, m_preprocess!$1:$1048576, $D137, FALSE)), "", HLOOKUP(F$1,m_preprocess!$1:$1048576, $D137, FALSE))</f>
        <v>81.926392207528579</v>
      </c>
      <c r="G137">
        <f>IF(ISBLANK(HLOOKUP(G$1, m_preprocess!$1:$1048576, $D137, FALSE)), "", HLOOKUP(G$1,m_preprocess!$1:$1048576, $D137, FALSE))</f>
        <v>61.809656572660565</v>
      </c>
      <c r="H137">
        <f>IF(ISBLANK(HLOOKUP(H$1, m_preprocess!$1:$1048576, $D137, FALSE)), "", HLOOKUP(H$1,m_preprocess!$1:$1048576, $D137, FALSE))</f>
        <v>613.88505507112609</v>
      </c>
      <c r="I137">
        <f>IF(ISBLANK(HLOOKUP(I$1, m_preprocess!$1:$1048576, $D137, FALSE)), "", HLOOKUP(I$1,m_preprocess!$1:$1048576, $D137, FALSE))</f>
        <v>15992.683999999999</v>
      </c>
      <c r="J137">
        <f>IF(ISBLANK(HLOOKUP(J$1, m_preprocess!$1:$1048576, $D137, FALSE)), "", HLOOKUP(J$1,m_preprocess!$1:$1048576, $D137, FALSE))</f>
        <v>12267.475999999999</v>
      </c>
      <c r="K137">
        <f>IF(ISBLANK(HLOOKUP(K$1, m_preprocess!$1:$1048576, $D137, FALSE)), "", HLOOKUP(K$1,m_preprocess!$1:$1048576, $D137, FALSE))</f>
        <v>1181.529634206493</v>
      </c>
      <c r="L137">
        <f>IF(ISBLANK(HLOOKUP(L$1, m_preprocess!$1:$1048576, $D137, FALSE)), "", HLOOKUP(L$1,m_preprocess!$1:$1048576, $D137, FALSE))</f>
        <v>96.462779653832698</v>
      </c>
      <c r="M137">
        <f>IF(ISBLANK(HLOOKUP(M$1, m_preprocess!$1:$1048576, $D137, FALSE)), "", HLOOKUP(M$1,m_preprocess!$1:$1048576, $D137, FALSE))</f>
        <v>70.905155470682416</v>
      </c>
      <c r="N137">
        <f>IF(ISBLANK(HLOOKUP(N$1, m_preprocess!$1:$1048576, $D137, FALSE)), "", HLOOKUP(N$1,m_preprocess!$1:$1048576, $D137, FALSE))</f>
        <v>1181.529634206493</v>
      </c>
      <c r="O137">
        <f>IF(ISBLANK(HLOOKUP(O$1, m_preprocess!$1:$1048576, $D137, FALSE)), "", HLOOKUP(O$1,m_preprocess!$1:$1048576, $D137, FALSE))</f>
        <v>875.66324760605039</v>
      </c>
      <c r="P137">
        <f>IF(ISBLANK(HLOOKUP(P$1, m_preprocess!$1:$1048576, $D137, FALSE)), "", HLOOKUP(P$1,m_preprocess!$1:$1048576, $D137, FALSE))</f>
        <v>211.43399689683173</v>
      </c>
      <c r="Q137">
        <f>IF(ISBLANK(HLOOKUP(Q$1, m_preprocess!$1:$1048576, $D137, FALSE)), "", HLOOKUP(Q$1,m_preprocess!$1:$1048576, $D137, FALSE))</f>
        <v>286.85483563275704</v>
      </c>
      <c r="R137">
        <f>IF(ISBLANK(HLOOKUP(R$1, m_preprocess!$1:$1048576, $D137, FALSE)), "", HLOOKUP(R$1,m_preprocess!$1:$1048576, $D137, FALSE))</f>
        <v>210.79440157620144</v>
      </c>
      <c r="S137" t="str">
        <f>IF(ISBLANK(HLOOKUP(S$1, m_preprocess!$1:$1048576, $D137, FALSE)), "", HLOOKUP(S$1,m_preprocess!$1:$1048576, $D137, FALSE))</f>
        <v/>
      </c>
      <c r="T137" t="str">
        <f>IF(ISBLANK(HLOOKUP(T$1, m_preprocess!$1:$1048576, $D137, FALSE)), "", HLOOKUP(T$1,m_preprocess!$1:$1048576, $D137, FALSE))</f>
        <v/>
      </c>
      <c r="U137">
        <f>IF(ISBLANK(HLOOKUP(U$1, m_preprocess!$1:$1048576, $D137, FALSE)), "", HLOOKUP(U$1,m_preprocess!$1:$1048576, $D137, FALSE))</f>
        <v>8691.8304746810954</v>
      </c>
      <c r="V137" t="str">
        <f>IF(ISBLANK(HLOOKUP(V$1, m_preprocess!$1:$1048576, $D137, FALSE)), "", HLOOKUP(V$1,m_preprocess!$1:$1048576, $D137, FALSE))</f>
        <v/>
      </c>
      <c r="W137">
        <f>IF(ISBLANK(HLOOKUP(W$1, m_preprocess!$1:$1048576, $D137, FALSE)), "", HLOOKUP(W$1,m_preprocess!$1:$1048576, $D137, FALSE))</f>
        <v>633663.77230996545</v>
      </c>
      <c r="X137">
        <f>IF(ISBLANK(HLOOKUP(X$1, m_preprocess!$1:$1048576, $D137, FALSE)), "", HLOOKUP(X$1,m_preprocess!$1:$1048576, $D137, FALSE))</f>
        <v>236999.97527294658</v>
      </c>
      <c r="Y137">
        <f>IF(ISBLANK(HLOOKUP(Y$1, m_preprocess!$1:$1048576, $D137, FALSE)), "", HLOOKUP(Y$1,m_preprocess!$1:$1048576, $D137, FALSE))</f>
        <v>206.66020535210987</v>
      </c>
    </row>
    <row r="138" spans="1:25" x14ac:dyDescent="0.25">
      <c r="A138" s="21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HLOOKUP(E$1,m_preprocess!$1:$1048576, $D138, FALSE))</f>
        <v>76.053672929874367</v>
      </c>
      <c r="F138">
        <f>IF(ISBLANK(HLOOKUP(F$1, m_preprocess!$1:$1048576, $D138, FALSE)), "", HLOOKUP(F$1,m_preprocess!$1:$1048576, $D138, FALSE))</f>
        <v>79.077183087264942</v>
      </c>
      <c r="G138">
        <f>IF(ISBLANK(HLOOKUP(G$1, m_preprocess!$1:$1048576, $D138, FALSE)), "", HLOOKUP(G$1,m_preprocess!$1:$1048576, $D138, FALSE))</f>
        <v>62.104948627827049</v>
      </c>
      <c r="H138">
        <f>IF(ISBLANK(HLOOKUP(H$1, m_preprocess!$1:$1048576, $D138, FALSE)), "", HLOOKUP(H$1,m_preprocess!$1:$1048576, $D138, FALSE))</f>
        <v>711.12251681993121</v>
      </c>
      <c r="I138">
        <f>IF(ISBLANK(HLOOKUP(I$1, m_preprocess!$1:$1048576, $D138, FALSE)), "", HLOOKUP(I$1,m_preprocess!$1:$1048576, $D138, FALSE))</f>
        <v>16404.330000000002</v>
      </c>
      <c r="J138">
        <f>IF(ISBLANK(HLOOKUP(J$1, m_preprocess!$1:$1048576, $D138, FALSE)), "", HLOOKUP(J$1,m_preprocess!$1:$1048576, $D138, FALSE))</f>
        <v>11364.934999999999</v>
      </c>
      <c r="K138">
        <f>IF(ISBLANK(HLOOKUP(K$1, m_preprocess!$1:$1048576, $D138, FALSE)), "", HLOOKUP(K$1,m_preprocess!$1:$1048576, $D138, FALSE))</f>
        <v>1179.2517551436811</v>
      </c>
      <c r="L138">
        <f>IF(ISBLANK(HLOOKUP(L$1, m_preprocess!$1:$1048576, $D138, FALSE)), "", HLOOKUP(L$1,m_preprocess!$1:$1048576, $D138, FALSE))</f>
        <v>96.865891249047081</v>
      </c>
      <c r="M138">
        <f>IF(ISBLANK(HLOOKUP(M$1, m_preprocess!$1:$1048576, $D138, FALSE)), "", HLOOKUP(M$1,m_preprocess!$1:$1048576, $D138, FALSE))</f>
        <v>73.504653360620651</v>
      </c>
      <c r="N138">
        <f>IF(ISBLANK(HLOOKUP(N$1, m_preprocess!$1:$1048576, $D138, FALSE)), "", HLOOKUP(N$1,m_preprocess!$1:$1048576, $D138, FALSE))</f>
        <v>1179.2517551436811</v>
      </c>
      <c r="O138">
        <f>IF(ISBLANK(HLOOKUP(O$1, m_preprocess!$1:$1048576, $D138, FALSE)), "", HLOOKUP(O$1,m_preprocess!$1:$1048576, $D138, FALSE))</f>
        <v>721.10109358463183</v>
      </c>
      <c r="P138">
        <f>IF(ISBLANK(HLOOKUP(P$1, m_preprocess!$1:$1048576, $D138, FALSE)), "", HLOOKUP(P$1,m_preprocess!$1:$1048576, $D138, FALSE))</f>
        <v>215.70051536436182</v>
      </c>
      <c r="Q138">
        <f>IF(ISBLANK(HLOOKUP(Q$1, m_preprocess!$1:$1048576, $D138, FALSE)), "", HLOOKUP(Q$1,m_preprocess!$1:$1048576, $D138, FALSE))</f>
        <v>253.36063373545358</v>
      </c>
      <c r="R138">
        <f>IF(ISBLANK(HLOOKUP(R$1, m_preprocess!$1:$1048576, $D138, FALSE)), "", HLOOKUP(R$1,m_preprocess!$1:$1048576, $D138, FALSE))</f>
        <v>192.91693111338878</v>
      </c>
      <c r="S138" t="str">
        <f>IF(ISBLANK(HLOOKUP(S$1, m_preprocess!$1:$1048576, $D138, FALSE)), "", HLOOKUP(S$1,m_preprocess!$1:$1048576, $D138, FALSE))</f>
        <v/>
      </c>
      <c r="T138" t="str">
        <f>IF(ISBLANK(HLOOKUP(T$1, m_preprocess!$1:$1048576, $D138, FALSE)), "", HLOOKUP(T$1,m_preprocess!$1:$1048576, $D138, FALSE))</f>
        <v/>
      </c>
      <c r="U138">
        <f>IF(ISBLANK(HLOOKUP(U$1, m_preprocess!$1:$1048576, $D138, FALSE)), "", HLOOKUP(U$1,m_preprocess!$1:$1048576, $D138, FALSE))</f>
        <v>8860.416212934364</v>
      </c>
      <c r="V138" t="str">
        <f>IF(ISBLANK(HLOOKUP(V$1, m_preprocess!$1:$1048576, $D138, FALSE)), "", HLOOKUP(V$1,m_preprocess!$1:$1048576, $D138, FALSE))</f>
        <v/>
      </c>
      <c r="W138">
        <f>IF(ISBLANK(HLOOKUP(W$1, m_preprocess!$1:$1048576, $D138, FALSE)), "", HLOOKUP(W$1,m_preprocess!$1:$1048576, $D138, FALSE))</f>
        <v>366342.72766014439</v>
      </c>
      <c r="X138">
        <f>IF(ISBLANK(HLOOKUP(X$1, m_preprocess!$1:$1048576, $D138, FALSE)), "", HLOOKUP(X$1,m_preprocess!$1:$1048576, $D138, FALSE))</f>
        <v>230840.7321895785</v>
      </c>
      <c r="Y138">
        <f>IF(ISBLANK(HLOOKUP(Y$1, m_preprocess!$1:$1048576, $D138, FALSE)), "", HLOOKUP(Y$1,m_preprocess!$1:$1048576, $D138, FALSE))</f>
        <v>219.67104964163622</v>
      </c>
    </row>
    <row r="139" spans="1:25" x14ac:dyDescent="0.25">
      <c r="A139" s="21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HLOOKUP(E$1,m_preprocess!$1:$1048576, $D139, FALSE))</f>
        <v>74.728363426442598</v>
      </c>
      <c r="F139">
        <f>IF(ISBLANK(HLOOKUP(F$1, m_preprocess!$1:$1048576, $D139, FALSE)), "", HLOOKUP(F$1,m_preprocess!$1:$1048576, $D139, FALSE))</f>
        <v>76.465221563977806</v>
      </c>
      <c r="G139">
        <f>IF(ISBLANK(HLOOKUP(G$1, m_preprocess!$1:$1048576, $D139, FALSE)), "", HLOOKUP(G$1,m_preprocess!$1:$1048576, $D139, FALSE))</f>
        <v>62.296669293851373</v>
      </c>
      <c r="H139">
        <f>IF(ISBLANK(HLOOKUP(H$1, m_preprocess!$1:$1048576, $D139, FALSE)), "", HLOOKUP(H$1,m_preprocess!$1:$1048576, $D139, FALSE))</f>
        <v>561.78903714141154</v>
      </c>
      <c r="I139">
        <f>IF(ISBLANK(HLOOKUP(I$1, m_preprocess!$1:$1048576, $D139, FALSE)), "", HLOOKUP(I$1,m_preprocess!$1:$1048576, $D139, FALSE))</f>
        <v>16127.135999999999</v>
      </c>
      <c r="J139">
        <f>IF(ISBLANK(HLOOKUP(J$1, m_preprocess!$1:$1048576, $D139, FALSE)), "", HLOOKUP(J$1,m_preprocess!$1:$1048576, $D139, FALSE))</f>
        <v>11689.17</v>
      </c>
      <c r="K139">
        <f>IF(ISBLANK(HLOOKUP(K$1, m_preprocess!$1:$1048576, $D139, FALSE)), "", HLOOKUP(K$1,m_preprocess!$1:$1048576, $D139, FALSE))</f>
        <v>1147.960912636566</v>
      </c>
      <c r="L139">
        <f>IF(ISBLANK(HLOOKUP(L$1, m_preprocess!$1:$1048576, $D139, FALSE)), "", HLOOKUP(L$1,m_preprocess!$1:$1048576, $D139, FALSE))</f>
        <v>97.816333477198398</v>
      </c>
      <c r="M139">
        <f>IF(ISBLANK(HLOOKUP(M$1, m_preprocess!$1:$1048576, $D139, FALSE)), "", HLOOKUP(M$1,m_preprocess!$1:$1048576, $D139, FALSE))</f>
        <v>71.309805155277672</v>
      </c>
      <c r="N139">
        <f>IF(ISBLANK(HLOOKUP(N$1, m_preprocess!$1:$1048576, $D139, FALSE)), "", HLOOKUP(N$1,m_preprocess!$1:$1048576, $D139, FALSE))</f>
        <v>1147.960912636566</v>
      </c>
      <c r="O139">
        <f>IF(ISBLANK(HLOOKUP(O$1, m_preprocess!$1:$1048576, $D139, FALSE)), "", HLOOKUP(O$1,m_preprocess!$1:$1048576, $D139, FALSE))</f>
        <v>833.2973094159895</v>
      </c>
      <c r="P139">
        <f>IF(ISBLANK(HLOOKUP(P$1, m_preprocess!$1:$1048576, $D139, FALSE)), "", HLOOKUP(P$1,m_preprocess!$1:$1048576, $D139, FALSE))</f>
        <v>222.84346892620087</v>
      </c>
      <c r="Q139">
        <f>IF(ISBLANK(HLOOKUP(Q$1, m_preprocess!$1:$1048576, $D139, FALSE)), "", HLOOKUP(Q$1,m_preprocess!$1:$1048576, $D139, FALSE))</f>
        <v>348.05913232334814</v>
      </c>
      <c r="R139">
        <f>IF(ISBLANK(HLOOKUP(R$1, m_preprocess!$1:$1048576, $D139, FALSE)), "", HLOOKUP(R$1,m_preprocess!$1:$1048576, $D139, FALSE))</f>
        <v>190.05858373026072</v>
      </c>
      <c r="S139" t="str">
        <f>IF(ISBLANK(HLOOKUP(S$1, m_preprocess!$1:$1048576, $D139, FALSE)), "", HLOOKUP(S$1,m_preprocess!$1:$1048576, $D139, FALSE))</f>
        <v/>
      </c>
      <c r="T139" t="str">
        <f>IF(ISBLANK(HLOOKUP(T$1, m_preprocess!$1:$1048576, $D139, FALSE)), "", HLOOKUP(T$1,m_preprocess!$1:$1048576, $D139, FALSE))</f>
        <v/>
      </c>
      <c r="U139">
        <f>IF(ISBLANK(HLOOKUP(U$1, m_preprocess!$1:$1048576, $D139, FALSE)), "", HLOOKUP(U$1,m_preprocess!$1:$1048576, $D139, FALSE))</f>
        <v>9002.0716722792677</v>
      </c>
      <c r="V139" t="str">
        <f>IF(ISBLANK(HLOOKUP(V$1, m_preprocess!$1:$1048576, $D139, FALSE)), "", HLOOKUP(V$1,m_preprocess!$1:$1048576, $D139, FALSE))</f>
        <v/>
      </c>
      <c r="W139">
        <f>IF(ISBLANK(HLOOKUP(W$1, m_preprocess!$1:$1048576, $D139, FALSE)), "", HLOOKUP(W$1,m_preprocess!$1:$1048576, $D139, FALSE))</f>
        <v>358117.85125367885</v>
      </c>
      <c r="X139">
        <f>IF(ISBLANK(HLOOKUP(X$1, m_preprocess!$1:$1048576, $D139, FALSE)), "", HLOOKUP(X$1,m_preprocess!$1:$1048576, $D139, FALSE))</f>
        <v>233625.24329232925</v>
      </c>
      <c r="Y139">
        <f>IF(ISBLANK(HLOOKUP(Y$1, m_preprocess!$1:$1048576, $D139, FALSE)), "", HLOOKUP(Y$1,m_preprocess!$1:$1048576, $D139, FALSE))</f>
        <v>214.43833006608207</v>
      </c>
    </row>
    <row r="140" spans="1:25" x14ac:dyDescent="0.25">
      <c r="A140" s="21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HLOOKUP(E$1,m_preprocess!$1:$1048576, $D140, FALSE))</f>
        <v>78.625910239696722</v>
      </c>
      <c r="F140">
        <f>IF(ISBLANK(HLOOKUP(F$1, m_preprocess!$1:$1048576, $D140, FALSE)), "", HLOOKUP(F$1,m_preprocess!$1:$1048576, $D140, FALSE))</f>
        <v>78.16454838719801</v>
      </c>
      <c r="G140">
        <f>IF(ISBLANK(HLOOKUP(G$1, m_preprocess!$1:$1048576, $D140, FALSE)), "", HLOOKUP(G$1,m_preprocess!$1:$1048576, $D140, FALSE))</f>
        <v>62.68266438253729</v>
      </c>
      <c r="H140">
        <f>IF(ISBLANK(HLOOKUP(H$1, m_preprocess!$1:$1048576, $D140, FALSE)), "", HLOOKUP(H$1,m_preprocess!$1:$1048576, $D140, FALSE))</f>
        <v>655.12310628446153</v>
      </c>
      <c r="I140">
        <f>IF(ISBLANK(HLOOKUP(I$1, m_preprocess!$1:$1048576, $D140, FALSE)), "", HLOOKUP(I$1,m_preprocess!$1:$1048576, $D140, FALSE))</f>
        <v>16451.144</v>
      </c>
      <c r="J140">
        <f>IF(ISBLANK(HLOOKUP(J$1, m_preprocess!$1:$1048576, $D140, FALSE)), "", HLOOKUP(J$1,m_preprocess!$1:$1048576, $D140, FALSE))</f>
        <v>9988.893</v>
      </c>
      <c r="K140">
        <f>IF(ISBLANK(HLOOKUP(K$1, m_preprocess!$1:$1048576, $D140, FALSE)), "", HLOOKUP(K$1,m_preprocess!$1:$1048576, $D140, FALSE))</f>
        <v>1107.0074429624592</v>
      </c>
      <c r="L140">
        <f>IF(ISBLANK(HLOOKUP(L$1, m_preprocess!$1:$1048576, $D140, FALSE)), "", HLOOKUP(L$1,m_preprocess!$1:$1048576, $D140, FALSE))</f>
        <v>98.598789651473183</v>
      </c>
      <c r="M140">
        <f>IF(ISBLANK(HLOOKUP(M$1, m_preprocess!$1:$1048576, $D140, FALSE)), "", HLOOKUP(M$1,m_preprocess!$1:$1048576, $D140, FALSE))</f>
        <v>73.2971625183946</v>
      </c>
      <c r="N140">
        <f>IF(ISBLANK(HLOOKUP(N$1, m_preprocess!$1:$1048576, $D140, FALSE)), "", HLOOKUP(N$1,m_preprocess!$1:$1048576, $D140, FALSE))</f>
        <v>1107.0074429624592</v>
      </c>
      <c r="O140">
        <f>IF(ISBLANK(HLOOKUP(O$1, m_preprocess!$1:$1048576, $D140, FALSE)), "", HLOOKUP(O$1,m_preprocess!$1:$1048576, $D140, FALSE))</f>
        <v>865.13518300215185</v>
      </c>
      <c r="P140">
        <f>IF(ISBLANK(HLOOKUP(P$1, m_preprocess!$1:$1048576, $D140, FALSE)), "", HLOOKUP(P$1,m_preprocess!$1:$1048576, $D140, FALSE))</f>
        <v>230.79135459626227</v>
      </c>
      <c r="Q140">
        <f>IF(ISBLANK(HLOOKUP(Q$1, m_preprocess!$1:$1048576, $D140, FALSE)), "", HLOOKUP(Q$1,m_preprocess!$1:$1048576, $D140, FALSE))</f>
        <v>313.06524960288641</v>
      </c>
      <c r="R140">
        <f>IF(ISBLANK(HLOOKUP(R$1, m_preprocess!$1:$1048576, $D140, FALSE)), "", HLOOKUP(R$1,m_preprocess!$1:$1048576, $D140, FALSE))</f>
        <v>217.30842951453096</v>
      </c>
      <c r="S140" t="str">
        <f>IF(ISBLANK(HLOOKUP(S$1, m_preprocess!$1:$1048576, $D140, FALSE)), "", HLOOKUP(S$1,m_preprocess!$1:$1048576, $D140, FALSE))</f>
        <v/>
      </c>
      <c r="T140" t="str">
        <f>IF(ISBLANK(HLOOKUP(T$1, m_preprocess!$1:$1048576, $D140, FALSE)), "", HLOOKUP(T$1,m_preprocess!$1:$1048576, $D140, FALSE))</f>
        <v/>
      </c>
      <c r="U140">
        <f>IF(ISBLANK(HLOOKUP(U$1, m_preprocess!$1:$1048576, $D140, FALSE)), "", HLOOKUP(U$1,m_preprocess!$1:$1048576, $D140, FALSE))</f>
        <v>9272.7310138769517</v>
      </c>
      <c r="V140" t="str">
        <f>IF(ISBLANK(HLOOKUP(V$1, m_preprocess!$1:$1048576, $D140, FALSE)), "", HLOOKUP(V$1,m_preprocess!$1:$1048576, $D140, FALSE))</f>
        <v/>
      </c>
      <c r="W140">
        <f>IF(ISBLANK(HLOOKUP(W$1, m_preprocess!$1:$1048576, $D140, FALSE)), "", HLOOKUP(W$1,m_preprocess!$1:$1048576, $D140, FALSE))</f>
        <v>454112.91793298832</v>
      </c>
      <c r="X140">
        <f>IF(ISBLANK(HLOOKUP(X$1, m_preprocess!$1:$1048576, $D140, FALSE)), "", HLOOKUP(X$1,m_preprocess!$1:$1048576, $D140, FALSE))</f>
        <v>237588.16248489296</v>
      </c>
      <c r="Y140">
        <f>IF(ISBLANK(HLOOKUP(Y$1, m_preprocess!$1:$1048576, $D140, FALSE)), "", HLOOKUP(Y$1,m_preprocess!$1:$1048576, $D140, FALSE))</f>
        <v>173.8212140248354</v>
      </c>
    </row>
    <row r="141" spans="1:25" x14ac:dyDescent="0.25">
      <c r="A141" s="21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HLOOKUP(E$1,m_preprocess!$1:$1048576, $D141, FALSE))</f>
        <v>78.937534831730517</v>
      </c>
      <c r="F141">
        <f>IF(ISBLANK(HLOOKUP(F$1, m_preprocess!$1:$1048576, $D141, FALSE)), "", HLOOKUP(F$1,m_preprocess!$1:$1048576, $D141, FALSE))</f>
        <v>77.240187903866214</v>
      </c>
      <c r="G141">
        <f>IF(ISBLANK(HLOOKUP(G$1, m_preprocess!$1:$1048576, $D141, FALSE)), "", HLOOKUP(G$1,m_preprocess!$1:$1048576, $D141, FALSE))</f>
        <v>62.665848996285931</v>
      </c>
      <c r="H141">
        <f>IF(ISBLANK(HLOOKUP(H$1, m_preprocess!$1:$1048576, $D141, FALSE)), "", HLOOKUP(H$1,m_preprocess!$1:$1048576, $D141, FALSE))</f>
        <v>815.79789222388217</v>
      </c>
      <c r="I141">
        <f>IF(ISBLANK(HLOOKUP(I$1, m_preprocess!$1:$1048576, $D141, FALSE)), "", HLOOKUP(I$1,m_preprocess!$1:$1048576, $D141, FALSE))</f>
        <v>16474.525999999998</v>
      </c>
      <c r="J141">
        <f>IF(ISBLANK(HLOOKUP(J$1, m_preprocess!$1:$1048576, $D141, FALSE)), "", HLOOKUP(J$1,m_preprocess!$1:$1048576, $D141, FALSE))</f>
        <v>11697.374</v>
      </c>
      <c r="K141">
        <f>IF(ISBLANK(HLOOKUP(K$1, m_preprocess!$1:$1048576, $D141, FALSE)), "", HLOOKUP(K$1,m_preprocess!$1:$1048576, $D141, FALSE))</f>
        <v>1185.459504229485</v>
      </c>
      <c r="L141">
        <f>IF(ISBLANK(HLOOKUP(L$1, m_preprocess!$1:$1048576, $D141, FALSE)), "", HLOOKUP(L$1,m_preprocess!$1:$1048576, $D141, FALSE))</f>
        <v>98.540582808628415</v>
      </c>
      <c r="M141">
        <f>IF(ISBLANK(HLOOKUP(M$1, m_preprocess!$1:$1048576, $D141, FALSE)), "", HLOOKUP(M$1,m_preprocess!$1:$1048576, $D141, FALSE))</f>
        <v>76.830144381115034</v>
      </c>
      <c r="N141">
        <f>IF(ISBLANK(HLOOKUP(N$1, m_preprocess!$1:$1048576, $D141, FALSE)), "", HLOOKUP(N$1,m_preprocess!$1:$1048576, $D141, FALSE))</f>
        <v>1185.459504229485</v>
      </c>
      <c r="O141">
        <f>IF(ISBLANK(HLOOKUP(O$1, m_preprocess!$1:$1048576, $D141, FALSE)), "", HLOOKUP(O$1,m_preprocess!$1:$1048576, $D141, FALSE))</f>
        <v>881.8959782609445</v>
      </c>
      <c r="P141">
        <f>IF(ISBLANK(HLOOKUP(P$1, m_preprocess!$1:$1048576, $D141, FALSE)), "", HLOOKUP(P$1,m_preprocess!$1:$1048576, $D141, FALSE))</f>
        <v>253.80059063859298</v>
      </c>
      <c r="Q141">
        <f>IF(ISBLANK(HLOOKUP(Q$1, m_preprocess!$1:$1048576, $D141, FALSE)), "", HLOOKUP(Q$1,m_preprocess!$1:$1048576, $D141, FALSE))</f>
        <v>311.55007975592366</v>
      </c>
      <c r="R141">
        <f>IF(ISBLANK(HLOOKUP(R$1, m_preprocess!$1:$1048576, $D141, FALSE)), "", HLOOKUP(R$1,m_preprocess!$1:$1048576, $D141, FALSE))</f>
        <v>213.80701876495269</v>
      </c>
      <c r="S141" t="str">
        <f>IF(ISBLANK(HLOOKUP(S$1, m_preprocess!$1:$1048576, $D141, FALSE)), "", HLOOKUP(S$1,m_preprocess!$1:$1048576, $D141, FALSE))</f>
        <v/>
      </c>
      <c r="T141" t="str">
        <f>IF(ISBLANK(HLOOKUP(T$1, m_preprocess!$1:$1048576, $D141, FALSE)), "", HLOOKUP(T$1,m_preprocess!$1:$1048576, $D141, FALSE))</f>
        <v/>
      </c>
      <c r="U141">
        <f>IF(ISBLANK(HLOOKUP(U$1, m_preprocess!$1:$1048576, $D141, FALSE)), "", HLOOKUP(U$1,m_preprocess!$1:$1048576, $D141, FALSE))</f>
        <v>9475.760152666262</v>
      </c>
      <c r="V141" t="str">
        <f>IF(ISBLANK(HLOOKUP(V$1, m_preprocess!$1:$1048576, $D141, FALSE)), "", HLOOKUP(V$1,m_preprocess!$1:$1048576, $D141, FALSE))</f>
        <v/>
      </c>
      <c r="W141">
        <f>IF(ISBLANK(HLOOKUP(W$1, m_preprocess!$1:$1048576, $D141, FALSE)), "", HLOOKUP(W$1,m_preprocess!$1:$1048576, $D141, FALSE))</f>
        <v>373245.84498832293</v>
      </c>
      <c r="X141">
        <f>IF(ISBLANK(HLOOKUP(X$1, m_preprocess!$1:$1048576, $D141, FALSE)), "", HLOOKUP(X$1,m_preprocess!$1:$1048576, $D141, FALSE))</f>
        <v>236767.60415060975</v>
      </c>
      <c r="Y141">
        <f>IF(ISBLANK(HLOOKUP(Y$1, m_preprocess!$1:$1048576, $D141, FALSE)), "", HLOOKUP(Y$1,m_preprocess!$1:$1048576, $D141, FALSE))</f>
        <v>171.99830460365916</v>
      </c>
    </row>
    <row r="142" spans="1:25" x14ac:dyDescent="0.25">
      <c r="A142" s="21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HLOOKUP(E$1,m_preprocess!$1:$1048576, $D142, FALSE))</f>
        <v>72.345295227998932</v>
      </c>
      <c r="F142">
        <f>IF(ISBLANK(HLOOKUP(F$1, m_preprocess!$1:$1048576, $D142, FALSE)), "", HLOOKUP(F$1,m_preprocess!$1:$1048576, $D142, FALSE))</f>
        <v>71.571368431435587</v>
      </c>
      <c r="G142">
        <f>IF(ISBLANK(HLOOKUP(G$1, m_preprocess!$1:$1048576, $D142, FALSE)), "", HLOOKUP(G$1,m_preprocess!$1:$1048576, $D142, FALSE))</f>
        <v>62.522520993617917</v>
      </c>
      <c r="H142">
        <f>IF(ISBLANK(HLOOKUP(H$1, m_preprocess!$1:$1048576, $D142, FALSE)), "", HLOOKUP(H$1,m_preprocess!$1:$1048576, $D142, FALSE))</f>
        <v>617.62578011871517</v>
      </c>
      <c r="I142">
        <f>IF(ISBLANK(HLOOKUP(I$1, m_preprocess!$1:$1048576, $D142, FALSE)), "", HLOOKUP(I$1,m_preprocess!$1:$1048576, $D142, FALSE))</f>
        <v>15662.468000000001</v>
      </c>
      <c r="J142">
        <f>IF(ISBLANK(HLOOKUP(J$1, m_preprocess!$1:$1048576, $D142, FALSE)), "", HLOOKUP(J$1,m_preprocess!$1:$1048576, $D142, FALSE))</f>
        <v>10967.614999999998</v>
      </c>
      <c r="K142">
        <f>IF(ISBLANK(HLOOKUP(K$1, m_preprocess!$1:$1048576, $D142, FALSE)), "", HLOOKUP(K$1,m_preprocess!$1:$1048576, $D142, FALSE))</f>
        <v>1138.838551496787</v>
      </c>
      <c r="L142">
        <f>IF(ISBLANK(HLOOKUP(L$1, m_preprocess!$1:$1048576, $D142, FALSE)), "", HLOOKUP(L$1,m_preprocess!$1:$1048576, $D142, FALSE))</f>
        <v>98.729342420312889</v>
      </c>
      <c r="M142">
        <f>IF(ISBLANK(HLOOKUP(M$1, m_preprocess!$1:$1048576, $D142, FALSE)), "", HLOOKUP(M$1,m_preprocess!$1:$1048576, $D142, FALSE))</f>
        <v>75.299010856928803</v>
      </c>
      <c r="N142">
        <f>IF(ISBLANK(HLOOKUP(N$1, m_preprocess!$1:$1048576, $D142, FALSE)), "", HLOOKUP(N$1,m_preprocess!$1:$1048576, $D142, FALSE))</f>
        <v>1138.838551496787</v>
      </c>
      <c r="O142">
        <f>IF(ISBLANK(HLOOKUP(O$1, m_preprocess!$1:$1048576, $D142, FALSE)), "", HLOOKUP(O$1,m_preprocess!$1:$1048576, $D142, FALSE))</f>
        <v>845.74626148646917</v>
      </c>
      <c r="P142">
        <f>IF(ISBLANK(HLOOKUP(P$1, m_preprocess!$1:$1048576, $D142, FALSE)), "", HLOOKUP(P$1,m_preprocess!$1:$1048576, $D142, FALSE))</f>
        <v>244.42071848210247</v>
      </c>
      <c r="Q142">
        <f>IF(ISBLANK(HLOOKUP(Q$1, m_preprocess!$1:$1048576, $D142, FALSE)), "", HLOOKUP(Q$1,m_preprocess!$1:$1048576, $D142, FALSE))</f>
        <v>308.87943869594949</v>
      </c>
      <c r="R142">
        <f>IF(ISBLANK(HLOOKUP(R$1, m_preprocess!$1:$1048576, $D142, FALSE)), "", HLOOKUP(R$1,m_preprocess!$1:$1048576, $D142, FALSE))</f>
        <v>212.91848248805823</v>
      </c>
      <c r="S142" t="str">
        <f>IF(ISBLANK(HLOOKUP(S$1, m_preprocess!$1:$1048576, $D142, FALSE)), "", HLOOKUP(S$1,m_preprocess!$1:$1048576, $D142, FALSE))</f>
        <v/>
      </c>
      <c r="T142" t="str">
        <f>IF(ISBLANK(HLOOKUP(T$1, m_preprocess!$1:$1048576, $D142, FALSE)), "", HLOOKUP(T$1,m_preprocess!$1:$1048576, $D142, FALSE))</f>
        <v/>
      </c>
      <c r="U142">
        <f>IF(ISBLANK(HLOOKUP(U$1, m_preprocess!$1:$1048576, $D142, FALSE)), "", HLOOKUP(U$1,m_preprocess!$1:$1048576, $D142, FALSE))</f>
        <v>9668.4605172482261</v>
      </c>
      <c r="V142" t="str">
        <f>IF(ISBLANK(HLOOKUP(V$1, m_preprocess!$1:$1048576, $D142, FALSE)), "", HLOOKUP(V$1,m_preprocess!$1:$1048576, $D142, FALSE))</f>
        <v/>
      </c>
      <c r="W142">
        <f>IF(ISBLANK(HLOOKUP(W$1, m_preprocess!$1:$1048576, $D142, FALSE)), "", HLOOKUP(W$1,m_preprocess!$1:$1048576, $D142, FALSE))</f>
        <v>408805.08935577131</v>
      </c>
      <c r="X142">
        <f>IF(ISBLANK(HLOOKUP(X$1, m_preprocess!$1:$1048576, $D142, FALSE)), "", HLOOKUP(X$1,m_preprocess!$1:$1048576, $D142, FALSE))</f>
        <v>221498.50056253158</v>
      </c>
      <c r="Y142">
        <f>IF(ISBLANK(HLOOKUP(Y$1, m_preprocess!$1:$1048576, $D142, FALSE)), "", HLOOKUP(Y$1,m_preprocess!$1:$1048576, $D142, FALSE))</f>
        <v>174.89155126214558</v>
      </c>
    </row>
    <row r="143" spans="1:25" x14ac:dyDescent="0.25">
      <c r="A143" s="21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HLOOKUP(E$1,m_preprocess!$1:$1048576, $D143, FALSE))</f>
        <v>83.929437254098588</v>
      </c>
      <c r="F143">
        <f>IF(ISBLANK(HLOOKUP(F$1, m_preprocess!$1:$1048576, $D143, FALSE)), "", HLOOKUP(F$1,m_preprocess!$1:$1048576, $D143, FALSE))</f>
        <v>82.783052841665793</v>
      </c>
      <c r="G143">
        <f>IF(ISBLANK(HLOOKUP(G$1, m_preprocess!$1:$1048576, $D143, FALSE)), "", HLOOKUP(G$1,m_preprocess!$1:$1048576, $D143, FALSE))</f>
        <v>62.347557855974735</v>
      </c>
      <c r="H143">
        <f>IF(ISBLANK(HLOOKUP(H$1, m_preprocess!$1:$1048576, $D143, FALSE)), "", HLOOKUP(H$1,m_preprocess!$1:$1048576, $D143, FALSE))</f>
        <v>593.28387797796722</v>
      </c>
      <c r="I143">
        <f>IF(ISBLANK(HLOOKUP(I$1, m_preprocess!$1:$1048576, $D143, FALSE)), "", HLOOKUP(I$1,m_preprocess!$1:$1048576, $D143, FALSE))</f>
        <v>16401.195</v>
      </c>
      <c r="J143">
        <f>IF(ISBLANK(HLOOKUP(J$1, m_preprocess!$1:$1048576, $D143, FALSE)), "", HLOOKUP(J$1,m_preprocess!$1:$1048576, $D143, FALSE))</f>
        <v>11706.428</v>
      </c>
      <c r="K143">
        <f>IF(ISBLANK(HLOOKUP(K$1, m_preprocess!$1:$1048576, $D143, FALSE)), "", HLOOKUP(K$1,m_preprocess!$1:$1048576, $D143, FALSE))</f>
        <v>1217.779264221841</v>
      </c>
      <c r="L143">
        <f>IF(ISBLANK(HLOOKUP(L$1, m_preprocess!$1:$1048576, $D143, FALSE)), "", HLOOKUP(L$1,m_preprocess!$1:$1048576, $D143, FALSE))</f>
        <v>99.518974145351294</v>
      </c>
      <c r="M143">
        <f>IF(ISBLANK(HLOOKUP(M$1, m_preprocess!$1:$1048576, $D143, FALSE)), "", HLOOKUP(M$1,m_preprocess!$1:$1048576, $D143, FALSE))</f>
        <v>77.652106834796541</v>
      </c>
      <c r="N143">
        <f>IF(ISBLANK(HLOOKUP(N$1, m_preprocess!$1:$1048576, $D143, FALSE)), "", HLOOKUP(N$1,m_preprocess!$1:$1048576, $D143, FALSE))</f>
        <v>1217.779264221841</v>
      </c>
      <c r="O143">
        <f>IF(ISBLANK(HLOOKUP(O$1, m_preprocess!$1:$1048576, $D143, FALSE)), "", HLOOKUP(O$1,m_preprocess!$1:$1048576, $D143, FALSE))</f>
        <v>880.23355294357737</v>
      </c>
      <c r="P143">
        <f>IF(ISBLANK(HLOOKUP(P$1, m_preprocess!$1:$1048576, $D143, FALSE)), "", HLOOKUP(P$1,m_preprocess!$1:$1048576, $D143, FALSE))</f>
        <v>271.06667307717572</v>
      </c>
      <c r="Q143">
        <f>IF(ISBLANK(HLOOKUP(Q$1, m_preprocess!$1:$1048576, $D143, FALSE)), "", HLOOKUP(Q$1,m_preprocess!$1:$1048576, $D143, FALSE))</f>
        <v>309.28517424294898</v>
      </c>
      <c r="R143">
        <f>IF(ISBLANK(HLOOKUP(R$1, m_preprocess!$1:$1048576, $D143, FALSE)), "", HLOOKUP(R$1,m_preprocess!$1:$1048576, $D143, FALSE))</f>
        <v>232.86110707142689</v>
      </c>
      <c r="S143" t="str">
        <f>IF(ISBLANK(HLOOKUP(S$1, m_preprocess!$1:$1048576, $D143, FALSE)), "", HLOOKUP(S$1,m_preprocess!$1:$1048576, $D143, FALSE))</f>
        <v/>
      </c>
      <c r="T143" t="str">
        <f>IF(ISBLANK(HLOOKUP(T$1, m_preprocess!$1:$1048576, $D143, FALSE)), "", HLOOKUP(T$1,m_preprocess!$1:$1048576, $D143, FALSE))</f>
        <v/>
      </c>
      <c r="U143">
        <f>IF(ISBLANK(HLOOKUP(U$1, m_preprocess!$1:$1048576, $D143, FALSE)), "", HLOOKUP(U$1,m_preprocess!$1:$1048576, $D143, FALSE))</f>
        <v>9944.1551154684876</v>
      </c>
      <c r="V143" t="str">
        <f>IF(ISBLANK(HLOOKUP(V$1, m_preprocess!$1:$1048576, $D143, FALSE)), "", HLOOKUP(V$1,m_preprocess!$1:$1048576, $D143, FALSE))</f>
        <v/>
      </c>
      <c r="W143">
        <f>IF(ISBLANK(HLOOKUP(W$1, m_preprocess!$1:$1048576, $D143, FALSE)), "", HLOOKUP(W$1,m_preprocess!$1:$1048576, $D143, FALSE))</f>
        <v>393706.97394480044</v>
      </c>
      <c r="X143">
        <f>IF(ISBLANK(HLOOKUP(X$1, m_preprocess!$1:$1048576, $D143, FALSE)), "", HLOOKUP(X$1,m_preprocess!$1:$1048576, $D143, FALSE))</f>
        <v>255051.97059352716</v>
      </c>
      <c r="Y143">
        <f>IF(ISBLANK(HLOOKUP(Y$1, m_preprocess!$1:$1048576, $D143, FALSE)), "", HLOOKUP(Y$1,m_preprocess!$1:$1048576, $D143, FALSE))</f>
        <v>210.21274505826773</v>
      </c>
    </row>
    <row r="144" spans="1:25" x14ac:dyDescent="0.25">
      <c r="A144" s="21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HLOOKUP(E$1,m_preprocess!$1:$1048576, $D144, FALSE))</f>
        <v>78.885286835562269</v>
      </c>
      <c r="F144">
        <f>IF(ISBLANK(HLOOKUP(F$1, m_preprocess!$1:$1048576, $D144, FALSE)), "", HLOOKUP(F$1,m_preprocess!$1:$1048576, $D144, FALSE))</f>
        <v>77.793934320963032</v>
      </c>
      <c r="G144">
        <f>IF(ISBLANK(HLOOKUP(G$1, m_preprocess!$1:$1048576, $D144, FALSE)), "", HLOOKUP(G$1,m_preprocess!$1:$1048576, $D144, FALSE))</f>
        <v>62.08744159495059</v>
      </c>
      <c r="H144">
        <f>IF(ISBLANK(HLOOKUP(H$1, m_preprocess!$1:$1048576, $D144, FALSE)), "", HLOOKUP(H$1,m_preprocess!$1:$1048576, $D144, FALSE))</f>
        <v>676.43591843219804</v>
      </c>
      <c r="I144">
        <f>IF(ISBLANK(HLOOKUP(I$1, m_preprocess!$1:$1048576, $D144, FALSE)), "", HLOOKUP(I$1,m_preprocess!$1:$1048576, $D144, FALSE))</f>
        <v>16010.75599</v>
      </c>
      <c r="J144">
        <f>IF(ISBLANK(HLOOKUP(J$1, m_preprocess!$1:$1048576, $D144, FALSE)), "", HLOOKUP(J$1,m_preprocess!$1:$1048576, $D144, FALSE))</f>
        <v>10597.313999999998</v>
      </c>
      <c r="K144">
        <f>IF(ISBLANK(HLOOKUP(K$1, m_preprocess!$1:$1048576, $D144, FALSE)), "", HLOOKUP(K$1,m_preprocess!$1:$1048576, $D144, FALSE))</f>
        <v>1055.1146813047305</v>
      </c>
      <c r="L144">
        <f>IF(ISBLANK(HLOOKUP(L$1, m_preprocess!$1:$1048576, $D144, FALSE)), "", HLOOKUP(L$1,m_preprocess!$1:$1048576, $D144, FALSE))</f>
        <v>100.58236080632048</v>
      </c>
      <c r="M144">
        <f>IF(ISBLANK(HLOOKUP(M$1, m_preprocess!$1:$1048576, $D144, FALSE)), "", HLOOKUP(M$1,m_preprocess!$1:$1048576, $D144, FALSE))</f>
        <v>74.071364752950032</v>
      </c>
      <c r="N144">
        <f>IF(ISBLANK(HLOOKUP(N$1, m_preprocess!$1:$1048576, $D144, FALSE)), "", HLOOKUP(N$1,m_preprocess!$1:$1048576, $D144, FALSE))</f>
        <v>1055.1146813047305</v>
      </c>
      <c r="O144">
        <f>IF(ISBLANK(HLOOKUP(O$1, m_preprocess!$1:$1048576, $D144, FALSE)), "", HLOOKUP(O$1,m_preprocess!$1:$1048576, $D144, FALSE))</f>
        <v>912.67642954778728</v>
      </c>
      <c r="P144">
        <f>IF(ISBLANK(HLOOKUP(P$1, m_preprocess!$1:$1048576, $D144, FALSE)), "", HLOOKUP(P$1,m_preprocess!$1:$1048576, $D144, FALSE))</f>
        <v>282.19469125836389</v>
      </c>
      <c r="Q144">
        <f>IF(ISBLANK(HLOOKUP(Q$1, m_preprocess!$1:$1048576, $D144, FALSE)), "", HLOOKUP(Q$1,m_preprocess!$1:$1048576, $D144, FALSE))</f>
        <v>312.37196615780482</v>
      </c>
      <c r="R144">
        <f>IF(ISBLANK(HLOOKUP(R$1, m_preprocess!$1:$1048576, $D144, FALSE)), "", HLOOKUP(R$1,m_preprocess!$1:$1048576, $D144, FALSE))</f>
        <v>247.1734897512259</v>
      </c>
      <c r="S144" t="str">
        <f>IF(ISBLANK(HLOOKUP(S$1, m_preprocess!$1:$1048576, $D144, FALSE)), "", HLOOKUP(S$1,m_preprocess!$1:$1048576, $D144, FALSE))</f>
        <v/>
      </c>
      <c r="T144" t="str">
        <f>IF(ISBLANK(HLOOKUP(T$1, m_preprocess!$1:$1048576, $D144, FALSE)), "", HLOOKUP(T$1,m_preprocess!$1:$1048576, $D144, FALSE))</f>
        <v/>
      </c>
      <c r="U144">
        <f>IF(ISBLANK(HLOOKUP(U$1, m_preprocess!$1:$1048576, $D144, FALSE)), "", HLOOKUP(U$1,m_preprocess!$1:$1048576, $D144, FALSE))</f>
        <v>10115.417637125771</v>
      </c>
      <c r="V144" t="str">
        <f>IF(ISBLANK(HLOOKUP(V$1, m_preprocess!$1:$1048576, $D144, FALSE)), "", HLOOKUP(V$1,m_preprocess!$1:$1048576, $D144, FALSE))</f>
        <v/>
      </c>
      <c r="W144">
        <f>IF(ISBLANK(HLOOKUP(W$1, m_preprocess!$1:$1048576, $D144, FALSE)), "", HLOOKUP(W$1,m_preprocess!$1:$1048576, $D144, FALSE))</f>
        <v>393960.07627878146</v>
      </c>
      <c r="X144">
        <f>IF(ISBLANK(HLOOKUP(X$1, m_preprocess!$1:$1048576, $D144, FALSE)), "", HLOOKUP(X$1,m_preprocess!$1:$1048576, $D144, FALSE))</f>
        <v>253019.18284891138</v>
      </c>
      <c r="Y144">
        <f>IF(ISBLANK(HLOOKUP(Y$1, m_preprocess!$1:$1048576, $D144, FALSE)), "", HLOOKUP(Y$1,m_preprocess!$1:$1048576, $D144, FALSE))</f>
        <v>175.05773393910206</v>
      </c>
    </row>
    <row r="145" spans="1:25" x14ac:dyDescent="0.25">
      <c r="A145" s="21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HLOOKUP(E$1,m_preprocess!$1:$1048576, $D145, FALSE))</f>
        <v>96.691393088875373</v>
      </c>
      <c r="F145">
        <f>IF(ISBLANK(HLOOKUP(F$1, m_preprocess!$1:$1048576, $D145, FALSE)), "", HLOOKUP(F$1,m_preprocess!$1:$1048576, $D145, FALSE))</f>
        <v>86.540591878936496</v>
      </c>
      <c r="G145">
        <f>IF(ISBLANK(HLOOKUP(G$1, m_preprocess!$1:$1048576, $D145, FALSE)), "", HLOOKUP(G$1,m_preprocess!$1:$1048576, $D145, FALSE))</f>
        <v>62.12747218269481</v>
      </c>
      <c r="H145">
        <f>IF(ISBLANK(HLOOKUP(H$1, m_preprocess!$1:$1048576, $D145, FALSE)), "", HLOOKUP(H$1,m_preprocess!$1:$1048576, $D145, FALSE))</f>
        <v>1241.865237673903</v>
      </c>
      <c r="I145">
        <f>IF(ISBLANK(HLOOKUP(I$1, m_preprocess!$1:$1048576, $D145, FALSE)), "", HLOOKUP(I$1,m_preprocess!$1:$1048576, $D145, FALSE))</f>
        <v>16688.45276</v>
      </c>
      <c r="J145">
        <f>IF(ISBLANK(HLOOKUP(J$1, m_preprocess!$1:$1048576, $D145, FALSE)), "", HLOOKUP(J$1,m_preprocess!$1:$1048576, $D145, FALSE))</f>
        <v>10520.916649999999</v>
      </c>
      <c r="K145">
        <f>IF(ISBLANK(HLOOKUP(K$1, m_preprocess!$1:$1048576, $D145, FALSE)), "", HLOOKUP(K$1,m_preprocess!$1:$1048576, $D145, FALSE))</f>
        <v>1065.3923687940141</v>
      </c>
      <c r="L145">
        <f>IF(ISBLANK(HLOOKUP(L$1, m_preprocess!$1:$1048576, $D145, FALSE)), "", HLOOKUP(L$1,m_preprocess!$1:$1048576, $D145, FALSE))</f>
        <v>101.30230218619288</v>
      </c>
      <c r="M145">
        <f>IF(ISBLANK(HLOOKUP(M$1, m_preprocess!$1:$1048576, $D145, FALSE)), "", HLOOKUP(M$1,m_preprocess!$1:$1048576, $D145, FALSE))</f>
        <v>72.165936109688431</v>
      </c>
      <c r="N145">
        <f>IF(ISBLANK(HLOOKUP(N$1, m_preprocess!$1:$1048576, $D145, FALSE)), "", HLOOKUP(N$1,m_preprocess!$1:$1048576, $D145, FALSE))</f>
        <v>1065.3923687940141</v>
      </c>
      <c r="O145">
        <f>IF(ISBLANK(HLOOKUP(O$1, m_preprocess!$1:$1048576, $D145, FALSE)), "", HLOOKUP(O$1,m_preprocess!$1:$1048576, $D145, FALSE))</f>
        <v>958.89739755737378</v>
      </c>
      <c r="P145">
        <f>IF(ISBLANK(HLOOKUP(P$1, m_preprocess!$1:$1048576, $D145, FALSE)), "", HLOOKUP(P$1,m_preprocess!$1:$1048576, $D145, FALSE))</f>
        <v>281.4165282550594</v>
      </c>
      <c r="Q145">
        <f>IF(ISBLANK(HLOOKUP(Q$1, m_preprocess!$1:$1048576, $D145, FALSE)), "", HLOOKUP(Q$1,m_preprocess!$1:$1048576, $D145, FALSE))</f>
        <v>336.13575059996958</v>
      </c>
      <c r="R145">
        <f>IF(ISBLANK(HLOOKUP(R$1, m_preprocess!$1:$1048576, $D145, FALSE)), "", HLOOKUP(R$1,m_preprocess!$1:$1048576, $D145, FALSE))</f>
        <v>275.98872542517699</v>
      </c>
      <c r="S145" t="str">
        <f>IF(ISBLANK(HLOOKUP(S$1, m_preprocess!$1:$1048576, $D145, FALSE)), "", HLOOKUP(S$1,m_preprocess!$1:$1048576, $D145, FALSE))</f>
        <v/>
      </c>
      <c r="T145" t="str">
        <f>IF(ISBLANK(HLOOKUP(T$1, m_preprocess!$1:$1048576, $D145, FALSE)), "", HLOOKUP(T$1,m_preprocess!$1:$1048576, $D145, FALSE))</f>
        <v/>
      </c>
      <c r="U145">
        <f>IF(ISBLANK(HLOOKUP(U$1, m_preprocess!$1:$1048576, $D145, FALSE)), "", HLOOKUP(U$1,m_preprocess!$1:$1048576, $D145, FALSE))</f>
        <v>10298.595004666746</v>
      </c>
      <c r="V145" t="str">
        <f>IF(ISBLANK(HLOOKUP(V$1, m_preprocess!$1:$1048576, $D145, FALSE)), "", HLOOKUP(V$1,m_preprocess!$1:$1048576, $D145, FALSE))</f>
        <v/>
      </c>
      <c r="W145">
        <f>IF(ISBLANK(HLOOKUP(W$1, m_preprocess!$1:$1048576, $D145, FALSE)), "", HLOOKUP(W$1,m_preprocess!$1:$1048576, $D145, FALSE))</f>
        <v>391209.05192376248</v>
      </c>
      <c r="X145">
        <f>IF(ISBLANK(HLOOKUP(X$1, m_preprocess!$1:$1048576, $D145, FALSE)), "", HLOOKUP(X$1,m_preprocess!$1:$1048576, $D145, FALSE))</f>
        <v>259626.39083419798</v>
      </c>
      <c r="Y145">
        <f>IF(ISBLANK(HLOOKUP(Y$1, m_preprocess!$1:$1048576, $D145, FALSE)), "", HLOOKUP(Y$1,m_preprocess!$1:$1048576, $D145, FALSE))</f>
        <v>407.29293288958945</v>
      </c>
    </row>
    <row r="146" spans="1:25" x14ac:dyDescent="0.25">
      <c r="A146" s="21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HLOOKUP(E$1,m_preprocess!$1:$1048576, $D146, FALSE))</f>
        <v>80.594906690950452</v>
      </c>
      <c r="F146">
        <f>IF(ISBLANK(HLOOKUP(F$1, m_preprocess!$1:$1048576, $D146, FALSE)), "", HLOOKUP(F$1,m_preprocess!$1:$1048576, $D146, FALSE))</f>
        <v>82.118184272837041</v>
      </c>
      <c r="G146">
        <f>IF(ISBLANK(HLOOKUP(G$1, m_preprocess!$1:$1048576, $D146, FALSE)), "", HLOOKUP(G$1,m_preprocess!$1:$1048576, $D146, FALSE))</f>
        <v>65.243761268103711</v>
      </c>
      <c r="H146">
        <f>IF(ISBLANK(HLOOKUP(H$1, m_preprocess!$1:$1048576, $D146, FALSE)), "", HLOOKUP(H$1,m_preprocess!$1:$1048576, $D146, FALSE))</f>
        <v>544.64488599933065</v>
      </c>
      <c r="I146">
        <f>IF(ISBLANK(HLOOKUP(I$1, m_preprocess!$1:$1048576, $D146, FALSE)), "", HLOOKUP(I$1,m_preprocess!$1:$1048576, $D146, FALSE))</f>
        <v>16485.281000000003</v>
      </c>
      <c r="J146">
        <f>IF(ISBLANK(HLOOKUP(J$1, m_preprocess!$1:$1048576, $D146, FALSE)), "", HLOOKUP(J$1,m_preprocess!$1:$1048576, $D146, FALSE))</f>
        <v>11265.640810000001</v>
      </c>
      <c r="K146">
        <f>IF(ISBLANK(HLOOKUP(K$1, m_preprocess!$1:$1048576, $D146, FALSE)), "", HLOOKUP(K$1,m_preprocess!$1:$1048576, $D146, FALSE))</f>
        <v>1105.5836108469555</v>
      </c>
      <c r="L146">
        <f>IF(ISBLANK(HLOOKUP(L$1, m_preprocess!$1:$1048576, $D146, FALSE)), "", HLOOKUP(L$1,m_preprocess!$1:$1048576, $D146, FALSE))</f>
        <v>100.60545371410181</v>
      </c>
      <c r="M146">
        <f>IF(ISBLANK(HLOOKUP(M$1, m_preprocess!$1:$1048576, $D146, FALSE)), "", HLOOKUP(M$1,m_preprocess!$1:$1048576, $D146, FALSE))</f>
        <v>76.774782250383026</v>
      </c>
      <c r="N146">
        <f>IF(ISBLANK(HLOOKUP(N$1, m_preprocess!$1:$1048576, $D146, FALSE)), "", HLOOKUP(N$1,m_preprocess!$1:$1048576, $D146, FALSE))</f>
        <v>1105.5836108469555</v>
      </c>
      <c r="O146">
        <f>IF(ISBLANK(HLOOKUP(O$1, m_preprocess!$1:$1048576, $D146, FALSE)), "", HLOOKUP(O$1,m_preprocess!$1:$1048576, $D146, FALSE))</f>
        <v>993.14333095436928</v>
      </c>
      <c r="P146">
        <f>IF(ISBLANK(HLOOKUP(P$1, m_preprocess!$1:$1048576, $D146, FALSE)), "", HLOOKUP(P$1,m_preprocess!$1:$1048576, $D146, FALSE))</f>
        <v>208.56747317041783</v>
      </c>
      <c r="Q146">
        <f>IF(ISBLANK(HLOOKUP(Q$1, m_preprocess!$1:$1048576, $D146, FALSE)), "", HLOOKUP(Q$1,m_preprocess!$1:$1048576, $D146, FALSE))</f>
        <v>339.68723617632128</v>
      </c>
      <c r="R146">
        <f>IF(ISBLANK(HLOOKUP(R$1, m_preprocess!$1:$1048576, $D146, FALSE)), "", HLOOKUP(R$1,m_preprocess!$1:$1048576, $D146, FALSE))</f>
        <v>249.47748517678747</v>
      </c>
      <c r="S146" t="str">
        <f>IF(ISBLANK(HLOOKUP(S$1, m_preprocess!$1:$1048576, $D146, FALSE)), "", HLOOKUP(S$1,m_preprocess!$1:$1048576, $D146, FALSE))</f>
        <v/>
      </c>
      <c r="T146" t="str">
        <f>IF(ISBLANK(HLOOKUP(T$1, m_preprocess!$1:$1048576, $D146, FALSE)), "", HLOOKUP(T$1,m_preprocess!$1:$1048576, $D146, FALSE))</f>
        <v/>
      </c>
      <c r="U146">
        <f>IF(ISBLANK(HLOOKUP(U$1, m_preprocess!$1:$1048576, $D146, FALSE)), "", HLOOKUP(U$1,m_preprocess!$1:$1048576, $D146, FALSE))</f>
        <v>10305.394480094681</v>
      </c>
      <c r="V146" t="str">
        <f>IF(ISBLANK(HLOOKUP(V$1, m_preprocess!$1:$1048576, $D146, FALSE)), "", HLOOKUP(V$1,m_preprocess!$1:$1048576, $D146, FALSE))</f>
        <v/>
      </c>
      <c r="W146">
        <f>IF(ISBLANK(HLOOKUP(W$1, m_preprocess!$1:$1048576, $D146, FALSE)), "", HLOOKUP(W$1,m_preprocess!$1:$1048576, $D146, FALSE))</f>
        <v>498417.53034993081</v>
      </c>
      <c r="X146">
        <f>IF(ISBLANK(HLOOKUP(X$1, m_preprocess!$1:$1048576, $D146, FALSE)), "", HLOOKUP(X$1,m_preprocess!$1:$1048576, $D146, FALSE))</f>
        <v>313038.94706941524</v>
      </c>
      <c r="Y146">
        <f>IF(ISBLANK(HLOOKUP(Y$1, m_preprocess!$1:$1048576, $D146, FALSE)), "", HLOOKUP(Y$1,m_preprocess!$1:$1048576, $D146, FALSE))</f>
        <v>182.4685282761192</v>
      </c>
    </row>
    <row r="147" spans="1:25" x14ac:dyDescent="0.25">
      <c r="A147" s="21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HLOOKUP(E$1,m_preprocess!$1:$1048576, $D147, FALSE))</f>
        <v>72.681756799940814</v>
      </c>
      <c r="F147">
        <f>IF(ISBLANK(HLOOKUP(F$1, m_preprocess!$1:$1048576, $D147, FALSE)), "", HLOOKUP(F$1,m_preprocess!$1:$1048576, $D147, FALSE))</f>
        <v>80.996492560854207</v>
      </c>
      <c r="G147">
        <f>IF(ISBLANK(HLOOKUP(G$1, m_preprocess!$1:$1048576, $D147, FALSE)), "", HLOOKUP(G$1,m_preprocess!$1:$1048576, $D147, FALSE))</f>
        <v>65.066659894509172</v>
      </c>
      <c r="H147">
        <f>IF(ISBLANK(HLOOKUP(H$1, m_preprocess!$1:$1048576, $D147, FALSE)), "", HLOOKUP(H$1,m_preprocess!$1:$1048576, $D147, FALSE))</f>
        <v>535.83548607458363</v>
      </c>
      <c r="I147">
        <f>IF(ISBLANK(HLOOKUP(I$1, m_preprocess!$1:$1048576, $D147, FALSE)), "", HLOOKUP(I$1,m_preprocess!$1:$1048576, $D147, FALSE))</f>
        <v>15044.733250000001</v>
      </c>
      <c r="J147">
        <f>IF(ISBLANK(HLOOKUP(J$1, m_preprocess!$1:$1048576, $D147, FALSE)), "", HLOOKUP(J$1,m_preprocess!$1:$1048576, $D147, FALSE))</f>
        <v>10192.76858</v>
      </c>
      <c r="K147">
        <f>IF(ISBLANK(HLOOKUP(K$1, m_preprocess!$1:$1048576, $D147, FALSE)), "", HLOOKUP(K$1,m_preprocess!$1:$1048576, $D147, FALSE))</f>
        <v>1018.7385478657342</v>
      </c>
      <c r="L147">
        <f>IF(ISBLANK(HLOOKUP(L$1, m_preprocess!$1:$1048576, $D147, FALSE)), "", HLOOKUP(L$1,m_preprocess!$1:$1048576, $D147, FALSE))</f>
        <v>100.72633936295348</v>
      </c>
      <c r="M147">
        <f>IF(ISBLANK(HLOOKUP(M$1, m_preprocess!$1:$1048576, $D147, FALSE)), "", HLOOKUP(M$1,m_preprocess!$1:$1048576, $D147, FALSE))</f>
        <v>82.055415557714809</v>
      </c>
      <c r="N147">
        <f>IF(ISBLANK(HLOOKUP(N$1, m_preprocess!$1:$1048576, $D147, FALSE)), "", HLOOKUP(N$1,m_preprocess!$1:$1048576, $D147, FALSE))</f>
        <v>1018.7385478657342</v>
      </c>
      <c r="O147">
        <f>IF(ISBLANK(HLOOKUP(O$1, m_preprocess!$1:$1048576, $D147, FALSE)), "", HLOOKUP(O$1,m_preprocess!$1:$1048576, $D147, FALSE))</f>
        <v>885.32652144911594</v>
      </c>
      <c r="P147">
        <f>IF(ISBLANK(HLOOKUP(P$1, m_preprocess!$1:$1048576, $D147, FALSE)), "", HLOOKUP(P$1,m_preprocess!$1:$1048576, $D147, FALSE))</f>
        <v>206.03824998400728</v>
      </c>
      <c r="Q147">
        <f>IF(ISBLANK(HLOOKUP(Q$1, m_preprocess!$1:$1048576, $D147, FALSE)), "", HLOOKUP(Q$1,m_preprocess!$1:$1048576, $D147, FALSE))</f>
        <v>320.4825280076908</v>
      </c>
      <c r="R147">
        <f>IF(ISBLANK(HLOOKUP(R$1, m_preprocess!$1:$1048576, $D147, FALSE)), "", HLOOKUP(R$1,m_preprocess!$1:$1048576, $D147, FALSE))</f>
        <v>230.73756280166384</v>
      </c>
      <c r="S147" t="str">
        <f>IF(ISBLANK(HLOOKUP(S$1, m_preprocess!$1:$1048576, $D147, FALSE)), "", HLOOKUP(S$1,m_preprocess!$1:$1048576, $D147, FALSE))</f>
        <v/>
      </c>
      <c r="T147" t="str">
        <f>IF(ISBLANK(HLOOKUP(T$1, m_preprocess!$1:$1048576, $D147, FALSE)), "", HLOOKUP(T$1,m_preprocess!$1:$1048576, $D147, FALSE))</f>
        <v/>
      </c>
      <c r="U147">
        <f>IF(ISBLANK(HLOOKUP(U$1, m_preprocess!$1:$1048576, $D147, FALSE)), "", HLOOKUP(U$1,m_preprocess!$1:$1048576, $D147, FALSE))</f>
        <v>10355.432868861144</v>
      </c>
      <c r="V147" t="str">
        <f>IF(ISBLANK(HLOOKUP(V$1, m_preprocess!$1:$1048576, $D147, FALSE)), "", HLOOKUP(V$1,m_preprocess!$1:$1048576, $D147, FALSE))</f>
        <v/>
      </c>
      <c r="W147">
        <f>IF(ISBLANK(HLOOKUP(W$1, m_preprocess!$1:$1048576, $D147, FALSE)), "", HLOOKUP(W$1,m_preprocess!$1:$1048576, $D147, FALSE))</f>
        <v>361987.04578217148</v>
      </c>
      <c r="X147">
        <f>IF(ISBLANK(HLOOKUP(X$1, m_preprocess!$1:$1048576, $D147, FALSE)), "", HLOOKUP(X$1,m_preprocess!$1:$1048576, $D147, FALSE))</f>
        <v>235716.9314936657</v>
      </c>
      <c r="Y147">
        <f>IF(ISBLANK(HLOOKUP(Y$1, m_preprocess!$1:$1048576, $D147, FALSE)), "", HLOOKUP(Y$1,m_preprocess!$1:$1048576, $D147, FALSE))</f>
        <v>218.07754907235534</v>
      </c>
    </row>
    <row r="148" spans="1:25" x14ac:dyDescent="0.25">
      <c r="A148" s="21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HLOOKUP(E$1,m_preprocess!$1:$1048576, $D148, FALSE))</f>
        <v>82.440893394697881</v>
      </c>
      <c r="F148">
        <f>IF(ISBLANK(HLOOKUP(F$1, m_preprocess!$1:$1048576, $D148, FALSE)), "", HLOOKUP(F$1,m_preprocess!$1:$1048576, $D148, FALSE))</f>
        <v>80.212032511615377</v>
      </c>
      <c r="G148">
        <f>IF(ISBLANK(HLOOKUP(G$1, m_preprocess!$1:$1048576, $D148, FALSE)), "", HLOOKUP(G$1,m_preprocess!$1:$1048576, $D148, FALSE))</f>
        <v>64.89574365989354</v>
      </c>
      <c r="H148">
        <f>IF(ISBLANK(HLOOKUP(H$1, m_preprocess!$1:$1048576, $D148, FALSE)), "", HLOOKUP(H$1,m_preprocess!$1:$1048576, $D148, FALSE))</f>
        <v>745.41038446175514</v>
      </c>
      <c r="I148">
        <f>IF(ISBLANK(HLOOKUP(I$1, m_preprocess!$1:$1048576, $D148, FALSE)), "", HLOOKUP(I$1,m_preprocess!$1:$1048576, $D148, FALSE))</f>
        <v>16366.927489999998</v>
      </c>
      <c r="J148">
        <f>IF(ISBLANK(HLOOKUP(J$1, m_preprocess!$1:$1048576, $D148, FALSE)), "", HLOOKUP(J$1,m_preprocess!$1:$1048576, $D148, FALSE))</f>
        <v>11147.176610000002</v>
      </c>
      <c r="K148">
        <f>IF(ISBLANK(HLOOKUP(K$1, m_preprocess!$1:$1048576, $D148, FALSE)), "", HLOOKUP(K$1,m_preprocess!$1:$1048576, $D148, FALSE))</f>
        <v>1168.210495810876</v>
      </c>
      <c r="L148">
        <f>IF(ISBLANK(HLOOKUP(L$1, m_preprocess!$1:$1048576, $D148, FALSE)), "", HLOOKUP(L$1,m_preprocess!$1:$1048576, $D148, FALSE))</f>
        <v>101.39595858446742</v>
      </c>
      <c r="M148">
        <f>IF(ISBLANK(HLOOKUP(M$1, m_preprocess!$1:$1048576, $D148, FALSE)), "", HLOOKUP(M$1,m_preprocess!$1:$1048576, $D148, FALSE))</f>
        <v>84.556745063117532</v>
      </c>
      <c r="N148">
        <f>IF(ISBLANK(HLOOKUP(N$1, m_preprocess!$1:$1048576, $D148, FALSE)), "", HLOOKUP(N$1,m_preprocess!$1:$1048576, $D148, FALSE))</f>
        <v>1168.210495810876</v>
      </c>
      <c r="O148">
        <f>IF(ISBLANK(HLOOKUP(O$1, m_preprocess!$1:$1048576, $D148, FALSE)), "", HLOOKUP(O$1,m_preprocess!$1:$1048576, $D148, FALSE))</f>
        <v>957.00574481607759</v>
      </c>
      <c r="P148">
        <f>IF(ISBLANK(HLOOKUP(P$1, m_preprocess!$1:$1048576, $D148, FALSE)), "", HLOOKUP(P$1,m_preprocess!$1:$1048576, $D148, FALSE))</f>
        <v>227.33736655113461</v>
      </c>
      <c r="Q148">
        <f>IF(ISBLANK(HLOOKUP(Q$1, m_preprocess!$1:$1048576, $D148, FALSE)), "", HLOOKUP(Q$1,m_preprocess!$1:$1048576, $D148, FALSE))</f>
        <v>343.77737337279575</v>
      </c>
      <c r="R148">
        <f>IF(ISBLANK(HLOOKUP(R$1, m_preprocess!$1:$1048576, $D148, FALSE)), "", HLOOKUP(R$1,m_preprocess!$1:$1048576, $D148, FALSE))</f>
        <v>254.20234965319742</v>
      </c>
      <c r="S148" t="str">
        <f>IF(ISBLANK(HLOOKUP(S$1, m_preprocess!$1:$1048576, $D148, FALSE)), "", HLOOKUP(S$1,m_preprocess!$1:$1048576, $D148, FALSE))</f>
        <v/>
      </c>
      <c r="T148" t="str">
        <f>IF(ISBLANK(HLOOKUP(T$1, m_preprocess!$1:$1048576, $D148, FALSE)), "", HLOOKUP(T$1,m_preprocess!$1:$1048576, $D148, FALSE))</f>
        <v/>
      </c>
      <c r="U148">
        <f>IF(ISBLANK(HLOOKUP(U$1, m_preprocess!$1:$1048576, $D148, FALSE)), "", HLOOKUP(U$1,m_preprocess!$1:$1048576, $D148, FALSE))</f>
        <v>10531.866284675507</v>
      </c>
      <c r="V148" t="str">
        <f>IF(ISBLANK(HLOOKUP(V$1, m_preprocess!$1:$1048576, $D148, FALSE)), "", HLOOKUP(V$1,m_preprocess!$1:$1048576, $D148, FALSE))</f>
        <v/>
      </c>
      <c r="W148">
        <f>IF(ISBLANK(HLOOKUP(W$1, m_preprocess!$1:$1048576, $D148, FALSE)), "", HLOOKUP(W$1,m_preprocess!$1:$1048576, $D148, FALSE))</f>
        <v>397949.81012938695</v>
      </c>
      <c r="X148">
        <f>IF(ISBLANK(HLOOKUP(X$1, m_preprocess!$1:$1048576, $D148, FALSE)), "", HLOOKUP(X$1,m_preprocess!$1:$1048576, $D148, FALSE))</f>
        <v>244077.64959500637</v>
      </c>
      <c r="Y148">
        <f>IF(ISBLANK(HLOOKUP(Y$1, m_preprocess!$1:$1048576, $D148, FALSE)), "", HLOOKUP(Y$1,m_preprocess!$1:$1048576, $D148, FALSE))</f>
        <v>253.62232401619499</v>
      </c>
    </row>
    <row r="149" spans="1:25" x14ac:dyDescent="0.25">
      <c r="A149" s="21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HLOOKUP(E$1,m_preprocess!$1:$1048576, $D149, FALSE))</f>
        <v>76.353701937578521</v>
      </c>
      <c r="F149">
        <f>IF(ISBLANK(HLOOKUP(F$1, m_preprocess!$1:$1048576, $D149, FALSE)), "", HLOOKUP(F$1,m_preprocess!$1:$1048576, $D149, FALSE))</f>
        <v>79.181489650528718</v>
      </c>
      <c r="G149">
        <f>IF(ISBLANK(HLOOKUP(G$1, m_preprocess!$1:$1048576, $D149, FALSE)), "", HLOOKUP(G$1,m_preprocess!$1:$1048576, $D149, FALSE))</f>
        <v>64.356826011033732</v>
      </c>
      <c r="H149">
        <f>IF(ISBLANK(HLOOKUP(H$1, m_preprocess!$1:$1048576, $D149, FALSE)), "", HLOOKUP(H$1,m_preprocess!$1:$1048576, $D149, FALSE))</f>
        <v>615.88214631770518</v>
      </c>
      <c r="I149">
        <f>IF(ISBLANK(HLOOKUP(I$1, m_preprocess!$1:$1048576, $D149, FALSE)), "", HLOOKUP(I$1,m_preprocess!$1:$1048576, $D149, FALSE))</f>
        <v>15679.79478</v>
      </c>
      <c r="J149">
        <f>IF(ISBLANK(HLOOKUP(J$1, m_preprocess!$1:$1048576, $D149, FALSE)), "", HLOOKUP(J$1,m_preprocess!$1:$1048576, $D149, FALSE))</f>
        <v>10361.758679999999</v>
      </c>
      <c r="K149">
        <f>IF(ISBLANK(HLOOKUP(K$1, m_preprocess!$1:$1048576, $D149, FALSE)), "", HLOOKUP(K$1,m_preprocess!$1:$1048576, $D149, FALSE))</f>
        <v>1162.0795047109318</v>
      </c>
      <c r="L149">
        <f>IF(ISBLANK(HLOOKUP(L$1, m_preprocess!$1:$1048576, $D149, FALSE)), "", HLOOKUP(L$1,m_preprocess!$1:$1048576, $D149, FALSE))</f>
        <v>100.78009110280628</v>
      </c>
      <c r="M149">
        <f>IF(ISBLANK(HLOOKUP(M$1, m_preprocess!$1:$1048576, $D149, FALSE)), "", HLOOKUP(M$1,m_preprocess!$1:$1048576, $D149, FALSE))</f>
        <v>80.429464646149881</v>
      </c>
      <c r="N149">
        <f>IF(ISBLANK(HLOOKUP(N$1, m_preprocess!$1:$1048576, $D149, FALSE)), "", HLOOKUP(N$1,m_preprocess!$1:$1048576, $D149, FALSE))</f>
        <v>1162.0795047109318</v>
      </c>
      <c r="O149">
        <f>IF(ISBLANK(HLOOKUP(O$1, m_preprocess!$1:$1048576, $D149, FALSE)), "", HLOOKUP(O$1,m_preprocess!$1:$1048576, $D149, FALSE))</f>
        <v>867.48670577107566</v>
      </c>
      <c r="P149">
        <f>IF(ISBLANK(HLOOKUP(P$1, m_preprocess!$1:$1048576, $D149, FALSE)), "", HLOOKUP(P$1,m_preprocess!$1:$1048576, $D149, FALSE))</f>
        <v>235.75427195023877</v>
      </c>
      <c r="Q149">
        <f>IF(ISBLANK(HLOOKUP(Q$1, m_preprocess!$1:$1048576, $D149, FALSE)), "", HLOOKUP(Q$1,m_preprocess!$1:$1048576, $D149, FALSE))</f>
        <v>288.33422502155361</v>
      </c>
      <c r="R149">
        <f>IF(ISBLANK(HLOOKUP(R$1, m_preprocess!$1:$1048576, $D149, FALSE)), "", HLOOKUP(R$1,m_preprocess!$1:$1048576, $D149, FALSE))</f>
        <v>259.07593898002426</v>
      </c>
      <c r="S149" t="str">
        <f>IF(ISBLANK(HLOOKUP(S$1, m_preprocess!$1:$1048576, $D149, FALSE)), "", HLOOKUP(S$1,m_preprocess!$1:$1048576, $D149, FALSE))</f>
        <v/>
      </c>
      <c r="T149" t="str">
        <f>IF(ISBLANK(HLOOKUP(T$1, m_preprocess!$1:$1048576, $D149, FALSE)), "", HLOOKUP(T$1,m_preprocess!$1:$1048576, $D149, FALSE))</f>
        <v/>
      </c>
      <c r="U149">
        <f>IF(ISBLANK(HLOOKUP(U$1, m_preprocess!$1:$1048576, $D149, FALSE)), "", HLOOKUP(U$1,m_preprocess!$1:$1048576, $D149, FALSE))</f>
        <v>10710.686146560065</v>
      </c>
      <c r="V149" t="str">
        <f>IF(ISBLANK(HLOOKUP(V$1, m_preprocess!$1:$1048576, $D149, FALSE)), "", HLOOKUP(V$1,m_preprocess!$1:$1048576, $D149, FALSE))</f>
        <v/>
      </c>
      <c r="W149">
        <f>IF(ISBLANK(HLOOKUP(W$1, m_preprocess!$1:$1048576, $D149, FALSE)), "", HLOOKUP(W$1,m_preprocess!$1:$1048576, $D149, FALSE))</f>
        <v>897330.25646602036</v>
      </c>
      <c r="X149">
        <f>IF(ISBLANK(HLOOKUP(X$1, m_preprocess!$1:$1048576, $D149, FALSE)), "", HLOOKUP(X$1,m_preprocess!$1:$1048576, $D149, FALSE))</f>
        <v>249833.59293608574</v>
      </c>
      <c r="Y149">
        <f>IF(ISBLANK(HLOOKUP(Y$1, m_preprocess!$1:$1048576, $D149, FALSE)), "", HLOOKUP(Y$1,m_preprocess!$1:$1048576, $D149, FALSE))</f>
        <v>220.40637141698403</v>
      </c>
    </row>
    <row r="150" spans="1:25" x14ac:dyDescent="0.25">
      <c r="A150" s="21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HLOOKUP(E$1,m_preprocess!$1:$1048576, $D150, FALSE))</f>
        <v>83.150462630726452</v>
      </c>
      <c r="F150">
        <f>IF(ISBLANK(HLOOKUP(F$1, m_preprocess!$1:$1048576, $D150, FALSE)), "", HLOOKUP(F$1,m_preprocess!$1:$1048576, $D150, FALSE))</f>
        <v>85.565061042975358</v>
      </c>
      <c r="G150">
        <f>IF(ISBLANK(HLOOKUP(G$1, m_preprocess!$1:$1048576, $D150, FALSE)), "", HLOOKUP(G$1,m_preprocess!$1:$1048576, $D150, FALSE))</f>
        <v>64.244325707212198</v>
      </c>
      <c r="H150">
        <f>IF(ISBLANK(HLOOKUP(H$1, m_preprocess!$1:$1048576, $D150, FALSE)), "", HLOOKUP(H$1,m_preprocess!$1:$1048576, $D150, FALSE))</f>
        <v>797.8947738693563</v>
      </c>
      <c r="I150">
        <f>IF(ISBLANK(HLOOKUP(I$1, m_preprocess!$1:$1048576, $D150, FALSE)), "", HLOOKUP(I$1,m_preprocess!$1:$1048576, $D150, FALSE))</f>
        <v>16312.911521239999</v>
      </c>
      <c r="J150">
        <f>IF(ISBLANK(HLOOKUP(J$1, m_preprocess!$1:$1048576, $D150, FALSE)), "", HLOOKUP(J$1,m_preprocess!$1:$1048576, $D150, FALSE))</f>
        <v>10760.918379999999</v>
      </c>
      <c r="K150">
        <f>IF(ISBLANK(HLOOKUP(K$1, m_preprocess!$1:$1048576, $D150, FALSE)), "", HLOOKUP(K$1,m_preprocess!$1:$1048576, $D150, FALSE))</f>
        <v>1170.1302410445016</v>
      </c>
      <c r="L150">
        <f>IF(ISBLANK(HLOOKUP(L$1, m_preprocess!$1:$1048576, $D150, FALSE)), "", HLOOKUP(L$1,m_preprocess!$1:$1048576, $D150, FALSE))</f>
        <v>100.13270826840153</v>
      </c>
      <c r="M150">
        <f>IF(ISBLANK(HLOOKUP(M$1, m_preprocess!$1:$1048576, $D150, FALSE)), "", HLOOKUP(M$1,m_preprocess!$1:$1048576, $D150, FALSE))</f>
        <v>78.875304620148313</v>
      </c>
      <c r="N150">
        <f>IF(ISBLANK(HLOOKUP(N$1, m_preprocess!$1:$1048576, $D150, FALSE)), "", HLOOKUP(N$1,m_preprocess!$1:$1048576, $D150, FALSE))</f>
        <v>1170.1302410445016</v>
      </c>
      <c r="O150">
        <f>IF(ISBLANK(HLOOKUP(O$1, m_preprocess!$1:$1048576, $D150, FALSE)), "", HLOOKUP(O$1,m_preprocess!$1:$1048576, $D150, FALSE))</f>
        <v>1029.7399970788433</v>
      </c>
      <c r="P150">
        <f>IF(ISBLANK(HLOOKUP(P$1, m_preprocess!$1:$1048576, $D150, FALSE)), "", HLOOKUP(P$1,m_preprocess!$1:$1048576, $D150, FALSE))</f>
        <v>238.27692768238299</v>
      </c>
      <c r="Q150">
        <f>IF(ISBLANK(HLOOKUP(Q$1, m_preprocess!$1:$1048576, $D150, FALSE)), "", HLOOKUP(Q$1,m_preprocess!$1:$1048576, $D150, FALSE))</f>
        <v>345.20137383523416</v>
      </c>
      <c r="R150">
        <f>IF(ISBLANK(HLOOKUP(R$1, m_preprocess!$1:$1048576, $D150, FALSE)), "", HLOOKUP(R$1,m_preprocess!$1:$1048576, $D150, FALSE))</f>
        <v>304.02309374469468</v>
      </c>
      <c r="S150" t="str">
        <f>IF(ISBLANK(HLOOKUP(S$1, m_preprocess!$1:$1048576, $D150, FALSE)), "", HLOOKUP(S$1,m_preprocess!$1:$1048576, $D150, FALSE))</f>
        <v/>
      </c>
      <c r="T150" t="str">
        <f>IF(ISBLANK(HLOOKUP(T$1, m_preprocess!$1:$1048576, $D150, FALSE)), "", HLOOKUP(T$1,m_preprocess!$1:$1048576, $D150, FALSE))</f>
        <v/>
      </c>
      <c r="U150">
        <f>IF(ISBLANK(HLOOKUP(U$1, m_preprocess!$1:$1048576, $D150, FALSE)), "", HLOOKUP(U$1,m_preprocess!$1:$1048576, $D150, FALSE))</f>
        <v>10956.038849404502</v>
      </c>
      <c r="V150" t="str">
        <f>IF(ISBLANK(HLOOKUP(V$1, m_preprocess!$1:$1048576, $D150, FALSE)), "", HLOOKUP(V$1,m_preprocess!$1:$1048576, $D150, FALSE))</f>
        <v/>
      </c>
      <c r="W150">
        <f>IF(ISBLANK(HLOOKUP(W$1, m_preprocess!$1:$1048576, $D150, FALSE)), "", HLOOKUP(W$1,m_preprocess!$1:$1048576, $D150, FALSE))</f>
        <v>422858.20972762525</v>
      </c>
      <c r="X150">
        <f>IF(ISBLANK(HLOOKUP(X$1, m_preprocess!$1:$1048576, $D150, FALSE)), "", HLOOKUP(X$1,m_preprocess!$1:$1048576, $D150, FALSE))</f>
        <v>272943.60619324556</v>
      </c>
      <c r="Y150">
        <f>IF(ISBLANK(HLOOKUP(Y$1, m_preprocess!$1:$1048576, $D150, FALSE)), "", HLOOKUP(Y$1,m_preprocess!$1:$1048576, $D150, FALSE))</f>
        <v>231.15734135037056</v>
      </c>
    </row>
    <row r="151" spans="1:25" x14ac:dyDescent="0.25">
      <c r="A151" s="21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HLOOKUP(E$1,m_preprocess!$1:$1048576, $D151, FALSE))</f>
        <v>80.293138367227257</v>
      </c>
      <c r="F151">
        <f>IF(ISBLANK(HLOOKUP(F$1, m_preprocess!$1:$1048576, $D151, FALSE)), "", HLOOKUP(F$1,m_preprocess!$1:$1048576, $D151, FALSE))</f>
        <v>82.134421398470721</v>
      </c>
      <c r="G151">
        <f>IF(ISBLANK(HLOOKUP(G$1, m_preprocess!$1:$1048576, $D151, FALSE)), "", HLOOKUP(G$1,m_preprocess!$1:$1048576, $D151, FALSE))</f>
        <v>64.198697547538004</v>
      </c>
      <c r="H151">
        <f>IF(ISBLANK(HLOOKUP(H$1, m_preprocess!$1:$1048576, $D151, FALSE)), "", HLOOKUP(H$1,m_preprocess!$1:$1048576, $D151, FALSE))</f>
        <v>585.30617748916893</v>
      </c>
      <c r="I151">
        <f>IF(ISBLANK(HLOOKUP(I$1, m_preprocess!$1:$1048576, $D151, FALSE)), "", HLOOKUP(I$1,m_preprocess!$1:$1048576, $D151, FALSE))</f>
        <v>16435.687270000002</v>
      </c>
      <c r="J151">
        <f>IF(ISBLANK(HLOOKUP(J$1, m_preprocess!$1:$1048576, $D151, FALSE)), "", HLOOKUP(J$1,m_preprocess!$1:$1048576, $D151, FALSE))</f>
        <v>11520.911189999999</v>
      </c>
      <c r="K151">
        <f>IF(ISBLANK(HLOOKUP(K$1, m_preprocess!$1:$1048576, $D151, FALSE)), "", HLOOKUP(K$1,m_preprocess!$1:$1048576, $D151, FALSE))</f>
        <v>1241.3267220795203</v>
      </c>
      <c r="L151">
        <f>IF(ISBLANK(HLOOKUP(L$1, m_preprocess!$1:$1048576, $D151, FALSE)), "", HLOOKUP(L$1,m_preprocess!$1:$1048576, $D151, FALSE))</f>
        <v>99.124834133208424</v>
      </c>
      <c r="M151">
        <f>IF(ISBLANK(HLOOKUP(M$1, m_preprocess!$1:$1048576, $D151, FALSE)), "", HLOOKUP(M$1,m_preprocess!$1:$1048576, $D151, FALSE))</f>
        <v>81.299083098537551</v>
      </c>
      <c r="N151">
        <f>IF(ISBLANK(HLOOKUP(N$1, m_preprocess!$1:$1048576, $D151, FALSE)), "", HLOOKUP(N$1,m_preprocess!$1:$1048576, $D151, FALSE))</f>
        <v>1241.3267220795203</v>
      </c>
      <c r="O151">
        <f>IF(ISBLANK(HLOOKUP(O$1, m_preprocess!$1:$1048576, $D151, FALSE)), "", HLOOKUP(O$1,m_preprocess!$1:$1048576, $D151, FALSE))</f>
        <v>1038.3644922993838</v>
      </c>
      <c r="P151">
        <f>IF(ISBLANK(HLOOKUP(P$1, m_preprocess!$1:$1048576, $D151, FALSE)), "", HLOOKUP(P$1,m_preprocess!$1:$1048576, $D151, FALSE))</f>
        <v>263.30371429061745</v>
      </c>
      <c r="Q151">
        <f>IF(ISBLANK(HLOOKUP(Q$1, m_preprocess!$1:$1048576, $D151, FALSE)), "", HLOOKUP(Q$1,m_preprocess!$1:$1048576, $D151, FALSE))</f>
        <v>323.72346693146267</v>
      </c>
      <c r="R151">
        <f>IF(ISBLANK(HLOOKUP(R$1, m_preprocess!$1:$1048576, $D151, FALSE)), "", HLOOKUP(R$1,m_preprocess!$1:$1048576, $D151, FALSE))</f>
        <v>300.13807359907469</v>
      </c>
      <c r="S151" t="str">
        <f>IF(ISBLANK(HLOOKUP(S$1, m_preprocess!$1:$1048576, $D151, FALSE)), "", HLOOKUP(S$1,m_preprocess!$1:$1048576, $D151, FALSE))</f>
        <v/>
      </c>
      <c r="T151" t="str">
        <f>IF(ISBLANK(HLOOKUP(T$1, m_preprocess!$1:$1048576, $D151, FALSE)), "", HLOOKUP(T$1,m_preprocess!$1:$1048576, $D151, FALSE))</f>
        <v/>
      </c>
      <c r="U151">
        <f>IF(ISBLANK(HLOOKUP(U$1, m_preprocess!$1:$1048576, $D151, FALSE)), "", HLOOKUP(U$1,m_preprocess!$1:$1048576, $D151, FALSE))</f>
        <v>11164.616433551721</v>
      </c>
      <c r="V151" t="str">
        <f>IF(ISBLANK(HLOOKUP(V$1, m_preprocess!$1:$1048576, $D151, FALSE)), "", HLOOKUP(V$1,m_preprocess!$1:$1048576, $D151, FALSE))</f>
        <v/>
      </c>
      <c r="W151">
        <f>IF(ISBLANK(HLOOKUP(W$1, m_preprocess!$1:$1048576, $D151, FALSE)), "", HLOOKUP(W$1,m_preprocess!$1:$1048576, $D151, FALSE))</f>
        <v>403194.6884427304</v>
      </c>
      <c r="X151">
        <f>IF(ISBLANK(HLOOKUP(X$1, m_preprocess!$1:$1048576, $D151, FALSE)), "", HLOOKUP(X$1,m_preprocess!$1:$1048576, $D151, FALSE))</f>
        <v>259430.09161018537</v>
      </c>
      <c r="Y151">
        <f>IF(ISBLANK(HLOOKUP(Y$1, m_preprocess!$1:$1048576, $D151, FALSE)), "", HLOOKUP(Y$1,m_preprocess!$1:$1048576, $D151, FALSE))</f>
        <v>137.74402250176624</v>
      </c>
    </row>
    <row r="152" spans="1:25" x14ac:dyDescent="0.25">
      <c r="A152" s="21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HLOOKUP(E$1,m_preprocess!$1:$1048576, $D152, FALSE))</f>
        <v>86.406023684678772</v>
      </c>
      <c r="F152">
        <f>IF(ISBLANK(HLOOKUP(F$1, m_preprocess!$1:$1048576, $D152, FALSE)), "", HLOOKUP(F$1,m_preprocess!$1:$1048576, $D152, FALSE))</f>
        <v>86.722490578241732</v>
      </c>
      <c r="G152">
        <f>IF(ISBLANK(HLOOKUP(G$1, m_preprocess!$1:$1048576, $D152, FALSE)), "", HLOOKUP(G$1,m_preprocess!$1:$1048576, $D152, FALSE))</f>
        <v>64.298814445752228</v>
      </c>
      <c r="H152">
        <f>IF(ISBLANK(HLOOKUP(H$1, m_preprocess!$1:$1048576, $D152, FALSE)), "", HLOOKUP(H$1,m_preprocess!$1:$1048576, $D152, FALSE))</f>
        <v>655.77247836250956</v>
      </c>
      <c r="I152">
        <f>IF(ISBLANK(HLOOKUP(I$1, m_preprocess!$1:$1048576, $D152, FALSE)), "", HLOOKUP(I$1,m_preprocess!$1:$1048576, $D152, FALSE))</f>
        <v>16976.809000000001</v>
      </c>
      <c r="J152">
        <f>IF(ISBLANK(HLOOKUP(J$1, m_preprocess!$1:$1048576, $D152, FALSE)), "", HLOOKUP(J$1,m_preprocess!$1:$1048576, $D152, FALSE))</f>
        <v>9743.6636499999986</v>
      </c>
      <c r="K152">
        <f>IF(ISBLANK(HLOOKUP(K$1, m_preprocess!$1:$1048576, $D152, FALSE)), "", HLOOKUP(K$1,m_preprocess!$1:$1048576, $D152, FALSE))</f>
        <v>1166.7735413881421</v>
      </c>
      <c r="L152">
        <f>IF(ISBLANK(HLOOKUP(L$1, m_preprocess!$1:$1048576, $D152, FALSE)), "", HLOOKUP(L$1,m_preprocess!$1:$1048576, $D152, FALSE))</f>
        <v>99.25292235378592</v>
      </c>
      <c r="M152">
        <f>IF(ISBLANK(HLOOKUP(M$1, m_preprocess!$1:$1048576, $D152, FALSE)), "", HLOOKUP(M$1,m_preprocess!$1:$1048576, $D152, FALSE))</f>
        <v>81.135551986345064</v>
      </c>
      <c r="N152">
        <f>IF(ISBLANK(HLOOKUP(N$1, m_preprocess!$1:$1048576, $D152, FALSE)), "", HLOOKUP(N$1,m_preprocess!$1:$1048576, $D152, FALSE))</f>
        <v>1166.7735413881421</v>
      </c>
      <c r="O152">
        <f>IF(ISBLANK(HLOOKUP(O$1, m_preprocess!$1:$1048576, $D152, FALSE)), "", HLOOKUP(O$1,m_preprocess!$1:$1048576, $D152, FALSE))</f>
        <v>926.72188819592975</v>
      </c>
      <c r="P152">
        <f>IF(ISBLANK(HLOOKUP(P$1, m_preprocess!$1:$1048576, $D152, FALSE)), "", HLOOKUP(P$1,m_preprocess!$1:$1048576, $D152, FALSE))</f>
        <v>232.13249711436885</v>
      </c>
      <c r="Q152">
        <f>IF(ISBLANK(HLOOKUP(Q$1, m_preprocess!$1:$1048576, $D152, FALSE)), "", HLOOKUP(Q$1,m_preprocess!$1:$1048576, $D152, FALSE))</f>
        <v>319.67924347984854</v>
      </c>
      <c r="R152">
        <f>IF(ISBLANK(HLOOKUP(R$1, m_preprocess!$1:$1048576, $D152, FALSE)), "", HLOOKUP(R$1,m_preprocess!$1:$1048576, $D152, FALSE))</f>
        <v>240.80731687748712</v>
      </c>
      <c r="S152" t="str">
        <f>IF(ISBLANK(HLOOKUP(S$1, m_preprocess!$1:$1048576, $D152, FALSE)), "", HLOOKUP(S$1,m_preprocess!$1:$1048576, $D152, FALSE))</f>
        <v/>
      </c>
      <c r="T152" t="str">
        <f>IF(ISBLANK(HLOOKUP(T$1, m_preprocess!$1:$1048576, $D152, FALSE)), "", HLOOKUP(T$1,m_preprocess!$1:$1048576, $D152, FALSE))</f>
        <v/>
      </c>
      <c r="U152">
        <f>IF(ISBLANK(HLOOKUP(U$1, m_preprocess!$1:$1048576, $D152, FALSE)), "", HLOOKUP(U$1,m_preprocess!$1:$1048576, $D152, FALSE))</f>
        <v>11367.240946023121</v>
      </c>
      <c r="V152" t="str">
        <f>IF(ISBLANK(HLOOKUP(V$1, m_preprocess!$1:$1048576, $D152, FALSE)), "", HLOOKUP(V$1,m_preprocess!$1:$1048576, $D152, FALSE))</f>
        <v/>
      </c>
      <c r="W152">
        <f>IF(ISBLANK(HLOOKUP(W$1, m_preprocess!$1:$1048576, $D152, FALSE)), "", HLOOKUP(W$1,m_preprocess!$1:$1048576, $D152, FALSE))</f>
        <v>555263.89111620735</v>
      </c>
      <c r="X152">
        <f>IF(ISBLANK(HLOOKUP(X$1, m_preprocess!$1:$1048576, $D152, FALSE)), "", HLOOKUP(X$1,m_preprocess!$1:$1048576, $D152, FALSE))</f>
        <v>274044.51908169367</v>
      </c>
      <c r="Y152">
        <f>IF(ISBLANK(HLOOKUP(Y$1, m_preprocess!$1:$1048576, $D152, FALSE)), "", HLOOKUP(Y$1,m_preprocess!$1:$1048576, $D152, FALSE))</f>
        <v>168.83459161933686</v>
      </c>
    </row>
    <row r="153" spans="1:25" x14ac:dyDescent="0.25">
      <c r="A153" s="21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HLOOKUP(E$1,m_preprocess!$1:$1048576, $D153, FALSE))</f>
        <v>90.316216238702424</v>
      </c>
      <c r="F153">
        <f>IF(ISBLANK(HLOOKUP(F$1, m_preprocess!$1:$1048576, $D153, FALSE)), "", HLOOKUP(F$1,m_preprocess!$1:$1048576, $D153, FALSE))</f>
        <v>87.591476058183233</v>
      </c>
      <c r="G153">
        <f>IF(ISBLANK(HLOOKUP(G$1, m_preprocess!$1:$1048576, $D153, FALSE)), "", HLOOKUP(G$1,m_preprocess!$1:$1048576, $D153, FALSE))</f>
        <v>64.393020445501818</v>
      </c>
      <c r="H153">
        <f>IF(ISBLANK(HLOOKUP(H$1, m_preprocess!$1:$1048576, $D153, FALSE)), "", HLOOKUP(H$1,m_preprocess!$1:$1048576, $D153, FALSE))</f>
        <v>860.83368665616979</v>
      </c>
      <c r="I153">
        <f>IF(ISBLANK(HLOOKUP(I$1, m_preprocess!$1:$1048576, $D153, FALSE)), "", HLOOKUP(I$1,m_preprocess!$1:$1048576, $D153, FALSE))</f>
        <v>14788.46161</v>
      </c>
      <c r="J153">
        <f>IF(ISBLANK(HLOOKUP(J$1, m_preprocess!$1:$1048576, $D153, FALSE)), "", HLOOKUP(J$1,m_preprocess!$1:$1048576, $D153, FALSE))</f>
        <v>10306.506880000001</v>
      </c>
      <c r="K153">
        <f>IF(ISBLANK(HLOOKUP(K$1, m_preprocess!$1:$1048576, $D153, FALSE)), "", HLOOKUP(K$1,m_preprocess!$1:$1048576, $D153, FALSE))</f>
        <v>1218.2484159798812</v>
      </c>
      <c r="L153">
        <f>IF(ISBLANK(HLOOKUP(L$1, m_preprocess!$1:$1048576, $D153, FALSE)), "", HLOOKUP(L$1,m_preprocess!$1:$1048576, $D153, FALSE))</f>
        <v>100.40516903383028</v>
      </c>
      <c r="M153">
        <f>IF(ISBLANK(HLOOKUP(M$1, m_preprocess!$1:$1048576, $D153, FALSE)), "", HLOOKUP(M$1,m_preprocess!$1:$1048576, $D153, FALSE))</f>
        <v>83.542172818752405</v>
      </c>
      <c r="N153">
        <f>IF(ISBLANK(HLOOKUP(N$1, m_preprocess!$1:$1048576, $D153, FALSE)), "", HLOOKUP(N$1,m_preprocess!$1:$1048576, $D153, FALSE))</f>
        <v>1218.2484159798812</v>
      </c>
      <c r="O153">
        <f>IF(ISBLANK(HLOOKUP(O$1, m_preprocess!$1:$1048576, $D153, FALSE)), "", HLOOKUP(O$1,m_preprocess!$1:$1048576, $D153, FALSE))</f>
        <v>930.112777818121</v>
      </c>
      <c r="P153">
        <f>IF(ISBLANK(HLOOKUP(P$1, m_preprocess!$1:$1048576, $D153, FALSE)), "", HLOOKUP(P$1,m_preprocess!$1:$1048576, $D153, FALSE))</f>
        <v>253.8404661419867</v>
      </c>
      <c r="Q153">
        <f>IF(ISBLANK(HLOOKUP(Q$1, m_preprocess!$1:$1048576, $D153, FALSE)), "", HLOOKUP(Q$1,m_preprocess!$1:$1048576, $D153, FALSE))</f>
        <v>278.32331260587569</v>
      </c>
      <c r="R153">
        <f>IF(ISBLANK(HLOOKUP(R$1, m_preprocess!$1:$1048576, $D153, FALSE)), "", HLOOKUP(R$1,m_preprocess!$1:$1048576, $D153, FALSE))</f>
        <v>250.24660422891029</v>
      </c>
      <c r="S153" t="str">
        <f>IF(ISBLANK(HLOOKUP(S$1, m_preprocess!$1:$1048576, $D153, FALSE)), "", HLOOKUP(S$1,m_preprocess!$1:$1048576, $D153, FALSE))</f>
        <v/>
      </c>
      <c r="T153" t="str">
        <f>IF(ISBLANK(HLOOKUP(T$1, m_preprocess!$1:$1048576, $D153, FALSE)), "", HLOOKUP(T$1,m_preprocess!$1:$1048576, $D153, FALSE))</f>
        <v/>
      </c>
      <c r="U153">
        <f>IF(ISBLANK(HLOOKUP(U$1, m_preprocess!$1:$1048576, $D153, FALSE)), "", HLOOKUP(U$1,m_preprocess!$1:$1048576, $D153, FALSE))</f>
        <v>11520.15986263776</v>
      </c>
      <c r="V153" t="str">
        <f>IF(ISBLANK(HLOOKUP(V$1, m_preprocess!$1:$1048576, $D153, FALSE)), "", HLOOKUP(V$1,m_preprocess!$1:$1048576, $D153, FALSE))</f>
        <v/>
      </c>
      <c r="W153">
        <f>IF(ISBLANK(HLOOKUP(W$1, m_preprocess!$1:$1048576, $D153, FALSE)), "", HLOOKUP(W$1,m_preprocess!$1:$1048576, $D153, FALSE))</f>
        <v>410739.52056266309</v>
      </c>
      <c r="X153">
        <f>IF(ISBLANK(HLOOKUP(X$1, m_preprocess!$1:$1048576, $D153, FALSE)), "", HLOOKUP(X$1,m_preprocess!$1:$1048576, $D153, FALSE))</f>
        <v>264416.16731937655</v>
      </c>
      <c r="Y153">
        <f>IF(ISBLANK(HLOOKUP(Y$1, m_preprocess!$1:$1048576, $D153, FALSE)), "", HLOOKUP(Y$1,m_preprocess!$1:$1048576, $D153, FALSE))</f>
        <v>216.40190775108397</v>
      </c>
    </row>
    <row r="154" spans="1:25" x14ac:dyDescent="0.25">
      <c r="A154" s="21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HLOOKUP(E$1,m_preprocess!$1:$1048576, $D154, FALSE))</f>
        <v>86.507321020523676</v>
      </c>
      <c r="F154">
        <f>IF(ISBLANK(HLOOKUP(F$1, m_preprocess!$1:$1048576, $D154, FALSE)), "", HLOOKUP(F$1,m_preprocess!$1:$1048576, $D154, FALSE))</f>
        <v>85.595316507428009</v>
      </c>
      <c r="G154">
        <f>IF(ISBLANK(HLOOKUP(G$1, m_preprocess!$1:$1048576, $D154, FALSE)), "", HLOOKUP(G$1,m_preprocess!$1:$1048576, $D154, FALSE))</f>
        <v>63.934846446856916</v>
      </c>
      <c r="H154">
        <f>IF(ISBLANK(HLOOKUP(H$1, m_preprocess!$1:$1048576, $D154, FALSE)), "", HLOOKUP(H$1,m_preprocess!$1:$1048576, $D154, FALSE))</f>
        <v>626.01330726727133</v>
      </c>
      <c r="I154">
        <f>IF(ISBLANK(HLOOKUP(I$1, m_preprocess!$1:$1048576, $D154, FALSE)), "", HLOOKUP(I$1,m_preprocess!$1:$1048576, $D154, FALSE))</f>
        <v>16251.39964</v>
      </c>
      <c r="J154">
        <f>IF(ISBLANK(HLOOKUP(J$1, m_preprocess!$1:$1048576, $D154, FALSE)), "", HLOOKUP(J$1,m_preprocess!$1:$1048576, $D154, FALSE))</f>
        <v>10796.306069999999</v>
      </c>
      <c r="K154">
        <f>IF(ISBLANK(HLOOKUP(K$1, m_preprocess!$1:$1048576, $D154, FALSE)), "", HLOOKUP(K$1,m_preprocess!$1:$1048576, $D154, FALSE))</f>
        <v>1201.9741202209325</v>
      </c>
      <c r="L154">
        <f>IF(ISBLANK(HLOOKUP(L$1, m_preprocess!$1:$1048576, $D154, FALSE)), "", HLOOKUP(L$1,m_preprocess!$1:$1048576, $D154, FALSE))</f>
        <v>100.59220000317228</v>
      </c>
      <c r="M154">
        <f>IF(ISBLANK(HLOOKUP(M$1, m_preprocess!$1:$1048576, $D154, FALSE)), "", HLOOKUP(M$1,m_preprocess!$1:$1048576, $D154, FALSE))</f>
        <v>82.397831747884695</v>
      </c>
      <c r="N154">
        <f>IF(ISBLANK(HLOOKUP(N$1, m_preprocess!$1:$1048576, $D154, FALSE)), "", HLOOKUP(N$1,m_preprocess!$1:$1048576, $D154, FALSE))</f>
        <v>1201.9741202209325</v>
      </c>
      <c r="O154">
        <f>IF(ISBLANK(HLOOKUP(O$1, m_preprocess!$1:$1048576, $D154, FALSE)), "", HLOOKUP(O$1,m_preprocess!$1:$1048576, $D154, FALSE))</f>
        <v>910.75812232571297</v>
      </c>
      <c r="P154">
        <f>IF(ISBLANK(HLOOKUP(P$1, m_preprocess!$1:$1048576, $D154, FALSE)), "", HLOOKUP(P$1,m_preprocess!$1:$1048576, $D154, FALSE))</f>
        <v>226.94517644175758</v>
      </c>
      <c r="Q154">
        <f>IF(ISBLANK(HLOOKUP(Q$1, m_preprocess!$1:$1048576, $D154, FALSE)), "", HLOOKUP(Q$1,m_preprocess!$1:$1048576, $D154, FALSE))</f>
        <v>263.91383722760071</v>
      </c>
      <c r="R154">
        <f>IF(ISBLANK(HLOOKUP(R$1, m_preprocess!$1:$1048576, $D154, FALSE)), "", HLOOKUP(R$1,m_preprocess!$1:$1048576, $D154, FALSE))</f>
        <v>220.10865653541032</v>
      </c>
      <c r="S154" t="str">
        <f>IF(ISBLANK(HLOOKUP(S$1, m_preprocess!$1:$1048576, $D154, FALSE)), "", HLOOKUP(S$1,m_preprocess!$1:$1048576, $D154, FALSE))</f>
        <v/>
      </c>
      <c r="T154" t="str">
        <f>IF(ISBLANK(HLOOKUP(T$1, m_preprocess!$1:$1048576, $D154, FALSE)), "", HLOOKUP(T$1,m_preprocess!$1:$1048576, $D154, FALSE))</f>
        <v/>
      </c>
      <c r="U154">
        <f>IF(ISBLANK(HLOOKUP(U$1, m_preprocess!$1:$1048576, $D154, FALSE)), "", HLOOKUP(U$1,m_preprocess!$1:$1048576, $D154, FALSE))</f>
        <v>11651.156904989486</v>
      </c>
      <c r="V154" t="str">
        <f>IF(ISBLANK(HLOOKUP(V$1, m_preprocess!$1:$1048576, $D154, FALSE)), "", HLOOKUP(V$1,m_preprocess!$1:$1048576, $D154, FALSE))</f>
        <v/>
      </c>
      <c r="W154">
        <f>IF(ISBLANK(HLOOKUP(W$1, m_preprocess!$1:$1048576, $D154, FALSE)), "", HLOOKUP(W$1,m_preprocess!$1:$1048576, $D154, FALSE))</f>
        <v>529294.54633725504</v>
      </c>
      <c r="X154">
        <f>IF(ISBLANK(HLOOKUP(X$1, m_preprocess!$1:$1048576, $D154, FALSE)), "", HLOOKUP(X$1,m_preprocess!$1:$1048576, $D154, FALSE))</f>
        <v>277200.45561422763</v>
      </c>
      <c r="Y154">
        <f>IF(ISBLANK(HLOOKUP(Y$1, m_preprocess!$1:$1048576, $D154, FALSE)), "", HLOOKUP(Y$1,m_preprocess!$1:$1048576, $D154, FALSE))</f>
        <v>248.50288541109413</v>
      </c>
    </row>
    <row r="155" spans="1:25" x14ac:dyDescent="0.25">
      <c r="A155" s="21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HLOOKUP(E$1,m_preprocess!$1:$1048576, $D155, FALSE))</f>
        <v>83.763207718198629</v>
      </c>
      <c r="F155">
        <f>IF(ISBLANK(HLOOKUP(F$1, m_preprocess!$1:$1048576, $D155, FALSE)), "", HLOOKUP(F$1,m_preprocess!$1:$1048576, $D155, FALSE))</f>
        <v>82.574476739213011</v>
      </c>
      <c r="G155">
        <f>IF(ISBLANK(HLOOKUP(G$1, m_preprocess!$1:$1048576, $D155, FALSE)), "", HLOOKUP(G$1,m_preprocess!$1:$1048576, $D155, FALSE))</f>
        <v>63.711891643758179</v>
      </c>
      <c r="H155">
        <f>IF(ISBLANK(HLOOKUP(H$1, m_preprocess!$1:$1048576, $D155, FALSE)), "", HLOOKUP(H$1,m_preprocess!$1:$1048576, $D155, FALSE))</f>
        <v>654.39307322772834</v>
      </c>
      <c r="I155">
        <f>IF(ISBLANK(HLOOKUP(I$1, m_preprocess!$1:$1048576, $D155, FALSE)), "", HLOOKUP(I$1,m_preprocess!$1:$1048576, $D155, FALSE))</f>
        <v>16563.484329999999</v>
      </c>
      <c r="J155">
        <f>IF(ISBLANK(HLOOKUP(J$1, m_preprocess!$1:$1048576, $D155, FALSE)), "", HLOOKUP(J$1,m_preprocess!$1:$1048576, $D155, FALSE))</f>
        <v>10001.399669999999</v>
      </c>
      <c r="K155">
        <f>IF(ISBLANK(HLOOKUP(K$1, m_preprocess!$1:$1048576, $D155, FALSE)), "", HLOOKUP(K$1,m_preprocess!$1:$1048576, $D155, FALSE))</f>
        <v>1129.7644954207099</v>
      </c>
      <c r="L155">
        <f>IF(ISBLANK(HLOOKUP(L$1, m_preprocess!$1:$1048576, $D155, FALSE)), "", HLOOKUP(L$1,m_preprocess!$1:$1048576, $D155, FALSE))</f>
        <v>99.893104128368719</v>
      </c>
      <c r="M155">
        <f>IF(ISBLANK(HLOOKUP(M$1, m_preprocess!$1:$1048576, $D155, FALSE)), "", HLOOKUP(M$1,m_preprocess!$1:$1048576, $D155, FALSE))</f>
        <v>77.065283408246046</v>
      </c>
      <c r="N155">
        <f>IF(ISBLANK(HLOOKUP(N$1, m_preprocess!$1:$1048576, $D155, FALSE)), "", HLOOKUP(N$1,m_preprocess!$1:$1048576, $D155, FALSE))</f>
        <v>1129.7644954207099</v>
      </c>
      <c r="O155">
        <f>IF(ISBLANK(HLOOKUP(O$1, m_preprocess!$1:$1048576, $D155, FALSE)), "", HLOOKUP(O$1,m_preprocess!$1:$1048576, $D155, FALSE))</f>
        <v>1028.6959959468554</v>
      </c>
      <c r="P155">
        <f>IF(ISBLANK(HLOOKUP(P$1, m_preprocess!$1:$1048576, $D155, FALSE)), "", HLOOKUP(P$1,m_preprocess!$1:$1048576, $D155, FALSE))</f>
        <v>247.28109955328813</v>
      </c>
      <c r="Q155">
        <f>IF(ISBLANK(HLOOKUP(Q$1, m_preprocess!$1:$1048576, $D155, FALSE)), "", HLOOKUP(Q$1,m_preprocess!$1:$1048576, $D155, FALSE))</f>
        <v>238.44794918065926</v>
      </c>
      <c r="R155">
        <f>IF(ISBLANK(HLOOKUP(R$1, m_preprocess!$1:$1048576, $D155, FALSE)), "", HLOOKUP(R$1,m_preprocess!$1:$1048576, $D155, FALSE))</f>
        <v>244.29761396160711</v>
      </c>
      <c r="S155" t="str">
        <f>IF(ISBLANK(HLOOKUP(S$1, m_preprocess!$1:$1048576, $D155, FALSE)), "", HLOOKUP(S$1,m_preprocess!$1:$1048576, $D155, FALSE))</f>
        <v/>
      </c>
      <c r="T155" t="str">
        <f>IF(ISBLANK(HLOOKUP(T$1, m_preprocess!$1:$1048576, $D155, FALSE)), "", HLOOKUP(T$1,m_preprocess!$1:$1048576, $D155, FALSE))</f>
        <v/>
      </c>
      <c r="U155">
        <f>IF(ISBLANK(HLOOKUP(U$1, m_preprocess!$1:$1048576, $D155, FALSE)), "", HLOOKUP(U$1,m_preprocess!$1:$1048576, $D155, FALSE))</f>
        <v>11744.052409982551</v>
      </c>
      <c r="V155" t="str">
        <f>IF(ISBLANK(HLOOKUP(V$1, m_preprocess!$1:$1048576, $D155, FALSE)), "", HLOOKUP(V$1,m_preprocess!$1:$1048576, $D155, FALSE))</f>
        <v/>
      </c>
      <c r="W155">
        <f>IF(ISBLANK(HLOOKUP(W$1, m_preprocess!$1:$1048576, $D155, FALSE)), "", HLOOKUP(W$1,m_preprocess!$1:$1048576, $D155, FALSE))</f>
        <v>440444.8540301816</v>
      </c>
      <c r="X155">
        <f>IF(ISBLANK(HLOOKUP(X$1, m_preprocess!$1:$1048576, $D155, FALSE)), "", HLOOKUP(X$1,m_preprocess!$1:$1048576, $D155, FALSE))</f>
        <v>294006.78950412269</v>
      </c>
      <c r="Y155">
        <f>IF(ISBLANK(HLOOKUP(Y$1, m_preprocess!$1:$1048576, $D155, FALSE)), "", HLOOKUP(Y$1,m_preprocess!$1:$1048576, $D155, FALSE))</f>
        <v>165.27501036438701</v>
      </c>
    </row>
    <row r="156" spans="1:25" x14ac:dyDescent="0.25">
      <c r="A156" s="21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HLOOKUP(E$1,m_preprocess!$1:$1048576, $D156, FALSE))</f>
        <v>89.267369487403869</v>
      </c>
      <c r="F156">
        <f>IF(ISBLANK(HLOOKUP(F$1, m_preprocess!$1:$1048576, $D156, FALSE)), "", HLOOKUP(F$1,m_preprocess!$1:$1048576, $D156, FALSE))</f>
        <v>88.020011424905391</v>
      </c>
      <c r="G156">
        <f>IF(ISBLANK(HLOOKUP(G$1, m_preprocess!$1:$1048576, $D156, FALSE)), "", HLOOKUP(G$1,m_preprocess!$1:$1048576, $D156, FALSE))</f>
        <v>63.604933437666404</v>
      </c>
      <c r="H156">
        <f>IF(ISBLANK(HLOOKUP(H$1, m_preprocess!$1:$1048576, $D156, FALSE)), "", HLOOKUP(H$1,m_preprocess!$1:$1048576, $D156, FALSE))</f>
        <v>636.56505510401962</v>
      </c>
      <c r="I156">
        <f>IF(ISBLANK(HLOOKUP(I$1, m_preprocess!$1:$1048576, $D156, FALSE)), "", HLOOKUP(I$1,m_preprocess!$1:$1048576, $D156, FALSE))</f>
        <v>16058.31885</v>
      </c>
      <c r="J156">
        <f>IF(ISBLANK(HLOOKUP(J$1, m_preprocess!$1:$1048576, $D156, FALSE)), "", HLOOKUP(J$1,m_preprocess!$1:$1048576, $D156, FALSE))</f>
        <v>12568.562619999999</v>
      </c>
      <c r="K156">
        <f>IF(ISBLANK(HLOOKUP(K$1, m_preprocess!$1:$1048576, $D156, FALSE)), "", HLOOKUP(K$1,m_preprocess!$1:$1048576, $D156, FALSE))</f>
        <v>1251.3063126285235</v>
      </c>
      <c r="L156">
        <f>IF(ISBLANK(HLOOKUP(L$1, m_preprocess!$1:$1048576, $D156, FALSE)), "", HLOOKUP(L$1,m_preprocess!$1:$1048576, $D156, FALSE))</f>
        <v>98.713819241388748</v>
      </c>
      <c r="M156">
        <f>IF(ISBLANK(HLOOKUP(M$1, m_preprocess!$1:$1048576, $D156, FALSE)), "", HLOOKUP(M$1,m_preprocess!$1:$1048576, $D156, FALSE))</f>
        <v>77.62921252159083</v>
      </c>
      <c r="N156">
        <f>IF(ISBLANK(HLOOKUP(N$1, m_preprocess!$1:$1048576, $D156, FALSE)), "", HLOOKUP(N$1,m_preprocess!$1:$1048576, $D156, FALSE))</f>
        <v>1251.3063126285235</v>
      </c>
      <c r="O156">
        <f>IF(ISBLANK(HLOOKUP(O$1, m_preprocess!$1:$1048576, $D156, FALSE)), "", HLOOKUP(O$1,m_preprocess!$1:$1048576, $D156, FALSE))</f>
        <v>1136.2979943850601</v>
      </c>
      <c r="P156">
        <f>IF(ISBLANK(HLOOKUP(P$1, m_preprocess!$1:$1048576, $D156, FALSE)), "", HLOOKUP(P$1,m_preprocess!$1:$1048576, $D156, FALSE))</f>
        <v>261.35769552922102</v>
      </c>
      <c r="Q156">
        <f>IF(ISBLANK(HLOOKUP(Q$1, m_preprocess!$1:$1048576, $D156, FALSE)), "", HLOOKUP(Q$1,m_preprocess!$1:$1048576, $D156, FALSE))</f>
        <v>357.96065926735059</v>
      </c>
      <c r="R156">
        <f>IF(ISBLANK(HLOOKUP(R$1, m_preprocess!$1:$1048576, $D156, FALSE)), "", HLOOKUP(R$1,m_preprocess!$1:$1048576, $D156, FALSE))</f>
        <v>270.51026097713441</v>
      </c>
      <c r="S156" t="str">
        <f>IF(ISBLANK(HLOOKUP(S$1, m_preprocess!$1:$1048576, $D156, FALSE)), "", HLOOKUP(S$1,m_preprocess!$1:$1048576, $D156, FALSE))</f>
        <v/>
      </c>
      <c r="T156" t="str">
        <f>IF(ISBLANK(HLOOKUP(T$1, m_preprocess!$1:$1048576, $D156, FALSE)), "", HLOOKUP(T$1,m_preprocess!$1:$1048576, $D156, FALSE))</f>
        <v/>
      </c>
      <c r="U156">
        <f>IF(ISBLANK(HLOOKUP(U$1, m_preprocess!$1:$1048576, $D156, FALSE)), "", HLOOKUP(U$1,m_preprocess!$1:$1048576, $D156, FALSE))</f>
        <v>11925.126547520005</v>
      </c>
      <c r="V156" t="str">
        <f>IF(ISBLANK(HLOOKUP(V$1, m_preprocess!$1:$1048576, $D156, FALSE)), "", HLOOKUP(V$1,m_preprocess!$1:$1048576, $D156, FALSE))</f>
        <v/>
      </c>
      <c r="W156">
        <f>IF(ISBLANK(HLOOKUP(W$1, m_preprocess!$1:$1048576, $D156, FALSE)), "", HLOOKUP(W$1,m_preprocess!$1:$1048576, $D156, FALSE))</f>
        <v>402090.07509735157</v>
      </c>
      <c r="X156">
        <f>IF(ISBLANK(HLOOKUP(X$1, m_preprocess!$1:$1048576, $D156, FALSE)), "", HLOOKUP(X$1,m_preprocess!$1:$1048576, $D156, FALSE))</f>
        <v>262903.80579117971</v>
      </c>
      <c r="Y156">
        <f>IF(ISBLANK(HLOOKUP(Y$1, m_preprocess!$1:$1048576, $D156, FALSE)), "", HLOOKUP(Y$1,m_preprocess!$1:$1048576, $D156, FALSE))</f>
        <v>226.54794922589963</v>
      </c>
    </row>
    <row r="157" spans="1:25" x14ac:dyDescent="0.25">
      <c r="A157" s="21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HLOOKUP(E$1,m_preprocess!$1:$1048576, $D157, FALSE))</f>
        <v>103.73226845707546</v>
      </c>
      <c r="F157">
        <f>IF(ISBLANK(HLOOKUP(F$1, m_preprocess!$1:$1048576, $D157, FALSE)), "", HLOOKUP(F$1,m_preprocess!$1:$1048576, $D157, FALSE))</f>
        <v>93.756153540142435</v>
      </c>
      <c r="G157">
        <f>IF(ISBLANK(HLOOKUP(G$1, m_preprocess!$1:$1048576, $D157, FALSE)), "", HLOOKUP(G$1,m_preprocess!$1:$1048576, $D157, FALSE))</f>
        <v>63.415839355874546</v>
      </c>
      <c r="H157">
        <f>IF(ISBLANK(HLOOKUP(H$1, m_preprocess!$1:$1048576, $D157, FALSE)), "", HLOOKUP(H$1,m_preprocess!$1:$1048576, $D157, FALSE))</f>
        <v>1421.0338566347605</v>
      </c>
      <c r="I157">
        <f>IF(ISBLANK(HLOOKUP(I$1, m_preprocess!$1:$1048576, $D157, FALSE)), "", HLOOKUP(I$1,m_preprocess!$1:$1048576, $D157, FALSE))</f>
        <v>17207.888780000001</v>
      </c>
      <c r="J157">
        <f>IF(ISBLANK(HLOOKUP(J$1, m_preprocess!$1:$1048576, $D157, FALSE)), "", HLOOKUP(J$1,m_preprocess!$1:$1048576, $D157, FALSE))</f>
        <v>12929.091659999998</v>
      </c>
      <c r="K157">
        <f>IF(ISBLANK(HLOOKUP(K$1, m_preprocess!$1:$1048576, $D157, FALSE)), "", HLOOKUP(K$1,m_preprocess!$1:$1048576, $D157, FALSE))</f>
        <v>1324.9272748694636</v>
      </c>
      <c r="L157">
        <f>IF(ISBLANK(HLOOKUP(L$1, m_preprocess!$1:$1048576, $D157, FALSE)), "", HLOOKUP(L$1,m_preprocess!$1:$1048576, $D157, FALSE))</f>
        <v>98.377400073514977</v>
      </c>
      <c r="M157">
        <f>IF(ISBLANK(HLOOKUP(M$1, m_preprocess!$1:$1048576, $D157, FALSE)), "", HLOOKUP(M$1,m_preprocess!$1:$1048576, $D157, FALSE))</f>
        <v>78.750331101002459</v>
      </c>
      <c r="N157">
        <f>IF(ISBLANK(HLOOKUP(N$1, m_preprocess!$1:$1048576, $D157, FALSE)), "", HLOOKUP(N$1,m_preprocess!$1:$1048576, $D157, FALSE))</f>
        <v>1324.9272748694636</v>
      </c>
      <c r="O157">
        <f>IF(ISBLANK(HLOOKUP(O$1, m_preprocess!$1:$1048576, $D157, FALSE)), "", HLOOKUP(O$1,m_preprocess!$1:$1048576, $D157, FALSE))</f>
        <v>897.04377099140697</v>
      </c>
      <c r="P157">
        <f>IF(ISBLANK(HLOOKUP(P$1, m_preprocess!$1:$1048576, $D157, FALSE)), "", HLOOKUP(P$1,m_preprocess!$1:$1048576, $D157, FALSE))</f>
        <v>227.99744899498188</v>
      </c>
      <c r="Q157">
        <f>IF(ISBLANK(HLOOKUP(Q$1, m_preprocess!$1:$1048576, $D157, FALSE)), "", HLOOKUP(Q$1,m_preprocess!$1:$1048576, $D157, FALSE))</f>
        <v>255.26421287087948</v>
      </c>
      <c r="R157">
        <f>IF(ISBLANK(HLOOKUP(R$1, m_preprocess!$1:$1048576, $D157, FALSE)), "", HLOOKUP(R$1,m_preprocess!$1:$1048576, $D157, FALSE))</f>
        <v>241.74485593367891</v>
      </c>
      <c r="S157" t="str">
        <f>IF(ISBLANK(HLOOKUP(S$1, m_preprocess!$1:$1048576, $D157, FALSE)), "", HLOOKUP(S$1,m_preprocess!$1:$1048576, $D157, FALSE))</f>
        <v/>
      </c>
      <c r="T157" t="str">
        <f>IF(ISBLANK(HLOOKUP(T$1, m_preprocess!$1:$1048576, $D157, FALSE)), "", HLOOKUP(T$1,m_preprocess!$1:$1048576, $D157, FALSE))</f>
        <v/>
      </c>
      <c r="U157">
        <f>IF(ISBLANK(HLOOKUP(U$1, m_preprocess!$1:$1048576, $D157, FALSE)), "", HLOOKUP(U$1,m_preprocess!$1:$1048576, $D157, FALSE))</f>
        <v>12160.458121133066</v>
      </c>
      <c r="V157" t="str">
        <f>IF(ISBLANK(HLOOKUP(V$1, m_preprocess!$1:$1048576, $D157, FALSE)), "", HLOOKUP(V$1,m_preprocess!$1:$1048576, $D157, FALSE))</f>
        <v/>
      </c>
      <c r="W157">
        <f>IF(ISBLANK(HLOOKUP(W$1, m_preprocess!$1:$1048576, $D157, FALSE)), "", HLOOKUP(W$1,m_preprocess!$1:$1048576, $D157, FALSE))</f>
        <v>435200.03492577543</v>
      </c>
      <c r="X157">
        <f>IF(ISBLANK(HLOOKUP(X$1, m_preprocess!$1:$1048576, $D157, FALSE)), "", HLOOKUP(X$1,m_preprocess!$1:$1048576, $D157, FALSE))</f>
        <v>264250.36226375418</v>
      </c>
      <c r="Y157">
        <f>IF(ISBLANK(HLOOKUP(Y$1, m_preprocess!$1:$1048576, $D157, FALSE)), "", HLOOKUP(Y$1,m_preprocess!$1:$1048576, $D157, FALSE))</f>
        <v>406.65624607591013</v>
      </c>
    </row>
    <row r="158" spans="1:25" x14ac:dyDescent="0.25">
      <c r="A158" s="21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HLOOKUP(E$1,m_preprocess!$1:$1048576, $D158, FALSE))</f>
        <v>88.638164433641037</v>
      </c>
      <c r="F158">
        <f>IF(ISBLANK(HLOOKUP(F$1, m_preprocess!$1:$1048576, $D158, FALSE)), "", HLOOKUP(F$1,m_preprocess!$1:$1048576, $D158, FALSE))</f>
        <v>89.434092304855213</v>
      </c>
      <c r="G158">
        <f>IF(ISBLANK(HLOOKUP(G$1, m_preprocess!$1:$1048576, $D158, FALSE)), "", HLOOKUP(G$1,m_preprocess!$1:$1048576, $D158, FALSE))</f>
        <v>67.335038715390908</v>
      </c>
      <c r="H158">
        <f>IF(ISBLANK(HLOOKUP(H$1, m_preprocess!$1:$1048576, $D158, FALSE)), "", HLOOKUP(H$1,m_preprocess!$1:$1048576, $D158, FALSE))</f>
        <v>437.06345165197069</v>
      </c>
      <c r="I158">
        <f>IF(ISBLANK(HLOOKUP(I$1, m_preprocess!$1:$1048576, $D158, FALSE)), "", HLOOKUP(I$1,m_preprocess!$1:$1048576, $D158, FALSE))</f>
        <v>17153.598270000002</v>
      </c>
      <c r="J158">
        <f>IF(ISBLANK(HLOOKUP(J$1, m_preprocess!$1:$1048576, $D158, FALSE)), "", HLOOKUP(J$1,m_preprocess!$1:$1048576, $D158, FALSE))</f>
        <v>12426.587439999999</v>
      </c>
      <c r="K158">
        <f>IF(ISBLANK(HLOOKUP(K$1, m_preprocess!$1:$1048576, $D158, FALSE)), "", HLOOKUP(K$1,m_preprocess!$1:$1048576, $D158, FALSE))</f>
        <v>1295.9338430933792</v>
      </c>
      <c r="L158">
        <f>IF(ISBLANK(HLOOKUP(L$1, m_preprocess!$1:$1048576, $D158, FALSE)), "", HLOOKUP(L$1,m_preprocess!$1:$1048576, $D158, FALSE))</f>
        <v>99.260423501195405</v>
      </c>
      <c r="M158">
        <f>IF(ISBLANK(HLOOKUP(M$1, m_preprocess!$1:$1048576, $D158, FALSE)), "", HLOOKUP(M$1,m_preprocess!$1:$1048576, $D158, FALSE))</f>
        <v>85.730363234738249</v>
      </c>
      <c r="N158">
        <f>IF(ISBLANK(HLOOKUP(N$1, m_preprocess!$1:$1048576, $D158, FALSE)), "", HLOOKUP(N$1,m_preprocess!$1:$1048576, $D158, FALSE))</f>
        <v>1295.9338430933792</v>
      </c>
      <c r="O158">
        <f>IF(ISBLANK(HLOOKUP(O$1, m_preprocess!$1:$1048576, $D158, FALSE)), "", HLOOKUP(O$1,m_preprocess!$1:$1048576, $D158, FALSE))</f>
        <v>966.29378609462071</v>
      </c>
      <c r="P158">
        <f>IF(ISBLANK(HLOOKUP(P$1, m_preprocess!$1:$1048576, $D158, FALSE)), "", HLOOKUP(P$1,m_preprocess!$1:$1048576, $D158, FALSE))</f>
        <v>208.17626701271791</v>
      </c>
      <c r="Q158">
        <f>IF(ISBLANK(HLOOKUP(Q$1, m_preprocess!$1:$1048576, $D158, FALSE)), "", HLOOKUP(Q$1,m_preprocess!$1:$1048576, $D158, FALSE))</f>
        <v>317.40382037980282</v>
      </c>
      <c r="R158">
        <f>IF(ISBLANK(HLOOKUP(R$1, m_preprocess!$1:$1048576, $D158, FALSE)), "", HLOOKUP(R$1,m_preprocess!$1:$1048576, $D158, FALSE))</f>
        <v>264.46391811924781</v>
      </c>
      <c r="S158" t="str">
        <f>IF(ISBLANK(HLOOKUP(S$1, m_preprocess!$1:$1048576, $D158, FALSE)), "", HLOOKUP(S$1,m_preprocess!$1:$1048576, $D158, FALSE))</f>
        <v/>
      </c>
      <c r="T158" t="str">
        <f>IF(ISBLANK(HLOOKUP(T$1, m_preprocess!$1:$1048576, $D158, FALSE)), "", HLOOKUP(T$1,m_preprocess!$1:$1048576, $D158, FALSE))</f>
        <v/>
      </c>
      <c r="U158">
        <f>IF(ISBLANK(HLOOKUP(U$1, m_preprocess!$1:$1048576, $D158, FALSE)), "", HLOOKUP(U$1,m_preprocess!$1:$1048576, $D158, FALSE))</f>
        <v>12270.043249681959</v>
      </c>
      <c r="V158" t="str">
        <f>IF(ISBLANK(HLOOKUP(V$1, m_preprocess!$1:$1048576, $D158, FALSE)), "", HLOOKUP(V$1,m_preprocess!$1:$1048576, $D158, FALSE))</f>
        <v/>
      </c>
      <c r="W158">
        <f>IF(ISBLANK(HLOOKUP(W$1, m_preprocess!$1:$1048576, $D158, FALSE)), "", HLOOKUP(W$1,m_preprocess!$1:$1048576, $D158, FALSE))</f>
        <v>546681.22133663332</v>
      </c>
      <c r="X158">
        <f>IF(ISBLANK(HLOOKUP(X$1, m_preprocess!$1:$1048576, $D158, FALSE)), "", HLOOKUP(X$1,m_preprocess!$1:$1048576, $D158, FALSE))</f>
        <v>319330.87428593327</v>
      </c>
      <c r="Y158">
        <f>IF(ISBLANK(HLOOKUP(Y$1, m_preprocess!$1:$1048576, $D158, FALSE)), "", HLOOKUP(Y$1,m_preprocess!$1:$1048576, $D158, FALSE))</f>
        <v>124.51410629900614</v>
      </c>
    </row>
    <row r="159" spans="1:25" x14ac:dyDescent="0.25">
      <c r="A159" s="21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HLOOKUP(E$1,m_preprocess!$1:$1048576, $D159, FALSE))</f>
        <v>73.128830196127012</v>
      </c>
      <c r="F159">
        <f>IF(ISBLANK(HLOOKUP(F$1, m_preprocess!$1:$1048576, $D159, FALSE)), "", HLOOKUP(F$1,m_preprocess!$1:$1048576, $D159, FALSE))</f>
        <v>81.542445647076192</v>
      </c>
      <c r="G159">
        <f>IF(ISBLANK(HLOOKUP(G$1, m_preprocess!$1:$1048576, $D159, FALSE)), "", HLOOKUP(G$1,m_preprocess!$1:$1048576, $D159, FALSE))</f>
        <v>66.861785882772935</v>
      </c>
      <c r="H159">
        <f>IF(ISBLANK(HLOOKUP(H$1, m_preprocess!$1:$1048576, $D159, FALSE)), "", HLOOKUP(H$1,m_preprocess!$1:$1048576, $D159, FALSE))</f>
        <v>706.17985499895485</v>
      </c>
      <c r="I159">
        <f>IF(ISBLANK(HLOOKUP(I$1, m_preprocess!$1:$1048576, $D159, FALSE)), "", HLOOKUP(I$1,m_preprocess!$1:$1048576, $D159, FALSE))</f>
        <v>15439.671710000001</v>
      </c>
      <c r="J159">
        <f>IF(ISBLANK(HLOOKUP(J$1, m_preprocess!$1:$1048576, $D159, FALSE)), "", HLOOKUP(J$1,m_preprocess!$1:$1048576, $D159, FALSE))</f>
        <v>11568.348</v>
      </c>
      <c r="K159">
        <f>IF(ISBLANK(HLOOKUP(K$1, m_preprocess!$1:$1048576, $D159, FALSE)), "", HLOOKUP(K$1,m_preprocess!$1:$1048576, $D159, FALSE))</f>
        <v>1184.8289071569579</v>
      </c>
      <c r="L159">
        <f>IF(ISBLANK(HLOOKUP(L$1, m_preprocess!$1:$1048576, $D159, FALSE)), "", HLOOKUP(L$1,m_preprocess!$1:$1048576, $D159, FALSE))</f>
        <v>98.543420311795686</v>
      </c>
      <c r="M159">
        <f>IF(ISBLANK(HLOOKUP(M$1, m_preprocess!$1:$1048576, $D159, FALSE)), "", HLOOKUP(M$1,m_preprocess!$1:$1048576, $D159, FALSE))</f>
        <v>87.119336416204177</v>
      </c>
      <c r="N159">
        <f>IF(ISBLANK(HLOOKUP(N$1, m_preprocess!$1:$1048576, $D159, FALSE)), "", HLOOKUP(N$1,m_preprocess!$1:$1048576, $D159, FALSE))</f>
        <v>1184.8289071569579</v>
      </c>
      <c r="O159">
        <f>IF(ISBLANK(HLOOKUP(O$1, m_preprocess!$1:$1048576, $D159, FALSE)), "", HLOOKUP(O$1,m_preprocess!$1:$1048576, $D159, FALSE))</f>
        <v>828.37391929011665</v>
      </c>
      <c r="P159">
        <f>IF(ISBLANK(HLOOKUP(P$1, m_preprocess!$1:$1048576, $D159, FALSE)), "", HLOOKUP(P$1,m_preprocess!$1:$1048576, $D159, FALSE))</f>
        <v>176.29609819779782</v>
      </c>
      <c r="Q159">
        <f>IF(ISBLANK(HLOOKUP(Q$1, m_preprocess!$1:$1048576, $D159, FALSE)), "", HLOOKUP(Q$1,m_preprocess!$1:$1048576, $D159, FALSE))</f>
        <v>259.36452954415626</v>
      </c>
      <c r="R159">
        <f>IF(ISBLANK(HLOOKUP(R$1, m_preprocess!$1:$1048576, $D159, FALSE)), "", HLOOKUP(R$1,m_preprocess!$1:$1048576, $D159, FALSE))</f>
        <v>188.93874037418084</v>
      </c>
      <c r="S159" t="str">
        <f>IF(ISBLANK(HLOOKUP(S$1, m_preprocess!$1:$1048576, $D159, FALSE)), "", HLOOKUP(S$1,m_preprocess!$1:$1048576, $D159, FALSE))</f>
        <v/>
      </c>
      <c r="T159" t="str">
        <f>IF(ISBLANK(HLOOKUP(T$1, m_preprocess!$1:$1048576, $D159, FALSE)), "", HLOOKUP(T$1,m_preprocess!$1:$1048576, $D159, FALSE))</f>
        <v/>
      </c>
      <c r="U159">
        <f>IF(ISBLANK(HLOOKUP(U$1, m_preprocess!$1:$1048576, $D159, FALSE)), "", HLOOKUP(U$1,m_preprocess!$1:$1048576, $D159, FALSE))</f>
        <v>12340.239233548322</v>
      </c>
      <c r="V159" t="str">
        <f>IF(ISBLANK(HLOOKUP(V$1, m_preprocess!$1:$1048576, $D159, FALSE)), "", HLOOKUP(V$1,m_preprocess!$1:$1048576, $D159, FALSE))</f>
        <v/>
      </c>
      <c r="W159">
        <f>IF(ISBLANK(HLOOKUP(W$1, m_preprocess!$1:$1048576, $D159, FALSE)), "", HLOOKUP(W$1,m_preprocess!$1:$1048576, $D159, FALSE))</f>
        <v>325198.25035667734</v>
      </c>
      <c r="X159">
        <f>IF(ISBLANK(HLOOKUP(X$1, m_preprocess!$1:$1048576, $D159, FALSE)), "", HLOOKUP(X$1,m_preprocess!$1:$1048576, $D159, FALSE))</f>
        <v>211818.98788354575</v>
      </c>
      <c r="Y159">
        <f>IF(ISBLANK(HLOOKUP(Y$1, m_preprocess!$1:$1048576, $D159, FALSE)), "", HLOOKUP(Y$1,m_preprocess!$1:$1048576, $D159, FALSE))</f>
        <v>140.4029661294272</v>
      </c>
    </row>
    <row r="160" spans="1:25" x14ac:dyDescent="0.25">
      <c r="A160" s="21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HLOOKUP(E$1,m_preprocess!$1:$1048576, $D160, FALSE))</f>
        <v>94.327722446790816</v>
      </c>
      <c r="F160">
        <f>IF(ISBLANK(HLOOKUP(F$1, m_preprocess!$1:$1048576, $D160, FALSE)), "", HLOOKUP(F$1,m_preprocess!$1:$1048576, $D160, FALSE))</f>
        <v>91.807448448802177</v>
      </c>
      <c r="G160">
        <f>IF(ISBLANK(HLOOKUP(G$1, m_preprocess!$1:$1048576, $D160, FALSE)), "", HLOOKUP(G$1,m_preprocess!$1:$1048576, $D160, FALSE))</f>
        <v>66.428931203378909</v>
      </c>
      <c r="H160">
        <f>IF(ISBLANK(HLOOKUP(H$1, m_preprocess!$1:$1048576, $D160, FALSE)), "", HLOOKUP(H$1,m_preprocess!$1:$1048576, $D160, FALSE))</f>
        <v>788.07516472548832</v>
      </c>
      <c r="I160">
        <f>IF(ISBLANK(HLOOKUP(I$1, m_preprocess!$1:$1048576, $D160, FALSE)), "", HLOOKUP(I$1,m_preprocess!$1:$1048576, $D160, FALSE))</f>
        <v>16378.747540000002</v>
      </c>
      <c r="J160">
        <f>IF(ISBLANK(HLOOKUP(J$1, m_preprocess!$1:$1048576, $D160, FALSE)), "", HLOOKUP(J$1,m_preprocess!$1:$1048576, $D160, FALSE))</f>
        <v>12428.20527</v>
      </c>
      <c r="K160">
        <f>IF(ISBLANK(HLOOKUP(K$1, m_preprocess!$1:$1048576, $D160, FALSE)), "", HLOOKUP(K$1,m_preprocess!$1:$1048576, $D160, FALSE))</f>
        <v>1300.4955189769496</v>
      </c>
      <c r="L160">
        <f>IF(ISBLANK(HLOOKUP(L$1, m_preprocess!$1:$1048576, $D160, FALSE)), "", HLOOKUP(L$1,m_preprocess!$1:$1048576, $D160, FALSE))</f>
        <v>98.423045259471081</v>
      </c>
      <c r="M160">
        <f>IF(ISBLANK(HLOOKUP(M$1, m_preprocess!$1:$1048576, $D160, FALSE)), "", HLOOKUP(M$1,m_preprocess!$1:$1048576, $D160, FALSE))</f>
        <v>89.306643770570773</v>
      </c>
      <c r="N160">
        <f>IF(ISBLANK(HLOOKUP(N$1, m_preprocess!$1:$1048576, $D160, FALSE)), "", HLOOKUP(N$1,m_preprocess!$1:$1048576, $D160, FALSE))</f>
        <v>1300.4955189769496</v>
      </c>
      <c r="O160">
        <f>IF(ISBLANK(HLOOKUP(O$1, m_preprocess!$1:$1048576, $D160, FALSE)), "", HLOOKUP(O$1,m_preprocess!$1:$1048576, $D160, FALSE))</f>
        <v>1169.4590856352622</v>
      </c>
      <c r="P160">
        <f>IF(ISBLANK(HLOOKUP(P$1, m_preprocess!$1:$1048576, $D160, FALSE)), "", HLOOKUP(P$1,m_preprocess!$1:$1048576, $D160, FALSE))</f>
        <v>252.96288800745742</v>
      </c>
      <c r="Q160">
        <f>IF(ISBLANK(HLOOKUP(Q$1, m_preprocess!$1:$1048576, $D160, FALSE)), "", HLOOKUP(Q$1,m_preprocess!$1:$1048576, $D160, FALSE))</f>
        <v>389.46130201106598</v>
      </c>
      <c r="R160">
        <f>IF(ISBLANK(HLOOKUP(R$1, m_preprocess!$1:$1048576, $D160, FALSE)), "", HLOOKUP(R$1,m_preprocess!$1:$1048576, $D160, FALSE))</f>
        <v>344.89198380778907</v>
      </c>
      <c r="S160" t="str">
        <f>IF(ISBLANK(HLOOKUP(S$1, m_preprocess!$1:$1048576, $D160, FALSE)), "", HLOOKUP(S$1,m_preprocess!$1:$1048576, $D160, FALSE))</f>
        <v/>
      </c>
      <c r="T160" t="str">
        <f>IF(ISBLANK(HLOOKUP(T$1, m_preprocess!$1:$1048576, $D160, FALSE)), "", HLOOKUP(T$1,m_preprocess!$1:$1048576, $D160, FALSE))</f>
        <v/>
      </c>
      <c r="U160">
        <f>IF(ISBLANK(HLOOKUP(U$1, m_preprocess!$1:$1048576, $D160, FALSE)), "", HLOOKUP(U$1,m_preprocess!$1:$1048576, $D160, FALSE))</f>
        <v>12493.511055852872</v>
      </c>
      <c r="V160" t="str">
        <f>IF(ISBLANK(HLOOKUP(V$1, m_preprocess!$1:$1048576, $D160, FALSE)), "", HLOOKUP(V$1,m_preprocess!$1:$1048576, $D160, FALSE))</f>
        <v/>
      </c>
      <c r="W160">
        <f>IF(ISBLANK(HLOOKUP(W$1, m_preprocess!$1:$1048576, $D160, FALSE)), "", HLOOKUP(W$1,m_preprocess!$1:$1048576, $D160, FALSE))</f>
        <v>479398.29402905627</v>
      </c>
      <c r="X160">
        <f>IF(ISBLANK(HLOOKUP(X$1, m_preprocess!$1:$1048576, $D160, FALSE)), "", HLOOKUP(X$1,m_preprocess!$1:$1048576, $D160, FALSE))</f>
        <v>302653.99425812584</v>
      </c>
      <c r="Y160">
        <f>IF(ISBLANK(HLOOKUP(Y$1, m_preprocess!$1:$1048576, $D160, FALSE)), "", HLOOKUP(Y$1,m_preprocess!$1:$1048576, $D160, FALSE))</f>
        <v>316.20821267711699</v>
      </c>
    </row>
    <row r="161" spans="1:25" x14ac:dyDescent="0.25">
      <c r="A161" s="21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HLOOKUP(E$1,m_preprocess!$1:$1048576, $D161, FALSE))</f>
        <v>87.63242824836658</v>
      </c>
      <c r="F161">
        <f>IF(ISBLANK(HLOOKUP(F$1, m_preprocess!$1:$1048576, $D161, FALSE)), "", HLOOKUP(F$1,m_preprocess!$1:$1048576, $D161, FALSE))</f>
        <v>91.750235221027594</v>
      </c>
      <c r="G161">
        <f>IF(ISBLANK(HLOOKUP(G$1, m_preprocess!$1:$1048576, $D161, FALSE)), "", HLOOKUP(G$1,m_preprocess!$1:$1048576, $D161, FALSE))</f>
        <v>66.383474972802034</v>
      </c>
      <c r="H161">
        <f>IF(ISBLANK(HLOOKUP(H$1, m_preprocess!$1:$1048576, $D161, FALSE)), "", HLOOKUP(H$1,m_preprocess!$1:$1048576, $D161, FALSE))</f>
        <v>665.28212486128848</v>
      </c>
      <c r="I161">
        <f>IF(ISBLANK(HLOOKUP(I$1, m_preprocess!$1:$1048576, $D161, FALSE)), "", HLOOKUP(I$1,m_preprocess!$1:$1048576, $D161, FALSE))</f>
        <v>16389.50128</v>
      </c>
      <c r="J161">
        <f>IF(ISBLANK(HLOOKUP(J$1, m_preprocess!$1:$1048576, $D161, FALSE)), "", HLOOKUP(J$1,m_preprocess!$1:$1048576, $D161, FALSE))</f>
        <v>12576.876990000001</v>
      </c>
      <c r="K161">
        <f>IF(ISBLANK(HLOOKUP(K$1, m_preprocess!$1:$1048576, $D161, FALSE)), "", HLOOKUP(K$1,m_preprocess!$1:$1048576, $D161, FALSE))</f>
        <v>1379.6779740575596</v>
      </c>
      <c r="L161">
        <f>IF(ISBLANK(HLOOKUP(L$1, m_preprocess!$1:$1048576, $D161, FALSE)), "", HLOOKUP(L$1,m_preprocess!$1:$1048576, $D161, FALSE))</f>
        <v>99.704646300355435</v>
      </c>
      <c r="M161">
        <f>IF(ISBLANK(HLOOKUP(M$1, m_preprocess!$1:$1048576, $D161, FALSE)), "", HLOOKUP(M$1,m_preprocess!$1:$1048576, $D161, FALSE))</f>
        <v>90.746986287741393</v>
      </c>
      <c r="N161">
        <f>IF(ISBLANK(HLOOKUP(N$1, m_preprocess!$1:$1048576, $D161, FALSE)), "", HLOOKUP(N$1,m_preprocess!$1:$1048576, $D161, FALSE))</f>
        <v>1379.6779740575596</v>
      </c>
      <c r="O161">
        <f>IF(ISBLANK(HLOOKUP(O$1, m_preprocess!$1:$1048576, $D161, FALSE)), "", HLOOKUP(O$1,m_preprocess!$1:$1048576, $D161, FALSE))</f>
        <v>972.157534753606</v>
      </c>
      <c r="P161">
        <f>IF(ISBLANK(HLOOKUP(P$1, m_preprocess!$1:$1048576, $D161, FALSE)), "", HLOOKUP(P$1,m_preprocess!$1:$1048576, $D161, FALSE))</f>
        <v>228.11951532002996</v>
      </c>
      <c r="Q161">
        <f>IF(ISBLANK(HLOOKUP(Q$1, m_preprocess!$1:$1048576, $D161, FALSE)), "", HLOOKUP(Q$1,m_preprocess!$1:$1048576, $D161, FALSE))</f>
        <v>299.10690495423523</v>
      </c>
      <c r="R161">
        <f>IF(ISBLANK(HLOOKUP(R$1, m_preprocess!$1:$1048576, $D161, FALSE)), "", HLOOKUP(R$1,m_preprocess!$1:$1048576, $D161, FALSE))</f>
        <v>251.0815730448231</v>
      </c>
      <c r="S161" t="str">
        <f>IF(ISBLANK(HLOOKUP(S$1, m_preprocess!$1:$1048576, $D161, FALSE)), "", HLOOKUP(S$1,m_preprocess!$1:$1048576, $D161, FALSE))</f>
        <v/>
      </c>
      <c r="T161" t="str">
        <f>IF(ISBLANK(HLOOKUP(T$1, m_preprocess!$1:$1048576, $D161, FALSE)), "", HLOOKUP(T$1,m_preprocess!$1:$1048576, $D161, FALSE))</f>
        <v/>
      </c>
      <c r="U161">
        <f>IF(ISBLANK(HLOOKUP(U$1, m_preprocess!$1:$1048576, $D161, FALSE)), "", HLOOKUP(U$1,m_preprocess!$1:$1048576, $D161, FALSE))</f>
        <v>12249.19383672669</v>
      </c>
      <c r="V161" t="str">
        <f>IF(ISBLANK(HLOOKUP(V$1, m_preprocess!$1:$1048576, $D161, FALSE)), "", HLOOKUP(V$1,m_preprocess!$1:$1048576, $D161, FALSE))</f>
        <v/>
      </c>
      <c r="W161">
        <f>IF(ISBLANK(HLOOKUP(W$1, m_preprocess!$1:$1048576, $D161, FALSE)), "", HLOOKUP(W$1,m_preprocess!$1:$1048576, $D161, FALSE))</f>
        <v>1050934.2331609682</v>
      </c>
      <c r="X161">
        <f>IF(ISBLANK(HLOOKUP(X$1, m_preprocess!$1:$1048576, $D161, FALSE)), "", HLOOKUP(X$1,m_preprocess!$1:$1048576, $D161, FALSE))</f>
        <v>283761.40054026298</v>
      </c>
      <c r="Y161">
        <f>IF(ISBLANK(HLOOKUP(Y$1, m_preprocess!$1:$1048576, $D161, FALSE)), "", HLOOKUP(Y$1,m_preprocess!$1:$1048576, $D161, FALSE))</f>
        <v>169.31415474881888</v>
      </c>
    </row>
    <row r="162" spans="1:25" x14ac:dyDescent="0.25">
      <c r="A162" s="21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HLOOKUP(E$1,m_preprocess!$1:$1048576, $D162, FALSE))</f>
        <v>87.158643125929146</v>
      </c>
      <c r="F162">
        <f>IF(ISBLANK(HLOOKUP(F$1, m_preprocess!$1:$1048576, $D162, FALSE)), "", HLOOKUP(F$1,m_preprocess!$1:$1048576, $D162, FALSE))</f>
        <v>88.77106337824786</v>
      </c>
      <c r="G162">
        <f>IF(ISBLANK(HLOOKUP(G$1, m_preprocess!$1:$1048576, $D162, FALSE)), "", HLOOKUP(G$1,m_preprocess!$1:$1048576, $D162, FALSE))</f>
        <v>66.475218779018149</v>
      </c>
      <c r="H162">
        <f>IF(ISBLANK(HLOOKUP(H$1, m_preprocess!$1:$1048576, $D162, FALSE)), "", HLOOKUP(H$1,m_preprocess!$1:$1048576, $D162, FALSE))</f>
        <v>799.45638886968175</v>
      </c>
      <c r="I162">
        <f>IF(ISBLANK(HLOOKUP(I$1, m_preprocess!$1:$1048576, $D162, FALSE)), "", HLOOKUP(I$1,m_preprocess!$1:$1048576, $D162, FALSE))</f>
        <v>16947.222580000001</v>
      </c>
      <c r="J162">
        <f>IF(ISBLANK(HLOOKUP(J$1, m_preprocess!$1:$1048576, $D162, FALSE)), "", HLOOKUP(J$1,m_preprocess!$1:$1048576, $D162, FALSE))</f>
        <v>10207.82496</v>
      </c>
      <c r="K162">
        <f>IF(ISBLANK(HLOOKUP(K$1, m_preprocess!$1:$1048576, $D162, FALSE)), "", HLOOKUP(K$1,m_preprocess!$1:$1048576, $D162, FALSE))</f>
        <v>1203.3789215747649</v>
      </c>
      <c r="L162">
        <f>IF(ISBLANK(HLOOKUP(L$1, m_preprocess!$1:$1048576, $D162, FALSE)), "", HLOOKUP(L$1,m_preprocess!$1:$1048576, $D162, FALSE))</f>
        <v>101.13137763380342</v>
      </c>
      <c r="M162">
        <f>IF(ISBLANK(HLOOKUP(M$1, m_preprocess!$1:$1048576, $D162, FALSE)), "", HLOOKUP(M$1,m_preprocess!$1:$1048576, $D162, FALSE))</f>
        <v>93.979414826702026</v>
      </c>
      <c r="N162">
        <f>IF(ISBLANK(HLOOKUP(N$1, m_preprocess!$1:$1048576, $D162, FALSE)), "", HLOOKUP(N$1,m_preprocess!$1:$1048576, $D162, FALSE))</f>
        <v>1203.3789215747649</v>
      </c>
      <c r="O162">
        <f>IF(ISBLANK(HLOOKUP(O$1, m_preprocess!$1:$1048576, $D162, FALSE)), "", HLOOKUP(O$1,m_preprocess!$1:$1048576, $D162, FALSE))</f>
        <v>1136.3362511742475</v>
      </c>
      <c r="P162">
        <f>IF(ISBLANK(HLOOKUP(P$1, m_preprocess!$1:$1048576, $D162, FALSE)), "", HLOOKUP(P$1,m_preprocess!$1:$1048576, $D162, FALSE))</f>
        <v>247.61741706626285</v>
      </c>
      <c r="Q162">
        <f>IF(ISBLANK(HLOOKUP(Q$1, m_preprocess!$1:$1048576, $D162, FALSE)), "", HLOOKUP(Q$1,m_preprocess!$1:$1048576, $D162, FALSE))</f>
        <v>325.53660136653707</v>
      </c>
      <c r="R162">
        <f>IF(ISBLANK(HLOOKUP(R$1, m_preprocess!$1:$1048576, $D162, FALSE)), "", HLOOKUP(R$1,m_preprocess!$1:$1048576, $D162, FALSE))</f>
        <v>265.0684452728093</v>
      </c>
      <c r="S162" t="str">
        <f>IF(ISBLANK(HLOOKUP(S$1, m_preprocess!$1:$1048576, $D162, FALSE)), "", HLOOKUP(S$1,m_preprocess!$1:$1048576, $D162, FALSE))</f>
        <v/>
      </c>
      <c r="T162" t="str">
        <f>IF(ISBLANK(HLOOKUP(T$1, m_preprocess!$1:$1048576, $D162, FALSE)), "", HLOOKUP(T$1,m_preprocess!$1:$1048576, $D162, FALSE))</f>
        <v/>
      </c>
      <c r="U162">
        <f>IF(ISBLANK(HLOOKUP(U$1, m_preprocess!$1:$1048576, $D162, FALSE)), "", HLOOKUP(U$1,m_preprocess!$1:$1048576, $D162, FALSE))</f>
        <v>12292.983185120027</v>
      </c>
      <c r="V162" t="str">
        <f>IF(ISBLANK(HLOOKUP(V$1, m_preprocess!$1:$1048576, $D162, FALSE)), "", HLOOKUP(V$1,m_preprocess!$1:$1048576, $D162, FALSE))</f>
        <v/>
      </c>
      <c r="W162">
        <f>IF(ISBLANK(HLOOKUP(W$1, m_preprocess!$1:$1048576, $D162, FALSE)), "", HLOOKUP(W$1,m_preprocess!$1:$1048576, $D162, FALSE))</f>
        <v>521229.85923465737</v>
      </c>
      <c r="X162">
        <f>IF(ISBLANK(HLOOKUP(X$1, m_preprocess!$1:$1048576, $D162, FALSE)), "", HLOOKUP(X$1,m_preprocess!$1:$1048576, $D162, FALSE))</f>
        <v>292569.52283695305</v>
      </c>
      <c r="Y162">
        <f>IF(ISBLANK(HLOOKUP(Y$1, m_preprocess!$1:$1048576, $D162, FALSE)), "", HLOOKUP(Y$1,m_preprocess!$1:$1048576, $D162, FALSE))</f>
        <v>214.05621893546461</v>
      </c>
    </row>
    <row r="163" spans="1:25" x14ac:dyDescent="0.25">
      <c r="A163" s="21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HLOOKUP(E$1,m_preprocess!$1:$1048576, $D163, FALSE))</f>
        <v>96.254552069900924</v>
      </c>
      <c r="F163">
        <f>IF(ISBLANK(HLOOKUP(F$1, m_preprocess!$1:$1048576, $D163, FALSE)), "", HLOOKUP(F$1,m_preprocess!$1:$1048576, $D163, FALSE))</f>
        <v>98.429430303017</v>
      </c>
      <c r="G163">
        <f>IF(ISBLANK(HLOOKUP(G$1, m_preprocess!$1:$1048576, $D163, FALSE)), "", HLOOKUP(G$1,m_preprocess!$1:$1048576, $D163, FALSE))</f>
        <v>66.62843465322878</v>
      </c>
      <c r="H163">
        <f>IF(ISBLANK(HLOOKUP(H$1, m_preprocess!$1:$1048576, $D163, FALSE)), "", HLOOKUP(H$1,m_preprocess!$1:$1048576, $D163, FALSE))</f>
        <v>703.65677834521364</v>
      </c>
      <c r="I163">
        <f>IF(ISBLANK(HLOOKUP(I$1, m_preprocess!$1:$1048576, $D163, FALSE)), "", HLOOKUP(I$1,m_preprocess!$1:$1048576, $D163, FALSE))</f>
        <v>16072.480800000001</v>
      </c>
      <c r="J163">
        <f>IF(ISBLANK(HLOOKUP(J$1, m_preprocess!$1:$1048576, $D163, FALSE)), "", HLOOKUP(J$1,m_preprocess!$1:$1048576, $D163, FALSE))</f>
        <v>10106.3478</v>
      </c>
      <c r="K163">
        <f>IF(ISBLANK(HLOOKUP(K$1, m_preprocess!$1:$1048576, $D163, FALSE)), "", HLOOKUP(K$1,m_preprocess!$1:$1048576, $D163, FALSE))</f>
        <v>1205.2500442257615</v>
      </c>
      <c r="L163">
        <f>IF(ISBLANK(HLOOKUP(L$1, m_preprocess!$1:$1048576, $D163, FALSE)), "", HLOOKUP(L$1,m_preprocess!$1:$1048576, $D163, FALSE))</f>
        <v>101.21484565957186</v>
      </c>
      <c r="M163">
        <f>IF(ISBLANK(HLOOKUP(M$1, m_preprocess!$1:$1048576, $D163, FALSE)), "", HLOOKUP(M$1,m_preprocess!$1:$1048576, $D163, FALSE))</f>
        <v>91.191092030970808</v>
      </c>
      <c r="N163">
        <f>IF(ISBLANK(HLOOKUP(N$1, m_preprocess!$1:$1048576, $D163, FALSE)), "", HLOOKUP(N$1,m_preprocess!$1:$1048576, $D163, FALSE))</f>
        <v>1205.2500442257615</v>
      </c>
      <c r="O163">
        <f>IF(ISBLANK(HLOOKUP(O$1, m_preprocess!$1:$1048576, $D163, FALSE)), "", HLOOKUP(O$1,m_preprocess!$1:$1048576, $D163, FALSE))</f>
        <v>967.37224936537586</v>
      </c>
      <c r="P163">
        <f>IF(ISBLANK(HLOOKUP(P$1, m_preprocess!$1:$1048576, $D163, FALSE)), "", HLOOKUP(P$1,m_preprocess!$1:$1048576, $D163, FALSE))</f>
        <v>251.43162024927204</v>
      </c>
      <c r="Q163">
        <f>IF(ISBLANK(HLOOKUP(Q$1, m_preprocess!$1:$1048576, $D163, FALSE)), "", HLOOKUP(Q$1,m_preprocess!$1:$1048576, $D163, FALSE))</f>
        <v>311.60972176526224</v>
      </c>
      <c r="R163">
        <f>IF(ISBLANK(HLOOKUP(R$1, m_preprocess!$1:$1048576, $D163, FALSE)), "", HLOOKUP(R$1,m_preprocess!$1:$1048576, $D163, FALSE))</f>
        <v>286.65701581819326</v>
      </c>
      <c r="S163" t="str">
        <f>IF(ISBLANK(HLOOKUP(S$1, m_preprocess!$1:$1048576, $D163, FALSE)), "", HLOOKUP(S$1,m_preprocess!$1:$1048576, $D163, FALSE))</f>
        <v/>
      </c>
      <c r="T163" t="str">
        <f>IF(ISBLANK(HLOOKUP(T$1, m_preprocess!$1:$1048576, $D163, FALSE)), "", HLOOKUP(T$1,m_preprocess!$1:$1048576, $D163, FALSE))</f>
        <v/>
      </c>
      <c r="U163">
        <f>IF(ISBLANK(HLOOKUP(U$1, m_preprocess!$1:$1048576, $D163, FALSE)), "", HLOOKUP(U$1,m_preprocess!$1:$1048576, $D163, FALSE))</f>
        <v>12593.189822130846</v>
      </c>
      <c r="V163" t="str">
        <f>IF(ISBLANK(HLOOKUP(V$1, m_preprocess!$1:$1048576, $D163, FALSE)), "", HLOOKUP(V$1,m_preprocess!$1:$1048576, $D163, FALSE))</f>
        <v/>
      </c>
      <c r="W163">
        <f>IF(ISBLANK(HLOOKUP(W$1, m_preprocess!$1:$1048576, $D163, FALSE)), "", HLOOKUP(W$1,m_preprocess!$1:$1048576, $D163, FALSE))</f>
        <v>464515.14643634926</v>
      </c>
      <c r="X163">
        <f>IF(ISBLANK(HLOOKUP(X$1, m_preprocess!$1:$1048576, $D163, FALSE)), "", HLOOKUP(X$1,m_preprocess!$1:$1048576, $D163, FALSE))</f>
        <v>306516.96493210777</v>
      </c>
      <c r="Y163">
        <f>IF(ISBLANK(HLOOKUP(Y$1, m_preprocess!$1:$1048576, $D163, FALSE)), "", HLOOKUP(Y$1,m_preprocess!$1:$1048576, $D163, FALSE))</f>
        <v>268.68523024175011</v>
      </c>
    </row>
    <row r="164" spans="1:25" x14ac:dyDescent="0.25">
      <c r="A164" s="21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HLOOKUP(E$1,m_preprocess!$1:$1048576, $D164, FALSE))</f>
        <v>90.42228347911275</v>
      </c>
      <c r="F164">
        <f>IF(ISBLANK(HLOOKUP(F$1, m_preprocess!$1:$1048576, $D164, FALSE)), "", HLOOKUP(F$1,m_preprocess!$1:$1048576, $D164, FALSE))</f>
        <v>90.77142464738094</v>
      </c>
      <c r="G164">
        <f>IF(ISBLANK(HLOOKUP(G$1, m_preprocess!$1:$1048576, $D164, FALSE)), "", HLOOKUP(G$1,m_preprocess!$1:$1048576, $D164, FALSE))</f>
        <v>66.608625683564256</v>
      </c>
      <c r="H164">
        <f>IF(ISBLANK(HLOOKUP(H$1, m_preprocess!$1:$1048576, $D164, FALSE)), "", HLOOKUP(H$1,m_preprocess!$1:$1048576, $D164, FALSE))</f>
        <v>679.43186456065257</v>
      </c>
      <c r="I164">
        <f>IF(ISBLANK(HLOOKUP(I$1, m_preprocess!$1:$1048576, $D164, FALSE)), "", HLOOKUP(I$1,m_preprocess!$1:$1048576, $D164, FALSE))</f>
        <v>16829.825199999999</v>
      </c>
      <c r="J164">
        <f>IF(ISBLANK(HLOOKUP(J$1, m_preprocess!$1:$1048576, $D164, FALSE)), "", HLOOKUP(J$1,m_preprocess!$1:$1048576, $D164, FALSE))</f>
        <v>9374.7596699999995</v>
      </c>
      <c r="K164">
        <f>IF(ISBLANK(HLOOKUP(K$1, m_preprocess!$1:$1048576, $D164, FALSE)), "", HLOOKUP(K$1,m_preprocess!$1:$1048576, $D164, FALSE))</f>
        <v>1168.9650148787157</v>
      </c>
      <c r="L164">
        <f>IF(ISBLANK(HLOOKUP(L$1, m_preprocess!$1:$1048576, $D164, FALSE)), "", HLOOKUP(L$1,m_preprocess!$1:$1048576, $D164, FALSE))</f>
        <v>101.40505291550102</v>
      </c>
      <c r="M164">
        <f>IF(ISBLANK(HLOOKUP(M$1, m_preprocess!$1:$1048576, $D164, FALSE)), "", HLOOKUP(M$1,m_preprocess!$1:$1048576, $D164, FALSE))</f>
        <v>91.776236965422271</v>
      </c>
      <c r="N164">
        <f>IF(ISBLANK(HLOOKUP(N$1, m_preprocess!$1:$1048576, $D164, FALSE)), "", HLOOKUP(N$1,m_preprocess!$1:$1048576, $D164, FALSE))</f>
        <v>1168.9650148787157</v>
      </c>
      <c r="O164">
        <f>IF(ISBLANK(HLOOKUP(O$1, m_preprocess!$1:$1048576, $D164, FALSE)), "", HLOOKUP(O$1,m_preprocess!$1:$1048576, $D164, FALSE))</f>
        <v>1068.5954190456184</v>
      </c>
      <c r="P164">
        <f>IF(ISBLANK(HLOOKUP(P$1, m_preprocess!$1:$1048576, $D164, FALSE)), "", HLOOKUP(P$1,m_preprocess!$1:$1048576, $D164, FALSE))</f>
        <v>232.99688184549441</v>
      </c>
      <c r="Q164">
        <f>IF(ISBLANK(HLOOKUP(Q$1, m_preprocess!$1:$1048576, $D164, FALSE)), "", HLOOKUP(Q$1,m_preprocess!$1:$1048576, $D164, FALSE))</f>
        <v>290.51624774845652</v>
      </c>
      <c r="R164">
        <f>IF(ISBLANK(HLOOKUP(R$1, m_preprocess!$1:$1048576, $D164, FALSE)), "", HLOOKUP(R$1,m_preprocess!$1:$1048576, $D164, FALSE))</f>
        <v>237.68178975987075</v>
      </c>
      <c r="S164" t="str">
        <f>IF(ISBLANK(HLOOKUP(S$1, m_preprocess!$1:$1048576, $D164, FALSE)), "", HLOOKUP(S$1,m_preprocess!$1:$1048576, $D164, FALSE))</f>
        <v/>
      </c>
      <c r="T164" t="str">
        <f>IF(ISBLANK(HLOOKUP(T$1, m_preprocess!$1:$1048576, $D164, FALSE)), "", HLOOKUP(T$1,m_preprocess!$1:$1048576, $D164, FALSE))</f>
        <v/>
      </c>
      <c r="U164">
        <f>IF(ISBLANK(HLOOKUP(U$1, m_preprocess!$1:$1048576, $D164, FALSE)), "", HLOOKUP(U$1,m_preprocess!$1:$1048576, $D164, FALSE))</f>
        <v>12717.043642371349</v>
      </c>
      <c r="V164">
        <f>IF(ISBLANK(HLOOKUP(V$1, m_preprocess!$1:$1048576, $D164, FALSE)), "", HLOOKUP(V$1,m_preprocess!$1:$1048576, $D164, FALSE))</f>
        <v>105.64994073488738</v>
      </c>
      <c r="W164">
        <f>IF(ISBLANK(HLOOKUP(W$1, m_preprocess!$1:$1048576, $D164, FALSE)), "", HLOOKUP(W$1,m_preprocess!$1:$1048576, $D164, FALSE))</f>
        <v>589344.74204558786</v>
      </c>
      <c r="X164">
        <f>IF(ISBLANK(HLOOKUP(X$1, m_preprocess!$1:$1048576, $D164, FALSE)), "", HLOOKUP(X$1,m_preprocess!$1:$1048576, $D164, FALSE))</f>
        <v>291002.61424647598</v>
      </c>
      <c r="Y164">
        <f>IF(ISBLANK(HLOOKUP(Y$1, m_preprocess!$1:$1048576, $D164, FALSE)), "", HLOOKUP(Y$1,m_preprocess!$1:$1048576, $D164, FALSE))</f>
        <v>179.72880041987355</v>
      </c>
    </row>
    <row r="165" spans="1:25" x14ac:dyDescent="0.25">
      <c r="A165" s="21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HLOOKUP(E$1,m_preprocess!$1:$1048576, $D165, FALSE))</f>
        <v>89.485347453143802</v>
      </c>
      <c r="F165">
        <f>IF(ISBLANK(HLOOKUP(F$1, m_preprocess!$1:$1048576, $D165, FALSE)), "", HLOOKUP(F$1,m_preprocess!$1:$1048576, $D165, FALSE))</f>
        <v>86.831062428084536</v>
      </c>
      <c r="G165">
        <f>IF(ISBLANK(HLOOKUP(G$1, m_preprocess!$1:$1048576, $D165, FALSE)), "", HLOOKUP(G$1,m_preprocess!$1:$1048576, $D165, FALSE))</f>
        <v>66.465966763162754</v>
      </c>
      <c r="H165">
        <f>IF(ISBLANK(HLOOKUP(H$1, m_preprocess!$1:$1048576, $D165, FALSE)), "", HLOOKUP(H$1,m_preprocess!$1:$1048576, $D165, FALSE))</f>
        <v>907.03925365763962</v>
      </c>
      <c r="I165">
        <f>IF(ISBLANK(HLOOKUP(I$1, m_preprocess!$1:$1048576, $D165, FALSE)), "", HLOOKUP(I$1,m_preprocess!$1:$1048576, $D165, FALSE))</f>
        <v>16870.439989999999</v>
      </c>
      <c r="J165">
        <f>IF(ISBLANK(HLOOKUP(J$1, m_preprocess!$1:$1048576, $D165, FALSE)), "", HLOOKUP(J$1,m_preprocess!$1:$1048576, $D165, FALSE))</f>
        <v>11205.79578</v>
      </c>
      <c r="K165">
        <f>IF(ISBLANK(HLOOKUP(K$1, m_preprocess!$1:$1048576, $D165, FALSE)), "", HLOOKUP(K$1,m_preprocess!$1:$1048576, $D165, FALSE))</f>
        <v>1283.2751282602078</v>
      </c>
      <c r="L165">
        <f>IF(ISBLANK(HLOOKUP(L$1, m_preprocess!$1:$1048576, $D165, FALSE)), "", HLOOKUP(L$1,m_preprocess!$1:$1048576, $D165, FALSE))</f>
        <v>101.55769390877909</v>
      </c>
      <c r="M165">
        <f>IF(ISBLANK(HLOOKUP(M$1, m_preprocess!$1:$1048576, $D165, FALSE)), "", HLOOKUP(M$1,m_preprocess!$1:$1048576, $D165, FALSE))</f>
        <v>90.679694107980808</v>
      </c>
      <c r="N165">
        <f>IF(ISBLANK(HLOOKUP(N$1, m_preprocess!$1:$1048576, $D165, FALSE)), "", HLOOKUP(N$1,m_preprocess!$1:$1048576, $D165, FALSE))</f>
        <v>1283.2751282602078</v>
      </c>
      <c r="O165">
        <f>IF(ISBLANK(HLOOKUP(O$1, m_preprocess!$1:$1048576, $D165, FALSE)), "", HLOOKUP(O$1,m_preprocess!$1:$1048576, $D165, FALSE))</f>
        <v>1099.0183355837835</v>
      </c>
      <c r="P165">
        <f>IF(ISBLANK(HLOOKUP(P$1, m_preprocess!$1:$1048576, $D165, FALSE)), "", HLOOKUP(P$1,m_preprocess!$1:$1048576, $D165, FALSE))</f>
        <v>268.09866372884187</v>
      </c>
      <c r="Q165">
        <f>IF(ISBLANK(HLOOKUP(Q$1, m_preprocess!$1:$1048576, $D165, FALSE)), "", HLOOKUP(Q$1,m_preprocess!$1:$1048576, $D165, FALSE))</f>
        <v>338.10131441434015</v>
      </c>
      <c r="R165">
        <f>IF(ISBLANK(HLOOKUP(R$1, m_preprocess!$1:$1048576, $D165, FALSE)), "", HLOOKUP(R$1,m_preprocess!$1:$1048576, $D165, FALSE))</f>
        <v>256.85834135573253</v>
      </c>
      <c r="S165" t="str">
        <f>IF(ISBLANK(HLOOKUP(S$1, m_preprocess!$1:$1048576, $D165, FALSE)), "", HLOOKUP(S$1,m_preprocess!$1:$1048576, $D165, FALSE))</f>
        <v/>
      </c>
      <c r="T165" t="str">
        <f>IF(ISBLANK(HLOOKUP(T$1, m_preprocess!$1:$1048576, $D165, FALSE)), "", HLOOKUP(T$1,m_preprocess!$1:$1048576, $D165, FALSE))</f>
        <v/>
      </c>
      <c r="U165">
        <f>IF(ISBLANK(HLOOKUP(U$1, m_preprocess!$1:$1048576, $D165, FALSE)), "", HLOOKUP(U$1,m_preprocess!$1:$1048576, $D165, FALSE))</f>
        <v>12940.55976151034</v>
      </c>
      <c r="V165">
        <f>IF(ISBLANK(HLOOKUP(V$1, m_preprocess!$1:$1048576, $D165, FALSE)), "", HLOOKUP(V$1,m_preprocess!$1:$1048576, $D165, FALSE))</f>
        <v>107.4278941129988</v>
      </c>
      <c r="W165">
        <f>IF(ISBLANK(HLOOKUP(W$1, m_preprocess!$1:$1048576, $D165, FALSE)), "", HLOOKUP(W$1,m_preprocess!$1:$1048576, $D165, FALSE))</f>
        <v>470218.92406720738</v>
      </c>
      <c r="X165">
        <f>IF(ISBLANK(HLOOKUP(X$1, m_preprocess!$1:$1048576, $D165, FALSE)), "", HLOOKUP(X$1,m_preprocess!$1:$1048576, $D165, FALSE))</f>
        <v>315841.97493583104</v>
      </c>
      <c r="Y165">
        <f>IF(ISBLANK(HLOOKUP(Y$1, m_preprocess!$1:$1048576, $D165, FALSE)), "", HLOOKUP(Y$1,m_preprocess!$1:$1048576, $D165, FALSE))</f>
        <v>221.88707424418249</v>
      </c>
    </row>
    <row r="166" spans="1:25" x14ac:dyDescent="0.25">
      <c r="A166" s="21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HLOOKUP(E$1,m_preprocess!$1:$1048576, $D166, FALSE))</f>
        <v>93.277248199201068</v>
      </c>
      <c r="F166">
        <f>IF(ISBLANK(HLOOKUP(F$1, m_preprocess!$1:$1048576, $D166, FALSE)), "", HLOOKUP(F$1,m_preprocess!$1:$1048576, $D166, FALSE))</f>
        <v>93.173742964309781</v>
      </c>
      <c r="G166">
        <f>IF(ISBLANK(HLOOKUP(G$1, m_preprocess!$1:$1048576, $D166, FALSE)), "", HLOOKUP(G$1,m_preprocess!$1:$1048576, $D166, FALSE))</f>
        <v>66.087352926734411</v>
      </c>
      <c r="H166">
        <f>IF(ISBLANK(HLOOKUP(H$1, m_preprocess!$1:$1048576, $D166, FALSE)), "", HLOOKUP(H$1,m_preprocess!$1:$1048576, $D166, FALSE))</f>
        <v>559.52973669349046</v>
      </c>
      <c r="I166">
        <f>IF(ISBLANK(HLOOKUP(I$1, m_preprocess!$1:$1048576, $D166, FALSE)), "", HLOOKUP(I$1,m_preprocess!$1:$1048576, $D166, FALSE))</f>
        <v>15999.89064</v>
      </c>
      <c r="J166">
        <f>IF(ISBLANK(HLOOKUP(J$1, m_preprocess!$1:$1048576, $D166, FALSE)), "", HLOOKUP(J$1,m_preprocess!$1:$1048576, $D166, FALSE))</f>
        <v>12310.279010000002</v>
      </c>
      <c r="K166">
        <f>IF(ISBLANK(HLOOKUP(K$1, m_preprocess!$1:$1048576, $D166, FALSE)), "", HLOOKUP(K$1,m_preprocess!$1:$1048576, $D166, FALSE))</f>
        <v>1378.5525133280858</v>
      </c>
      <c r="L166">
        <f>IF(ISBLANK(HLOOKUP(L$1, m_preprocess!$1:$1048576, $D166, FALSE)), "", HLOOKUP(L$1,m_preprocess!$1:$1048576, $D166, FALSE))</f>
        <v>100.67962971627709</v>
      </c>
      <c r="M166">
        <f>IF(ISBLANK(HLOOKUP(M$1, m_preprocess!$1:$1048576, $D166, FALSE)), "", HLOOKUP(M$1,m_preprocess!$1:$1048576, $D166, FALSE))</f>
        <v>85.134654182855641</v>
      </c>
      <c r="N166">
        <f>IF(ISBLANK(HLOOKUP(N$1, m_preprocess!$1:$1048576, $D166, FALSE)), "", HLOOKUP(N$1,m_preprocess!$1:$1048576, $D166, FALSE))</f>
        <v>1378.5525133280858</v>
      </c>
      <c r="O166">
        <f>IF(ISBLANK(HLOOKUP(O$1, m_preprocess!$1:$1048576, $D166, FALSE)), "", HLOOKUP(O$1,m_preprocess!$1:$1048576, $D166, FALSE))</f>
        <v>1208.146619859195</v>
      </c>
      <c r="P166">
        <f>IF(ISBLANK(HLOOKUP(P$1, m_preprocess!$1:$1048576, $D166, FALSE)), "", HLOOKUP(P$1,m_preprocess!$1:$1048576, $D166, FALSE))</f>
        <v>253.04576953747497</v>
      </c>
      <c r="Q166">
        <f>IF(ISBLANK(HLOOKUP(Q$1, m_preprocess!$1:$1048576, $D166, FALSE)), "", HLOOKUP(Q$1,m_preprocess!$1:$1048576, $D166, FALSE))</f>
        <v>389.85330943832469</v>
      </c>
      <c r="R166">
        <f>IF(ISBLANK(HLOOKUP(R$1, m_preprocess!$1:$1048576, $D166, FALSE)), "", HLOOKUP(R$1,m_preprocess!$1:$1048576, $D166, FALSE))</f>
        <v>267.40209267289913</v>
      </c>
      <c r="S166" t="str">
        <f>IF(ISBLANK(HLOOKUP(S$1, m_preprocess!$1:$1048576, $D166, FALSE)), "", HLOOKUP(S$1,m_preprocess!$1:$1048576, $D166, FALSE))</f>
        <v/>
      </c>
      <c r="T166" t="str">
        <f>IF(ISBLANK(HLOOKUP(T$1, m_preprocess!$1:$1048576, $D166, FALSE)), "", HLOOKUP(T$1,m_preprocess!$1:$1048576, $D166, FALSE))</f>
        <v/>
      </c>
      <c r="U166">
        <f>IF(ISBLANK(HLOOKUP(U$1, m_preprocess!$1:$1048576, $D166, FALSE)), "", HLOOKUP(U$1,m_preprocess!$1:$1048576, $D166, FALSE))</f>
        <v>13291.74995289135</v>
      </c>
      <c r="V166">
        <f>IF(ISBLANK(HLOOKUP(V$1, m_preprocess!$1:$1048576, $D166, FALSE)), "", HLOOKUP(V$1,m_preprocess!$1:$1048576, $D166, FALSE))</f>
        <v>109.20584749111022</v>
      </c>
      <c r="W166">
        <f>IF(ISBLANK(HLOOKUP(W$1, m_preprocess!$1:$1048576, $D166, FALSE)), "", HLOOKUP(W$1,m_preprocess!$1:$1048576, $D166, FALSE))</f>
        <v>576854.54959024698</v>
      </c>
      <c r="X166">
        <f>IF(ISBLANK(HLOOKUP(X$1, m_preprocess!$1:$1048576, $D166, FALSE)), "", HLOOKUP(X$1,m_preprocess!$1:$1048576, $D166, FALSE))</f>
        <v>296587.51190522115</v>
      </c>
      <c r="Y166">
        <f>IF(ISBLANK(HLOOKUP(Y$1, m_preprocess!$1:$1048576, $D166, FALSE)), "", HLOOKUP(Y$1,m_preprocess!$1:$1048576, $D166, FALSE))</f>
        <v>193.64339850152575</v>
      </c>
    </row>
    <row r="167" spans="1:25" x14ac:dyDescent="0.25">
      <c r="A167" s="21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HLOOKUP(E$1,m_preprocess!$1:$1048576, $D167, FALSE))</f>
        <v>92.943658937326589</v>
      </c>
      <c r="F167">
        <f>IF(ISBLANK(HLOOKUP(F$1, m_preprocess!$1:$1048576, $D167, FALSE)), "", HLOOKUP(F$1,m_preprocess!$1:$1048576, $D167, FALSE))</f>
        <v>90.707954857613061</v>
      </c>
      <c r="G167">
        <f>IF(ISBLANK(HLOOKUP(G$1, m_preprocess!$1:$1048576, $D167, FALSE)), "", HLOOKUP(G$1,m_preprocess!$1:$1048576, $D167, FALSE))</f>
        <v>65.857661451803608</v>
      </c>
      <c r="H167">
        <f>IF(ISBLANK(HLOOKUP(H$1, m_preprocess!$1:$1048576, $D167, FALSE)), "", HLOOKUP(H$1,m_preprocess!$1:$1048576, $D167, FALSE))</f>
        <v>765.5425820586554</v>
      </c>
      <c r="I167">
        <f>IF(ISBLANK(HLOOKUP(I$1, m_preprocess!$1:$1048576, $D167, FALSE)), "", HLOOKUP(I$1,m_preprocess!$1:$1048576, $D167, FALSE))</f>
        <v>16094.57826</v>
      </c>
      <c r="J167">
        <f>IF(ISBLANK(HLOOKUP(J$1, m_preprocess!$1:$1048576, $D167, FALSE)), "", HLOOKUP(J$1,m_preprocess!$1:$1048576, $D167, FALSE))</f>
        <v>11605.941289999999</v>
      </c>
      <c r="K167">
        <f>IF(ISBLANK(HLOOKUP(K$1, m_preprocess!$1:$1048576, $D167, FALSE)), "", HLOOKUP(K$1,m_preprocess!$1:$1048576, $D167, FALSE))</f>
        <v>1391.2671931270706</v>
      </c>
      <c r="L167">
        <f>IF(ISBLANK(HLOOKUP(L$1, m_preprocess!$1:$1048576, $D167, FALSE)), "", HLOOKUP(L$1,m_preprocess!$1:$1048576, $D167, FALSE))</f>
        <v>99.818025023344163</v>
      </c>
      <c r="M167">
        <f>IF(ISBLANK(HLOOKUP(M$1, m_preprocess!$1:$1048576, $D167, FALSE)), "", HLOOKUP(M$1,m_preprocess!$1:$1048576, $D167, FALSE))</f>
        <v>81.417376738229777</v>
      </c>
      <c r="N167">
        <f>IF(ISBLANK(HLOOKUP(N$1, m_preprocess!$1:$1048576, $D167, FALSE)), "", HLOOKUP(N$1,m_preprocess!$1:$1048576, $D167, FALSE))</f>
        <v>1391.2671931270706</v>
      </c>
      <c r="O167">
        <f>IF(ISBLANK(HLOOKUP(O$1, m_preprocess!$1:$1048576, $D167, FALSE)), "", HLOOKUP(O$1,m_preprocess!$1:$1048576, $D167, FALSE))</f>
        <v>1259.6705191701626</v>
      </c>
      <c r="P167">
        <f>IF(ISBLANK(HLOOKUP(P$1, m_preprocess!$1:$1048576, $D167, FALSE)), "", HLOOKUP(P$1,m_preprocess!$1:$1048576, $D167, FALSE))</f>
        <v>282.69239530123161</v>
      </c>
      <c r="Q167">
        <f>IF(ISBLANK(HLOOKUP(Q$1, m_preprocess!$1:$1048576, $D167, FALSE)), "", HLOOKUP(Q$1,m_preprocess!$1:$1048576, $D167, FALSE))</f>
        <v>426.53264791315632</v>
      </c>
      <c r="R167">
        <f>IF(ISBLANK(HLOOKUP(R$1, m_preprocess!$1:$1048576, $D167, FALSE)), "", HLOOKUP(R$1,m_preprocess!$1:$1048576, $D167, FALSE))</f>
        <v>289.56759083001373</v>
      </c>
      <c r="S167" t="str">
        <f>IF(ISBLANK(HLOOKUP(S$1, m_preprocess!$1:$1048576, $D167, FALSE)), "", HLOOKUP(S$1,m_preprocess!$1:$1048576, $D167, FALSE))</f>
        <v/>
      </c>
      <c r="T167" t="str">
        <f>IF(ISBLANK(HLOOKUP(T$1, m_preprocess!$1:$1048576, $D167, FALSE)), "", HLOOKUP(T$1,m_preprocess!$1:$1048576, $D167, FALSE))</f>
        <v/>
      </c>
      <c r="U167">
        <f>IF(ISBLANK(HLOOKUP(U$1, m_preprocess!$1:$1048576, $D167, FALSE)), "", HLOOKUP(U$1,m_preprocess!$1:$1048576, $D167, FALSE))</f>
        <v>13430.092472992519</v>
      </c>
      <c r="V167">
        <f>IF(ISBLANK(HLOOKUP(V$1, m_preprocess!$1:$1048576, $D167, FALSE)), "", HLOOKUP(V$1,m_preprocess!$1:$1048576, $D167, FALSE))</f>
        <v>109.44290794152509</v>
      </c>
      <c r="W167">
        <f>IF(ISBLANK(HLOOKUP(W$1, m_preprocess!$1:$1048576, $D167, FALSE)), "", HLOOKUP(W$1,m_preprocess!$1:$1048576, $D167, FALSE))</f>
        <v>443933.57196895621</v>
      </c>
      <c r="X167">
        <f>IF(ISBLANK(HLOOKUP(X$1, m_preprocess!$1:$1048576, $D167, FALSE)), "", HLOOKUP(X$1,m_preprocess!$1:$1048576, $D167, FALSE))</f>
        <v>290779.39169064496</v>
      </c>
      <c r="Y167">
        <f>IF(ISBLANK(HLOOKUP(Y$1, m_preprocess!$1:$1048576, $D167, FALSE)), "", HLOOKUP(Y$1,m_preprocess!$1:$1048576, $D167, FALSE))</f>
        <v>200.76756095588343</v>
      </c>
    </row>
    <row r="168" spans="1:25" x14ac:dyDescent="0.25">
      <c r="A168" s="21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HLOOKUP(E$1,m_preprocess!$1:$1048576, $D168, FALSE))</f>
        <v>103.59060596762782</v>
      </c>
      <c r="F168">
        <f>IF(ISBLANK(HLOOKUP(F$1, m_preprocess!$1:$1048576, $D168, FALSE)), "", HLOOKUP(F$1,m_preprocess!$1:$1048576, $D168, FALSE))</f>
        <v>102.13374595165196</v>
      </c>
      <c r="G168">
        <f>IF(ISBLANK(HLOOKUP(G$1, m_preprocess!$1:$1048576, $D168, FALSE)), "", HLOOKUP(G$1,m_preprocess!$1:$1048576, $D168, FALSE))</f>
        <v>65.748857432973551</v>
      </c>
      <c r="H168">
        <f>IF(ISBLANK(HLOOKUP(H$1, m_preprocess!$1:$1048576, $D168, FALSE)), "", HLOOKUP(H$1,m_preprocess!$1:$1048576, $D168, FALSE))</f>
        <v>773.45479113673275</v>
      </c>
      <c r="I168">
        <f>IF(ISBLANK(HLOOKUP(I$1, m_preprocess!$1:$1048576, $D168, FALSE)), "", HLOOKUP(I$1,m_preprocess!$1:$1048576, $D168, FALSE))</f>
        <v>15343.402529999999</v>
      </c>
      <c r="J168">
        <f>IF(ISBLANK(HLOOKUP(J$1, m_preprocess!$1:$1048576, $D168, FALSE)), "", HLOOKUP(J$1,m_preprocess!$1:$1048576, $D168, FALSE))</f>
        <v>12147.106070000002</v>
      </c>
      <c r="K168">
        <f>IF(ISBLANK(HLOOKUP(K$1, m_preprocess!$1:$1048576, $D168, FALSE)), "", HLOOKUP(K$1,m_preprocess!$1:$1048576, $D168, FALSE))</f>
        <v>1365.9756289129475</v>
      </c>
      <c r="L168">
        <f>IF(ISBLANK(HLOOKUP(L$1, m_preprocess!$1:$1048576, $D168, FALSE)), "", HLOOKUP(L$1,m_preprocess!$1:$1048576, $D168, FALSE))</f>
        <v>100.15040494552161</v>
      </c>
      <c r="M168">
        <f>IF(ISBLANK(HLOOKUP(M$1, m_preprocess!$1:$1048576, $D168, FALSE)), "", HLOOKUP(M$1,m_preprocess!$1:$1048576, $D168, FALSE))</f>
        <v>81.839629477958056</v>
      </c>
      <c r="N168">
        <f>IF(ISBLANK(HLOOKUP(N$1, m_preprocess!$1:$1048576, $D168, FALSE)), "", HLOOKUP(N$1,m_preprocess!$1:$1048576, $D168, FALSE))</f>
        <v>1365.9756289129475</v>
      </c>
      <c r="O168">
        <f>IF(ISBLANK(HLOOKUP(O$1, m_preprocess!$1:$1048576, $D168, FALSE)), "", HLOOKUP(O$1,m_preprocess!$1:$1048576, $D168, FALSE))</f>
        <v>1141.2102430497466</v>
      </c>
      <c r="P168">
        <f>IF(ISBLANK(HLOOKUP(P$1, m_preprocess!$1:$1048576, $D168, FALSE)), "", HLOOKUP(P$1,m_preprocess!$1:$1048576, $D168, FALSE))</f>
        <v>299.05501149543136</v>
      </c>
      <c r="Q168">
        <f>IF(ISBLANK(HLOOKUP(Q$1, m_preprocess!$1:$1048576, $D168, FALSE)), "", HLOOKUP(Q$1,m_preprocess!$1:$1048576, $D168, FALSE))</f>
        <v>348.12962884055912</v>
      </c>
      <c r="R168">
        <f>IF(ISBLANK(HLOOKUP(R$1, m_preprocess!$1:$1048576, $D168, FALSE)), "", HLOOKUP(R$1,m_preprocess!$1:$1048576, $D168, FALSE))</f>
        <v>289.51091329768968</v>
      </c>
      <c r="S168" t="str">
        <f>IF(ISBLANK(HLOOKUP(S$1, m_preprocess!$1:$1048576, $D168, FALSE)), "", HLOOKUP(S$1,m_preprocess!$1:$1048576, $D168, FALSE))</f>
        <v/>
      </c>
      <c r="T168" t="str">
        <f>IF(ISBLANK(HLOOKUP(T$1, m_preprocess!$1:$1048576, $D168, FALSE)), "", HLOOKUP(T$1,m_preprocess!$1:$1048576, $D168, FALSE))</f>
        <v/>
      </c>
      <c r="U168">
        <f>IF(ISBLANK(HLOOKUP(U$1, m_preprocess!$1:$1048576, $D168, FALSE)), "", HLOOKUP(U$1,m_preprocess!$1:$1048576, $D168, FALSE))</f>
        <v>13743.426968495936</v>
      </c>
      <c r="V168">
        <f>IF(ISBLANK(HLOOKUP(V$1, m_preprocess!$1:$1048576, $D168, FALSE)), "", HLOOKUP(V$1,m_preprocess!$1:$1048576, $D168, FALSE))</f>
        <v>95.298301066772027</v>
      </c>
      <c r="W168">
        <f>IF(ISBLANK(HLOOKUP(W$1, m_preprocess!$1:$1048576, $D168, FALSE)), "", HLOOKUP(W$1,m_preprocess!$1:$1048576, $D168, FALSE))</f>
        <v>477742.50493237021</v>
      </c>
      <c r="X168">
        <f>IF(ISBLANK(HLOOKUP(X$1, m_preprocess!$1:$1048576, $D168, FALSE)), "", HLOOKUP(X$1,m_preprocess!$1:$1048576, $D168, FALSE))</f>
        <v>321158.36394701462</v>
      </c>
      <c r="Y168">
        <f>IF(ISBLANK(HLOOKUP(Y$1, m_preprocess!$1:$1048576, $D168, FALSE)), "", HLOOKUP(Y$1,m_preprocess!$1:$1048576, $D168, FALSE))</f>
        <v>378.56916684441438</v>
      </c>
    </row>
    <row r="169" spans="1:25" x14ac:dyDescent="0.25">
      <c r="A169" s="21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HLOOKUP(E$1,m_preprocess!$1:$1048576, $D169, FALSE))</f>
        <v>107.43398455659731</v>
      </c>
      <c r="F169">
        <f>IF(ISBLANK(HLOOKUP(F$1, m_preprocess!$1:$1048576, $D169, FALSE)), "", HLOOKUP(F$1,m_preprocess!$1:$1048576, $D169, FALSE))</f>
        <v>98.079138589957751</v>
      </c>
      <c r="G169">
        <f>IF(ISBLANK(HLOOKUP(G$1, m_preprocess!$1:$1048576, $D169, FALSE)), "", HLOOKUP(G$1,m_preprocess!$1:$1048576, $D169, FALSE))</f>
        <v>65.76978290934575</v>
      </c>
      <c r="H169">
        <f>IF(ISBLANK(HLOOKUP(H$1, m_preprocess!$1:$1048576, $D169, FALSE)), "", HLOOKUP(H$1,m_preprocess!$1:$1048576, $D169, FALSE))</f>
        <v>1721.7071861753648</v>
      </c>
      <c r="I169">
        <f>IF(ISBLANK(HLOOKUP(I$1, m_preprocess!$1:$1048576, $D169, FALSE)), "", HLOOKUP(I$1,m_preprocess!$1:$1048576, $D169, FALSE))</f>
        <v>16003.701570000001</v>
      </c>
      <c r="J169">
        <f>IF(ISBLANK(HLOOKUP(J$1, m_preprocess!$1:$1048576, $D169, FALSE)), "", HLOOKUP(J$1,m_preprocess!$1:$1048576, $D169, FALSE))</f>
        <v>10676.078219999999</v>
      </c>
      <c r="K169">
        <f>IF(ISBLANK(HLOOKUP(K$1, m_preprocess!$1:$1048576, $D169, FALSE)), "", HLOOKUP(K$1,m_preprocess!$1:$1048576, $D169, FALSE))</f>
        <v>1278.5620767071623</v>
      </c>
      <c r="L169">
        <f>IF(ISBLANK(HLOOKUP(L$1, m_preprocess!$1:$1048576, $D169, FALSE)), "", HLOOKUP(L$1,m_preprocess!$1:$1048576, $D169, FALSE))</f>
        <v>100.80259317246447</v>
      </c>
      <c r="M169">
        <f>IF(ISBLANK(HLOOKUP(M$1, m_preprocess!$1:$1048576, $D169, FALSE)), "", HLOOKUP(M$1,m_preprocess!$1:$1048576, $D169, FALSE))</f>
        <v>85.645647215993577</v>
      </c>
      <c r="N169">
        <f>IF(ISBLANK(HLOOKUP(N$1, m_preprocess!$1:$1048576, $D169, FALSE)), "", HLOOKUP(N$1,m_preprocess!$1:$1048576, $D169, FALSE))</f>
        <v>1278.5620767071623</v>
      </c>
      <c r="O169">
        <f>IF(ISBLANK(HLOOKUP(O$1, m_preprocess!$1:$1048576, $D169, FALSE)), "", HLOOKUP(O$1,m_preprocess!$1:$1048576, $D169, FALSE))</f>
        <v>1071.4813616504925</v>
      </c>
      <c r="P169">
        <f>IF(ISBLANK(HLOOKUP(P$1, m_preprocess!$1:$1048576, $D169, FALSE)), "", HLOOKUP(P$1,m_preprocess!$1:$1048576, $D169, FALSE))</f>
        <v>238.51496957383807</v>
      </c>
      <c r="Q169">
        <f>IF(ISBLANK(HLOOKUP(Q$1, m_preprocess!$1:$1048576, $D169, FALSE)), "", HLOOKUP(Q$1,m_preprocess!$1:$1048576, $D169, FALSE))</f>
        <v>355.86248391922123</v>
      </c>
      <c r="R169">
        <f>IF(ISBLANK(HLOOKUP(R$1, m_preprocess!$1:$1048576, $D169, FALSE)), "", HLOOKUP(R$1,m_preprocess!$1:$1048576, $D169, FALSE))</f>
        <v>253.71524966938711</v>
      </c>
      <c r="S169" t="str">
        <f>IF(ISBLANK(HLOOKUP(S$1, m_preprocess!$1:$1048576, $D169, FALSE)), "", HLOOKUP(S$1,m_preprocess!$1:$1048576, $D169, FALSE))</f>
        <v/>
      </c>
      <c r="T169" t="str">
        <f>IF(ISBLANK(HLOOKUP(T$1, m_preprocess!$1:$1048576, $D169, FALSE)), "", HLOOKUP(T$1,m_preprocess!$1:$1048576, $D169, FALSE))</f>
        <v/>
      </c>
      <c r="U169">
        <f>IF(ISBLANK(HLOOKUP(U$1, m_preprocess!$1:$1048576, $D169, FALSE)), "", HLOOKUP(U$1,m_preprocess!$1:$1048576, $D169, FALSE))</f>
        <v>14029.235127314354</v>
      </c>
      <c r="V169">
        <f>IF(ISBLANK(HLOOKUP(V$1, m_preprocess!$1:$1048576, $D169, FALSE)), "", HLOOKUP(V$1,m_preprocess!$1:$1048576, $D169, FALSE))</f>
        <v>90.912682734097189</v>
      </c>
      <c r="W169">
        <f>IF(ISBLANK(HLOOKUP(W$1, m_preprocess!$1:$1048576, $D169, FALSE)), "", HLOOKUP(W$1,m_preprocess!$1:$1048576, $D169, FALSE))</f>
        <v>479699.13202113501</v>
      </c>
      <c r="X169">
        <f>IF(ISBLANK(HLOOKUP(X$1, m_preprocess!$1:$1048576, $D169, FALSE)), "", HLOOKUP(X$1,m_preprocess!$1:$1048576, $D169, FALSE))</f>
        <v>285673.00794206734</v>
      </c>
      <c r="Y169">
        <f>IF(ISBLANK(HLOOKUP(Y$1, m_preprocess!$1:$1048576, $D169, FALSE)), "", HLOOKUP(Y$1,m_preprocess!$1:$1048576, $D169, FALSE))</f>
        <v>349.41209944247674</v>
      </c>
    </row>
    <row r="170" spans="1:25" x14ac:dyDescent="0.25">
      <c r="A170" s="21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HLOOKUP(E$1,m_preprocess!$1:$1048576, $D170, FALSE))</f>
        <v>101.14290048268369</v>
      </c>
      <c r="F170">
        <f>IF(ISBLANK(HLOOKUP(F$1, m_preprocess!$1:$1048576, $D170, FALSE)), "", HLOOKUP(F$1,m_preprocess!$1:$1048576, $D170, FALSE))</f>
        <v>101.06354999932786</v>
      </c>
      <c r="G170">
        <f>IF(ISBLANK(HLOOKUP(G$1, m_preprocess!$1:$1048576, $D170, FALSE)), "", HLOOKUP(G$1,m_preprocess!$1:$1048576, $D170, FALSE))</f>
        <v>69.675069212555158</v>
      </c>
      <c r="H170">
        <f>IF(ISBLANK(HLOOKUP(H$1, m_preprocess!$1:$1048576, $D170, FALSE)), "", HLOOKUP(H$1,m_preprocess!$1:$1048576, $D170, FALSE))</f>
        <v>420.67265310876962</v>
      </c>
      <c r="I170">
        <f>IF(ISBLANK(HLOOKUP(I$1, m_preprocess!$1:$1048576, $D170, FALSE)), "", HLOOKUP(I$1,m_preprocess!$1:$1048576, $D170, FALSE))</f>
        <v>16029.77267</v>
      </c>
      <c r="J170">
        <f>IF(ISBLANK(HLOOKUP(J$1, m_preprocess!$1:$1048576, $D170, FALSE)), "", HLOOKUP(J$1,m_preprocess!$1:$1048576, $D170, FALSE))</f>
        <v>10304.30509</v>
      </c>
      <c r="K170">
        <f>IF(ISBLANK(HLOOKUP(K$1, m_preprocess!$1:$1048576, $D170, FALSE)), "", HLOOKUP(K$1,m_preprocess!$1:$1048576, $D170, FALSE))</f>
        <v>1194.9143289661724</v>
      </c>
      <c r="L170">
        <f>IF(ISBLANK(HLOOKUP(L$1, m_preprocess!$1:$1048576, $D170, FALSE)), "", HLOOKUP(L$1,m_preprocess!$1:$1048576, $D170, FALSE))</f>
        <v>100.42941933859888</v>
      </c>
      <c r="M170">
        <f>IF(ISBLANK(HLOOKUP(M$1, m_preprocess!$1:$1048576, $D170, FALSE)), "", HLOOKUP(M$1,m_preprocess!$1:$1048576, $D170, FALSE))</f>
        <v>80.023502126403102</v>
      </c>
      <c r="N170">
        <f>IF(ISBLANK(HLOOKUP(N$1, m_preprocess!$1:$1048576, $D170, FALSE)), "", HLOOKUP(N$1,m_preprocess!$1:$1048576, $D170, FALSE))</f>
        <v>1194.9143289661724</v>
      </c>
      <c r="O170">
        <f>IF(ISBLANK(HLOOKUP(O$1, m_preprocess!$1:$1048576, $D170, FALSE)), "", HLOOKUP(O$1,m_preprocess!$1:$1048576, $D170, FALSE))</f>
        <v>1170.995444874419</v>
      </c>
      <c r="P170">
        <f>IF(ISBLANK(HLOOKUP(P$1, m_preprocess!$1:$1048576, $D170, FALSE)), "", HLOOKUP(P$1,m_preprocess!$1:$1048576, $D170, FALSE))</f>
        <v>228.23575962668269</v>
      </c>
      <c r="Q170">
        <f>IF(ISBLANK(HLOOKUP(Q$1, m_preprocess!$1:$1048576, $D170, FALSE)), "", HLOOKUP(Q$1,m_preprocess!$1:$1048576, $D170, FALSE))</f>
        <v>455.38738498099212</v>
      </c>
      <c r="R170">
        <f>IF(ISBLANK(HLOOKUP(R$1, m_preprocess!$1:$1048576, $D170, FALSE)), "", HLOOKUP(R$1,m_preprocess!$1:$1048576, $D170, FALSE))</f>
        <v>345.54707627804362</v>
      </c>
      <c r="S170" t="str">
        <f>IF(ISBLANK(HLOOKUP(S$1, m_preprocess!$1:$1048576, $D170, FALSE)), "", HLOOKUP(S$1,m_preprocess!$1:$1048576, $D170, FALSE))</f>
        <v/>
      </c>
      <c r="T170">
        <f>IF(ISBLANK(HLOOKUP(T$1, m_preprocess!$1:$1048576, $D170, FALSE)), "", HLOOKUP(T$1,m_preprocess!$1:$1048576, $D170, FALSE))</f>
        <v>8377.9890149982857</v>
      </c>
      <c r="U170">
        <f>IF(ISBLANK(HLOOKUP(U$1, m_preprocess!$1:$1048576, $D170, FALSE)), "", HLOOKUP(U$1,m_preprocess!$1:$1048576, $D170, FALSE))</f>
        <v>14197.07889837704</v>
      </c>
      <c r="V170">
        <f>IF(ISBLANK(HLOOKUP(V$1, m_preprocess!$1:$1048576, $D170, FALSE)), "", HLOOKUP(V$1,m_preprocess!$1:$1048576, $D170, FALSE))</f>
        <v>100</v>
      </c>
      <c r="W170">
        <f>IF(ISBLANK(HLOOKUP(W$1, m_preprocess!$1:$1048576, $D170, FALSE)), "", HLOOKUP(W$1,m_preprocess!$1:$1048576, $D170, FALSE))</f>
        <v>603646.80974418193</v>
      </c>
      <c r="X170">
        <f>IF(ISBLANK(HLOOKUP(X$1, m_preprocess!$1:$1048576, $D170, FALSE)), "", HLOOKUP(X$1,m_preprocess!$1:$1048576, $D170, FALSE))</f>
        <v>388193.50552505226</v>
      </c>
      <c r="Y170">
        <f>IF(ISBLANK(HLOOKUP(Y$1, m_preprocess!$1:$1048576, $D170, FALSE)), "", HLOOKUP(Y$1,m_preprocess!$1:$1048576, $D170, FALSE))</f>
        <v>182.06948301048638</v>
      </c>
    </row>
    <row r="171" spans="1:25" x14ac:dyDescent="0.25">
      <c r="A171" s="21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HLOOKUP(E$1,m_preprocess!$1:$1048576, $D171, FALSE))</f>
        <v>89.26280440997725</v>
      </c>
      <c r="F171">
        <f>IF(ISBLANK(HLOOKUP(F$1, m_preprocess!$1:$1048576, $D171, FALSE)), "", HLOOKUP(F$1,m_preprocess!$1:$1048576, $D171, FALSE))</f>
        <v>99.569345502553048</v>
      </c>
      <c r="G171">
        <f>IF(ISBLANK(HLOOKUP(G$1, m_preprocess!$1:$1048576, $D171, FALSE)), "", HLOOKUP(G$1,m_preprocess!$1:$1048576, $D171, FALSE))</f>
        <v>69.628023241947261</v>
      </c>
      <c r="H171">
        <f>IF(ISBLANK(HLOOKUP(H$1, m_preprocess!$1:$1048576, $D171, FALSE)), "", HLOOKUP(H$1,m_preprocess!$1:$1048576, $D171, FALSE))</f>
        <v>745.77722897340595</v>
      </c>
      <c r="I171">
        <f>IF(ISBLANK(HLOOKUP(I$1, m_preprocess!$1:$1048576, $D171, FALSE)), "", HLOOKUP(I$1,m_preprocess!$1:$1048576, $D171, FALSE))</f>
        <v>14202.415410000001</v>
      </c>
      <c r="J171">
        <f>IF(ISBLANK(HLOOKUP(J$1, m_preprocess!$1:$1048576, $D171, FALSE)), "", HLOOKUP(J$1,m_preprocess!$1:$1048576, $D171, FALSE))</f>
        <v>9210.3763900000013</v>
      </c>
      <c r="K171">
        <f>IF(ISBLANK(HLOOKUP(K$1, m_preprocess!$1:$1048576, $D171, FALSE)), "", HLOOKUP(K$1,m_preprocess!$1:$1048576, $D171, FALSE))</f>
        <v>1201.6500234769885</v>
      </c>
      <c r="L171">
        <f>IF(ISBLANK(HLOOKUP(L$1, m_preprocess!$1:$1048576, $D171, FALSE)), "", HLOOKUP(L$1,m_preprocess!$1:$1048576, $D171, FALSE))</f>
        <v>101.0326915301667</v>
      </c>
      <c r="M171">
        <f>IF(ISBLANK(HLOOKUP(M$1, m_preprocess!$1:$1048576, $D171, FALSE)), "", HLOOKUP(M$1,m_preprocess!$1:$1048576, $D171, FALSE))</f>
        <v>83.304886977388179</v>
      </c>
      <c r="N171">
        <f>IF(ISBLANK(HLOOKUP(N$1, m_preprocess!$1:$1048576, $D171, FALSE)), "", HLOOKUP(N$1,m_preprocess!$1:$1048576, $D171, FALSE))</f>
        <v>1201.6500234769885</v>
      </c>
      <c r="O171">
        <f>IF(ISBLANK(HLOOKUP(O$1, m_preprocess!$1:$1048576, $D171, FALSE)), "", HLOOKUP(O$1,m_preprocess!$1:$1048576, $D171, FALSE))</f>
        <v>929.64622286610324</v>
      </c>
      <c r="P171">
        <f>IF(ISBLANK(HLOOKUP(P$1, m_preprocess!$1:$1048576, $D171, FALSE)), "", HLOOKUP(P$1,m_preprocess!$1:$1048576, $D171, FALSE))</f>
        <v>213.27145950148321</v>
      </c>
      <c r="Q171">
        <f>IF(ISBLANK(HLOOKUP(Q$1, m_preprocess!$1:$1048576, $D171, FALSE)), "", HLOOKUP(Q$1,m_preprocess!$1:$1048576, $D171, FALSE))</f>
        <v>318.04608217752644</v>
      </c>
      <c r="R171">
        <f>IF(ISBLANK(HLOOKUP(R$1, m_preprocess!$1:$1048576, $D171, FALSE)), "", HLOOKUP(R$1,m_preprocess!$1:$1048576, $D171, FALSE))</f>
        <v>248.14265042199727</v>
      </c>
      <c r="S171" t="str">
        <f>IF(ISBLANK(HLOOKUP(S$1, m_preprocess!$1:$1048576, $D171, FALSE)), "", HLOOKUP(S$1,m_preprocess!$1:$1048576, $D171, FALSE))</f>
        <v/>
      </c>
      <c r="T171">
        <f>IF(ISBLANK(HLOOKUP(T$1, m_preprocess!$1:$1048576, $D171, FALSE)), "", HLOOKUP(T$1,m_preprocess!$1:$1048576, $D171, FALSE))</f>
        <v>5269.4319489081254</v>
      </c>
      <c r="U171">
        <f>IF(ISBLANK(HLOOKUP(U$1, m_preprocess!$1:$1048576, $D171, FALSE)), "", HLOOKUP(U$1,m_preprocess!$1:$1048576, $D171, FALSE))</f>
        <v>14258.699785640612</v>
      </c>
      <c r="V171">
        <f>IF(ISBLANK(HLOOKUP(V$1, m_preprocess!$1:$1048576, $D171, FALSE)), "", HLOOKUP(V$1,m_preprocess!$1:$1048576, $D171, FALSE))</f>
        <v>109.6</v>
      </c>
      <c r="W171">
        <f>IF(ISBLANK(HLOOKUP(W$1, m_preprocess!$1:$1048576, $D171, FALSE)), "", HLOOKUP(W$1,m_preprocess!$1:$1048576, $D171, FALSE))</f>
        <v>417951.25348802103</v>
      </c>
      <c r="X171">
        <f>IF(ISBLANK(HLOOKUP(X$1, m_preprocess!$1:$1048576, $D171, FALSE)), "", HLOOKUP(X$1,m_preprocess!$1:$1048576, $D171, FALSE))</f>
        <v>290132.1667181424</v>
      </c>
      <c r="Y171">
        <f>IF(ISBLANK(HLOOKUP(Y$1, m_preprocess!$1:$1048576, $D171, FALSE)), "", HLOOKUP(Y$1,m_preprocess!$1:$1048576, $D171, FALSE))</f>
        <v>155.07077381352411</v>
      </c>
    </row>
    <row r="172" spans="1:25" x14ac:dyDescent="0.25">
      <c r="A172" s="21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HLOOKUP(E$1,m_preprocess!$1:$1048576, $D172, FALSE))</f>
        <v>102.08987183764221</v>
      </c>
      <c r="F172">
        <f>IF(ISBLANK(HLOOKUP(F$1, m_preprocess!$1:$1048576, $D172, FALSE)), "", HLOOKUP(F$1,m_preprocess!$1:$1048576, $D172, FALSE))</f>
        <v>100.33867828490921</v>
      </c>
      <c r="G172">
        <f>IF(ISBLANK(HLOOKUP(G$1, m_preprocess!$1:$1048576, $D172, FALSE)), "", HLOOKUP(G$1,m_preprocess!$1:$1048576, $D172, FALSE))</f>
        <v>69.561352049523634</v>
      </c>
      <c r="H172">
        <f>IF(ISBLANK(HLOOKUP(H$1, m_preprocess!$1:$1048576, $D172, FALSE)), "", HLOOKUP(H$1,m_preprocess!$1:$1048576, $D172, FALSE))</f>
        <v>586.19946553522527</v>
      </c>
      <c r="I172">
        <f>IF(ISBLANK(HLOOKUP(I$1, m_preprocess!$1:$1048576, $D172, FALSE)), "", HLOOKUP(I$1,m_preprocess!$1:$1048576, $D172, FALSE))</f>
        <v>14944.473019999999</v>
      </c>
      <c r="J172">
        <f>IF(ISBLANK(HLOOKUP(J$1, m_preprocess!$1:$1048576, $D172, FALSE)), "", HLOOKUP(J$1,m_preprocess!$1:$1048576, $D172, FALSE))</f>
        <v>10304.838019999999</v>
      </c>
      <c r="K172">
        <f>IF(ISBLANK(HLOOKUP(K$1, m_preprocess!$1:$1048576, $D172, FALSE)), "", HLOOKUP(K$1,m_preprocess!$1:$1048576, $D172, FALSE))</f>
        <v>1295.7910158872457</v>
      </c>
      <c r="L172">
        <f>IF(ISBLANK(HLOOKUP(L$1, m_preprocess!$1:$1048576, $D172, FALSE)), "", HLOOKUP(L$1,m_preprocess!$1:$1048576, $D172, FALSE))</f>
        <v>101.89976502914797</v>
      </c>
      <c r="M172">
        <f>IF(ISBLANK(HLOOKUP(M$1, m_preprocess!$1:$1048576, $D172, FALSE)), "", HLOOKUP(M$1,m_preprocess!$1:$1048576, $D172, FALSE))</f>
        <v>84.11004154927474</v>
      </c>
      <c r="N172">
        <f>IF(ISBLANK(HLOOKUP(N$1, m_preprocess!$1:$1048576, $D172, FALSE)), "", HLOOKUP(N$1,m_preprocess!$1:$1048576, $D172, FALSE))</f>
        <v>1295.7910158872457</v>
      </c>
      <c r="O172">
        <f>IF(ISBLANK(HLOOKUP(O$1, m_preprocess!$1:$1048576, $D172, FALSE)), "", HLOOKUP(O$1,m_preprocess!$1:$1048576, $D172, FALSE))</f>
        <v>1213.0103197977755</v>
      </c>
      <c r="P172">
        <f>IF(ISBLANK(HLOOKUP(P$1, m_preprocess!$1:$1048576, $D172, FALSE)), "", HLOOKUP(P$1,m_preprocess!$1:$1048576, $D172, FALSE))</f>
        <v>242.92796826562153</v>
      </c>
      <c r="Q172">
        <f>IF(ISBLANK(HLOOKUP(Q$1, m_preprocess!$1:$1048576, $D172, FALSE)), "", HLOOKUP(Q$1,m_preprocess!$1:$1048576, $D172, FALSE))</f>
        <v>401.01994657534829</v>
      </c>
      <c r="R172">
        <f>IF(ISBLANK(HLOOKUP(R$1, m_preprocess!$1:$1048576, $D172, FALSE)), "", HLOOKUP(R$1,m_preprocess!$1:$1048576, $D172, FALSE))</f>
        <v>303.25762662748457</v>
      </c>
      <c r="S172" t="str">
        <f>IF(ISBLANK(HLOOKUP(S$1, m_preprocess!$1:$1048576, $D172, FALSE)), "", HLOOKUP(S$1,m_preprocess!$1:$1048576, $D172, FALSE))</f>
        <v/>
      </c>
      <c r="T172">
        <f>IF(ISBLANK(HLOOKUP(T$1, m_preprocess!$1:$1048576, $D172, FALSE)), "", HLOOKUP(T$1,m_preprocess!$1:$1048576, $D172, FALSE))</f>
        <v>4989.3445533704153</v>
      </c>
      <c r="U172">
        <f>IF(ISBLANK(HLOOKUP(U$1, m_preprocess!$1:$1048576, $D172, FALSE)), "", HLOOKUP(U$1,m_preprocess!$1:$1048576, $D172, FALSE))</f>
        <v>14445.382459730376</v>
      </c>
      <c r="V172">
        <f>IF(ISBLANK(HLOOKUP(V$1, m_preprocess!$1:$1048576, $D172, FALSE)), "", HLOOKUP(V$1,m_preprocess!$1:$1048576, $D172, FALSE))</f>
        <v>119.1</v>
      </c>
      <c r="W172">
        <f>IF(ISBLANK(HLOOKUP(W$1, m_preprocess!$1:$1048576, $D172, FALSE)), "", HLOOKUP(W$1,m_preprocess!$1:$1048576, $D172, FALSE))</f>
        <v>466405.04140353814</v>
      </c>
      <c r="X172">
        <f>IF(ISBLANK(HLOOKUP(X$1, m_preprocess!$1:$1048576, $D172, FALSE)), "", HLOOKUP(X$1,m_preprocess!$1:$1048576, $D172, FALSE))</f>
        <v>315095.13090340368</v>
      </c>
      <c r="Y172">
        <f>IF(ISBLANK(HLOOKUP(Y$1, m_preprocess!$1:$1048576, $D172, FALSE)), "", HLOOKUP(Y$1,m_preprocess!$1:$1048576, $D172, FALSE))</f>
        <v>409.0245966046437</v>
      </c>
    </row>
    <row r="173" spans="1:25" x14ac:dyDescent="0.25">
      <c r="A173" s="21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HLOOKUP(E$1,m_preprocess!$1:$1048576, $D173, FALSE))</f>
        <v>90.243439459428046</v>
      </c>
      <c r="F173">
        <f>IF(ISBLANK(HLOOKUP(F$1, m_preprocess!$1:$1048576, $D173, FALSE)), "", HLOOKUP(F$1,m_preprocess!$1:$1048576, $D173, FALSE))</f>
        <v>93.613204620676768</v>
      </c>
      <c r="G173">
        <f>IF(ISBLANK(HLOOKUP(G$1, m_preprocess!$1:$1048576, $D173, FALSE)), "", HLOOKUP(G$1,m_preprocess!$1:$1048576, $D173, FALSE))</f>
        <v>69.567948676789825</v>
      </c>
      <c r="H173">
        <f>IF(ISBLANK(HLOOKUP(H$1, m_preprocess!$1:$1048576, $D173, FALSE)), "", HLOOKUP(H$1,m_preprocess!$1:$1048576, $D173, FALSE))</f>
        <v>721.73991241924296</v>
      </c>
      <c r="I173">
        <f>IF(ISBLANK(HLOOKUP(I$1, m_preprocess!$1:$1048576, $D173, FALSE)), "", HLOOKUP(I$1,m_preprocess!$1:$1048576, $D173, FALSE))</f>
        <v>15061.706159999998</v>
      </c>
      <c r="J173">
        <f>IF(ISBLANK(HLOOKUP(J$1, m_preprocess!$1:$1048576, $D173, FALSE)), "", HLOOKUP(J$1,m_preprocess!$1:$1048576, $D173, FALSE))</f>
        <v>9314.5454099999988</v>
      </c>
      <c r="K173">
        <f>IF(ISBLANK(HLOOKUP(K$1, m_preprocess!$1:$1048576, $D173, FALSE)), "", HLOOKUP(K$1,m_preprocess!$1:$1048576, $D173, FALSE))</f>
        <v>1240.0033996812269</v>
      </c>
      <c r="L173">
        <f>IF(ISBLANK(HLOOKUP(L$1, m_preprocess!$1:$1048576, $D173, FALSE)), "", HLOOKUP(L$1,m_preprocess!$1:$1048576, $D173, FALSE))</f>
        <v>103.1585064122241</v>
      </c>
      <c r="M173">
        <f>IF(ISBLANK(HLOOKUP(M$1, m_preprocess!$1:$1048576, $D173, FALSE)), "", HLOOKUP(M$1,m_preprocess!$1:$1048576, $D173, FALSE))</f>
        <v>86.737369243051162</v>
      </c>
      <c r="N173">
        <f>IF(ISBLANK(HLOOKUP(N$1, m_preprocess!$1:$1048576, $D173, FALSE)), "", HLOOKUP(N$1,m_preprocess!$1:$1048576, $D173, FALSE))</f>
        <v>1240.0033996812269</v>
      </c>
      <c r="O173">
        <f>IF(ISBLANK(HLOOKUP(O$1, m_preprocess!$1:$1048576, $D173, FALSE)), "", HLOOKUP(O$1,m_preprocess!$1:$1048576, $D173, FALSE))</f>
        <v>1003.3310623309305</v>
      </c>
      <c r="P173">
        <f>IF(ISBLANK(HLOOKUP(P$1, m_preprocess!$1:$1048576, $D173, FALSE)), "", HLOOKUP(P$1,m_preprocess!$1:$1048576, $D173, FALSE))</f>
        <v>229.50609189090932</v>
      </c>
      <c r="Q173">
        <f>IF(ISBLANK(HLOOKUP(Q$1, m_preprocess!$1:$1048576, $D173, FALSE)), "", HLOOKUP(Q$1,m_preprocess!$1:$1048576, $D173, FALSE))</f>
        <v>351.57297418887845</v>
      </c>
      <c r="R173">
        <f>IF(ISBLANK(HLOOKUP(R$1, m_preprocess!$1:$1048576, $D173, FALSE)), "", HLOOKUP(R$1,m_preprocess!$1:$1048576, $D173, FALSE))</f>
        <v>272.96427527889898</v>
      </c>
      <c r="S173" t="str">
        <f>IF(ISBLANK(HLOOKUP(S$1, m_preprocess!$1:$1048576, $D173, FALSE)), "", HLOOKUP(S$1,m_preprocess!$1:$1048576, $D173, FALSE))</f>
        <v/>
      </c>
      <c r="T173">
        <f>IF(ISBLANK(HLOOKUP(T$1, m_preprocess!$1:$1048576, $D173, FALSE)), "", HLOOKUP(T$1,m_preprocess!$1:$1048576, $D173, FALSE))</f>
        <v>5109.7495030900345</v>
      </c>
      <c r="U173">
        <f>IF(ISBLANK(HLOOKUP(U$1, m_preprocess!$1:$1048576, $D173, FALSE)), "", HLOOKUP(U$1,m_preprocess!$1:$1048576, $D173, FALSE))</f>
        <v>14487.40742164814</v>
      </c>
      <c r="V173">
        <f>IF(ISBLANK(HLOOKUP(V$1, m_preprocess!$1:$1048576, $D173, FALSE)), "", HLOOKUP(V$1,m_preprocess!$1:$1048576, $D173, FALSE))</f>
        <v>129.5</v>
      </c>
      <c r="W173">
        <f>IF(ISBLANK(HLOOKUP(W$1, m_preprocess!$1:$1048576, $D173, FALSE)), "", HLOOKUP(W$1,m_preprocess!$1:$1048576, $D173, FALSE))</f>
        <v>1016386.010120095</v>
      </c>
      <c r="X173">
        <f>IF(ISBLANK(HLOOKUP(X$1, m_preprocess!$1:$1048576, $D173, FALSE)), "", HLOOKUP(X$1,m_preprocess!$1:$1048576, $D173, FALSE))</f>
        <v>312702.82796107297</v>
      </c>
      <c r="Y173">
        <f>IF(ISBLANK(HLOOKUP(Y$1, m_preprocess!$1:$1048576, $D173, FALSE)), "", HLOOKUP(Y$1,m_preprocess!$1:$1048576, $D173, FALSE))</f>
        <v>295.74595367360206</v>
      </c>
    </row>
    <row r="174" spans="1:25" x14ac:dyDescent="0.25">
      <c r="A174" s="21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HLOOKUP(E$1,m_preprocess!$1:$1048576, $D174, FALSE))</f>
        <v>100.1207392284882</v>
      </c>
      <c r="F174">
        <f>IF(ISBLANK(HLOOKUP(F$1, m_preprocess!$1:$1048576, $D174, FALSE)), "", HLOOKUP(F$1,m_preprocess!$1:$1048576, $D174, FALSE))</f>
        <v>101.87740169646263</v>
      </c>
      <c r="G174">
        <f>IF(ISBLANK(HLOOKUP(G$1, m_preprocess!$1:$1048576, $D174, FALSE)), "", HLOOKUP(G$1,m_preprocess!$1:$1048576, $D174, FALSE))</f>
        <v>69.546994336981598</v>
      </c>
      <c r="H174">
        <f>IF(ISBLANK(HLOOKUP(H$1, m_preprocess!$1:$1048576, $D174, FALSE)), "", HLOOKUP(H$1,m_preprocess!$1:$1048576, $D174, FALSE))</f>
        <v>686.19501544791854</v>
      </c>
      <c r="I174">
        <f>IF(ISBLANK(HLOOKUP(I$1, m_preprocess!$1:$1048576, $D174, FALSE)), "", HLOOKUP(I$1,m_preprocess!$1:$1048576, $D174, FALSE))</f>
        <v>15862.39327</v>
      </c>
      <c r="J174">
        <f>IF(ISBLANK(HLOOKUP(J$1, m_preprocess!$1:$1048576, $D174, FALSE)), "", HLOOKUP(J$1,m_preprocess!$1:$1048576, $D174, FALSE))</f>
        <v>9223.9026200000008</v>
      </c>
      <c r="K174">
        <f>IF(ISBLANK(HLOOKUP(K$1, m_preprocess!$1:$1048576, $D174, FALSE)), "", HLOOKUP(K$1,m_preprocess!$1:$1048576, $D174, FALSE))</f>
        <v>1246.6172700770312</v>
      </c>
      <c r="L174">
        <f>IF(ISBLANK(HLOOKUP(L$1, m_preprocess!$1:$1048576, $D174, FALSE)), "", HLOOKUP(L$1,m_preprocess!$1:$1048576, $D174, FALSE))</f>
        <v>103.62067821333541</v>
      </c>
      <c r="M174">
        <f>IF(ISBLANK(HLOOKUP(M$1, m_preprocess!$1:$1048576, $D174, FALSE)), "", HLOOKUP(M$1,m_preprocess!$1:$1048576, $D174, FALSE))</f>
        <v>85.753299252078989</v>
      </c>
      <c r="N174">
        <f>IF(ISBLANK(HLOOKUP(N$1, m_preprocess!$1:$1048576, $D174, FALSE)), "", HLOOKUP(N$1,m_preprocess!$1:$1048576, $D174, FALSE))</f>
        <v>1246.6172700770312</v>
      </c>
      <c r="O174">
        <f>IF(ISBLANK(HLOOKUP(O$1, m_preprocess!$1:$1048576, $D174, FALSE)), "", HLOOKUP(O$1,m_preprocess!$1:$1048576, $D174, FALSE))</f>
        <v>1192.0500142688079</v>
      </c>
      <c r="P174">
        <f>IF(ISBLANK(HLOOKUP(P$1, m_preprocess!$1:$1048576, $D174, FALSE)), "", HLOOKUP(P$1,m_preprocess!$1:$1048576, $D174, FALSE))</f>
        <v>257.81920914571094</v>
      </c>
      <c r="Q174">
        <f>IF(ISBLANK(HLOOKUP(Q$1, m_preprocess!$1:$1048576, $D174, FALSE)), "", HLOOKUP(Q$1,m_preprocess!$1:$1048576, $D174, FALSE))</f>
        <v>374.78571089957336</v>
      </c>
      <c r="R174">
        <f>IF(ISBLANK(HLOOKUP(R$1, m_preprocess!$1:$1048576, $D174, FALSE)), "", HLOOKUP(R$1,m_preprocess!$1:$1048576, $D174, FALSE))</f>
        <v>286.66141117594577</v>
      </c>
      <c r="S174" t="str">
        <f>IF(ISBLANK(HLOOKUP(S$1, m_preprocess!$1:$1048576, $D174, FALSE)), "", HLOOKUP(S$1,m_preprocess!$1:$1048576, $D174, FALSE))</f>
        <v/>
      </c>
      <c r="T174">
        <f>IF(ISBLANK(HLOOKUP(T$1, m_preprocess!$1:$1048576, $D174, FALSE)), "", HLOOKUP(T$1,m_preprocess!$1:$1048576, $D174, FALSE))</f>
        <v>5371.472432763343</v>
      </c>
      <c r="U174">
        <f>IF(ISBLANK(HLOOKUP(U$1, m_preprocess!$1:$1048576, $D174, FALSE)), "", HLOOKUP(U$1,m_preprocess!$1:$1048576, $D174, FALSE))</f>
        <v>14655.196190964427</v>
      </c>
      <c r="V174">
        <f>IF(ISBLANK(HLOOKUP(V$1, m_preprocess!$1:$1048576, $D174, FALSE)), "", HLOOKUP(V$1,m_preprocess!$1:$1048576, $D174, FALSE))</f>
        <v>139.6</v>
      </c>
      <c r="W174">
        <f>IF(ISBLANK(HLOOKUP(W$1, m_preprocess!$1:$1048576, $D174, FALSE)), "", HLOOKUP(W$1,m_preprocess!$1:$1048576, $D174, FALSE))</f>
        <v>528259.97332938632</v>
      </c>
      <c r="X174">
        <f>IF(ISBLANK(HLOOKUP(X$1, m_preprocess!$1:$1048576, $D174, FALSE)), "", HLOOKUP(X$1,m_preprocess!$1:$1048576, $D174, FALSE))</f>
        <v>337023.44302093273</v>
      </c>
      <c r="Y174">
        <f>IF(ISBLANK(HLOOKUP(Y$1, m_preprocess!$1:$1048576, $D174, FALSE)), "", HLOOKUP(Y$1,m_preprocess!$1:$1048576, $D174, FALSE))</f>
        <v>344.22063470101057</v>
      </c>
    </row>
    <row r="175" spans="1:25" x14ac:dyDescent="0.25">
      <c r="A175" s="21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HLOOKUP(E$1,m_preprocess!$1:$1048576, $D175, FALSE))</f>
        <v>93.757037285628655</v>
      </c>
      <c r="F175">
        <f>IF(ISBLANK(HLOOKUP(F$1, m_preprocess!$1:$1048576, $D175, FALSE)), "", HLOOKUP(F$1,m_preprocess!$1:$1048576, $D175, FALSE))</f>
        <v>96.762854959140967</v>
      </c>
      <c r="G175">
        <f>IF(ISBLANK(HLOOKUP(G$1, m_preprocess!$1:$1048576, $D175, FALSE)), "", HLOOKUP(G$1,m_preprocess!$1:$1048576, $D175, FALSE))</f>
        <v>69.278535097523473</v>
      </c>
      <c r="H175">
        <f>IF(ISBLANK(HLOOKUP(H$1, m_preprocess!$1:$1048576, $D175, FALSE)), "", HLOOKUP(H$1,m_preprocess!$1:$1048576, $D175, FALSE))</f>
        <v>675.51601451562442</v>
      </c>
      <c r="I175">
        <f>IF(ISBLANK(HLOOKUP(I$1, m_preprocess!$1:$1048576, $D175, FALSE)), "", HLOOKUP(I$1,m_preprocess!$1:$1048576, $D175, FALSE))</f>
        <v>15439.005140000001</v>
      </c>
      <c r="J175">
        <f>IF(ISBLANK(HLOOKUP(J$1, m_preprocess!$1:$1048576, $D175, FALSE)), "", HLOOKUP(J$1,m_preprocess!$1:$1048576, $D175, FALSE))</f>
        <v>11841.794099999999</v>
      </c>
      <c r="K175">
        <f>IF(ISBLANK(HLOOKUP(K$1, m_preprocess!$1:$1048576, $D175, FALSE)), "", HLOOKUP(K$1,m_preprocess!$1:$1048576, $D175, FALSE))</f>
        <v>1338.8279952051359</v>
      </c>
      <c r="L175">
        <f>IF(ISBLANK(HLOOKUP(L$1, m_preprocess!$1:$1048576, $D175, FALSE)), "", HLOOKUP(L$1,m_preprocess!$1:$1048576, $D175, FALSE))</f>
        <v>103.3462386453142</v>
      </c>
      <c r="M175">
        <f>IF(ISBLANK(HLOOKUP(M$1, m_preprocess!$1:$1048576, $D175, FALSE)), "", HLOOKUP(M$1,m_preprocess!$1:$1048576, $D175, FALSE))</f>
        <v>88.325931528239011</v>
      </c>
      <c r="N175">
        <f>IF(ISBLANK(HLOOKUP(N$1, m_preprocess!$1:$1048576, $D175, FALSE)), "", HLOOKUP(N$1,m_preprocess!$1:$1048576, $D175, FALSE))</f>
        <v>1338.8279952051359</v>
      </c>
      <c r="O175">
        <f>IF(ISBLANK(HLOOKUP(O$1, m_preprocess!$1:$1048576, $D175, FALSE)), "", HLOOKUP(O$1,m_preprocess!$1:$1048576, $D175, FALSE))</f>
        <v>1039.8502800294004</v>
      </c>
      <c r="P175">
        <f>IF(ISBLANK(HLOOKUP(P$1, m_preprocess!$1:$1048576, $D175, FALSE)), "", HLOOKUP(P$1,m_preprocess!$1:$1048576, $D175, FALSE))</f>
        <v>237.75303352867823</v>
      </c>
      <c r="Q175">
        <f>IF(ISBLANK(HLOOKUP(Q$1, m_preprocess!$1:$1048576, $D175, FALSE)), "", HLOOKUP(Q$1,m_preprocess!$1:$1048576, $D175, FALSE))</f>
        <v>323.62161074456998</v>
      </c>
      <c r="R175">
        <f>IF(ISBLANK(HLOOKUP(R$1, m_preprocess!$1:$1048576, $D175, FALSE)), "", HLOOKUP(R$1,m_preprocess!$1:$1048576, $D175, FALSE))</f>
        <v>242.16365414864526</v>
      </c>
      <c r="S175" t="str">
        <f>IF(ISBLANK(HLOOKUP(S$1, m_preprocess!$1:$1048576, $D175, FALSE)), "", HLOOKUP(S$1,m_preprocess!$1:$1048576, $D175, FALSE))</f>
        <v/>
      </c>
      <c r="T175">
        <f>IF(ISBLANK(HLOOKUP(T$1, m_preprocess!$1:$1048576, $D175, FALSE)), "", HLOOKUP(T$1,m_preprocess!$1:$1048576, $D175, FALSE))</f>
        <v>5358.8846203211087</v>
      </c>
      <c r="U175">
        <f>IF(ISBLANK(HLOOKUP(U$1, m_preprocess!$1:$1048576, $D175, FALSE)), "", HLOOKUP(U$1,m_preprocess!$1:$1048576, $D175, FALSE))</f>
        <v>14776.213882159967</v>
      </c>
      <c r="V175">
        <f>IF(ISBLANK(HLOOKUP(V$1, m_preprocess!$1:$1048576, $D175, FALSE)), "", HLOOKUP(V$1,m_preprocess!$1:$1048576, $D175, FALSE))</f>
        <v>124.2</v>
      </c>
      <c r="W175">
        <f>IF(ISBLANK(HLOOKUP(W$1, m_preprocess!$1:$1048576, $D175, FALSE)), "", HLOOKUP(W$1,m_preprocess!$1:$1048576, $D175, FALSE))</f>
        <v>486356.57513048907</v>
      </c>
      <c r="X175">
        <f>IF(ISBLANK(HLOOKUP(X$1, m_preprocess!$1:$1048576, $D175, FALSE)), "", HLOOKUP(X$1,m_preprocess!$1:$1048576, $D175, FALSE))</f>
        <v>327308.72393147089</v>
      </c>
      <c r="Y175">
        <f>IF(ISBLANK(HLOOKUP(Y$1, m_preprocess!$1:$1048576, $D175, FALSE)), "", HLOOKUP(Y$1,m_preprocess!$1:$1048576, $D175, FALSE))</f>
        <v>358.45762135529947</v>
      </c>
    </row>
    <row r="176" spans="1:25" x14ac:dyDescent="0.25">
      <c r="A176" s="21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HLOOKUP(E$1,m_preprocess!$1:$1048576, $D176, FALSE))</f>
        <v>97.036085914362488</v>
      </c>
      <c r="F176">
        <f>IF(ISBLANK(HLOOKUP(F$1, m_preprocess!$1:$1048576, $D176, FALSE)), "", HLOOKUP(F$1,m_preprocess!$1:$1048576, $D176, FALSE))</f>
        <v>96.513130308135004</v>
      </c>
      <c r="G176">
        <f>IF(ISBLANK(HLOOKUP(G$1, m_preprocess!$1:$1048576, $D176, FALSE)), "", HLOOKUP(G$1,m_preprocess!$1:$1048576, $D176, FALSE))</f>
        <v>68.990130391400925</v>
      </c>
      <c r="H176">
        <f>IF(ISBLANK(HLOOKUP(H$1, m_preprocess!$1:$1048576, $D176, FALSE)), "", HLOOKUP(H$1,m_preprocess!$1:$1048576, $D176, FALSE))</f>
        <v>896.51644981189656</v>
      </c>
      <c r="I176">
        <f>IF(ISBLANK(HLOOKUP(I$1, m_preprocess!$1:$1048576, $D176, FALSE)), "", HLOOKUP(I$1,m_preprocess!$1:$1048576, $D176, FALSE))</f>
        <v>15799.540839999998</v>
      </c>
      <c r="J176">
        <f>IF(ISBLANK(HLOOKUP(J$1, m_preprocess!$1:$1048576, $D176, FALSE)), "", HLOOKUP(J$1,m_preprocess!$1:$1048576, $D176, FALSE))</f>
        <v>12238.976070000001</v>
      </c>
      <c r="K176">
        <f>IF(ISBLANK(HLOOKUP(K$1, m_preprocess!$1:$1048576, $D176, FALSE)), "", HLOOKUP(K$1,m_preprocess!$1:$1048576, $D176, FALSE))</f>
        <v>1485.6472870963414</v>
      </c>
      <c r="L176">
        <f>IF(ISBLANK(HLOOKUP(L$1, m_preprocess!$1:$1048576, $D176, FALSE)), "", HLOOKUP(L$1,m_preprocess!$1:$1048576, $D176, FALSE))</f>
        <v>103.60463430537166</v>
      </c>
      <c r="M176">
        <f>IF(ISBLANK(HLOOKUP(M$1, m_preprocess!$1:$1048576, $D176, FALSE)), "", HLOOKUP(M$1,m_preprocess!$1:$1048576, $D176, FALSE))</f>
        <v>92.333754069480548</v>
      </c>
      <c r="N176">
        <f>IF(ISBLANK(HLOOKUP(N$1, m_preprocess!$1:$1048576, $D176, FALSE)), "", HLOOKUP(N$1,m_preprocess!$1:$1048576, $D176, FALSE))</f>
        <v>1485.6472870963414</v>
      </c>
      <c r="O176">
        <f>IF(ISBLANK(HLOOKUP(O$1, m_preprocess!$1:$1048576, $D176, FALSE)), "", HLOOKUP(O$1,m_preprocess!$1:$1048576, $D176, FALSE))</f>
        <v>1211.7232781772068</v>
      </c>
      <c r="P176">
        <f>IF(ISBLANK(HLOOKUP(P$1, m_preprocess!$1:$1048576, $D176, FALSE)), "", HLOOKUP(P$1,m_preprocess!$1:$1048576, $D176, FALSE))</f>
        <v>264.14871396617946</v>
      </c>
      <c r="Q176">
        <f>IF(ISBLANK(HLOOKUP(Q$1, m_preprocess!$1:$1048576, $D176, FALSE)), "", HLOOKUP(Q$1,m_preprocess!$1:$1048576, $D176, FALSE))</f>
        <v>384.28523561490789</v>
      </c>
      <c r="R176">
        <f>IF(ISBLANK(HLOOKUP(R$1, m_preprocess!$1:$1048576, $D176, FALSE)), "", HLOOKUP(R$1,m_preprocess!$1:$1048576, $D176, FALSE))</f>
        <v>297.81090187018606</v>
      </c>
      <c r="S176" t="str">
        <f>IF(ISBLANK(HLOOKUP(S$1, m_preprocess!$1:$1048576, $D176, FALSE)), "", HLOOKUP(S$1,m_preprocess!$1:$1048576, $D176, FALSE))</f>
        <v/>
      </c>
      <c r="T176">
        <f>IF(ISBLANK(HLOOKUP(T$1, m_preprocess!$1:$1048576, $D176, FALSE)), "", HLOOKUP(T$1,m_preprocess!$1:$1048576, $D176, FALSE))</f>
        <v>5445.0838780807189</v>
      </c>
      <c r="U176">
        <f>IF(ISBLANK(HLOOKUP(U$1, m_preprocess!$1:$1048576, $D176, FALSE)), "", HLOOKUP(U$1,m_preprocess!$1:$1048576, $D176, FALSE))</f>
        <v>14842.242806047221</v>
      </c>
      <c r="V176">
        <f>IF(ISBLANK(HLOOKUP(V$1, m_preprocess!$1:$1048576, $D176, FALSE)), "", HLOOKUP(V$1,m_preprocess!$1:$1048576, $D176, FALSE))</f>
        <v>128.30000000000001</v>
      </c>
      <c r="W176">
        <f>IF(ISBLANK(HLOOKUP(W$1, m_preprocess!$1:$1048576, $D176, FALSE)), "", HLOOKUP(W$1,m_preprocess!$1:$1048576, $D176, FALSE))</f>
        <v>647648.43770738284</v>
      </c>
      <c r="X176">
        <f>IF(ISBLANK(HLOOKUP(X$1, m_preprocess!$1:$1048576, $D176, FALSE)), "", HLOOKUP(X$1,m_preprocess!$1:$1048576, $D176, FALSE))</f>
        <v>340030.80254300684</v>
      </c>
      <c r="Y176">
        <f>IF(ISBLANK(HLOOKUP(Y$1, m_preprocess!$1:$1048576, $D176, FALSE)), "", HLOOKUP(Y$1,m_preprocess!$1:$1048576, $D176, FALSE))</f>
        <v>371.49975359952958</v>
      </c>
    </row>
    <row r="177" spans="1:25" x14ac:dyDescent="0.25">
      <c r="A177" s="21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HLOOKUP(E$1,m_preprocess!$1:$1048576, $D177, FALSE))</f>
        <v>100.11791357267313</v>
      </c>
      <c r="F177">
        <f>IF(ISBLANK(HLOOKUP(F$1, m_preprocess!$1:$1048576, $D177, FALSE)), "", HLOOKUP(F$1,m_preprocess!$1:$1048576, $D177, FALSE))</f>
        <v>97.180733321261542</v>
      </c>
      <c r="G177">
        <f>IF(ISBLANK(HLOOKUP(G$1, m_preprocess!$1:$1048576, $D177, FALSE)), "", HLOOKUP(G$1,m_preprocess!$1:$1048576, $D177, FALSE))</f>
        <v>68.939840095309464</v>
      </c>
      <c r="H177">
        <f>IF(ISBLANK(HLOOKUP(H$1, m_preprocess!$1:$1048576, $D177, FALSE)), "", HLOOKUP(H$1,m_preprocess!$1:$1048576, $D177, FALSE))</f>
        <v>1075.2607795342024</v>
      </c>
      <c r="I177">
        <f>IF(ISBLANK(HLOOKUP(I$1, m_preprocess!$1:$1048576, $D177, FALSE)), "", HLOOKUP(I$1,m_preprocess!$1:$1048576, $D177, FALSE))</f>
        <v>15756.262699999999</v>
      </c>
      <c r="J177">
        <f>IF(ISBLANK(HLOOKUP(J$1, m_preprocess!$1:$1048576, $D177, FALSE)), "", HLOOKUP(J$1,m_preprocess!$1:$1048576, $D177, FALSE))</f>
        <v>10209.157899999998</v>
      </c>
      <c r="K177">
        <f>IF(ISBLANK(HLOOKUP(K$1, m_preprocess!$1:$1048576, $D177, FALSE)), "", HLOOKUP(K$1,m_preprocess!$1:$1048576, $D177, FALSE))</f>
        <v>1318.7963049169632</v>
      </c>
      <c r="L177">
        <f>IF(ISBLANK(HLOOKUP(L$1, m_preprocess!$1:$1048576, $D177, FALSE)), "", HLOOKUP(L$1,m_preprocess!$1:$1048576, $D177, FALSE))</f>
        <v>103.43832632099668</v>
      </c>
      <c r="M177">
        <f>IF(ISBLANK(HLOOKUP(M$1, m_preprocess!$1:$1048576, $D177, FALSE)), "", HLOOKUP(M$1,m_preprocess!$1:$1048576, $D177, FALSE))</f>
        <v>89.649945291840311</v>
      </c>
      <c r="N177">
        <f>IF(ISBLANK(HLOOKUP(N$1, m_preprocess!$1:$1048576, $D177, FALSE)), "", HLOOKUP(N$1,m_preprocess!$1:$1048576, $D177, FALSE))</f>
        <v>1318.7963049169632</v>
      </c>
      <c r="O177">
        <f>IF(ISBLANK(HLOOKUP(O$1, m_preprocess!$1:$1048576, $D177, FALSE)), "", HLOOKUP(O$1,m_preprocess!$1:$1048576, $D177, FALSE))</f>
        <v>1179.0929591274357</v>
      </c>
      <c r="P177">
        <f>IF(ISBLANK(HLOOKUP(P$1, m_preprocess!$1:$1048576, $D177, FALSE)), "", HLOOKUP(P$1,m_preprocess!$1:$1048576, $D177, FALSE))</f>
        <v>279.9254981304781</v>
      </c>
      <c r="Q177">
        <f>IF(ISBLANK(HLOOKUP(Q$1, m_preprocess!$1:$1048576, $D177, FALSE)), "", HLOOKUP(Q$1,m_preprocess!$1:$1048576, $D177, FALSE))</f>
        <v>424.94485015709068</v>
      </c>
      <c r="R177">
        <f>IF(ISBLANK(HLOOKUP(R$1, m_preprocess!$1:$1048576, $D177, FALSE)), "", HLOOKUP(R$1,m_preprocess!$1:$1048576, $D177, FALSE))</f>
        <v>288.10218957258814</v>
      </c>
      <c r="S177" t="str">
        <f>IF(ISBLANK(HLOOKUP(S$1, m_preprocess!$1:$1048576, $D177, FALSE)), "", HLOOKUP(S$1,m_preprocess!$1:$1048576, $D177, FALSE))</f>
        <v/>
      </c>
      <c r="T177">
        <f>IF(ISBLANK(HLOOKUP(T$1, m_preprocess!$1:$1048576, $D177, FALSE)), "", HLOOKUP(T$1,m_preprocess!$1:$1048576, $D177, FALSE))</f>
        <v>5610.2509498421487</v>
      </c>
      <c r="U177">
        <f>IF(ISBLANK(HLOOKUP(U$1, m_preprocess!$1:$1048576, $D177, FALSE)), "", HLOOKUP(U$1,m_preprocess!$1:$1048576, $D177, FALSE))</f>
        <v>15079.943006515305</v>
      </c>
      <c r="V177">
        <f>IF(ISBLANK(HLOOKUP(V$1, m_preprocess!$1:$1048576, $D177, FALSE)), "", HLOOKUP(V$1,m_preprocess!$1:$1048576, $D177, FALSE))</f>
        <v>139.6</v>
      </c>
      <c r="W177">
        <f>IF(ISBLANK(HLOOKUP(W$1, m_preprocess!$1:$1048576, $D177, FALSE)), "", HLOOKUP(W$1,m_preprocess!$1:$1048576, $D177, FALSE))</f>
        <v>559666.76934339688</v>
      </c>
      <c r="X177">
        <f>IF(ISBLANK(HLOOKUP(X$1, m_preprocess!$1:$1048576, $D177, FALSE)), "", HLOOKUP(X$1,m_preprocess!$1:$1048576, $D177, FALSE))</f>
        <v>384610.9858265029</v>
      </c>
      <c r="Y177">
        <f>IF(ISBLANK(HLOOKUP(Y$1, m_preprocess!$1:$1048576, $D177, FALSE)), "", HLOOKUP(Y$1,m_preprocess!$1:$1048576, $D177, FALSE))</f>
        <v>519.76300194435112</v>
      </c>
    </row>
    <row r="178" spans="1:25" x14ac:dyDescent="0.25">
      <c r="A178" s="21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HLOOKUP(E$1,m_preprocess!$1:$1048576, $D178, FALSE))</f>
        <v>106.02270358246541</v>
      </c>
      <c r="F178">
        <f>IF(ISBLANK(HLOOKUP(F$1, m_preprocess!$1:$1048576, $D178, FALSE)), "", HLOOKUP(F$1,m_preprocess!$1:$1048576, $D178, FALSE))</f>
        <v>106.91515570902608</v>
      </c>
      <c r="G178">
        <f>IF(ISBLANK(HLOOKUP(G$1, m_preprocess!$1:$1048576, $D178, FALSE)), "", HLOOKUP(G$1,m_preprocess!$1:$1048576, $D178, FALSE))</f>
        <v>68.453717015774089</v>
      </c>
      <c r="H178">
        <f>IF(ISBLANK(HLOOKUP(H$1, m_preprocess!$1:$1048576, $D178, FALSE)), "", HLOOKUP(H$1,m_preprocess!$1:$1048576, $D178, FALSE))</f>
        <v>987.31638122819868</v>
      </c>
      <c r="I178">
        <f>IF(ISBLANK(HLOOKUP(I$1, m_preprocess!$1:$1048576, $D178, FALSE)), "", HLOOKUP(I$1,m_preprocess!$1:$1048576, $D178, FALSE))</f>
        <v>15505.839189999999</v>
      </c>
      <c r="J178">
        <f>IF(ISBLANK(HLOOKUP(J$1, m_preprocess!$1:$1048576, $D178, FALSE)), "", HLOOKUP(J$1,m_preprocess!$1:$1048576, $D178, FALSE))</f>
        <v>10909.709369999999</v>
      </c>
      <c r="K178">
        <f>IF(ISBLANK(HLOOKUP(K$1, m_preprocess!$1:$1048576, $D178, FALSE)), "", HLOOKUP(K$1,m_preprocess!$1:$1048576, $D178, FALSE))</f>
        <v>1350.8105843615947</v>
      </c>
      <c r="L178">
        <f>IF(ISBLANK(HLOOKUP(L$1, m_preprocess!$1:$1048576, $D178, FALSE)), "", HLOOKUP(L$1,m_preprocess!$1:$1048576, $D178, FALSE))</f>
        <v>103.69305101716422</v>
      </c>
      <c r="M178">
        <f>IF(ISBLANK(HLOOKUP(M$1, m_preprocess!$1:$1048576, $D178, FALSE)), "", HLOOKUP(M$1,m_preprocess!$1:$1048576, $D178, FALSE))</f>
        <v>92.908998045638512</v>
      </c>
      <c r="N178">
        <f>IF(ISBLANK(HLOOKUP(N$1, m_preprocess!$1:$1048576, $D178, FALSE)), "", HLOOKUP(N$1,m_preprocess!$1:$1048576, $D178, FALSE))</f>
        <v>1350.8105843615947</v>
      </c>
      <c r="O178">
        <f>IF(ISBLANK(HLOOKUP(O$1, m_preprocess!$1:$1048576, $D178, FALSE)), "", HLOOKUP(O$1,m_preprocess!$1:$1048576, $D178, FALSE))</f>
        <v>1218.8556134785131</v>
      </c>
      <c r="P178">
        <f>IF(ISBLANK(HLOOKUP(P$1, m_preprocess!$1:$1048576, $D178, FALSE)), "", HLOOKUP(P$1,m_preprocess!$1:$1048576, $D178, FALSE))</f>
        <v>254.45307244883489</v>
      </c>
      <c r="Q178">
        <f>IF(ISBLANK(HLOOKUP(Q$1, m_preprocess!$1:$1048576, $D178, FALSE)), "", HLOOKUP(Q$1,m_preprocess!$1:$1048576, $D178, FALSE))</f>
        <v>370.97641826134691</v>
      </c>
      <c r="R178">
        <f>IF(ISBLANK(HLOOKUP(R$1, m_preprocess!$1:$1048576, $D178, FALSE)), "", HLOOKUP(R$1,m_preprocess!$1:$1048576, $D178, FALSE))</f>
        <v>268.77298020930272</v>
      </c>
      <c r="S178" t="str">
        <f>IF(ISBLANK(HLOOKUP(S$1, m_preprocess!$1:$1048576, $D178, FALSE)), "", HLOOKUP(S$1,m_preprocess!$1:$1048576, $D178, FALSE))</f>
        <v/>
      </c>
      <c r="T178">
        <f>IF(ISBLANK(HLOOKUP(T$1, m_preprocess!$1:$1048576, $D178, FALSE)), "", HLOOKUP(T$1,m_preprocess!$1:$1048576, $D178, FALSE))</f>
        <v>5579.1247237506186</v>
      </c>
      <c r="U178">
        <f>IF(ISBLANK(HLOOKUP(U$1, m_preprocess!$1:$1048576, $D178, FALSE)), "", HLOOKUP(U$1,m_preprocess!$1:$1048576, $D178, FALSE))</f>
        <v>15116.163570789471</v>
      </c>
      <c r="V178">
        <f>IF(ISBLANK(HLOOKUP(V$1, m_preprocess!$1:$1048576, $D178, FALSE)), "", HLOOKUP(V$1,m_preprocess!$1:$1048576, $D178, FALSE))</f>
        <v>144.1</v>
      </c>
      <c r="W178">
        <f>IF(ISBLANK(HLOOKUP(W$1, m_preprocess!$1:$1048576, $D178, FALSE)), "", HLOOKUP(W$1,m_preprocess!$1:$1048576, $D178, FALSE))</f>
        <v>698958.17527057475</v>
      </c>
      <c r="X178">
        <f>IF(ISBLANK(HLOOKUP(X$1, m_preprocess!$1:$1048576, $D178, FALSE)), "", HLOOKUP(X$1,m_preprocess!$1:$1048576, $D178, FALSE))</f>
        <v>369958.7018554972</v>
      </c>
      <c r="Y178">
        <f>IF(ISBLANK(HLOOKUP(Y$1, m_preprocess!$1:$1048576, $D178, FALSE)), "", HLOOKUP(Y$1,m_preprocess!$1:$1048576, $D178, FALSE))</f>
        <v>473.00168544556243</v>
      </c>
    </row>
    <row r="179" spans="1:25" x14ac:dyDescent="0.25">
      <c r="A179" s="21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HLOOKUP(E$1,m_preprocess!$1:$1048576, $D179, FALSE))</f>
        <v>102.65684592178607</v>
      </c>
      <c r="F179">
        <f>IF(ISBLANK(HLOOKUP(F$1, m_preprocess!$1:$1048576, $D179, FALSE)), "", HLOOKUP(F$1,m_preprocess!$1:$1048576, $D179, FALSE))</f>
        <v>99.1702677095289</v>
      </c>
      <c r="G179">
        <f>IF(ISBLANK(HLOOKUP(G$1, m_preprocess!$1:$1048576, $D179, FALSE)), "", HLOOKUP(G$1,m_preprocess!$1:$1048576, $D179, FALSE))</f>
        <v>68.361622824500628</v>
      </c>
      <c r="H179">
        <f>IF(ISBLANK(HLOOKUP(H$1, m_preprocess!$1:$1048576, $D179, FALSE)), "", HLOOKUP(H$1,m_preprocess!$1:$1048576, $D179, FALSE))</f>
        <v>888.95795423841855</v>
      </c>
      <c r="I179">
        <f>IF(ISBLANK(HLOOKUP(I$1, m_preprocess!$1:$1048576, $D179, FALSE)), "", HLOOKUP(I$1,m_preprocess!$1:$1048576, $D179, FALSE))</f>
        <v>15921.16689</v>
      </c>
      <c r="J179">
        <f>IF(ISBLANK(HLOOKUP(J$1, m_preprocess!$1:$1048576, $D179, FALSE)), "", HLOOKUP(J$1,m_preprocess!$1:$1048576, $D179, FALSE))</f>
        <v>10604.825000000001</v>
      </c>
      <c r="K179">
        <f>IF(ISBLANK(HLOOKUP(K$1, m_preprocess!$1:$1048576, $D179, FALSE)), "", HLOOKUP(K$1,m_preprocess!$1:$1048576, $D179, FALSE))</f>
        <v>1380.4577284694044</v>
      </c>
      <c r="L179">
        <f>IF(ISBLANK(HLOOKUP(L$1, m_preprocess!$1:$1048576, $D179, FALSE)), "", HLOOKUP(L$1,m_preprocess!$1:$1048576, $D179, FALSE))</f>
        <v>104.50783485626339</v>
      </c>
      <c r="M179">
        <f>IF(ISBLANK(HLOOKUP(M$1, m_preprocess!$1:$1048576, $D179, FALSE)), "", HLOOKUP(M$1,m_preprocess!$1:$1048576, $D179, FALSE))</f>
        <v>94.925804599264424</v>
      </c>
      <c r="N179">
        <f>IF(ISBLANK(HLOOKUP(N$1, m_preprocess!$1:$1048576, $D179, FALSE)), "", HLOOKUP(N$1,m_preprocess!$1:$1048576, $D179, FALSE))</f>
        <v>1380.4577284694044</v>
      </c>
      <c r="O179">
        <f>IF(ISBLANK(HLOOKUP(O$1, m_preprocess!$1:$1048576, $D179, FALSE)), "", HLOOKUP(O$1,m_preprocess!$1:$1048576, $D179, FALSE))</f>
        <v>1385.8201688710542</v>
      </c>
      <c r="P179">
        <f>IF(ISBLANK(HLOOKUP(P$1, m_preprocess!$1:$1048576, $D179, FALSE)), "", HLOOKUP(P$1,m_preprocess!$1:$1048576, $D179, FALSE))</f>
        <v>310.9633363458708</v>
      </c>
      <c r="Q179">
        <f>IF(ISBLANK(HLOOKUP(Q$1, m_preprocess!$1:$1048576, $D179, FALSE)), "", HLOOKUP(Q$1,m_preprocess!$1:$1048576, $D179, FALSE))</f>
        <v>416.58922968857087</v>
      </c>
      <c r="R179">
        <f>IF(ISBLANK(HLOOKUP(R$1, m_preprocess!$1:$1048576, $D179, FALSE)), "", HLOOKUP(R$1,m_preprocess!$1:$1048576, $D179, FALSE))</f>
        <v>331.27671668119945</v>
      </c>
      <c r="S179" t="str">
        <f>IF(ISBLANK(HLOOKUP(S$1, m_preprocess!$1:$1048576, $D179, FALSE)), "", HLOOKUP(S$1,m_preprocess!$1:$1048576, $D179, FALSE))</f>
        <v/>
      </c>
      <c r="T179">
        <f>IF(ISBLANK(HLOOKUP(T$1, m_preprocess!$1:$1048576, $D179, FALSE)), "", HLOOKUP(T$1,m_preprocess!$1:$1048576, $D179, FALSE))</f>
        <v>5794.8435886429143</v>
      </c>
      <c r="U179">
        <f>IF(ISBLANK(HLOOKUP(U$1, m_preprocess!$1:$1048576, $D179, FALSE)), "", HLOOKUP(U$1,m_preprocess!$1:$1048576, $D179, FALSE))</f>
        <v>15227.457649575743</v>
      </c>
      <c r="V179">
        <f>IF(ISBLANK(HLOOKUP(V$1, m_preprocess!$1:$1048576, $D179, FALSE)), "", HLOOKUP(V$1,m_preprocess!$1:$1048576, $D179, FALSE))</f>
        <v>168</v>
      </c>
      <c r="W179">
        <f>IF(ISBLANK(HLOOKUP(W$1, m_preprocess!$1:$1048576, $D179, FALSE)), "", HLOOKUP(W$1,m_preprocess!$1:$1048576, $D179, FALSE))</f>
        <v>534647.07421055413</v>
      </c>
      <c r="X179">
        <f>IF(ISBLANK(HLOOKUP(X$1, m_preprocess!$1:$1048576, $D179, FALSE)), "", HLOOKUP(X$1,m_preprocess!$1:$1048576, $D179, FALSE))</f>
        <v>360768.75178120082</v>
      </c>
      <c r="Y179">
        <f>IF(ISBLANK(HLOOKUP(Y$1, m_preprocess!$1:$1048576, $D179, FALSE)), "", HLOOKUP(Y$1,m_preprocess!$1:$1048576, $D179, FALSE))</f>
        <v>502.49242496613721</v>
      </c>
    </row>
    <row r="180" spans="1:25" x14ac:dyDescent="0.25">
      <c r="A180" s="21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HLOOKUP(E$1,m_preprocess!$1:$1048576, $D180, FALSE))</f>
        <v>105.74244841096672</v>
      </c>
      <c r="F180">
        <f>IF(ISBLANK(HLOOKUP(F$1, m_preprocess!$1:$1048576, $D180, FALSE)), "", HLOOKUP(F$1,m_preprocess!$1:$1048576, $D180, FALSE))</f>
        <v>104.26549711849511</v>
      </c>
      <c r="G180">
        <f>IF(ISBLANK(HLOOKUP(G$1, m_preprocess!$1:$1048576, $D180, FALSE)), "", HLOOKUP(G$1,m_preprocess!$1:$1048576, $D180, FALSE))</f>
        <v>68.023223382702966</v>
      </c>
      <c r="H180">
        <f>IF(ISBLANK(HLOOKUP(H$1, m_preprocess!$1:$1048576, $D180, FALSE)), "", HLOOKUP(H$1,m_preprocess!$1:$1048576, $D180, FALSE))</f>
        <v>822.59647438557715</v>
      </c>
      <c r="I180">
        <f>IF(ISBLANK(HLOOKUP(I$1, m_preprocess!$1:$1048576, $D180, FALSE)), "", HLOOKUP(I$1,m_preprocess!$1:$1048576, $D180, FALSE))</f>
        <v>15541.256509999999</v>
      </c>
      <c r="J180">
        <f>IF(ISBLANK(HLOOKUP(J$1, m_preprocess!$1:$1048576, $D180, FALSE)), "", HLOOKUP(J$1,m_preprocess!$1:$1048576, $D180, FALSE))</f>
        <v>9213.7543399999995</v>
      </c>
      <c r="K180">
        <f>IF(ISBLANK(HLOOKUP(K$1, m_preprocess!$1:$1048576, $D180, FALSE)), "", HLOOKUP(K$1,m_preprocess!$1:$1048576, $D180, FALSE))</f>
        <v>1264.4189523999951</v>
      </c>
      <c r="L180">
        <f>IF(ISBLANK(HLOOKUP(L$1, m_preprocess!$1:$1048576, $D180, FALSE)), "", HLOOKUP(L$1,m_preprocess!$1:$1048576, $D180, FALSE))</f>
        <v>105.52354668754064</v>
      </c>
      <c r="M180">
        <f>IF(ISBLANK(HLOOKUP(M$1, m_preprocess!$1:$1048576, $D180, FALSE)), "", HLOOKUP(M$1,m_preprocess!$1:$1048576, $D180, FALSE))</f>
        <v>99.001210092697661</v>
      </c>
      <c r="N180">
        <f>IF(ISBLANK(HLOOKUP(N$1, m_preprocess!$1:$1048576, $D180, FALSE)), "", HLOOKUP(N$1,m_preprocess!$1:$1048576, $D180, FALSE))</f>
        <v>1264.4189523999951</v>
      </c>
      <c r="O180">
        <f>IF(ISBLANK(HLOOKUP(O$1, m_preprocess!$1:$1048576, $D180, FALSE)), "", HLOOKUP(O$1,m_preprocess!$1:$1048576, $D180, FALSE))</f>
        <v>1350.8908193052346</v>
      </c>
      <c r="P180">
        <f>IF(ISBLANK(HLOOKUP(P$1, m_preprocess!$1:$1048576, $D180, FALSE)), "", HLOOKUP(P$1,m_preprocess!$1:$1048576, $D180, FALSE))</f>
        <v>329.06916629357607</v>
      </c>
      <c r="Q180">
        <f>IF(ISBLANK(HLOOKUP(Q$1, m_preprocess!$1:$1048576, $D180, FALSE)), "", HLOOKUP(Q$1,m_preprocess!$1:$1048576, $D180, FALSE))</f>
        <v>428.22558791680012</v>
      </c>
      <c r="R180">
        <f>IF(ISBLANK(HLOOKUP(R$1, m_preprocess!$1:$1048576, $D180, FALSE)), "", HLOOKUP(R$1,m_preprocess!$1:$1048576, $D180, FALSE))</f>
        <v>306.49502491039357</v>
      </c>
      <c r="S180" t="str">
        <f>IF(ISBLANK(HLOOKUP(S$1, m_preprocess!$1:$1048576, $D180, FALSE)), "", HLOOKUP(S$1,m_preprocess!$1:$1048576, $D180, FALSE))</f>
        <v/>
      </c>
      <c r="T180">
        <f>IF(ISBLANK(HLOOKUP(T$1, m_preprocess!$1:$1048576, $D180, FALSE)), "", HLOOKUP(T$1,m_preprocess!$1:$1048576, $D180, FALSE))</f>
        <v>6008.6338706764691</v>
      </c>
      <c r="U180">
        <f>IF(ISBLANK(HLOOKUP(U$1, m_preprocess!$1:$1048576, $D180, FALSE)), "", HLOOKUP(U$1,m_preprocess!$1:$1048576, $D180, FALSE))</f>
        <v>15398.019592359829</v>
      </c>
      <c r="V180">
        <f>IF(ISBLANK(HLOOKUP(V$1, m_preprocess!$1:$1048576, $D180, FALSE)), "", HLOOKUP(V$1,m_preprocess!$1:$1048576, $D180, FALSE))</f>
        <v>192.4</v>
      </c>
      <c r="W180">
        <f>IF(ISBLANK(HLOOKUP(W$1, m_preprocess!$1:$1048576, $D180, FALSE)), "", HLOOKUP(W$1,m_preprocess!$1:$1048576, $D180, FALSE))</f>
        <v>575214.58103830123</v>
      </c>
      <c r="X180">
        <f>IF(ISBLANK(HLOOKUP(X$1, m_preprocess!$1:$1048576, $D180, FALSE)), "", HLOOKUP(X$1,m_preprocess!$1:$1048576, $D180, FALSE))</f>
        <v>380654.2649416416</v>
      </c>
      <c r="Y180">
        <f>IF(ISBLANK(HLOOKUP(Y$1, m_preprocess!$1:$1048576, $D180, FALSE)), "", HLOOKUP(Y$1,m_preprocess!$1:$1048576, $D180, FALSE))</f>
        <v>412.66280731858541</v>
      </c>
    </row>
    <row r="181" spans="1:25" x14ac:dyDescent="0.25">
      <c r="A181" s="21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HLOOKUP(E$1,m_preprocess!$1:$1048576, $D181, FALSE))</f>
        <v>111.82825452915206</v>
      </c>
      <c r="F181">
        <f>IF(ISBLANK(HLOOKUP(F$1, m_preprocess!$1:$1048576, $D181, FALSE)), "", HLOOKUP(F$1,m_preprocess!$1:$1048576, $D181, FALSE))</f>
        <v>102.16256792894228</v>
      </c>
      <c r="G181">
        <f>IF(ISBLANK(HLOOKUP(G$1, m_preprocess!$1:$1048576, $D181, FALSE)), "", HLOOKUP(G$1,m_preprocess!$1:$1048576, $D181, FALSE))</f>
        <v>67.636587997559488</v>
      </c>
      <c r="H181">
        <f>IF(ISBLANK(HLOOKUP(H$1, m_preprocess!$1:$1048576, $D181, FALSE)), "", HLOOKUP(H$1,m_preprocess!$1:$1048576, $D181, FALSE))</f>
        <v>1537.3188771938439</v>
      </c>
      <c r="I181">
        <f>IF(ISBLANK(HLOOKUP(I$1, m_preprocess!$1:$1048576, $D181, FALSE)), "", HLOOKUP(I$1,m_preprocess!$1:$1048576, $D181, FALSE))</f>
        <v>16483.313399999999</v>
      </c>
      <c r="J181">
        <f>IF(ISBLANK(HLOOKUP(J$1, m_preprocess!$1:$1048576, $D181, FALSE)), "", HLOOKUP(J$1,m_preprocess!$1:$1048576, $D181, FALSE))</f>
        <v>10722.064890000001</v>
      </c>
      <c r="K181">
        <f>IF(ISBLANK(HLOOKUP(K$1, m_preprocess!$1:$1048576, $D181, FALSE)), "", HLOOKUP(K$1,m_preprocess!$1:$1048576, $D181, FALSE))</f>
        <v>1346.9211176737836</v>
      </c>
      <c r="L181">
        <f>IF(ISBLANK(HLOOKUP(L$1, m_preprocess!$1:$1048576, $D181, FALSE)), "", HLOOKUP(L$1,m_preprocess!$1:$1048576, $D181, FALSE))</f>
        <v>104.58892499045001</v>
      </c>
      <c r="M181">
        <f>IF(ISBLANK(HLOOKUP(M$1, m_preprocess!$1:$1048576, $D181, FALSE)), "", HLOOKUP(M$1,m_preprocess!$1:$1048576, $D181, FALSE))</f>
        <v>98.444326016241831</v>
      </c>
      <c r="N181">
        <f>IF(ISBLANK(HLOOKUP(N$1, m_preprocess!$1:$1048576, $D181, FALSE)), "", HLOOKUP(N$1,m_preprocess!$1:$1048576, $D181, FALSE))</f>
        <v>1346.9211176737836</v>
      </c>
      <c r="O181">
        <f>IF(ISBLANK(HLOOKUP(O$1, m_preprocess!$1:$1048576, $D181, FALSE)), "", HLOOKUP(O$1,m_preprocess!$1:$1048576, $D181, FALSE))</f>
        <v>1227.609867813544</v>
      </c>
      <c r="P181">
        <f>IF(ISBLANK(HLOOKUP(P$1, m_preprocess!$1:$1048576, $D181, FALSE)), "", HLOOKUP(P$1,m_preprocess!$1:$1048576, $D181, FALSE))</f>
        <v>297.00787336823748</v>
      </c>
      <c r="Q181">
        <f>IF(ISBLANK(HLOOKUP(Q$1, m_preprocess!$1:$1048576, $D181, FALSE)), "", HLOOKUP(Q$1,m_preprocess!$1:$1048576, $D181, FALSE))</f>
        <v>349.98610864660952</v>
      </c>
      <c r="R181">
        <f>IF(ISBLANK(HLOOKUP(R$1, m_preprocess!$1:$1048576, $D181, FALSE)), "", HLOOKUP(R$1,m_preprocess!$1:$1048576, $D181, FALSE))</f>
        <v>381.76096687530668</v>
      </c>
      <c r="S181" t="str">
        <f>IF(ISBLANK(HLOOKUP(S$1, m_preprocess!$1:$1048576, $D181, FALSE)), "", HLOOKUP(S$1,m_preprocess!$1:$1048576, $D181, FALSE))</f>
        <v/>
      </c>
      <c r="T181">
        <f>IF(ISBLANK(HLOOKUP(T$1, m_preprocess!$1:$1048576, $D181, FALSE)), "", HLOOKUP(T$1,m_preprocess!$1:$1048576, $D181, FALSE))</f>
        <v>6183.3217450713446</v>
      </c>
      <c r="U181">
        <f>IF(ISBLANK(HLOOKUP(U$1, m_preprocess!$1:$1048576, $D181, FALSE)), "", HLOOKUP(U$1,m_preprocess!$1:$1048576, $D181, FALSE))</f>
        <v>15525.444292037411</v>
      </c>
      <c r="V181">
        <f>IF(ISBLANK(HLOOKUP(V$1, m_preprocess!$1:$1048576, $D181, FALSE)), "", HLOOKUP(V$1,m_preprocess!$1:$1048576, $D181, FALSE))</f>
        <v>205.2</v>
      </c>
      <c r="W181">
        <f>IF(ISBLANK(HLOOKUP(W$1, m_preprocess!$1:$1048576, $D181, FALSE)), "", HLOOKUP(W$1,m_preprocess!$1:$1048576, $D181, FALSE))</f>
        <v>611121.94583233632</v>
      </c>
      <c r="X181">
        <f>IF(ISBLANK(HLOOKUP(X$1, m_preprocess!$1:$1048576, $D181, FALSE)), "", HLOOKUP(X$1,m_preprocess!$1:$1048576, $D181, FALSE))</f>
        <v>365689.2842800924</v>
      </c>
      <c r="Y181">
        <f>IF(ISBLANK(HLOOKUP(Y$1, m_preprocess!$1:$1048576, $D181, FALSE)), "", HLOOKUP(Y$1,m_preprocess!$1:$1048576, $D181, FALSE))</f>
        <v>610.44136584038995</v>
      </c>
    </row>
    <row r="182" spans="1:25" x14ac:dyDescent="0.25">
      <c r="A182" s="21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HLOOKUP(E$1,m_preprocess!$1:$1048576, $D182, FALSE))</f>
        <v>108.29876580463582</v>
      </c>
      <c r="F182">
        <f>IF(ISBLANK(HLOOKUP(F$1, m_preprocess!$1:$1048576, $D182, FALSE)), "", HLOOKUP(F$1,m_preprocess!$1:$1048576, $D182, FALSE))</f>
        <v>108.19407741850199</v>
      </c>
      <c r="G182">
        <f>IF(ISBLANK(HLOOKUP(G$1, m_preprocess!$1:$1048576, $D182, FALSE)), "", HLOOKUP(G$1,m_preprocess!$1:$1048576, $D182, FALSE))</f>
        <v>78.631188249409789</v>
      </c>
      <c r="H182">
        <f>IF(ISBLANK(HLOOKUP(H$1, m_preprocess!$1:$1048576, $D182, FALSE)), "", HLOOKUP(H$1,m_preprocess!$1:$1048576, $D182, FALSE))</f>
        <v>956.49077762007516</v>
      </c>
      <c r="I182">
        <f>IF(ISBLANK(HLOOKUP(I$1, m_preprocess!$1:$1048576, $D182, FALSE)), "", HLOOKUP(I$1,m_preprocess!$1:$1048576, $D182, FALSE))</f>
        <v>16128.65093</v>
      </c>
      <c r="J182">
        <f>IF(ISBLANK(HLOOKUP(J$1, m_preprocess!$1:$1048576, $D182, FALSE)), "", HLOOKUP(J$1,m_preprocess!$1:$1048576, $D182, FALSE))</f>
        <v>12226.19579</v>
      </c>
      <c r="K182">
        <f>IF(ISBLANK(HLOOKUP(K$1, m_preprocess!$1:$1048576, $D182, FALSE)), "", HLOOKUP(K$1,m_preprocess!$1:$1048576, $D182, FALSE))</f>
        <v>1508.6948786995911</v>
      </c>
      <c r="L182">
        <f>IF(ISBLANK(HLOOKUP(L$1, m_preprocess!$1:$1048576, $D182, FALSE)), "", HLOOKUP(L$1,m_preprocess!$1:$1048576, $D182, FALSE))</f>
        <v>104.29595662265024</v>
      </c>
      <c r="M182">
        <f>IF(ISBLANK(HLOOKUP(M$1, m_preprocess!$1:$1048576, $D182, FALSE)), "", HLOOKUP(M$1,m_preprocess!$1:$1048576, $D182, FALSE))</f>
        <v>97.446005095320501</v>
      </c>
      <c r="N182">
        <f>IF(ISBLANK(HLOOKUP(N$1, m_preprocess!$1:$1048576, $D182, FALSE)), "", HLOOKUP(N$1,m_preprocess!$1:$1048576, $D182, FALSE))</f>
        <v>1508.6948786995911</v>
      </c>
      <c r="O182">
        <f>IF(ISBLANK(HLOOKUP(O$1, m_preprocess!$1:$1048576, $D182, FALSE)), "", HLOOKUP(O$1,m_preprocess!$1:$1048576, $D182, FALSE))</f>
        <v>1274.2368188631299</v>
      </c>
      <c r="P182">
        <f>IF(ISBLANK(HLOOKUP(P$1, m_preprocess!$1:$1048576, $D182, FALSE)), "", HLOOKUP(P$1,m_preprocess!$1:$1048576, $D182, FALSE))</f>
        <v>260.10941310784114</v>
      </c>
      <c r="Q182">
        <f>IF(ISBLANK(HLOOKUP(Q$1, m_preprocess!$1:$1048576, $D182, FALSE)), "", HLOOKUP(Q$1,m_preprocess!$1:$1048576, $D182, FALSE))</f>
        <v>466.20838199598302</v>
      </c>
      <c r="R182">
        <f>IF(ISBLANK(HLOOKUP(R$1, m_preprocess!$1:$1048576, $D182, FALSE)), "", HLOOKUP(R$1,m_preprocess!$1:$1048576, $D182, FALSE))</f>
        <v>306.1343979050655</v>
      </c>
      <c r="S182" t="str">
        <f>IF(ISBLANK(HLOOKUP(S$1, m_preprocess!$1:$1048576, $D182, FALSE)), "", HLOOKUP(S$1,m_preprocess!$1:$1048576, $D182, FALSE))</f>
        <v/>
      </c>
      <c r="T182">
        <f>IF(ISBLANK(HLOOKUP(T$1, m_preprocess!$1:$1048576, $D182, FALSE)), "", HLOOKUP(T$1,m_preprocess!$1:$1048576, $D182, FALSE))</f>
        <v>6336.8988757080197</v>
      </c>
      <c r="U182">
        <f>IF(ISBLANK(HLOOKUP(U$1, m_preprocess!$1:$1048576, $D182, FALSE)), "", HLOOKUP(U$1,m_preprocess!$1:$1048576, $D182, FALSE))</f>
        <v>15464.923168857913</v>
      </c>
      <c r="V182">
        <f>IF(ISBLANK(HLOOKUP(V$1, m_preprocess!$1:$1048576, $D182, FALSE)), "", HLOOKUP(V$1,m_preprocess!$1:$1048576, $D182, FALSE))</f>
        <v>185.2</v>
      </c>
      <c r="W182">
        <f>IF(ISBLANK(HLOOKUP(W$1, m_preprocess!$1:$1048576, $D182, FALSE)), "", HLOOKUP(W$1,m_preprocess!$1:$1048576, $D182, FALSE))</f>
        <v>754932.27986159781</v>
      </c>
      <c r="X182">
        <f>IF(ISBLANK(HLOOKUP(X$1, m_preprocess!$1:$1048576, $D182, FALSE)), "", HLOOKUP(X$1,m_preprocess!$1:$1048576, $D182, FALSE))</f>
        <v>453669.88618587248</v>
      </c>
      <c r="Y182">
        <f>IF(ISBLANK(HLOOKUP(Y$1, m_preprocess!$1:$1048576, $D182, FALSE)), "", HLOOKUP(Y$1,m_preprocess!$1:$1048576, $D182, FALSE))</f>
        <v>373.67682126290242</v>
      </c>
    </row>
    <row r="183" spans="1:25" x14ac:dyDescent="0.25">
      <c r="A183" s="21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HLOOKUP(E$1,m_preprocess!$1:$1048576, $D183, FALSE))</f>
        <v>84.076973697811766</v>
      </c>
      <c r="F183">
        <f>IF(ISBLANK(HLOOKUP(F$1, m_preprocess!$1:$1048576, $D183, FALSE)), "", HLOOKUP(F$1,m_preprocess!$1:$1048576, $D183, FALSE))</f>
        <v>93.56369072565748</v>
      </c>
      <c r="G183">
        <f>IF(ISBLANK(HLOOKUP(G$1, m_preprocess!$1:$1048576, $D183, FALSE)), "", HLOOKUP(G$1,m_preprocess!$1:$1048576, $D183, FALSE))</f>
        <v>77.896186782826334</v>
      </c>
      <c r="H183">
        <f>IF(ISBLANK(HLOOKUP(H$1, m_preprocess!$1:$1048576, $D183, FALSE)), "", HLOOKUP(H$1,m_preprocess!$1:$1048576, $D183, FALSE))</f>
        <v>1266.1858524322522</v>
      </c>
      <c r="I183">
        <f>IF(ISBLANK(HLOOKUP(I$1, m_preprocess!$1:$1048576, $D183, FALSE)), "", HLOOKUP(I$1,m_preprocess!$1:$1048576, $D183, FALSE))</f>
        <v>15041.068800000001</v>
      </c>
      <c r="J183">
        <f>IF(ISBLANK(HLOOKUP(J$1, m_preprocess!$1:$1048576, $D183, FALSE)), "", HLOOKUP(J$1,m_preprocess!$1:$1048576, $D183, FALSE))</f>
        <v>12258.00981</v>
      </c>
      <c r="K183">
        <f>IF(ISBLANK(HLOOKUP(K$1, m_preprocess!$1:$1048576, $D183, FALSE)), "", HLOOKUP(K$1,m_preprocess!$1:$1048576, $D183, FALSE))</f>
        <v>1500.5229804651497</v>
      </c>
      <c r="L183">
        <f>IF(ISBLANK(HLOOKUP(L$1, m_preprocess!$1:$1048576, $D183, FALSE)), "", HLOOKUP(L$1,m_preprocess!$1:$1048576, $D183, FALSE))</f>
        <v>104.00174849923786</v>
      </c>
      <c r="M183">
        <f>IF(ISBLANK(HLOOKUP(M$1, m_preprocess!$1:$1048576, $D183, FALSE)), "", HLOOKUP(M$1,m_preprocess!$1:$1048576, $D183, FALSE))</f>
        <v>100.4061852786959</v>
      </c>
      <c r="N183">
        <f>IF(ISBLANK(HLOOKUP(N$1, m_preprocess!$1:$1048576, $D183, FALSE)), "", HLOOKUP(N$1,m_preprocess!$1:$1048576, $D183, FALSE))</f>
        <v>1500.5229804651497</v>
      </c>
      <c r="O183">
        <f>IF(ISBLANK(HLOOKUP(O$1, m_preprocess!$1:$1048576, $D183, FALSE)), "", HLOOKUP(O$1,m_preprocess!$1:$1048576, $D183, FALSE))</f>
        <v>1057.8809566089765</v>
      </c>
      <c r="P183">
        <f>IF(ISBLANK(HLOOKUP(P$1, m_preprocess!$1:$1048576, $D183, FALSE)), "", HLOOKUP(P$1,m_preprocess!$1:$1048576, $D183, FALSE))</f>
        <v>212.77581731531095</v>
      </c>
      <c r="Q183">
        <f>IF(ISBLANK(HLOOKUP(Q$1, m_preprocess!$1:$1048576, $D183, FALSE)), "", HLOOKUP(Q$1,m_preprocess!$1:$1048576, $D183, FALSE))</f>
        <v>355.19659981926986</v>
      </c>
      <c r="R183">
        <f>IF(ISBLANK(HLOOKUP(R$1, m_preprocess!$1:$1048576, $D183, FALSE)), "", HLOOKUP(R$1,m_preprocess!$1:$1048576, $D183, FALSE))</f>
        <v>272.59231120832692</v>
      </c>
      <c r="S183" t="str">
        <f>IF(ISBLANK(HLOOKUP(S$1, m_preprocess!$1:$1048576, $D183, FALSE)), "", HLOOKUP(S$1,m_preprocess!$1:$1048576, $D183, FALSE))</f>
        <v/>
      </c>
      <c r="T183">
        <f>IF(ISBLANK(HLOOKUP(T$1, m_preprocess!$1:$1048576, $D183, FALSE)), "", HLOOKUP(T$1,m_preprocess!$1:$1048576, $D183, FALSE))</f>
        <v>6527.1814967818609</v>
      </c>
      <c r="U183">
        <f>IF(ISBLANK(HLOOKUP(U$1, m_preprocess!$1:$1048576, $D183, FALSE)), "", HLOOKUP(U$1,m_preprocess!$1:$1048576, $D183, FALSE))</f>
        <v>15441.519035841873</v>
      </c>
      <c r="V183">
        <f>IF(ISBLANK(HLOOKUP(V$1, m_preprocess!$1:$1048576, $D183, FALSE)), "", HLOOKUP(V$1,m_preprocess!$1:$1048576, $D183, FALSE))</f>
        <v>173.7</v>
      </c>
      <c r="W183">
        <f>IF(ISBLANK(HLOOKUP(W$1, m_preprocess!$1:$1048576, $D183, FALSE)), "", HLOOKUP(W$1,m_preprocess!$1:$1048576, $D183, FALSE))</f>
        <v>451582.58258577436</v>
      </c>
      <c r="X183">
        <f>IF(ISBLANK(HLOOKUP(X$1, m_preprocess!$1:$1048576, $D183, FALSE)), "", HLOOKUP(X$1,m_preprocess!$1:$1048576, $D183, FALSE))</f>
        <v>311735.09835433931</v>
      </c>
      <c r="Y183">
        <f>IF(ISBLANK(HLOOKUP(Y$1, m_preprocess!$1:$1048576, $D183, FALSE)), "", HLOOKUP(Y$1,m_preprocess!$1:$1048576, $D183, FALSE))</f>
        <v>291.87160888845341</v>
      </c>
    </row>
    <row r="184" spans="1:25" x14ac:dyDescent="0.25">
      <c r="A184" s="21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HLOOKUP(E$1,m_preprocess!$1:$1048576, $D184, FALSE))</f>
        <v>96.287838910505386</v>
      </c>
      <c r="F184">
        <f>IF(ISBLANK(HLOOKUP(F$1, m_preprocess!$1:$1048576, $D184, FALSE)), "", HLOOKUP(F$1,m_preprocess!$1:$1048576, $D184, FALSE))</f>
        <v>95.569376284083191</v>
      </c>
      <c r="G184">
        <f>IF(ISBLANK(HLOOKUP(G$1, m_preprocess!$1:$1048576, $D184, FALSE)), "", HLOOKUP(G$1,m_preprocess!$1:$1048576, $D184, FALSE))</f>
        <v>76.760435715899149</v>
      </c>
      <c r="H184">
        <f>IF(ISBLANK(HLOOKUP(H$1, m_preprocess!$1:$1048576, $D184, FALSE)), "", HLOOKUP(H$1,m_preprocess!$1:$1048576, $D184, FALSE))</f>
        <v>1281.9722146973695</v>
      </c>
      <c r="I184">
        <f>IF(ISBLANK(HLOOKUP(I$1, m_preprocess!$1:$1048576, $D184, FALSE)), "", HLOOKUP(I$1,m_preprocess!$1:$1048576, $D184, FALSE))</f>
        <v>15746.48271</v>
      </c>
      <c r="J184">
        <f>IF(ISBLANK(HLOOKUP(J$1, m_preprocess!$1:$1048576, $D184, FALSE)), "", HLOOKUP(J$1,m_preprocess!$1:$1048576, $D184, FALSE))</f>
        <v>8925.8952200000003</v>
      </c>
      <c r="K184">
        <f>IF(ISBLANK(HLOOKUP(K$1, m_preprocess!$1:$1048576, $D184, FALSE)), "", HLOOKUP(K$1,m_preprocess!$1:$1048576, $D184, FALSE))</f>
        <v>1230.231486588817</v>
      </c>
      <c r="L184">
        <f>IF(ISBLANK(HLOOKUP(L$1, m_preprocess!$1:$1048576, $D184, FALSE)), "", HLOOKUP(L$1,m_preprocess!$1:$1048576, $D184, FALSE))</f>
        <v>104.31779178614534</v>
      </c>
      <c r="M184">
        <f>IF(ISBLANK(HLOOKUP(M$1, m_preprocess!$1:$1048576, $D184, FALSE)), "", HLOOKUP(M$1,m_preprocess!$1:$1048576, $D184, FALSE))</f>
        <v>105.29805906907873</v>
      </c>
      <c r="N184">
        <f>IF(ISBLANK(HLOOKUP(N$1, m_preprocess!$1:$1048576, $D184, FALSE)), "", HLOOKUP(N$1,m_preprocess!$1:$1048576, $D184, FALSE))</f>
        <v>1230.231486588817</v>
      </c>
      <c r="O184">
        <f>IF(ISBLANK(HLOOKUP(O$1, m_preprocess!$1:$1048576, $D184, FALSE)), "", HLOOKUP(O$1,m_preprocess!$1:$1048576, $D184, FALSE))</f>
        <v>1194.998167527418</v>
      </c>
      <c r="P184">
        <f>IF(ISBLANK(HLOOKUP(P$1, m_preprocess!$1:$1048576, $D184, FALSE)), "", HLOOKUP(P$1,m_preprocess!$1:$1048576, $D184, FALSE))</f>
        <v>274.08303194091457</v>
      </c>
      <c r="Q184">
        <f>IF(ISBLANK(HLOOKUP(Q$1, m_preprocess!$1:$1048576, $D184, FALSE)), "", HLOOKUP(Q$1,m_preprocess!$1:$1048576, $D184, FALSE))</f>
        <v>407.41697977297645</v>
      </c>
      <c r="R184">
        <f>IF(ISBLANK(HLOOKUP(R$1, m_preprocess!$1:$1048576, $D184, FALSE)), "", HLOOKUP(R$1,m_preprocess!$1:$1048576, $D184, FALSE))</f>
        <v>292.44247592112708</v>
      </c>
      <c r="S184" t="str">
        <f>IF(ISBLANK(HLOOKUP(S$1, m_preprocess!$1:$1048576, $D184, FALSE)), "", HLOOKUP(S$1,m_preprocess!$1:$1048576, $D184, FALSE))</f>
        <v/>
      </c>
      <c r="T184">
        <f>IF(ISBLANK(HLOOKUP(T$1, m_preprocess!$1:$1048576, $D184, FALSE)), "", HLOOKUP(T$1,m_preprocess!$1:$1048576, $D184, FALSE))</f>
        <v>6561.5374745607141</v>
      </c>
      <c r="U184">
        <f>IF(ISBLANK(HLOOKUP(U$1, m_preprocess!$1:$1048576, $D184, FALSE)), "", HLOOKUP(U$1,m_preprocess!$1:$1048576, $D184, FALSE))</f>
        <v>15482.498274351094</v>
      </c>
      <c r="V184">
        <f>IF(ISBLANK(HLOOKUP(V$1, m_preprocess!$1:$1048576, $D184, FALSE)), "", HLOOKUP(V$1,m_preprocess!$1:$1048576, $D184, FALSE))</f>
        <v>189.4</v>
      </c>
      <c r="W184">
        <f>IF(ISBLANK(HLOOKUP(W$1, m_preprocess!$1:$1048576, $D184, FALSE)), "", HLOOKUP(W$1,m_preprocess!$1:$1048576, $D184, FALSE))</f>
        <v>583556.71850879502</v>
      </c>
      <c r="X184">
        <f>IF(ISBLANK(HLOOKUP(X$1, m_preprocess!$1:$1048576, $D184, FALSE)), "", HLOOKUP(X$1,m_preprocess!$1:$1048576, $D184, FALSE))</f>
        <v>314775.96690360439</v>
      </c>
      <c r="Y184">
        <f>IF(ISBLANK(HLOOKUP(Y$1, m_preprocess!$1:$1048576, $D184, FALSE)), "", HLOOKUP(Y$1,m_preprocess!$1:$1048576, $D184, FALSE))</f>
        <v>558.36617686356499</v>
      </c>
    </row>
    <row r="185" spans="1:25" x14ac:dyDescent="0.25">
      <c r="A185" s="21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HLOOKUP(E$1,m_preprocess!$1:$1048576, $D185, FALSE))</f>
        <v>97.755651486226753</v>
      </c>
      <c r="F185">
        <f>IF(ISBLANK(HLOOKUP(F$1, m_preprocess!$1:$1048576, $D185, FALSE)), "", HLOOKUP(F$1,m_preprocess!$1:$1048576, $D185, FALSE))</f>
        <v>100.45796550771527</v>
      </c>
      <c r="G185">
        <f>IF(ISBLANK(HLOOKUP(G$1, m_preprocess!$1:$1048576, $D185, FALSE)), "", HLOOKUP(G$1,m_preprocess!$1:$1048576, $D185, FALSE))</f>
        <v>75.612400271893577</v>
      </c>
      <c r="H185">
        <f>IF(ISBLANK(HLOOKUP(H$1, m_preprocess!$1:$1048576, $D185, FALSE)), "", HLOOKUP(H$1,m_preprocess!$1:$1048576, $D185, FALSE))</f>
        <v>1522.9894164799064</v>
      </c>
      <c r="I185">
        <f>IF(ISBLANK(HLOOKUP(I$1, m_preprocess!$1:$1048576, $D185, FALSE)), "", HLOOKUP(I$1,m_preprocess!$1:$1048576, $D185, FALSE))</f>
        <v>15308.306669999998</v>
      </c>
      <c r="J185">
        <f>IF(ISBLANK(HLOOKUP(J$1, m_preprocess!$1:$1048576, $D185, FALSE)), "", HLOOKUP(J$1,m_preprocess!$1:$1048576, $D185, FALSE))</f>
        <v>10820.462510000001</v>
      </c>
      <c r="K185">
        <f>IF(ISBLANK(HLOOKUP(K$1, m_preprocess!$1:$1048576, $D185, FALSE)), "", HLOOKUP(K$1,m_preprocess!$1:$1048576, $D185, FALSE))</f>
        <v>1397.8399563425635</v>
      </c>
      <c r="L185">
        <f>IF(ISBLANK(HLOOKUP(L$1, m_preprocess!$1:$1048576, $D185, FALSE)), "", HLOOKUP(L$1,m_preprocess!$1:$1048576, $D185, FALSE))</f>
        <v>103.78769984329928</v>
      </c>
      <c r="M185">
        <f>IF(ISBLANK(HLOOKUP(M$1, m_preprocess!$1:$1048576, $D185, FALSE)), "", HLOOKUP(M$1,m_preprocess!$1:$1048576, $D185, FALSE))</f>
        <v>106.56090526809136</v>
      </c>
      <c r="N185">
        <f>IF(ISBLANK(HLOOKUP(N$1, m_preprocess!$1:$1048576, $D185, FALSE)), "", HLOOKUP(N$1,m_preprocess!$1:$1048576, $D185, FALSE))</f>
        <v>1397.8399563425635</v>
      </c>
      <c r="O185">
        <f>IF(ISBLANK(HLOOKUP(O$1, m_preprocess!$1:$1048576, $D185, FALSE)), "", HLOOKUP(O$1,m_preprocess!$1:$1048576, $D185, FALSE))</f>
        <v>1300.6285347428011</v>
      </c>
      <c r="P185">
        <f>IF(ISBLANK(HLOOKUP(P$1, m_preprocess!$1:$1048576, $D185, FALSE)), "", HLOOKUP(P$1,m_preprocess!$1:$1048576, $D185, FALSE))</f>
        <v>292.07647571319586</v>
      </c>
      <c r="Q185">
        <f>IF(ISBLANK(HLOOKUP(Q$1, m_preprocess!$1:$1048576, $D185, FALSE)), "", HLOOKUP(Q$1,m_preprocess!$1:$1048576, $D185, FALSE))</f>
        <v>462.02884183966233</v>
      </c>
      <c r="R185">
        <f>IF(ISBLANK(HLOOKUP(R$1, m_preprocess!$1:$1048576, $D185, FALSE)), "", HLOOKUP(R$1,m_preprocess!$1:$1048576, $D185, FALSE))</f>
        <v>320.11173295714912</v>
      </c>
      <c r="S185" t="str">
        <f>IF(ISBLANK(HLOOKUP(S$1, m_preprocess!$1:$1048576, $D185, FALSE)), "", HLOOKUP(S$1,m_preprocess!$1:$1048576, $D185, FALSE))</f>
        <v/>
      </c>
      <c r="T185">
        <f>IF(ISBLANK(HLOOKUP(T$1, m_preprocess!$1:$1048576, $D185, FALSE)), "", HLOOKUP(T$1,m_preprocess!$1:$1048576, $D185, FALSE))</f>
        <v>6536.9603060925838</v>
      </c>
      <c r="U185">
        <f>IF(ISBLANK(HLOOKUP(U$1, m_preprocess!$1:$1048576, $D185, FALSE)), "", HLOOKUP(U$1,m_preprocess!$1:$1048576, $D185, FALSE))</f>
        <v>15573.441864350094</v>
      </c>
      <c r="V185">
        <f>IF(ISBLANK(HLOOKUP(V$1, m_preprocess!$1:$1048576, $D185, FALSE)), "", HLOOKUP(V$1,m_preprocess!$1:$1048576, $D185, FALSE))</f>
        <v>217.2</v>
      </c>
      <c r="W185">
        <f>IF(ISBLANK(HLOOKUP(W$1, m_preprocess!$1:$1048576, $D185, FALSE)), "", HLOOKUP(W$1,m_preprocess!$1:$1048576, $D185, FALSE))</f>
        <v>1028614.2465945575</v>
      </c>
      <c r="X185">
        <f>IF(ISBLANK(HLOOKUP(X$1, m_preprocess!$1:$1048576, $D185, FALSE)), "", HLOOKUP(X$1,m_preprocess!$1:$1048576, $D185, FALSE))</f>
        <v>350406.57197186799</v>
      </c>
      <c r="Y185">
        <f>IF(ISBLANK(HLOOKUP(Y$1, m_preprocess!$1:$1048576, $D185, FALSE)), "", HLOOKUP(Y$1,m_preprocess!$1:$1048576, $D185, FALSE))</f>
        <v>591.20193248349949</v>
      </c>
    </row>
    <row r="186" spans="1:25" x14ac:dyDescent="0.25">
      <c r="A186" s="21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HLOOKUP(E$1,m_preprocess!$1:$1048576, $D186, FALSE))</f>
        <v>96.401673096766913</v>
      </c>
      <c r="F186">
        <f>IF(ISBLANK(HLOOKUP(F$1, m_preprocess!$1:$1048576, $D186, FALSE)), "", HLOOKUP(F$1,m_preprocess!$1:$1048576, $D186, FALSE))</f>
        <v>98.930256642762487</v>
      </c>
      <c r="G186">
        <f>IF(ISBLANK(HLOOKUP(G$1, m_preprocess!$1:$1048576, $D186, FALSE)), "", HLOOKUP(G$1,m_preprocess!$1:$1048576, $D186, FALSE))</f>
        <v>74.827594999378462</v>
      </c>
      <c r="H186">
        <f>IF(ISBLANK(HLOOKUP(H$1, m_preprocess!$1:$1048576, $D186, FALSE)), "", HLOOKUP(H$1,m_preprocess!$1:$1048576, $D186, FALSE))</f>
        <v>1299.1841164487566</v>
      </c>
      <c r="I186">
        <f>IF(ISBLANK(HLOOKUP(I$1, m_preprocess!$1:$1048576, $D186, FALSE)), "", HLOOKUP(I$1,m_preprocess!$1:$1048576, $D186, FALSE))</f>
        <v>15467.09476</v>
      </c>
      <c r="J186">
        <f>IF(ISBLANK(HLOOKUP(J$1, m_preprocess!$1:$1048576, $D186, FALSE)), "", HLOOKUP(J$1,m_preprocess!$1:$1048576, $D186, FALSE))</f>
        <v>11600.52879</v>
      </c>
      <c r="K186">
        <f>IF(ISBLANK(HLOOKUP(K$1, m_preprocess!$1:$1048576, $D186, FALSE)), "", HLOOKUP(K$1,m_preprocess!$1:$1048576, $D186, FALSE))</f>
        <v>1518.9581885470495</v>
      </c>
      <c r="L186">
        <f>IF(ISBLANK(HLOOKUP(L$1, m_preprocess!$1:$1048576, $D186, FALSE)), "", HLOOKUP(L$1,m_preprocess!$1:$1048576, $D186, FALSE))</f>
        <v>102.85824838918533</v>
      </c>
      <c r="M186">
        <f>IF(ISBLANK(HLOOKUP(M$1, m_preprocess!$1:$1048576, $D186, FALSE)), "", HLOOKUP(M$1,m_preprocess!$1:$1048576, $D186, FALSE))</f>
        <v>111.59290133379824</v>
      </c>
      <c r="N186">
        <f>IF(ISBLANK(HLOOKUP(N$1, m_preprocess!$1:$1048576, $D186, FALSE)), "", HLOOKUP(N$1,m_preprocess!$1:$1048576, $D186, FALSE))</f>
        <v>1518.9581885470495</v>
      </c>
      <c r="O186">
        <f>IF(ISBLANK(HLOOKUP(O$1, m_preprocess!$1:$1048576, $D186, FALSE)), "", HLOOKUP(O$1,m_preprocess!$1:$1048576, $D186, FALSE))</f>
        <v>1168.6981241781962</v>
      </c>
      <c r="P186">
        <f>IF(ISBLANK(HLOOKUP(P$1, m_preprocess!$1:$1048576, $D186, FALSE)), "", HLOOKUP(P$1,m_preprocess!$1:$1048576, $D186, FALSE))</f>
        <v>279.97898415792235</v>
      </c>
      <c r="Q186">
        <f>IF(ISBLANK(HLOOKUP(Q$1, m_preprocess!$1:$1048576, $D186, FALSE)), "", HLOOKUP(Q$1,m_preprocess!$1:$1048576, $D186, FALSE))</f>
        <v>409.87599615737207</v>
      </c>
      <c r="R186">
        <f>IF(ISBLANK(HLOOKUP(R$1, m_preprocess!$1:$1048576, $D186, FALSE)), "", HLOOKUP(R$1,m_preprocess!$1:$1048576, $D186, FALSE))</f>
        <v>309.55057774199452</v>
      </c>
      <c r="S186" t="str">
        <f>IF(ISBLANK(HLOOKUP(S$1, m_preprocess!$1:$1048576, $D186, FALSE)), "", HLOOKUP(S$1,m_preprocess!$1:$1048576, $D186, FALSE))</f>
        <v/>
      </c>
      <c r="T186">
        <f>IF(ISBLANK(HLOOKUP(T$1, m_preprocess!$1:$1048576, $D186, FALSE)), "", HLOOKUP(T$1,m_preprocess!$1:$1048576, $D186, FALSE))</f>
        <v>6802.9226251291266</v>
      </c>
      <c r="U186">
        <f>IF(ISBLANK(HLOOKUP(U$1, m_preprocess!$1:$1048576, $D186, FALSE)), "", HLOOKUP(U$1,m_preprocess!$1:$1048576, $D186, FALSE))</f>
        <v>15717.864733978367</v>
      </c>
      <c r="V186">
        <f>IF(ISBLANK(HLOOKUP(V$1, m_preprocess!$1:$1048576, $D186, FALSE)), "", HLOOKUP(V$1,m_preprocess!$1:$1048576, $D186, FALSE))</f>
        <v>234</v>
      </c>
      <c r="W186">
        <f>IF(ISBLANK(HLOOKUP(W$1, m_preprocess!$1:$1048576, $D186, FALSE)), "", HLOOKUP(W$1,m_preprocess!$1:$1048576, $D186, FALSE))</f>
        <v>581355.40713560244</v>
      </c>
      <c r="X186">
        <f>IF(ISBLANK(HLOOKUP(X$1, m_preprocess!$1:$1048576, $D186, FALSE)), "", HLOOKUP(X$1,m_preprocess!$1:$1048576, $D186, FALSE))</f>
        <v>338445.85773138743</v>
      </c>
      <c r="Y186">
        <f>IF(ISBLANK(HLOOKUP(Y$1, m_preprocess!$1:$1048576, $D186, FALSE)), "", HLOOKUP(Y$1,m_preprocess!$1:$1048576, $D186, FALSE))</f>
        <v>619.44029526662609</v>
      </c>
    </row>
    <row r="187" spans="1:25" x14ac:dyDescent="0.25">
      <c r="A187" s="21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HLOOKUP(E$1,m_preprocess!$1:$1048576, $D187, FALSE))</f>
        <v>100.62394159309726</v>
      </c>
      <c r="F187">
        <f>IF(ISBLANK(HLOOKUP(F$1, m_preprocess!$1:$1048576, $D187, FALSE)), "", HLOOKUP(F$1,m_preprocess!$1:$1048576, $D187, FALSE))</f>
        <v>103.82831147988217</v>
      </c>
      <c r="G187">
        <f>IF(ISBLANK(HLOOKUP(G$1, m_preprocess!$1:$1048576, $D187, FALSE)), "", HLOOKUP(G$1,m_preprocess!$1:$1048576, $D187, FALSE))</f>
        <v>74.265564940761337</v>
      </c>
      <c r="H187">
        <f>IF(ISBLANK(HLOOKUP(H$1, m_preprocess!$1:$1048576, $D187, FALSE)), "", HLOOKUP(H$1,m_preprocess!$1:$1048576, $D187, FALSE))</f>
        <v>1311.0202883428587</v>
      </c>
      <c r="I187">
        <f>IF(ISBLANK(HLOOKUP(I$1, m_preprocess!$1:$1048576, $D187, FALSE)), "", HLOOKUP(I$1,m_preprocess!$1:$1048576, $D187, FALSE))</f>
        <v>14844.378840000001</v>
      </c>
      <c r="J187">
        <f>IF(ISBLANK(HLOOKUP(J$1, m_preprocess!$1:$1048576, $D187, FALSE)), "", HLOOKUP(J$1,m_preprocess!$1:$1048576, $D187, FALSE))</f>
        <v>10377.86945</v>
      </c>
      <c r="K187">
        <f>IF(ISBLANK(HLOOKUP(K$1, m_preprocess!$1:$1048576, $D187, FALSE)), "", HLOOKUP(K$1,m_preprocess!$1:$1048576, $D187, FALSE))</f>
        <v>1408.5143507797686</v>
      </c>
      <c r="L187">
        <f>IF(ISBLANK(HLOOKUP(L$1, m_preprocess!$1:$1048576, $D187, FALSE)), "", HLOOKUP(L$1,m_preprocess!$1:$1048576, $D187, FALSE))</f>
        <v>102.88990692977352</v>
      </c>
      <c r="M187">
        <f>IF(ISBLANK(HLOOKUP(M$1, m_preprocess!$1:$1048576, $D187, FALSE)), "", HLOOKUP(M$1,m_preprocess!$1:$1048576, $D187, FALSE))</f>
        <v>111.26606375212118</v>
      </c>
      <c r="N187">
        <f>IF(ISBLANK(HLOOKUP(N$1, m_preprocess!$1:$1048576, $D187, FALSE)), "", HLOOKUP(N$1,m_preprocess!$1:$1048576, $D187, FALSE))</f>
        <v>1408.5143507797686</v>
      </c>
      <c r="O187">
        <f>IF(ISBLANK(HLOOKUP(O$1, m_preprocess!$1:$1048576, $D187, FALSE)), "", HLOOKUP(O$1,m_preprocess!$1:$1048576, $D187, FALSE))</f>
        <v>1380.8389351037463</v>
      </c>
      <c r="P187">
        <f>IF(ISBLANK(HLOOKUP(P$1, m_preprocess!$1:$1048576, $D187, FALSE)), "", HLOOKUP(P$1,m_preprocess!$1:$1048576, $D187, FALSE))</f>
        <v>264.11007266392613</v>
      </c>
      <c r="Q187">
        <f>IF(ISBLANK(HLOOKUP(Q$1, m_preprocess!$1:$1048576, $D187, FALSE)), "", HLOOKUP(Q$1,m_preprocess!$1:$1048576, $D187, FALSE))</f>
        <v>464.18936232406497</v>
      </c>
      <c r="R187">
        <f>IF(ISBLANK(HLOOKUP(R$1, m_preprocess!$1:$1048576, $D187, FALSE)), "", HLOOKUP(R$1,m_preprocess!$1:$1048576, $D187, FALSE))</f>
        <v>306.50869457427115</v>
      </c>
      <c r="S187" t="str">
        <f>IF(ISBLANK(HLOOKUP(S$1, m_preprocess!$1:$1048576, $D187, FALSE)), "", HLOOKUP(S$1,m_preprocess!$1:$1048576, $D187, FALSE))</f>
        <v/>
      </c>
      <c r="T187">
        <f>IF(ISBLANK(HLOOKUP(T$1, m_preprocess!$1:$1048576, $D187, FALSE)), "", HLOOKUP(T$1,m_preprocess!$1:$1048576, $D187, FALSE))</f>
        <v>6785.0772496681811</v>
      </c>
      <c r="U187">
        <f>IF(ISBLANK(HLOOKUP(U$1, m_preprocess!$1:$1048576, $D187, FALSE)), "", HLOOKUP(U$1,m_preprocess!$1:$1048576, $D187, FALSE))</f>
        <v>15923.4607675142</v>
      </c>
      <c r="V187">
        <f>IF(ISBLANK(HLOOKUP(V$1, m_preprocess!$1:$1048576, $D187, FALSE)), "", HLOOKUP(V$1,m_preprocess!$1:$1048576, $D187, FALSE))</f>
        <v>254.6</v>
      </c>
      <c r="W187">
        <f>IF(ISBLANK(HLOOKUP(W$1, m_preprocess!$1:$1048576, $D187, FALSE)), "", HLOOKUP(W$1,m_preprocess!$1:$1048576, $D187, FALSE))</f>
        <v>509251.2874152888</v>
      </c>
      <c r="X187">
        <f>IF(ISBLANK(HLOOKUP(X$1, m_preprocess!$1:$1048576, $D187, FALSE)), "", HLOOKUP(X$1,m_preprocess!$1:$1048576, $D187, FALSE))</f>
        <v>327002.43395943905</v>
      </c>
      <c r="Y187">
        <f>IF(ISBLANK(HLOOKUP(Y$1, m_preprocess!$1:$1048576, $D187, FALSE)), "", HLOOKUP(Y$1,m_preprocess!$1:$1048576, $D187, FALSE))</f>
        <v>542.70558374495045</v>
      </c>
    </row>
    <row r="188" spans="1:25" x14ac:dyDescent="0.25">
      <c r="A188" s="21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HLOOKUP(E$1,m_preprocess!$1:$1048576, $D188, FALSE))</f>
        <v>100.41758241294522</v>
      </c>
      <c r="F188">
        <f>IF(ISBLANK(HLOOKUP(F$1, m_preprocess!$1:$1048576, $D188, FALSE)), "", HLOOKUP(F$1,m_preprocess!$1:$1048576, $D188, FALSE))</f>
        <v>98.944700020689197</v>
      </c>
      <c r="G188">
        <f>IF(ISBLANK(HLOOKUP(G$1, m_preprocess!$1:$1048576, $D188, FALSE)), "", HLOOKUP(G$1,m_preprocess!$1:$1048576, $D188, FALSE))</f>
        <v>73.832763606362633</v>
      </c>
      <c r="H188">
        <f>IF(ISBLANK(HLOOKUP(H$1, m_preprocess!$1:$1048576, $D188, FALSE)), "", HLOOKUP(H$1,m_preprocess!$1:$1048576, $D188, FALSE))</f>
        <v>1615.669150348836</v>
      </c>
      <c r="I188">
        <f>IF(ISBLANK(HLOOKUP(I$1, m_preprocess!$1:$1048576, $D188, FALSE)), "", HLOOKUP(I$1,m_preprocess!$1:$1048576, $D188, FALSE))</f>
        <v>15448.03404</v>
      </c>
      <c r="J188">
        <f>IF(ISBLANK(HLOOKUP(J$1, m_preprocess!$1:$1048576, $D188, FALSE)), "", HLOOKUP(J$1,m_preprocess!$1:$1048576, $D188, FALSE))</f>
        <v>9707.91381</v>
      </c>
      <c r="K188">
        <f>IF(ISBLANK(HLOOKUP(K$1, m_preprocess!$1:$1048576, $D188, FALSE)), "", HLOOKUP(K$1,m_preprocess!$1:$1048576, $D188, FALSE))</f>
        <v>1352.364021711262</v>
      </c>
      <c r="L188">
        <f>IF(ISBLANK(HLOOKUP(L$1, m_preprocess!$1:$1048576, $D188, FALSE)), "", HLOOKUP(L$1,m_preprocess!$1:$1048576, $D188, FALSE))</f>
        <v>103.07800237075742</v>
      </c>
      <c r="M188">
        <f>IF(ISBLANK(HLOOKUP(M$1, m_preprocess!$1:$1048576, $D188, FALSE)), "", HLOOKUP(M$1,m_preprocess!$1:$1048576, $D188, FALSE))</f>
        <v>110.56774348309415</v>
      </c>
      <c r="N188">
        <f>IF(ISBLANK(HLOOKUP(N$1, m_preprocess!$1:$1048576, $D188, FALSE)), "", HLOOKUP(N$1,m_preprocess!$1:$1048576, $D188, FALSE))</f>
        <v>1352.364021711262</v>
      </c>
      <c r="O188">
        <f>IF(ISBLANK(HLOOKUP(O$1, m_preprocess!$1:$1048576, $D188, FALSE)), "", HLOOKUP(O$1,m_preprocess!$1:$1048576, $D188, FALSE))</f>
        <v>1480.3683531739521</v>
      </c>
      <c r="P188">
        <f>IF(ISBLANK(HLOOKUP(P$1, m_preprocess!$1:$1048576, $D188, FALSE)), "", HLOOKUP(P$1,m_preprocess!$1:$1048576, $D188, FALSE))</f>
        <v>301.55678297840382</v>
      </c>
      <c r="Q188">
        <f>IF(ISBLANK(HLOOKUP(Q$1, m_preprocess!$1:$1048576, $D188, FALSE)), "", HLOOKUP(Q$1,m_preprocess!$1:$1048576, $D188, FALSE))</f>
        <v>480.74943404753975</v>
      </c>
      <c r="R188">
        <f>IF(ISBLANK(HLOOKUP(R$1, m_preprocess!$1:$1048576, $D188, FALSE)), "", HLOOKUP(R$1,m_preprocess!$1:$1048576, $D188, FALSE))</f>
        <v>341.5089542679749</v>
      </c>
      <c r="S188" t="str">
        <f>IF(ISBLANK(HLOOKUP(S$1, m_preprocess!$1:$1048576, $D188, FALSE)), "", HLOOKUP(S$1,m_preprocess!$1:$1048576, $D188, FALSE))</f>
        <v/>
      </c>
      <c r="T188">
        <f>IF(ISBLANK(HLOOKUP(T$1, m_preprocess!$1:$1048576, $D188, FALSE)), "", HLOOKUP(T$1,m_preprocess!$1:$1048576, $D188, FALSE))</f>
        <v>7092.2173590578841</v>
      </c>
      <c r="U188">
        <f>IF(ISBLANK(HLOOKUP(U$1, m_preprocess!$1:$1048576, $D188, FALSE)), "", HLOOKUP(U$1,m_preprocess!$1:$1048576, $D188, FALSE))</f>
        <v>16113.183772273984</v>
      </c>
      <c r="V188">
        <f>IF(ISBLANK(HLOOKUP(V$1, m_preprocess!$1:$1048576, $D188, FALSE)), "", HLOOKUP(V$1,m_preprocess!$1:$1048576, $D188, FALSE))</f>
        <v>283.10000000000002</v>
      </c>
      <c r="W188">
        <f>IF(ISBLANK(HLOOKUP(W$1, m_preprocess!$1:$1048576, $D188, FALSE)), "", HLOOKUP(W$1,m_preprocess!$1:$1048576, $D188, FALSE))</f>
        <v>757295.41716370627</v>
      </c>
      <c r="X188">
        <f>IF(ISBLANK(HLOOKUP(X$1, m_preprocess!$1:$1048576, $D188, FALSE)), "", HLOOKUP(X$1,m_preprocess!$1:$1048576, $D188, FALSE))</f>
        <v>354157.47064320941</v>
      </c>
      <c r="Y188">
        <f>IF(ISBLANK(HLOOKUP(Y$1, m_preprocess!$1:$1048576, $D188, FALSE)), "", HLOOKUP(Y$1,m_preprocess!$1:$1048576, $D188, FALSE))</f>
        <v>788.29471363613482</v>
      </c>
    </row>
    <row r="189" spans="1:25" x14ac:dyDescent="0.25">
      <c r="A189" s="21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HLOOKUP(E$1,m_preprocess!$1:$1048576, $D189, FALSE))</f>
        <v>104.22540773851324</v>
      </c>
      <c r="F189">
        <f>IF(ISBLANK(HLOOKUP(F$1, m_preprocess!$1:$1048576, $D189, FALSE)), "", HLOOKUP(F$1,m_preprocess!$1:$1048576, $D189, FALSE))</f>
        <v>103.11001189193949</v>
      </c>
      <c r="G189">
        <f>IF(ISBLANK(HLOOKUP(G$1, m_preprocess!$1:$1048576, $D189, FALSE)), "", HLOOKUP(G$1,m_preprocess!$1:$1048576, $D189, FALSE))</f>
        <v>73.678133331234179</v>
      </c>
      <c r="H189">
        <f>IF(ISBLANK(HLOOKUP(H$1, m_preprocess!$1:$1048576, $D189, FALSE)), "", HLOOKUP(H$1,m_preprocess!$1:$1048576, $D189, FALSE))</f>
        <v>1684.8630340228617</v>
      </c>
      <c r="I189">
        <f>IF(ISBLANK(HLOOKUP(I$1, m_preprocess!$1:$1048576, $D189, FALSE)), "", HLOOKUP(I$1,m_preprocess!$1:$1048576, $D189, FALSE))</f>
        <v>15598.575213</v>
      </c>
      <c r="J189">
        <f>IF(ISBLANK(HLOOKUP(J$1, m_preprocess!$1:$1048576, $D189, FALSE)), "", HLOOKUP(J$1,m_preprocess!$1:$1048576, $D189, FALSE))</f>
        <v>10551.91877</v>
      </c>
      <c r="K189">
        <f>IF(ISBLANK(HLOOKUP(K$1, m_preprocess!$1:$1048576, $D189, FALSE)), "", HLOOKUP(K$1,m_preprocess!$1:$1048576, $D189, FALSE))</f>
        <v>1479.2803223095798</v>
      </c>
      <c r="L189">
        <f>IF(ISBLANK(HLOOKUP(L$1, m_preprocess!$1:$1048576, $D189, FALSE)), "", HLOOKUP(L$1,m_preprocess!$1:$1048576, $D189, FALSE))</f>
        <v>101.29714433571667</v>
      </c>
      <c r="M189">
        <f>IF(ISBLANK(HLOOKUP(M$1, m_preprocess!$1:$1048576, $D189, FALSE)), "", HLOOKUP(M$1,m_preprocess!$1:$1048576, $D189, FALSE))</f>
        <v>104.4831340611523</v>
      </c>
      <c r="N189">
        <f>IF(ISBLANK(HLOOKUP(N$1, m_preprocess!$1:$1048576, $D189, FALSE)), "", HLOOKUP(N$1,m_preprocess!$1:$1048576, $D189, FALSE))</f>
        <v>1479.2803223095798</v>
      </c>
      <c r="O189">
        <f>IF(ISBLANK(HLOOKUP(O$1, m_preprocess!$1:$1048576, $D189, FALSE)), "", HLOOKUP(O$1,m_preprocess!$1:$1048576, $D189, FALSE))</f>
        <v>1482.9197679917925</v>
      </c>
      <c r="P189">
        <f>IF(ISBLANK(HLOOKUP(P$1, m_preprocess!$1:$1048576, $D189, FALSE)), "", HLOOKUP(P$1,m_preprocess!$1:$1048576, $D189, FALSE))</f>
        <v>294.15579050852062</v>
      </c>
      <c r="Q189">
        <f>IF(ISBLANK(HLOOKUP(Q$1, m_preprocess!$1:$1048576, $D189, FALSE)), "", HLOOKUP(Q$1,m_preprocess!$1:$1048576, $D189, FALSE))</f>
        <v>465.81446017366233</v>
      </c>
      <c r="R189">
        <f>IF(ISBLANK(HLOOKUP(R$1, m_preprocess!$1:$1048576, $D189, FALSE)), "", HLOOKUP(R$1,m_preprocess!$1:$1048576, $D189, FALSE))</f>
        <v>312.7284838430229</v>
      </c>
      <c r="S189" t="str">
        <f>IF(ISBLANK(HLOOKUP(S$1, m_preprocess!$1:$1048576, $D189, FALSE)), "", HLOOKUP(S$1,m_preprocess!$1:$1048576, $D189, FALSE))</f>
        <v/>
      </c>
      <c r="T189">
        <f>IF(ISBLANK(HLOOKUP(T$1, m_preprocess!$1:$1048576, $D189, FALSE)), "", HLOOKUP(T$1,m_preprocess!$1:$1048576, $D189, FALSE))</f>
        <v>7164.6910935902142</v>
      </c>
      <c r="U189">
        <f>IF(ISBLANK(HLOOKUP(U$1, m_preprocess!$1:$1048576, $D189, FALSE)), "", HLOOKUP(U$1,m_preprocess!$1:$1048576, $D189, FALSE))</f>
        <v>16552.995170265713</v>
      </c>
      <c r="V189">
        <f>IF(ISBLANK(HLOOKUP(V$1, m_preprocess!$1:$1048576, $D189, FALSE)), "", HLOOKUP(V$1,m_preprocess!$1:$1048576, $D189, FALSE))</f>
        <v>293.7</v>
      </c>
      <c r="W189">
        <f>IF(ISBLANK(HLOOKUP(W$1, m_preprocess!$1:$1048576, $D189, FALSE)), "", HLOOKUP(W$1,m_preprocess!$1:$1048576, $D189, FALSE))</f>
        <v>590137.94576336571</v>
      </c>
      <c r="X189">
        <f>IF(ISBLANK(HLOOKUP(X$1, m_preprocess!$1:$1048576, $D189, FALSE)), "", HLOOKUP(X$1,m_preprocess!$1:$1048576, $D189, FALSE))</f>
        <v>373866.43102128885</v>
      </c>
      <c r="Y189">
        <f>IF(ISBLANK(HLOOKUP(Y$1, m_preprocess!$1:$1048576, $D189, FALSE)), "", HLOOKUP(Y$1,m_preprocess!$1:$1048576, $D189, FALSE))</f>
        <v>896.25460633250339</v>
      </c>
    </row>
    <row r="190" spans="1:25" x14ac:dyDescent="0.25">
      <c r="A190" s="21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HLOOKUP(E$1,m_preprocess!$1:$1048576, $D190, FALSE))</f>
        <v>107.84253191309156</v>
      </c>
      <c r="F190">
        <f>IF(ISBLANK(HLOOKUP(F$1, m_preprocess!$1:$1048576, $D190, FALSE)), "", HLOOKUP(F$1,m_preprocess!$1:$1048576, $D190, FALSE))</f>
        <v>106.75469396587314</v>
      </c>
      <c r="G190">
        <f>IF(ISBLANK(HLOOKUP(G$1, m_preprocess!$1:$1048576, $D190, FALSE)), "", HLOOKUP(G$1,m_preprocess!$1:$1048576, $D190, FALSE))</f>
        <v>73.195501574713504</v>
      </c>
      <c r="H190">
        <f>IF(ISBLANK(HLOOKUP(H$1, m_preprocess!$1:$1048576, $D190, FALSE)), "", HLOOKUP(H$1,m_preprocess!$1:$1048576, $D190, FALSE))</f>
        <v>1422.7816643264107</v>
      </c>
      <c r="I190">
        <f>IF(ISBLANK(HLOOKUP(I$1, m_preprocess!$1:$1048576, $D190, FALSE)), "", HLOOKUP(I$1,m_preprocess!$1:$1048576, $D190, FALSE))</f>
        <v>14954.90741</v>
      </c>
      <c r="J190">
        <f>IF(ISBLANK(HLOOKUP(J$1, m_preprocess!$1:$1048576, $D190, FALSE)), "", HLOOKUP(J$1,m_preprocess!$1:$1048576, $D190, FALSE))</f>
        <v>9543.6687300000012</v>
      </c>
      <c r="K190">
        <f>IF(ISBLANK(HLOOKUP(K$1, m_preprocess!$1:$1048576, $D190, FALSE)), "", HLOOKUP(K$1,m_preprocess!$1:$1048576, $D190, FALSE))</f>
        <v>1377.3209334261458</v>
      </c>
      <c r="L190">
        <f>IF(ISBLANK(HLOOKUP(L$1, m_preprocess!$1:$1048576, $D190, FALSE)), "", HLOOKUP(L$1,m_preprocess!$1:$1048576, $D190, FALSE))</f>
        <v>99.695073108015904</v>
      </c>
      <c r="M190">
        <f>IF(ISBLANK(HLOOKUP(M$1, m_preprocess!$1:$1048576, $D190, FALSE)), "", HLOOKUP(M$1,m_preprocess!$1:$1048576, $D190, FALSE))</f>
        <v>97.242994027944533</v>
      </c>
      <c r="N190">
        <f>IF(ISBLANK(HLOOKUP(N$1, m_preprocess!$1:$1048576, $D190, FALSE)), "", HLOOKUP(N$1,m_preprocess!$1:$1048576, $D190, FALSE))</f>
        <v>1377.3209334261458</v>
      </c>
      <c r="O190">
        <f>IF(ISBLANK(HLOOKUP(O$1, m_preprocess!$1:$1048576, $D190, FALSE)), "", HLOOKUP(O$1,m_preprocess!$1:$1048576, $D190, FALSE))</f>
        <v>1556.3006989635555</v>
      </c>
      <c r="P190">
        <f>IF(ISBLANK(HLOOKUP(P$1, m_preprocess!$1:$1048576, $D190, FALSE)), "", HLOOKUP(P$1,m_preprocess!$1:$1048576, $D190, FALSE))</f>
        <v>334.22086173065361</v>
      </c>
      <c r="Q190">
        <f>IF(ISBLANK(HLOOKUP(Q$1, m_preprocess!$1:$1048576, $D190, FALSE)), "", HLOOKUP(Q$1,m_preprocess!$1:$1048576, $D190, FALSE))</f>
        <v>563.81157589879081</v>
      </c>
      <c r="R190">
        <f>IF(ISBLANK(HLOOKUP(R$1, m_preprocess!$1:$1048576, $D190, FALSE)), "", HLOOKUP(R$1,m_preprocess!$1:$1048576, $D190, FALSE))</f>
        <v>399.5054140625524</v>
      </c>
      <c r="S190" t="str">
        <f>IF(ISBLANK(HLOOKUP(S$1, m_preprocess!$1:$1048576, $D190, FALSE)), "", HLOOKUP(S$1,m_preprocess!$1:$1048576, $D190, FALSE))</f>
        <v/>
      </c>
      <c r="T190">
        <f>IF(ISBLANK(HLOOKUP(T$1, m_preprocess!$1:$1048576, $D190, FALSE)), "", HLOOKUP(T$1,m_preprocess!$1:$1048576, $D190, FALSE))</f>
        <v>6958.4471367664546</v>
      </c>
      <c r="U190">
        <f>IF(ISBLANK(HLOOKUP(U$1, m_preprocess!$1:$1048576, $D190, FALSE)), "", HLOOKUP(U$1,m_preprocess!$1:$1048576, $D190, FALSE))</f>
        <v>16863.54474103716</v>
      </c>
      <c r="V190">
        <f>IF(ISBLANK(HLOOKUP(V$1, m_preprocess!$1:$1048576, $D190, FALSE)), "", HLOOKUP(V$1,m_preprocess!$1:$1048576, $D190, FALSE))</f>
        <v>300.39999999999998</v>
      </c>
      <c r="W190">
        <f>IF(ISBLANK(HLOOKUP(W$1, m_preprocess!$1:$1048576, $D190, FALSE)), "", HLOOKUP(W$1,m_preprocess!$1:$1048576, $D190, FALSE))</f>
        <v>793886.63553190499</v>
      </c>
      <c r="X190">
        <f>IF(ISBLANK(HLOOKUP(X$1, m_preprocess!$1:$1048576, $D190, FALSE)), "", HLOOKUP(X$1,m_preprocess!$1:$1048576, $D190, FALSE))</f>
        <v>396861.58658040874</v>
      </c>
      <c r="Y190">
        <f>IF(ISBLANK(HLOOKUP(Y$1, m_preprocess!$1:$1048576, $D190, FALSE)), "", HLOOKUP(Y$1,m_preprocess!$1:$1048576, $D190, FALSE))</f>
        <v>841.85788533751861</v>
      </c>
    </row>
    <row r="191" spans="1:25" x14ac:dyDescent="0.25">
      <c r="A191" s="21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HLOOKUP(E$1,m_preprocess!$1:$1048576, $D191, FALSE))</f>
        <v>116.22061382374379</v>
      </c>
      <c r="F191">
        <f>IF(ISBLANK(HLOOKUP(F$1, m_preprocess!$1:$1048576, $D191, FALSE)), "", HLOOKUP(F$1,m_preprocess!$1:$1048576, $D191, FALSE))</f>
        <v>112.18127544992106</v>
      </c>
      <c r="G191">
        <f>IF(ISBLANK(HLOOKUP(G$1, m_preprocess!$1:$1048576, $D191, FALSE)), "", HLOOKUP(G$1,m_preprocess!$1:$1048576, $D191, FALSE))</f>
        <v>73.17237110294495</v>
      </c>
      <c r="H191">
        <f>IF(ISBLANK(HLOOKUP(H$1, m_preprocess!$1:$1048576, $D191, FALSE)), "", HLOOKUP(H$1,m_preprocess!$1:$1048576, $D191, FALSE))</f>
        <v>1773.4254900512137</v>
      </c>
      <c r="I191">
        <f>IF(ISBLANK(HLOOKUP(I$1, m_preprocess!$1:$1048576, $D191, FALSE)), "", HLOOKUP(I$1,m_preprocess!$1:$1048576, $D191, FALSE))</f>
        <v>15403.091269999999</v>
      </c>
      <c r="J191">
        <f>IF(ISBLANK(HLOOKUP(J$1, m_preprocess!$1:$1048576, $D191, FALSE)), "", HLOOKUP(J$1,m_preprocess!$1:$1048576, $D191, FALSE))</f>
        <v>10408.06077</v>
      </c>
      <c r="K191">
        <f>IF(ISBLANK(HLOOKUP(K$1, m_preprocess!$1:$1048576, $D191, FALSE)), "", HLOOKUP(K$1,m_preprocess!$1:$1048576, $D191, FALSE))</f>
        <v>1427.0000868268323</v>
      </c>
      <c r="L191">
        <f>IF(ISBLANK(HLOOKUP(L$1, m_preprocess!$1:$1048576, $D191, FALSE)), "", HLOOKUP(L$1,m_preprocess!$1:$1048576, $D191, FALSE))</f>
        <v>97.263467850473901</v>
      </c>
      <c r="M191">
        <f>IF(ISBLANK(HLOOKUP(M$1, m_preprocess!$1:$1048576, $D191, FALSE)), "", HLOOKUP(M$1,m_preprocess!$1:$1048576, $D191, FALSE))</f>
        <v>85.273126027898471</v>
      </c>
      <c r="N191">
        <f>IF(ISBLANK(HLOOKUP(N$1, m_preprocess!$1:$1048576, $D191, FALSE)), "", HLOOKUP(N$1,m_preprocess!$1:$1048576, $D191, FALSE))</f>
        <v>1427.0000868268323</v>
      </c>
      <c r="O191">
        <f>IF(ISBLANK(HLOOKUP(O$1, m_preprocess!$1:$1048576, $D191, FALSE)), "", HLOOKUP(O$1,m_preprocess!$1:$1048576, $D191, FALSE))</f>
        <v>1800.4290821673173</v>
      </c>
      <c r="P191">
        <f>IF(ISBLANK(HLOOKUP(P$1, m_preprocess!$1:$1048576, $D191, FALSE)), "", HLOOKUP(P$1,m_preprocess!$1:$1048576, $D191, FALSE))</f>
        <v>399.60376756191761</v>
      </c>
      <c r="Q191">
        <f>IF(ISBLANK(HLOOKUP(Q$1, m_preprocess!$1:$1048576, $D191, FALSE)), "", HLOOKUP(Q$1,m_preprocess!$1:$1048576, $D191, FALSE))</f>
        <v>616.45104177089036</v>
      </c>
      <c r="R191">
        <f>IF(ISBLANK(HLOOKUP(R$1, m_preprocess!$1:$1048576, $D191, FALSE)), "", HLOOKUP(R$1,m_preprocess!$1:$1048576, $D191, FALSE))</f>
        <v>485.33051194784821</v>
      </c>
      <c r="S191">
        <f>IF(ISBLANK(HLOOKUP(S$1, m_preprocess!$1:$1048576, $D191, FALSE)), "", HLOOKUP(S$1,m_preprocess!$1:$1048576, $D191, FALSE))</f>
        <v>39.74348991314514</v>
      </c>
      <c r="T191">
        <f>IF(ISBLANK(HLOOKUP(T$1, m_preprocess!$1:$1048576, $D191, FALSE)), "", HLOOKUP(T$1,m_preprocess!$1:$1048576, $D191, FALSE))</f>
        <v>9787.9931011428052</v>
      </c>
      <c r="U191">
        <f>IF(ISBLANK(HLOOKUP(U$1, m_preprocess!$1:$1048576, $D191, FALSE)), "", HLOOKUP(U$1,m_preprocess!$1:$1048576, $D191, FALSE))</f>
        <v>17269.550070979512</v>
      </c>
      <c r="V191">
        <f>IF(ISBLANK(HLOOKUP(V$1, m_preprocess!$1:$1048576, $D191, FALSE)), "", HLOOKUP(V$1,m_preprocess!$1:$1048576, $D191, FALSE))</f>
        <v>311.5</v>
      </c>
      <c r="W191">
        <f>IF(ISBLANK(HLOOKUP(W$1, m_preprocess!$1:$1048576, $D191, FALSE)), "", HLOOKUP(W$1,m_preprocess!$1:$1048576, $D191, FALSE))</f>
        <v>685598.3431810895</v>
      </c>
      <c r="X191">
        <f>IF(ISBLANK(HLOOKUP(X$1, m_preprocess!$1:$1048576, $D191, FALSE)), "", HLOOKUP(X$1,m_preprocess!$1:$1048576, $D191, FALSE))</f>
        <v>433968.01801920228</v>
      </c>
      <c r="Y191">
        <f>IF(ISBLANK(HLOOKUP(Y$1, m_preprocess!$1:$1048576, $D191, FALSE)), "", HLOOKUP(Y$1,m_preprocess!$1:$1048576, $D191, FALSE))</f>
        <v>834.86281162837577</v>
      </c>
    </row>
    <row r="192" spans="1:25" x14ac:dyDescent="0.25">
      <c r="A192" s="21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HLOOKUP(E$1,m_preprocess!$1:$1048576, $D192, FALSE))</f>
        <v>104.8469910313421</v>
      </c>
      <c r="F192">
        <f>IF(ISBLANK(HLOOKUP(F$1, m_preprocess!$1:$1048576, $D192, FALSE)), "", HLOOKUP(F$1,m_preprocess!$1:$1048576, $D192, FALSE))</f>
        <v>105.3684319528051</v>
      </c>
      <c r="G192">
        <f>IF(ISBLANK(HLOOKUP(G$1, m_preprocess!$1:$1048576, $D192, FALSE)), "", HLOOKUP(G$1,m_preprocess!$1:$1048576, $D192, FALSE))</f>
        <v>73.290133993318676</v>
      </c>
      <c r="H192">
        <f>IF(ISBLANK(HLOOKUP(H$1, m_preprocess!$1:$1048576, $D192, FALSE)), "", HLOOKUP(H$1,m_preprocess!$1:$1048576, $D192, FALSE))</f>
        <v>1465.4525324609644</v>
      </c>
      <c r="I192">
        <f>IF(ISBLANK(HLOOKUP(I$1, m_preprocess!$1:$1048576, $D192, FALSE)), "", HLOOKUP(I$1,m_preprocess!$1:$1048576, $D192, FALSE))</f>
        <v>15049.86627</v>
      </c>
      <c r="J192">
        <f>IF(ISBLANK(HLOOKUP(J$1, m_preprocess!$1:$1048576, $D192, FALSE)), "", HLOOKUP(J$1,m_preprocess!$1:$1048576, $D192, FALSE))</f>
        <v>9065.6403900000005</v>
      </c>
      <c r="K192">
        <f>IF(ISBLANK(HLOOKUP(K$1, m_preprocess!$1:$1048576, $D192, FALSE)), "", HLOOKUP(K$1,m_preprocess!$1:$1048576, $D192, FALSE))</f>
        <v>1356.8187975250489</v>
      </c>
      <c r="L192">
        <f>IF(ISBLANK(HLOOKUP(L$1, m_preprocess!$1:$1048576, $D192, FALSE)), "", HLOOKUP(L$1,m_preprocess!$1:$1048576, $D192, FALSE))</f>
        <v>95.238928568710264</v>
      </c>
      <c r="M192">
        <f>IF(ISBLANK(HLOOKUP(M$1, m_preprocess!$1:$1048576, $D192, FALSE)), "", HLOOKUP(M$1,m_preprocess!$1:$1048576, $D192, FALSE))</f>
        <v>77.39961839421909</v>
      </c>
      <c r="N192">
        <f>IF(ISBLANK(HLOOKUP(N$1, m_preprocess!$1:$1048576, $D192, FALSE)), "", HLOOKUP(N$1,m_preprocess!$1:$1048576, $D192, FALSE))</f>
        <v>1356.8187975250489</v>
      </c>
      <c r="O192">
        <f>IF(ISBLANK(HLOOKUP(O$1, m_preprocess!$1:$1048576, $D192, FALSE)), "", HLOOKUP(O$1,m_preprocess!$1:$1048576, $D192, FALSE))</f>
        <v>1592.7192862924869</v>
      </c>
      <c r="P192">
        <f>IF(ISBLANK(HLOOKUP(P$1, m_preprocess!$1:$1048576, $D192, FALSE)), "", HLOOKUP(P$1,m_preprocess!$1:$1048576, $D192, FALSE))</f>
        <v>400.77688753576467</v>
      </c>
      <c r="Q192">
        <f>IF(ISBLANK(HLOOKUP(Q$1, m_preprocess!$1:$1048576, $D192, FALSE)), "", HLOOKUP(Q$1,m_preprocess!$1:$1048576, $D192, FALSE))</f>
        <v>519.99609791122975</v>
      </c>
      <c r="R192">
        <f>IF(ISBLANK(HLOOKUP(R$1, m_preprocess!$1:$1048576, $D192, FALSE)), "", HLOOKUP(R$1,m_preprocess!$1:$1048576, $D192, FALSE))</f>
        <v>452.84294557406929</v>
      </c>
      <c r="S192">
        <f>IF(ISBLANK(HLOOKUP(S$1, m_preprocess!$1:$1048576, $D192, FALSE)), "", HLOOKUP(S$1,m_preprocess!$1:$1048576, $D192, FALSE))</f>
        <v>40.988816458094703</v>
      </c>
      <c r="T192">
        <f>IF(ISBLANK(HLOOKUP(T$1, m_preprocess!$1:$1048576, $D192, FALSE)), "", HLOOKUP(T$1,m_preprocess!$1:$1048576, $D192, FALSE))</f>
        <v>10161.422035754644</v>
      </c>
      <c r="U192">
        <f>IF(ISBLANK(HLOOKUP(U$1, m_preprocess!$1:$1048576, $D192, FALSE)), "", HLOOKUP(U$1,m_preprocess!$1:$1048576, $D192, FALSE))</f>
        <v>17738.178824163297</v>
      </c>
      <c r="V192">
        <f>IF(ISBLANK(HLOOKUP(V$1, m_preprocess!$1:$1048576, $D192, FALSE)), "", HLOOKUP(V$1,m_preprocess!$1:$1048576, $D192, FALSE))</f>
        <v>323.39999999999998</v>
      </c>
      <c r="W192">
        <f>IF(ISBLANK(HLOOKUP(W$1, m_preprocess!$1:$1048576, $D192, FALSE)), "", HLOOKUP(W$1,m_preprocess!$1:$1048576, $D192, FALSE))</f>
        <v>618989.49133180419</v>
      </c>
      <c r="X192">
        <f>IF(ISBLANK(HLOOKUP(X$1, m_preprocess!$1:$1048576, $D192, FALSE)), "", HLOOKUP(X$1,m_preprocess!$1:$1048576, $D192, FALSE))</f>
        <v>393675.95568956074</v>
      </c>
      <c r="Y192">
        <f>IF(ISBLANK(HLOOKUP(Y$1, m_preprocess!$1:$1048576, $D192, FALSE)), "", HLOOKUP(Y$1,m_preprocess!$1:$1048576, $D192, FALSE))</f>
        <v>973.37750641360708</v>
      </c>
    </row>
    <row r="193" spans="1:25" x14ac:dyDescent="0.25">
      <c r="A193" s="21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HLOOKUP(E$1,m_preprocess!$1:$1048576, $D193, FALSE))</f>
        <v>115.38513349805658</v>
      </c>
      <c r="F193">
        <f>IF(ISBLANK(HLOOKUP(F$1, m_preprocess!$1:$1048576, $D193, FALSE)), "", HLOOKUP(F$1,m_preprocess!$1:$1048576, $D193, FALSE))</f>
        <v>103.52656571041588</v>
      </c>
      <c r="G193">
        <f>IF(ISBLANK(HLOOKUP(G$1, m_preprocess!$1:$1048576, $D193, FALSE)), "", HLOOKUP(G$1,m_preprocess!$1:$1048576, $D193, FALSE))</f>
        <v>73.076229349270804</v>
      </c>
      <c r="H193">
        <f>IF(ISBLANK(HLOOKUP(H$1, m_preprocess!$1:$1048576, $D193, FALSE)), "", HLOOKUP(H$1,m_preprocess!$1:$1048576, $D193, FALSE))</f>
        <v>2793.7790843903299</v>
      </c>
      <c r="I193">
        <f>IF(ISBLANK(HLOOKUP(I$1, m_preprocess!$1:$1048576, $D193, FALSE)), "", HLOOKUP(I$1,m_preprocess!$1:$1048576, $D193, FALSE))</f>
        <v>15736.917083</v>
      </c>
      <c r="J193">
        <f>IF(ISBLANK(HLOOKUP(J$1, m_preprocess!$1:$1048576, $D193, FALSE)), "", HLOOKUP(J$1,m_preprocess!$1:$1048576, $D193, FALSE))</f>
        <v>11865.972320000001</v>
      </c>
      <c r="K193">
        <f>IF(ISBLANK(HLOOKUP(K$1, m_preprocess!$1:$1048576, $D193, FALSE)), "", HLOOKUP(K$1,m_preprocess!$1:$1048576, $D193, FALSE))</f>
        <v>1355.2043182278321</v>
      </c>
      <c r="L193">
        <f>IF(ISBLANK(HLOOKUP(L$1, m_preprocess!$1:$1048576, $D193, FALSE)), "", HLOOKUP(L$1,m_preprocess!$1:$1048576, $D193, FALSE))</f>
        <v>95.162155073061157</v>
      </c>
      <c r="M193">
        <f>IF(ISBLANK(HLOOKUP(M$1, m_preprocess!$1:$1048576, $D193, FALSE)), "", HLOOKUP(M$1,m_preprocess!$1:$1048576, $D193, FALSE))</f>
        <v>73.542572526633464</v>
      </c>
      <c r="N193">
        <f>IF(ISBLANK(HLOOKUP(N$1, m_preprocess!$1:$1048576, $D193, FALSE)), "", HLOOKUP(N$1,m_preprocess!$1:$1048576, $D193, FALSE))</f>
        <v>1355.2043182278321</v>
      </c>
      <c r="O193">
        <f>IF(ISBLANK(HLOOKUP(O$1, m_preprocess!$1:$1048576, $D193, FALSE)), "", HLOOKUP(O$1,m_preprocess!$1:$1048576, $D193, FALSE))</f>
        <v>1614.3049757328158</v>
      </c>
      <c r="P193">
        <f>IF(ISBLANK(HLOOKUP(P$1, m_preprocess!$1:$1048576, $D193, FALSE)), "", HLOOKUP(P$1,m_preprocess!$1:$1048576, $D193, FALSE))</f>
        <v>392.98191891731096</v>
      </c>
      <c r="Q193">
        <f>IF(ISBLANK(HLOOKUP(Q$1, m_preprocess!$1:$1048576, $D193, FALSE)), "", HLOOKUP(Q$1,m_preprocess!$1:$1048576, $D193, FALSE))</f>
        <v>522.52677621409498</v>
      </c>
      <c r="R193">
        <f>IF(ISBLANK(HLOOKUP(R$1, m_preprocess!$1:$1048576, $D193, FALSE)), "", HLOOKUP(R$1,m_preprocess!$1:$1048576, $D193, FALSE))</f>
        <v>510.45170218385636</v>
      </c>
      <c r="S193">
        <f>IF(ISBLANK(HLOOKUP(S$1, m_preprocess!$1:$1048576, $D193, FALSE)), "", HLOOKUP(S$1,m_preprocess!$1:$1048576, $D193, FALSE))</f>
        <v>41.542074128725645</v>
      </c>
      <c r="T193">
        <f>IF(ISBLANK(HLOOKUP(T$1, m_preprocess!$1:$1048576, $D193, FALSE)), "", HLOOKUP(T$1,m_preprocess!$1:$1048576, $D193, FALSE))</f>
        <v>11117.316974732252</v>
      </c>
      <c r="U193">
        <f>IF(ISBLANK(HLOOKUP(U$1, m_preprocess!$1:$1048576, $D193, FALSE)), "", HLOOKUP(U$1,m_preprocess!$1:$1048576, $D193, FALSE))</f>
        <v>17903.024901483433</v>
      </c>
      <c r="V193">
        <f>IF(ISBLANK(HLOOKUP(V$1, m_preprocess!$1:$1048576, $D193, FALSE)), "", HLOOKUP(V$1,m_preprocess!$1:$1048576, $D193, FALSE))</f>
        <v>335.8</v>
      </c>
      <c r="W193">
        <f>IF(ISBLANK(HLOOKUP(W$1, m_preprocess!$1:$1048576, $D193, FALSE)), "", HLOOKUP(W$1,m_preprocess!$1:$1048576, $D193, FALSE))</f>
        <v>582212.46428218577</v>
      </c>
      <c r="X193">
        <f>IF(ISBLANK(HLOOKUP(X$1, m_preprocess!$1:$1048576, $D193, FALSE)), "", HLOOKUP(X$1,m_preprocess!$1:$1048576, $D193, FALSE))</f>
        <v>369365.31478572713</v>
      </c>
      <c r="Y193">
        <f>IF(ISBLANK(HLOOKUP(Y$1, m_preprocess!$1:$1048576, $D193, FALSE)), "", HLOOKUP(Y$1,m_preprocess!$1:$1048576, $D193, FALSE))</f>
        <v>1587.7092509607469</v>
      </c>
    </row>
    <row r="194" spans="1:25" x14ac:dyDescent="0.25">
      <c r="A194" s="21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HLOOKUP(E$1,m_preprocess!$1:$1048576, $D194, FALSE))</f>
        <v>100.73845903424669</v>
      </c>
      <c r="F194">
        <f>IF(ISBLANK(HLOOKUP(F$1, m_preprocess!$1:$1048576, $D194, FALSE)), "", HLOOKUP(F$1,m_preprocess!$1:$1048576, $D194, FALSE))</f>
        <v>101.59152663334488</v>
      </c>
      <c r="G194">
        <f>IF(ISBLANK(HLOOKUP(G$1, m_preprocess!$1:$1048576, $D194, FALSE)), "", HLOOKUP(G$1,m_preprocess!$1:$1048576, $D194, FALSE))</f>
        <v>79.125342581732113</v>
      </c>
      <c r="H194">
        <f>IF(ISBLANK(HLOOKUP(H$1, m_preprocess!$1:$1048576, $D194, FALSE)), "", HLOOKUP(H$1,m_preprocess!$1:$1048576, $D194, FALSE))</f>
        <v>765.05206561382147</v>
      </c>
      <c r="I194">
        <f>IF(ISBLANK(HLOOKUP(I$1, m_preprocess!$1:$1048576, $D194, FALSE)), "", HLOOKUP(I$1,m_preprocess!$1:$1048576, $D194, FALSE))</f>
        <v>15608.860250000002</v>
      </c>
      <c r="J194">
        <f>IF(ISBLANK(HLOOKUP(J$1, m_preprocess!$1:$1048576, $D194, FALSE)), "", HLOOKUP(J$1,m_preprocess!$1:$1048576, $D194, FALSE))</f>
        <v>10779.979199999998</v>
      </c>
      <c r="K194">
        <f>IF(ISBLANK(HLOOKUP(K$1, m_preprocess!$1:$1048576, $D194, FALSE)), "", HLOOKUP(K$1,m_preprocess!$1:$1048576, $D194, FALSE))</f>
        <v>1264.309220062009</v>
      </c>
      <c r="L194">
        <f>IF(ISBLANK(HLOOKUP(L$1, m_preprocess!$1:$1048576, $D194, FALSE)), "", HLOOKUP(L$1,m_preprocess!$1:$1048576, $D194, FALSE))</f>
        <v>94.078158704144627</v>
      </c>
      <c r="M194">
        <f>IF(ISBLANK(HLOOKUP(M$1, m_preprocess!$1:$1048576, $D194, FALSE)), "", HLOOKUP(M$1,m_preprocess!$1:$1048576, $D194, FALSE))</f>
        <v>76.217362648413214</v>
      </c>
      <c r="N194">
        <f>IF(ISBLANK(HLOOKUP(N$1, m_preprocess!$1:$1048576, $D194, FALSE)), "", HLOOKUP(N$1,m_preprocess!$1:$1048576, $D194, FALSE))</f>
        <v>1264.309220062009</v>
      </c>
      <c r="O194">
        <f>IF(ISBLANK(HLOOKUP(O$1, m_preprocess!$1:$1048576, $D194, FALSE)), "", HLOOKUP(O$1,m_preprocess!$1:$1048576, $D194, FALSE))</f>
        <v>1468.788278800766</v>
      </c>
      <c r="P194">
        <f>IF(ISBLANK(HLOOKUP(P$1, m_preprocess!$1:$1048576, $D194, FALSE)), "", HLOOKUP(P$1,m_preprocess!$1:$1048576, $D194, FALSE))</f>
        <v>359.60525611258402</v>
      </c>
      <c r="Q194">
        <f>IF(ISBLANK(HLOOKUP(Q$1, m_preprocess!$1:$1048576, $D194, FALSE)), "", HLOOKUP(Q$1,m_preprocess!$1:$1048576, $D194, FALSE))</f>
        <v>483.69488086116024</v>
      </c>
      <c r="R194">
        <f>IF(ISBLANK(HLOOKUP(R$1, m_preprocess!$1:$1048576, $D194, FALSE)), "", HLOOKUP(R$1,m_preprocess!$1:$1048576, $D194, FALSE))</f>
        <v>443.2944759244744</v>
      </c>
      <c r="S194">
        <f>IF(ISBLANK(HLOOKUP(S$1, m_preprocess!$1:$1048576, $D194, FALSE)), "", HLOOKUP(S$1,m_preprocess!$1:$1048576, $D194, FALSE))</f>
        <v>35.974717147984073</v>
      </c>
      <c r="T194">
        <f>IF(ISBLANK(HLOOKUP(T$1, m_preprocess!$1:$1048576, $D194, FALSE)), "", HLOOKUP(T$1,m_preprocess!$1:$1048576, $D194, FALSE))</f>
        <v>10248.867222059702</v>
      </c>
      <c r="U194">
        <f>IF(ISBLANK(HLOOKUP(U$1, m_preprocess!$1:$1048576, $D194, FALSE)), "", HLOOKUP(U$1,m_preprocess!$1:$1048576, $D194, FALSE))</f>
        <v>17711.855123616217</v>
      </c>
      <c r="V194">
        <f>IF(ISBLANK(HLOOKUP(V$1, m_preprocess!$1:$1048576, $D194, FALSE)), "", HLOOKUP(V$1,m_preprocess!$1:$1048576, $D194, FALSE))</f>
        <v>294</v>
      </c>
      <c r="W194">
        <f>IF(ISBLANK(HLOOKUP(W$1, m_preprocess!$1:$1048576, $D194, FALSE)), "", HLOOKUP(W$1,m_preprocess!$1:$1048576, $D194, FALSE))</f>
        <v>735129.90758064215</v>
      </c>
      <c r="X194">
        <f>IF(ISBLANK(HLOOKUP(X$1, m_preprocess!$1:$1048576, $D194, FALSE)), "", HLOOKUP(X$1,m_preprocess!$1:$1048576, $D194, FALSE))</f>
        <v>431262.18232031586</v>
      </c>
      <c r="Y194">
        <f>IF(ISBLANK(HLOOKUP(Y$1, m_preprocess!$1:$1048576, $D194, FALSE)), "", HLOOKUP(Y$1,m_preprocess!$1:$1048576, $D194, FALSE))</f>
        <v>358.31204544594493</v>
      </c>
    </row>
    <row r="195" spans="1:25" x14ac:dyDescent="0.25">
      <c r="A195" s="21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HLOOKUP(E$1,m_preprocess!$1:$1048576, $D195, FALSE))</f>
        <v>88.229944783646602</v>
      </c>
      <c r="F195">
        <f>IF(ISBLANK(HLOOKUP(F$1, m_preprocess!$1:$1048576, $D195, FALSE)), "", HLOOKUP(F$1,m_preprocess!$1:$1048576, $D195, FALSE))</f>
        <v>98.45966250545969</v>
      </c>
      <c r="G195">
        <f>IF(ISBLANK(HLOOKUP(G$1, m_preprocess!$1:$1048576, $D195, FALSE)), "", HLOOKUP(G$1,m_preprocess!$1:$1048576, $D195, FALSE))</f>
        <v>78.75820729805173</v>
      </c>
      <c r="H195">
        <f>IF(ISBLANK(HLOOKUP(H$1, m_preprocess!$1:$1048576, $D195, FALSE)), "", HLOOKUP(H$1,m_preprocess!$1:$1048576, $D195, FALSE))</f>
        <v>1178.8616742148035</v>
      </c>
      <c r="I195">
        <f>IF(ISBLANK(HLOOKUP(I$1, m_preprocess!$1:$1048576, $D195, FALSE)), "", HLOOKUP(I$1,m_preprocess!$1:$1048576, $D195, FALSE))</f>
        <v>13948.903920000001</v>
      </c>
      <c r="J195">
        <f>IF(ISBLANK(HLOOKUP(J$1, m_preprocess!$1:$1048576, $D195, FALSE)), "", HLOOKUP(J$1,m_preprocess!$1:$1048576, $D195, FALSE))</f>
        <v>9461.2396499999995</v>
      </c>
      <c r="K195">
        <f>IF(ISBLANK(HLOOKUP(K$1, m_preprocess!$1:$1048576, $D195, FALSE)), "", HLOOKUP(K$1,m_preprocess!$1:$1048576, $D195, FALSE))</f>
        <v>1162.4218248950592</v>
      </c>
      <c r="L195">
        <f>IF(ISBLANK(HLOOKUP(L$1, m_preprocess!$1:$1048576, $D195, FALSE)), "", HLOOKUP(L$1,m_preprocess!$1:$1048576, $D195, FALSE))</f>
        <v>92.739223820190446</v>
      </c>
      <c r="M195">
        <f>IF(ISBLANK(HLOOKUP(M$1, m_preprocess!$1:$1048576, $D195, FALSE)), "", HLOOKUP(M$1,m_preprocess!$1:$1048576, $D195, FALSE))</f>
        <v>76.612686027077004</v>
      </c>
      <c r="N195">
        <f>IF(ISBLANK(HLOOKUP(N$1, m_preprocess!$1:$1048576, $D195, FALSE)), "", HLOOKUP(N$1,m_preprocess!$1:$1048576, $D195, FALSE))</f>
        <v>1162.4218248950592</v>
      </c>
      <c r="O195">
        <f>IF(ISBLANK(HLOOKUP(O$1, m_preprocess!$1:$1048576, $D195, FALSE)), "", HLOOKUP(O$1,m_preprocess!$1:$1048576, $D195, FALSE))</f>
        <v>1239.1672077394849</v>
      </c>
      <c r="P195">
        <f>IF(ISBLANK(HLOOKUP(P$1, m_preprocess!$1:$1048576, $D195, FALSE)), "", HLOOKUP(P$1,m_preprocess!$1:$1048576, $D195, FALSE))</f>
        <v>262.1694840852723</v>
      </c>
      <c r="Q195">
        <f>IF(ISBLANK(HLOOKUP(Q$1, m_preprocess!$1:$1048576, $D195, FALSE)), "", HLOOKUP(Q$1,m_preprocess!$1:$1048576, $D195, FALSE))</f>
        <v>415.52392262051399</v>
      </c>
      <c r="R195">
        <f>IF(ISBLANK(HLOOKUP(R$1, m_preprocess!$1:$1048576, $D195, FALSE)), "", HLOOKUP(R$1,m_preprocess!$1:$1048576, $D195, FALSE))</f>
        <v>361.60896253439466</v>
      </c>
      <c r="S195">
        <f>IF(ISBLANK(HLOOKUP(S$1, m_preprocess!$1:$1048576, $D195, FALSE)), "", HLOOKUP(S$1,m_preprocess!$1:$1048576, $D195, FALSE))</f>
        <v>33.215622313077901</v>
      </c>
      <c r="T195">
        <f>IF(ISBLANK(HLOOKUP(T$1, m_preprocess!$1:$1048576, $D195, FALSE)), "", HLOOKUP(T$1,m_preprocess!$1:$1048576, $D195, FALSE))</f>
        <v>10000.746796483323</v>
      </c>
      <c r="U195">
        <f>IF(ISBLANK(HLOOKUP(U$1, m_preprocess!$1:$1048576, $D195, FALSE)), "", HLOOKUP(U$1,m_preprocess!$1:$1048576, $D195, FALSE))</f>
        <v>17572.55123720031</v>
      </c>
      <c r="V195">
        <f>IF(ISBLANK(HLOOKUP(V$1, m_preprocess!$1:$1048576, $D195, FALSE)), "", HLOOKUP(V$1,m_preprocess!$1:$1048576, $D195, FALSE))</f>
        <v>259.3</v>
      </c>
      <c r="W195">
        <f>IF(ISBLANK(HLOOKUP(W$1, m_preprocess!$1:$1048576, $D195, FALSE)), "", HLOOKUP(W$1,m_preprocess!$1:$1048576, $D195, FALSE))</f>
        <v>458710.09476790216</v>
      </c>
      <c r="X195">
        <f>IF(ISBLANK(HLOOKUP(X$1, m_preprocess!$1:$1048576, $D195, FALSE)), "", HLOOKUP(X$1,m_preprocess!$1:$1048576, $D195, FALSE))</f>
        <v>274577.28984254837</v>
      </c>
      <c r="Y195">
        <f>IF(ISBLANK(HLOOKUP(Y$1, m_preprocess!$1:$1048576, $D195, FALSE)), "", HLOOKUP(Y$1,m_preprocess!$1:$1048576, $D195, FALSE))</f>
        <v>454.18008134763329</v>
      </c>
    </row>
    <row r="196" spans="1:25" x14ac:dyDescent="0.25">
      <c r="A196" s="21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HLOOKUP(E$1,m_preprocess!$1:$1048576, $D196, FALSE))</f>
        <v>109.51110262108543</v>
      </c>
      <c r="F196">
        <f>IF(ISBLANK(HLOOKUP(F$1, m_preprocess!$1:$1048576, $D196, FALSE)), "", HLOOKUP(F$1,m_preprocess!$1:$1048576, $D196, FALSE))</f>
        <v>107.709079298768</v>
      </c>
      <c r="G196">
        <f>IF(ISBLANK(HLOOKUP(G$1, m_preprocess!$1:$1048576, $D196, FALSE)), "", HLOOKUP(G$1,m_preprocess!$1:$1048576, $D196, FALSE))</f>
        <v>77.908087468864281</v>
      </c>
      <c r="H196">
        <f>IF(ISBLANK(HLOOKUP(H$1, m_preprocess!$1:$1048576, $D196, FALSE)), "", HLOOKUP(H$1,m_preprocess!$1:$1048576, $D196, FALSE))</f>
        <v>1389.3146508585485</v>
      </c>
      <c r="I196">
        <f>IF(ISBLANK(HLOOKUP(I$1, m_preprocess!$1:$1048576, $D196, FALSE)), "", HLOOKUP(I$1,m_preprocess!$1:$1048576, $D196, FALSE))</f>
        <v>15414.135340000001</v>
      </c>
      <c r="J196">
        <f>IF(ISBLANK(HLOOKUP(J$1, m_preprocess!$1:$1048576, $D196, FALSE)), "", HLOOKUP(J$1,m_preprocess!$1:$1048576, $D196, FALSE))</f>
        <v>9584.7757700000002</v>
      </c>
      <c r="K196">
        <f>IF(ISBLANK(HLOOKUP(K$1, m_preprocess!$1:$1048576, $D196, FALSE)), "", HLOOKUP(K$1,m_preprocess!$1:$1048576, $D196, FALSE))</f>
        <v>1372.39573410755</v>
      </c>
      <c r="L196">
        <f>IF(ISBLANK(HLOOKUP(L$1, m_preprocess!$1:$1048576, $D196, FALSE)), "", HLOOKUP(L$1,m_preprocess!$1:$1048576, $D196, FALSE))</f>
        <v>92.16210263726154</v>
      </c>
      <c r="M196">
        <f>IF(ISBLANK(HLOOKUP(M$1, m_preprocess!$1:$1048576, $D196, FALSE)), "", HLOOKUP(M$1,m_preprocess!$1:$1048576, $D196, FALSE))</f>
        <v>82.002212341415287</v>
      </c>
      <c r="N196">
        <f>IF(ISBLANK(HLOOKUP(N$1, m_preprocess!$1:$1048576, $D196, FALSE)), "", HLOOKUP(N$1,m_preprocess!$1:$1048576, $D196, FALSE))</f>
        <v>1372.39573410755</v>
      </c>
      <c r="O196">
        <f>IF(ISBLANK(HLOOKUP(O$1, m_preprocess!$1:$1048576, $D196, FALSE)), "", HLOOKUP(O$1,m_preprocess!$1:$1048576, $D196, FALSE))</f>
        <v>1364.5520474574471</v>
      </c>
      <c r="P196">
        <f>IF(ISBLANK(HLOOKUP(P$1, m_preprocess!$1:$1048576, $D196, FALSE)), "", HLOOKUP(P$1,m_preprocess!$1:$1048576, $D196, FALSE))</f>
        <v>277.30672152001199</v>
      </c>
      <c r="Q196">
        <f>IF(ISBLANK(HLOOKUP(Q$1, m_preprocess!$1:$1048576, $D196, FALSE)), "", HLOOKUP(Q$1,m_preprocess!$1:$1048576, $D196, FALSE))</f>
        <v>489.53571778744737</v>
      </c>
      <c r="R196">
        <f>IF(ISBLANK(HLOOKUP(R$1, m_preprocess!$1:$1048576, $D196, FALSE)), "", HLOOKUP(R$1,m_preprocess!$1:$1048576, $D196, FALSE))</f>
        <v>407.77050957045265</v>
      </c>
      <c r="S196">
        <f>IF(ISBLANK(HLOOKUP(S$1, m_preprocess!$1:$1048576, $D196, FALSE)), "", HLOOKUP(S$1,m_preprocess!$1:$1048576, $D196, FALSE))</f>
        <v>34.748936289195647</v>
      </c>
      <c r="T196">
        <f>IF(ISBLANK(HLOOKUP(T$1, m_preprocess!$1:$1048576, $D196, FALSE)), "", HLOOKUP(T$1,m_preprocess!$1:$1048576, $D196, FALSE))</f>
        <v>9909.6028872982897</v>
      </c>
      <c r="U196">
        <f>IF(ISBLANK(HLOOKUP(U$1, m_preprocess!$1:$1048576, $D196, FALSE)), "", HLOOKUP(U$1,m_preprocess!$1:$1048576, $D196, FALSE))</f>
        <v>17040.236329077958</v>
      </c>
      <c r="V196">
        <f>IF(ISBLANK(HLOOKUP(V$1, m_preprocess!$1:$1048576, $D196, FALSE)), "", HLOOKUP(V$1,m_preprocess!$1:$1048576, $D196, FALSE))</f>
        <v>261.89999999999998</v>
      </c>
      <c r="W196">
        <f>IF(ISBLANK(HLOOKUP(W$1, m_preprocess!$1:$1048576, $D196, FALSE)), "", HLOOKUP(W$1,m_preprocess!$1:$1048576, $D196, FALSE))</f>
        <v>634628.006870443</v>
      </c>
      <c r="X196">
        <f>IF(ISBLANK(HLOOKUP(X$1, m_preprocess!$1:$1048576, $D196, FALSE)), "", HLOOKUP(X$1,m_preprocess!$1:$1048576, $D196, FALSE))</f>
        <v>366629.58384219941</v>
      </c>
      <c r="Y196">
        <f>IF(ISBLANK(HLOOKUP(Y$1, m_preprocess!$1:$1048576, $D196, FALSE)), "", HLOOKUP(Y$1,m_preprocess!$1:$1048576, $D196, FALSE))</f>
        <v>704.98572222268604</v>
      </c>
    </row>
    <row r="197" spans="1:25" x14ac:dyDescent="0.25">
      <c r="A197" s="21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HLOOKUP(E$1,m_preprocess!$1:$1048576, $D197, FALSE))</f>
        <v>98.918538248778972</v>
      </c>
      <c r="F197">
        <f>IF(ISBLANK(HLOOKUP(F$1, m_preprocess!$1:$1048576, $D197, FALSE)), "", HLOOKUP(F$1,m_preprocess!$1:$1048576, $D197, FALSE))</f>
        <v>101.64594666737131</v>
      </c>
      <c r="G197">
        <f>IF(ISBLANK(HLOOKUP(G$1, m_preprocess!$1:$1048576, $D197, FALSE)), "", HLOOKUP(G$1,m_preprocess!$1:$1048576, $D197, FALSE))</f>
        <v>77.40113331306955</v>
      </c>
      <c r="H197">
        <f>IF(ISBLANK(HLOOKUP(H$1, m_preprocess!$1:$1048576, $D197, FALSE)), "", HLOOKUP(H$1,m_preprocess!$1:$1048576, $D197, FALSE))</f>
        <v>1645.4945113536514</v>
      </c>
      <c r="I197">
        <f>IF(ISBLANK(HLOOKUP(I$1, m_preprocess!$1:$1048576, $D197, FALSE)), "", HLOOKUP(I$1,m_preprocess!$1:$1048576, $D197, FALSE))</f>
        <v>14855.328968</v>
      </c>
      <c r="J197">
        <f>IF(ISBLANK(HLOOKUP(J$1, m_preprocess!$1:$1048576, $D197, FALSE)), "", HLOOKUP(J$1,m_preprocess!$1:$1048576, $D197, FALSE))</f>
        <v>10647.92073</v>
      </c>
      <c r="K197">
        <f>IF(ISBLANK(HLOOKUP(K$1, m_preprocess!$1:$1048576, $D197, FALSE)), "", HLOOKUP(K$1,m_preprocess!$1:$1048576, $D197, FALSE))</f>
        <v>1350.1694939554473</v>
      </c>
      <c r="L197">
        <f>IF(ISBLANK(HLOOKUP(L$1, m_preprocess!$1:$1048576, $D197, FALSE)), "", HLOOKUP(L$1,m_preprocess!$1:$1048576, $D197, FALSE))</f>
        <v>92.55748791053604</v>
      </c>
      <c r="M197">
        <f>IF(ISBLANK(HLOOKUP(M$1, m_preprocess!$1:$1048576, $D197, FALSE)), "", HLOOKUP(M$1,m_preprocess!$1:$1048576, $D197, FALSE))</f>
        <v>84.995599015624293</v>
      </c>
      <c r="N197">
        <f>IF(ISBLANK(HLOOKUP(N$1, m_preprocess!$1:$1048576, $D197, FALSE)), "", HLOOKUP(N$1,m_preprocess!$1:$1048576, $D197, FALSE))</f>
        <v>1350.1694939554473</v>
      </c>
      <c r="O197">
        <f>IF(ISBLANK(HLOOKUP(O$1, m_preprocess!$1:$1048576, $D197, FALSE)), "", HLOOKUP(O$1,m_preprocess!$1:$1048576, $D197, FALSE))</f>
        <v>1234.2961756629043</v>
      </c>
      <c r="P197">
        <f>IF(ISBLANK(HLOOKUP(P$1, m_preprocess!$1:$1048576, $D197, FALSE)), "", HLOOKUP(P$1,m_preprocess!$1:$1048576, $D197, FALSE))</f>
        <v>254.49987351708492</v>
      </c>
      <c r="Q197">
        <f>IF(ISBLANK(HLOOKUP(Q$1, m_preprocess!$1:$1048576, $D197, FALSE)), "", HLOOKUP(Q$1,m_preprocess!$1:$1048576, $D197, FALSE))</f>
        <v>411.84621058766908</v>
      </c>
      <c r="R197">
        <f>IF(ISBLANK(HLOOKUP(R$1, m_preprocess!$1:$1048576, $D197, FALSE)), "", HLOOKUP(R$1,m_preprocess!$1:$1048576, $D197, FALSE))</f>
        <v>361.17666374566511</v>
      </c>
      <c r="S197">
        <f>IF(ISBLANK(HLOOKUP(S$1, m_preprocess!$1:$1048576, $D197, FALSE)), "", HLOOKUP(S$1,m_preprocess!$1:$1048576, $D197, FALSE))</f>
        <v>34.732413119104116</v>
      </c>
      <c r="T197">
        <f>IF(ISBLANK(HLOOKUP(T$1, m_preprocess!$1:$1048576, $D197, FALSE)), "", HLOOKUP(T$1,m_preprocess!$1:$1048576, $D197, FALSE))</f>
        <v>9854.8093521662195</v>
      </c>
      <c r="U197">
        <f>IF(ISBLANK(HLOOKUP(U$1, m_preprocess!$1:$1048576, $D197, FALSE)), "", HLOOKUP(U$1,m_preprocess!$1:$1048576, $D197, FALSE))</f>
        <v>16674.912671356869</v>
      </c>
      <c r="V197">
        <f>IF(ISBLANK(HLOOKUP(V$1, m_preprocess!$1:$1048576, $D197, FALSE)), "", HLOOKUP(V$1,m_preprocess!$1:$1048576, $D197, FALSE))</f>
        <v>259.5</v>
      </c>
      <c r="W197">
        <f>IF(ISBLANK(HLOOKUP(W$1, m_preprocess!$1:$1048576, $D197, FALSE)), "", HLOOKUP(W$1,m_preprocess!$1:$1048576, $D197, FALSE))</f>
        <v>1241623.0087658651</v>
      </c>
      <c r="X197">
        <f>IF(ISBLANK(HLOOKUP(X$1, m_preprocess!$1:$1048576, $D197, FALSE)), "", HLOOKUP(X$1,m_preprocess!$1:$1048576, $D197, FALSE))</f>
        <v>315336.97984847001</v>
      </c>
      <c r="Y197">
        <f>IF(ISBLANK(HLOOKUP(Y$1, m_preprocess!$1:$1048576, $D197, FALSE)), "", HLOOKUP(Y$1,m_preprocess!$1:$1048576, $D197, FALSE))</f>
        <v>730.45943552895721</v>
      </c>
    </row>
    <row r="198" spans="1:25" x14ac:dyDescent="0.25">
      <c r="A198" s="21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HLOOKUP(E$1,m_preprocess!$1:$1048576, $D198, FALSE))</f>
        <v>109.68085483864253</v>
      </c>
      <c r="F198">
        <f>IF(ISBLANK(HLOOKUP(F$1, m_preprocess!$1:$1048576, $D198, FALSE)), "", HLOOKUP(F$1,m_preprocess!$1:$1048576, $D198, FALSE))</f>
        <v>113.51643656849656</v>
      </c>
      <c r="G198">
        <f>IF(ISBLANK(HLOOKUP(G$1, m_preprocess!$1:$1048576, $D198, FALSE)), "", HLOOKUP(G$1,m_preprocess!$1:$1048576, $D198, FALSE))</f>
        <v>77.407885419916042</v>
      </c>
      <c r="H198">
        <f>IF(ISBLANK(HLOOKUP(H$1, m_preprocess!$1:$1048576, $D198, FALSE)), "", HLOOKUP(H$1,m_preprocess!$1:$1048576, $D198, FALSE))</f>
        <v>1092.7061187300285</v>
      </c>
      <c r="I198">
        <f>IF(ISBLANK(HLOOKUP(I$1, m_preprocess!$1:$1048576, $D198, FALSE)), "", HLOOKUP(I$1,m_preprocess!$1:$1048576, $D198, FALSE))</f>
        <v>15236.874589999999</v>
      </c>
      <c r="J198">
        <f>IF(ISBLANK(HLOOKUP(J$1, m_preprocess!$1:$1048576, $D198, FALSE)), "", HLOOKUP(J$1,m_preprocess!$1:$1048576, $D198, FALSE))</f>
        <v>10174.370780000001</v>
      </c>
      <c r="K198">
        <f>IF(ISBLANK(HLOOKUP(K$1, m_preprocess!$1:$1048576, $D198, FALSE)), "", HLOOKUP(K$1,m_preprocess!$1:$1048576, $D198, FALSE))</f>
        <v>1367.5104579547201</v>
      </c>
      <c r="L198">
        <f>IF(ISBLANK(HLOOKUP(L$1, m_preprocess!$1:$1048576, $D198, FALSE)), "", HLOOKUP(L$1,m_preprocess!$1:$1048576, $D198, FALSE))</f>
        <v>93.911011856414788</v>
      </c>
      <c r="M198">
        <f>IF(ISBLANK(HLOOKUP(M$1, m_preprocess!$1:$1048576, $D198, FALSE)), "", HLOOKUP(M$1,m_preprocess!$1:$1048576, $D198, FALSE))</f>
        <v>89.579412638408328</v>
      </c>
      <c r="N198">
        <f>IF(ISBLANK(HLOOKUP(N$1, m_preprocess!$1:$1048576, $D198, FALSE)), "", HLOOKUP(N$1,m_preprocess!$1:$1048576, $D198, FALSE))</f>
        <v>1367.5104579547201</v>
      </c>
      <c r="O198">
        <f>IF(ISBLANK(HLOOKUP(O$1, m_preprocess!$1:$1048576, $D198, FALSE)), "", HLOOKUP(O$1,m_preprocess!$1:$1048576, $D198, FALSE))</f>
        <v>1318.6192905081477</v>
      </c>
      <c r="P198">
        <f>IF(ISBLANK(HLOOKUP(P$1, m_preprocess!$1:$1048576, $D198, FALSE)), "", HLOOKUP(P$1,m_preprocess!$1:$1048576, $D198, FALSE))</f>
        <v>264.29087445776139</v>
      </c>
      <c r="Q198">
        <f>IF(ISBLANK(HLOOKUP(Q$1, m_preprocess!$1:$1048576, $D198, FALSE)), "", HLOOKUP(Q$1,m_preprocess!$1:$1048576, $D198, FALSE))</f>
        <v>469.13105611127423</v>
      </c>
      <c r="R198">
        <f>IF(ISBLANK(HLOOKUP(R$1, m_preprocess!$1:$1048576, $D198, FALSE)), "", HLOOKUP(R$1,m_preprocess!$1:$1048576, $D198, FALSE))</f>
        <v>363.6427182490641</v>
      </c>
      <c r="S198">
        <f>IF(ISBLANK(HLOOKUP(S$1, m_preprocess!$1:$1048576, $D198, FALSE)), "", HLOOKUP(S$1,m_preprocess!$1:$1048576, $D198, FALSE))</f>
        <v>37.875323847718832</v>
      </c>
      <c r="T198">
        <f>IF(ISBLANK(HLOOKUP(T$1, m_preprocess!$1:$1048576, $D198, FALSE)), "", HLOOKUP(T$1,m_preprocess!$1:$1048576, $D198, FALSE))</f>
        <v>9916.2859269037981</v>
      </c>
      <c r="U198">
        <f>IF(ISBLANK(HLOOKUP(U$1, m_preprocess!$1:$1048576, $D198, FALSE)), "", HLOOKUP(U$1,m_preprocess!$1:$1048576, $D198, FALSE))</f>
        <v>16579.246168502239</v>
      </c>
      <c r="V198">
        <f>IF(ISBLANK(HLOOKUP(V$1, m_preprocess!$1:$1048576, $D198, FALSE)), "", HLOOKUP(V$1,m_preprocess!$1:$1048576, $D198, FALSE))</f>
        <v>245.8</v>
      </c>
      <c r="W198">
        <f>IF(ISBLANK(HLOOKUP(W$1, m_preprocess!$1:$1048576, $D198, FALSE)), "", HLOOKUP(W$1,m_preprocess!$1:$1048576, $D198, FALSE))</f>
        <v>587275.10828111204</v>
      </c>
      <c r="X198">
        <f>IF(ISBLANK(HLOOKUP(X$1, m_preprocess!$1:$1048576, $D198, FALSE)), "", HLOOKUP(X$1,m_preprocess!$1:$1048576, $D198, FALSE))</f>
        <v>318664.27445075155</v>
      </c>
      <c r="Y198">
        <f>IF(ISBLANK(HLOOKUP(Y$1, m_preprocess!$1:$1048576, $D198, FALSE)), "", HLOOKUP(Y$1,m_preprocess!$1:$1048576, $D198, FALSE))</f>
        <v>408.96004599666867</v>
      </c>
    </row>
    <row r="199" spans="1:25" x14ac:dyDescent="0.25">
      <c r="A199" s="21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HLOOKUP(E$1,m_preprocess!$1:$1048576, $D199, FALSE))</f>
        <v>100.84935382690405</v>
      </c>
      <c r="F199">
        <f>IF(ISBLANK(HLOOKUP(F$1, m_preprocess!$1:$1048576, $D199, FALSE)), "", HLOOKUP(F$1,m_preprocess!$1:$1048576, $D199, FALSE))</f>
        <v>103.06763852408514</v>
      </c>
      <c r="G199">
        <f>IF(ISBLANK(HLOOKUP(G$1, m_preprocess!$1:$1048576, $D199, FALSE)), "", HLOOKUP(G$1,m_preprocess!$1:$1048576, $D199, FALSE))</f>
        <v>77.466444057081873</v>
      </c>
      <c r="H199">
        <f>IF(ISBLANK(HLOOKUP(H$1, m_preprocess!$1:$1048576, $D199, FALSE)), "", HLOOKUP(H$1,m_preprocess!$1:$1048576, $D199, FALSE))</f>
        <v>1380.2899947909912</v>
      </c>
      <c r="I199">
        <f>IF(ISBLANK(HLOOKUP(I$1, m_preprocess!$1:$1048576, $D199, FALSE)), "", HLOOKUP(I$1,m_preprocess!$1:$1048576, $D199, FALSE))</f>
        <v>14744.53991</v>
      </c>
      <c r="J199">
        <f>IF(ISBLANK(HLOOKUP(J$1, m_preprocess!$1:$1048576, $D199, FALSE)), "", HLOOKUP(J$1,m_preprocess!$1:$1048576, $D199, FALSE))</f>
        <v>9077.9967299999989</v>
      </c>
      <c r="K199">
        <f>IF(ISBLANK(HLOOKUP(K$1, m_preprocess!$1:$1048576, $D199, FALSE)), "", HLOOKUP(K$1,m_preprocess!$1:$1048576, $D199, FALSE))</f>
        <v>1304.8510568928182</v>
      </c>
      <c r="L199">
        <f>IF(ISBLANK(HLOOKUP(L$1, m_preprocess!$1:$1048576, $D199, FALSE)), "", HLOOKUP(L$1,m_preprocess!$1:$1048576, $D199, FALSE))</f>
        <v>95.155880611180336</v>
      </c>
      <c r="M199">
        <f>IF(ISBLANK(HLOOKUP(M$1, m_preprocess!$1:$1048576, $D199, FALSE)), "", HLOOKUP(M$1,m_preprocess!$1:$1048576, $D199, FALSE))</f>
        <v>95.784512933698835</v>
      </c>
      <c r="N199">
        <f>IF(ISBLANK(HLOOKUP(N$1, m_preprocess!$1:$1048576, $D199, FALSE)), "", HLOOKUP(N$1,m_preprocess!$1:$1048576, $D199, FALSE))</f>
        <v>1304.8510568928182</v>
      </c>
      <c r="O199">
        <f>IF(ISBLANK(HLOOKUP(O$1, m_preprocess!$1:$1048576, $D199, FALSE)), "", HLOOKUP(O$1,m_preprocess!$1:$1048576, $D199, FALSE))</f>
        <v>1260.9290770465859</v>
      </c>
      <c r="P199">
        <f>IF(ISBLANK(HLOOKUP(P$1, m_preprocess!$1:$1048576, $D199, FALSE)), "", HLOOKUP(P$1,m_preprocess!$1:$1048576, $D199, FALSE))</f>
        <v>270.02803980632689</v>
      </c>
      <c r="Q199">
        <f>IF(ISBLANK(HLOOKUP(Q$1, m_preprocess!$1:$1048576, $D199, FALSE)), "", HLOOKUP(Q$1,m_preprocess!$1:$1048576, $D199, FALSE))</f>
        <v>419.54969817232904</v>
      </c>
      <c r="R199">
        <f>IF(ISBLANK(HLOOKUP(R$1, m_preprocess!$1:$1048576, $D199, FALSE)), "", HLOOKUP(R$1,m_preprocess!$1:$1048576, $D199, FALSE))</f>
        <v>358.46889264861034</v>
      </c>
      <c r="S199">
        <f>IF(ISBLANK(HLOOKUP(S$1, m_preprocess!$1:$1048576, $D199, FALSE)), "", HLOOKUP(S$1,m_preprocess!$1:$1048576, $D199, FALSE))</f>
        <v>39.501791531566148</v>
      </c>
      <c r="T199">
        <f>IF(ISBLANK(HLOOKUP(T$1, m_preprocess!$1:$1048576, $D199, FALSE)), "", HLOOKUP(T$1,m_preprocess!$1:$1048576, $D199, FALSE))</f>
        <v>9874.774410488224</v>
      </c>
      <c r="U199">
        <f>IF(ISBLANK(HLOOKUP(U$1, m_preprocess!$1:$1048576, $D199, FALSE)), "", HLOOKUP(U$1,m_preprocess!$1:$1048576, $D199, FALSE))</f>
        <v>16593.890456148249</v>
      </c>
      <c r="V199">
        <f>IF(ISBLANK(HLOOKUP(V$1, m_preprocess!$1:$1048576, $D199, FALSE)), "", HLOOKUP(V$1,m_preprocess!$1:$1048576, $D199, FALSE))</f>
        <v>234.8</v>
      </c>
      <c r="W199">
        <f>IF(ISBLANK(HLOOKUP(W$1, m_preprocess!$1:$1048576, $D199, FALSE)), "", HLOOKUP(W$1,m_preprocess!$1:$1048576, $D199, FALSE))</f>
        <v>554068.55572183616</v>
      </c>
      <c r="X199">
        <f>IF(ISBLANK(HLOOKUP(X$1, m_preprocess!$1:$1048576, $D199, FALSE)), "", HLOOKUP(X$1,m_preprocess!$1:$1048576, $D199, FALSE))</f>
        <v>333139.71804019582</v>
      </c>
      <c r="Y199">
        <f>IF(ISBLANK(HLOOKUP(Y$1, m_preprocess!$1:$1048576, $D199, FALSE)), "", HLOOKUP(Y$1,m_preprocess!$1:$1048576, $D199, FALSE))</f>
        <v>640.57092033531455</v>
      </c>
    </row>
    <row r="200" spans="1:25" x14ac:dyDescent="0.25">
      <c r="A200" s="21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HLOOKUP(E$1,m_preprocess!$1:$1048576, $D200, FALSE))</f>
        <v>114.10529785359304</v>
      </c>
      <c r="F200">
        <f>IF(ISBLANK(HLOOKUP(F$1, m_preprocess!$1:$1048576, $D200, FALSE)), "", HLOOKUP(F$1,m_preprocess!$1:$1048576, $D200, FALSE))</f>
        <v>112.4261294715194</v>
      </c>
      <c r="G200">
        <f>IF(ISBLANK(HLOOKUP(G$1, m_preprocess!$1:$1048576, $D200, FALSE)), "", HLOOKUP(G$1,m_preprocess!$1:$1048576, $D200, FALSE))</f>
        <v>77.523407331252201</v>
      </c>
      <c r="H200">
        <f>IF(ISBLANK(HLOOKUP(H$1, m_preprocess!$1:$1048576, $D200, FALSE)), "", HLOOKUP(H$1,m_preprocess!$1:$1048576, $D200, FALSE))</f>
        <v>1554.3431772317156</v>
      </c>
      <c r="I200">
        <f>IF(ISBLANK(HLOOKUP(I$1, m_preprocess!$1:$1048576, $D200, FALSE)), "", HLOOKUP(I$1,m_preprocess!$1:$1048576, $D200, FALSE))</f>
        <v>14978.65562</v>
      </c>
      <c r="J200">
        <f>IF(ISBLANK(HLOOKUP(J$1, m_preprocess!$1:$1048576, $D200, FALSE)), "", HLOOKUP(J$1,m_preprocess!$1:$1048576, $D200, FALSE))</f>
        <v>10113.581699999999</v>
      </c>
      <c r="K200">
        <f>IF(ISBLANK(HLOOKUP(K$1, m_preprocess!$1:$1048576, $D200, FALSE)), "", HLOOKUP(K$1,m_preprocess!$1:$1048576, $D200, FALSE))</f>
        <v>1432.7862849721414</v>
      </c>
      <c r="L200">
        <f>IF(ISBLANK(HLOOKUP(L$1, m_preprocess!$1:$1048576, $D200, FALSE)), "", HLOOKUP(L$1,m_preprocess!$1:$1048576, $D200, FALSE))</f>
        <v>95.208355083155155</v>
      </c>
      <c r="M200">
        <f>IF(ISBLANK(HLOOKUP(M$1, m_preprocess!$1:$1048576, $D200, FALSE)), "", HLOOKUP(M$1,m_preprocess!$1:$1048576, $D200, FALSE))</f>
        <v>93.579889091428683</v>
      </c>
      <c r="N200">
        <f>IF(ISBLANK(HLOOKUP(N$1, m_preprocess!$1:$1048576, $D200, FALSE)), "", HLOOKUP(N$1,m_preprocess!$1:$1048576, $D200, FALSE))</f>
        <v>1432.7862849721414</v>
      </c>
      <c r="O200">
        <f>IF(ISBLANK(HLOOKUP(O$1, m_preprocess!$1:$1048576, $D200, FALSE)), "", HLOOKUP(O$1,m_preprocess!$1:$1048576, $D200, FALSE))</f>
        <v>1328.4892468580622</v>
      </c>
      <c r="P200">
        <f>IF(ISBLANK(HLOOKUP(P$1, m_preprocess!$1:$1048576, $D200, FALSE)), "", HLOOKUP(P$1,m_preprocess!$1:$1048576, $D200, FALSE))</f>
        <v>288.99981635254613</v>
      </c>
      <c r="Q200">
        <f>IF(ISBLANK(HLOOKUP(Q$1, m_preprocess!$1:$1048576, $D200, FALSE)), "", HLOOKUP(Q$1,m_preprocess!$1:$1048576, $D200, FALSE))</f>
        <v>456.14365275045066</v>
      </c>
      <c r="R200">
        <f>IF(ISBLANK(HLOOKUP(R$1, m_preprocess!$1:$1048576, $D200, FALSE)), "", HLOOKUP(R$1,m_preprocess!$1:$1048576, $D200, FALSE))</f>
        <v>344.35196836231211</v>
      </c>
      <c r="S200">
        <f>IF(ISBLANK(HLOOKUP(S$1, m_preprocess!$1:$1048576, $D200, FALSE)), "", HLOOKUP(S$1,m_preprocess!$1:$1048576, $D200, FALSE))</f>
        <v>40.205323468598145</v>
      </c>
      <c r="T200">
        <f>IF(ISBLANK(HLOOKUP(T$1, m_preprocess!$1:$1048576, $D200, FALSE)), "", HLOOKUP(T$1,m_preprocess!$1:$1048576, $D200, FALSE))</f>
        <v>9926.6077160897294</v>
      </c>
      <c r="U200">
        <f>IF(ISBLANK(HLOOKUP(U$1, m_preprocess!$1:$1048576, $D200, FALSE)), "", HLOOKUP(U$1,m_preprocess!$1:$1048576, $D200, FALSE))</f>
        <v>16707.703221360262</v>
      </c>
      <c r="V200">
        <f>IF(ISBLANK(HLOOKUP(V$1, m_preprocess!$1:$1048576, $D200, FALSE)), "", HLOOKUP(V$1,m_preprocess!$1:$1048576, $D200, FALSE))</f>
        <v>247.6</v>
      </c>
      <c r="W200">
        <f>IF(ISBLANK(HLOOKUP(W$1, m_preprocess!$1:$1048576, $D200, FALSE)), "", HLOOKUP(W$1,m_preprocess!$1:$1048576, $D200, FALSE))</f>
        <v>784206.81450107391</v>
      </c>
      <c r="X200">
        <f>IF(ISBLANK(HLOOKUP(X$1, m_preprocess!$1:$1048576, $D200, FALSE)), "", HLOOKUP(X$1,m_preprocess!$1:$1048576, $D200, FALSE))</f>
        <v>350759.93653623934</v>
      </c>
      <c r="Y200">
        <f>IF(ISBLANK(HLOOKUP(Y$1, m_preprocess!$1:$1048576, $D200, FALSE)), "", HLOOKUP(Y$1,m_preprocess!$1:$1048576, $D200, FALSE))</f>
        <v>586.56710736220452</v>
      </c>
    </row>
    <row r="201" spans="1:25" x14ac:dyDescent="0.25">
      <c r="A201" s="21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HLOOKUP(E$1,m_preprocess!$1:$1048576, $D201, FALSE))</f>
        <v>101.15277837783448</v>
      </c>
      <c r="F201">
        <f>IF(ISBLANK(HLOOKUP(F$1, m_preprocess!$1:$1048576, $D201, FALSE)), "", HLOOKUP(F$1,m_preprocess!$1:$1048576, $D201, FALSE))</f>
        <v>100.08858780368459</v>
      </c>
      <c r="G201">
        <f>IF(ISBLANK(HLOOKUP(G$1, m_preprocess!$1:$1048576, $D201, FALSE)), "", HLOOKUP(G$1,m_preprocess!$1:$1048576, $D201, FALSE))</f>
        <v>77.754889979981428</v>
      </c>
      <c r="H201">
        <f>IF(ISBLANK(HLOOKUP(H$1, m_preprocess!$1:$1048576, $D201, FALSE)), "", HLOOKUP(H$1,m_preprocess!$1:$1048576, $D201, FALSE))</f>
        <v>1431.5522607461896</v>
      </c>
      <c r="I201">
        <f>IF(ISBLANK(HLOOKUP(I$1, m_preprocess!$1:$1048576, $D201, FALSE)), "", HLOOKUP(I$1,m_preprocess!$1:$1048576, $D201, FALSE))</f>
        <v>14775.87299</v>
      </c>
      <c r="J201">
        <f>IF(ISBLANK(HLOOKUP(J$1, m_preprocess!$1:$1048576, $D201, FALSE)), "", HLOOKUP(J$1,m_preprocess!$1:$1048576, $D201, FALSE))</f>
        <v>11354.740089999999</v>
      </c>
      <c r="K201">
        <f>IF(ISBLANK(HLOOKUP(K$1, m_preprocess!$1:$1048576, $D201, FALSE)), "", HLOOKUP(K$1,m_preprocess!$1:$1048576, $D201, FALSE))</f>
        <v>1491.0126819859768</v>
      </c>
      <c r="L201">
        <f>IF(ISBLANK(HLOOKUP(L$1, m_preprocess!$1:$1048576, $D201, FALSE)), "", HLOOKUP(L$1,m_preprocess!$1:$1048576, $D201, FALSE))</f>
        <v>96.051393841817273</v>
      </c>
      <c r="M201">
        <f>IF(ISBLANK(HLOOKUP(M$1, m_preprocess!$1:$1048576, $D201, FALSE)), "", HLOOKUP(M$1,m_preprocess!$1:$1048576, $D201, FALSE))</f>
        <v>96.941709184895032</v>
      </c>
      <c r="N201">
        <f>IF(ISBLANK(HLOOKUP(N$1, m_preprocess!$1:$1048576, $D201, FALSE)), "", HLOOKUP(N$1,m_preprocess!$1:$1048576, $D201, FALSE))</f>
        <v>1491.0126819859768</v>
      </c>
      <c r="O201">
        <f>IF(ISBLANK(HLOOKUP(O$1, m_preprocess!$1:$1048576, $D201, FALSE)), "", HLOOKUP(O$1,m_preprocess!$1:$1048576, $D201, FALSE))</f>
        <v>1224.2860616338426</v>
      </c>
      <c r="P201">
        <f>IF(ISBLANK(HLOOKUP(P$1, m_preprocess!$1:$1048576, $D201, FALSE)), "", HLOOKUP(P$1,m_preprocess!$1:$1048576, $D201, FALSE))</f>
        <v>265.8542955954627</v>
      </c>
      <c r="Q201">
        <f>IF(ISBLANK(HLOOKUP(Q$1, m_preprocess!$1:$1048576, $D201, FALSE)), "", HLOOKUP(Q$1,m_preprocess!$1:$1048576, $D201, FALSE))</f>
        <v>412.14493611988757</v>
      </c>
      <c r="R201">
        <f>IF(ISBLANK(HLOOKUP(R$1, m_preprocess!$1:$1048576, $D201, FALSE)), "", HLOOKUP(R$1,m_preprocess!$1:$1048576, $D201, FALSE))</f>
        <v>337.91282376862591</v>
      </c>
      <c r="S201">
        <f>IF(ISBLANK(HLOOKUP(S$1, m_preprocess!$1:$1048576, $D201, FALSE)), "", HLOOKUP(S$1,m_preprocess!$1:$1048576, $D201, FALSE))</f>
        <v>40.780942909449273</v>
      </c>
      <c r="T201">
        <f>IF(ISBLANK(HLOOKUP(T$1, m_preprocess!$1:$1048576, $D201, FALSE)), "", HLOOKUP(T$1,m_preprocess!$1:$1048576, $D201, FALSE))</f>
        <v>10018.931792974878</v>
      </c>
      <c r="U201">
        <f>IF(ISBLANK(HLOOKUP(U$1, m_preprocess!$1:$1048576, $D201, FALSE)), "", HLOOKUP(U$1,m_preprocess!$1:$1048576, $D201, FALSE))</f>
        <v>16796.721504444664</v>
      </c>
      <c r="V201">
        <f>IF(ISBLANK(HLOOKUP(V$1, m_preprocess!$1:$1048576, $D201, FALSE)), "", HLOOKUP(V$1,m_preprocess!$1:$1048576, $D201, FALSE))</f>
        <v>236.6</v>
      </c>
      <c r="W201">
        <f>IF(ISBLANK(HLOOKUP(W$1, m_preprocess!$1:$1048576, $D201, FALSE)), "", HLOOKUP(W$1,m_preprocess!$1:$1048576, $D201, FALSE))</f>
        <v>555585.16811506799</v>
      </c>
      <c r="X201">
        <f>IF(ISBLANK(HLOOKUP(X$1, m_preprocess!$1:$1048576, $D201, FALSE)), "", HLOOKUP(X$1,m_preprocess!$1:$1048576, $D201, FALSE))</f>
        <v>328111.40991682134</v>
      </c>
      <c r="Y201">
        <f>IF(ISBLANK(HLOOKUP(Y$1, m_preprocess!$1:$1048576, $D201, FALSE)), "", HLOOKUP(Y$1,m_preprocess!$1:$1048576, $D201, FALSE))</f>
        <v>625.18311447865642</v>
      </c>
    </row>
    <row r="202" spans="1:25" x14ac:dyDescent="0.25">
      <c r="A202" s="21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HLOOKUP(E$1,m_preprocess!$1:$1048576, $D202, FALSE))</f>
        <v>102.56872733548316</v>
      </c>
      <c r="F202">
        <f>IF(ISBLANK(HLOOKUP(F$1, m_preprocess!$1:$1048576, $D202, FALSE)), "", HLOOKUP(F$1,m_preprocess!$1:$1048576, $D202, FALSE))</f>
        <v>101.571696956873</v>
      </c>
      <c r="G202">
        <f>IF(ISBLANK(HLOOKUP(G$1, m_preprocess!$1:$1048576, $D202, FALSE)), "", HLOOKUP(G$1,m_preprocess!$1:$1048576, $D202, FALSE))</f>
        <v>77.271577287424819</v>
      </c>
      <c r="H202">
        <f>IF(ISBLANK(HLOOKUP(H$1, m_preprocess!$1:$1048576, $D202, FALSE)), "", HLOOKUP(H$1,m_preprocess!$1:$1048576, $D202, FALSE))</f>
        <v>1323.0548980699045</v>
      </c>
      <c r="I202">
        <f>IF(ISBLANK(HLOOKUP(I$1, m_preprocess!$1:$1048576, $D202, FALSE)), "", HLOOKUP(I$1,m_preprocess!$1:$1048576, $D202, FALSE))</f>
        <v>14256.401709999998</v>
      </c>
      <c r="J202">
        <f>IF(ISBLANK(HLOOKUP(J$1, m_preprocess!$1:$1048576, $D202, FALSE)), "", HLOOKUP(J$1,m_preprocess!$1:$1048576, $D202, FALSE))</f>
        <v>8891.9559100000006</v>
      </c>
      <c r="K202">
        <f>IF(ISBLANK(HLOOKUP(K$1, m_preprocess!$1:$1048576, $D202, FALSE)), "", HLOOKUP(K$1,m_preprocess!$1:$1048576, $D202, FALSE))</f>
        <v>1363.8510026478173</v>
      </c>
      <c r="L202">
        <f>IF(ISBLANK(HLOOKUP(L$1, m_preprocess!$1:$1048576, $D202, FALSE)), "", HLOOKUP(L$1,m_preprocess!$1:$1048576, $D202, FALSE))</f>
        <v>96.298575566978911</v>
      </c>
      <c r="M202">
        <f>IF(ISBLANK(HLOOKUP(M$1, m_preprocess!$1:$1048576, $D202, FALSE)), "", HLOOKUP(M$1,m_preprocess!$1:$1048576, $D202, FALSE))</f>
        <v>94.831547873298916</v>
      </c>
      <c r="N202">
        <f>IF(ISBLANK(HLOOKUP(N$1, m_preprocess!$1:$1048576, $D202, FALSE)), "", HLOOKUP(N$1,m_preprocess!$1:$1048576, $D202, FALSE))</f>
        <v>1363.8510026478173</v>
      </c>
      <c r="O202">
        <f>IF(ISBLANK(HLOOKUP(O$1, m_preprocess!$1:$1048576, $D202, FALSE)), "", HLOOKUP(O$1,m_preprocess!$1:$1048576, $D202, FALSE))</f>
        <v>1438.1472667215799</v>
      </c>
      <c r="P202">
        <f>IF(ISBLANK(HLOOKUP(P$1, m_preprocess!$1:$1048576, $D202, FALSE)), "", HLOOKUP(P$1,m_preprocess!$1:$1048576, $D202, FALSE))</f>
        <v>315.53277289225508</v>
      </c>
      <c r="Q202">
        <f>IF(ISBLANK(HLOOKUP(Q$1, m_preprocess!$1:$1048576, $D202, FALSE)), "", HLOOKUP(Q$1,m_preprocess!$1:$1048576, $D202, FALSE))</f>
        <v>462.72994909468861</v>
      </c>
      <c r="R202">
        <f>IF(ISBLANK(HLOOKUP(R$1, m_preprocess!$1:$1048576, $D202, FALSE)), "", HLOOKUP(R$1,m_preprocess!$1:$1048576, $D202, FALSE))</f>
        <v>347.42334411697078</v>
      </c>
      <c r="S202">
        <f>IF(ISBLANK(HLOOKUP(S$1, m_preprocess!$1:$1048576, $D202, FALSE)), "", HLOOKUP(S$1,m_preprocess!$1:$1048576, $D202, FALSE))</f>
        <v>40.926061320467859</v>
      </c>
      <c r="T202">
        <f>IF(ISBLANK(HLOOKUP(T$1, m_preprocess!$1:$1048576, $D202, FALSE)), "", HLOOKUP(T$1,m_preprocess!$1:$1048576, $D202, FALSE))</f>
        <v>9748.5179432759105</v>
      </c>
      <c r="U202">
        <f>IF(ISBLANK(HLOOKUP(U$1, m_preprocess!$1:$1048576, $D202, FALSE)), "", HLOOKUP(U$1,m_preprocess!$1:$1048576, $D202, FALSE))</f>
        <v>16877.530536764731</v>
      </c>
      <c r="V202">
        <f>IF(ISBLANK(HLOOKUP(V$1, m_preprocess!$1:$1048576, $D202, FALSE)), "", HLOOKUP(V$1,m_preprocess!$1:$1048576, $D202, FALSE))</f>
        <v>311.5</v>
      </c>
      <c r="W202">
        <f>IF(ISBLANK(HLOOKUP(W$1, m_preprocess!$1:$1048576, $D202, FALSE)), "", HLOOKUP(W$1,m_preprocess!$1:$1048576, $D202, FALSE))</f>
        <v>757364.4464320438</v>
      </c>
      <c r="X202">
        <f>IF(ISBLANK(HLOOKUP(X$1, m_preprocess!$1:$1048576, $D202, FALSE)), "", HLOOKUP(X$1,m_preprocess!$1:$1048576, $D202, FALSE))</f>
        <v>345521.79378883494</v>
      </c>
      <c r="Y202">
        <f>IF(ISBLANK(HLOOKUP(Y$1, m_preprocess!$1:$1048576, $D202, FALSE)), "", HLOOKUP(Y$1,m_preprocess!$1:$1048576, $D202, FALSE))</f>
        <v>733.67827684052997</v>
      </c>
    </row>
    <row r="203" spans="1:25" x14ac:dyDescent="0.25">
      <c r="A203" s="21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HLOOKUP(E$1,m_preprocess!$1:$1048576, $D203, FALSE))</f>
        <v>109.91904444810143</v>
      </c>
      <c r="F203">
        <f>IF(ISBLANK(HLOOKUP(F$1, m_preprocess!$1:$1048576, $D203, FALSE)), "", HLOOKUP(F$1,m_preprocess!$1:$1048576, $D203, FALSE))</f>
        <v>107.03396758940232</v>
      </c>
      <c r="G203">
        <f>IF(ISBLANK(HLOOKUP(G$1, m_preprocess!$1:$1048576, $D203, FALSE)), "", HLOOKUP(G$1,m_preprocess!$1:$1048576, $D203, FALSE))</f>
        <v>77.088860774810257</v>
      </c>
      <c r="H203">
        <f>IF(ISBLANK(HLOOKUP(H$1, m_preprocess!$1:$1048576, $D203, FALSE)), "", HLOOKUP(H$1,m_preprocess!$1:$1048576, $D203, FALSE))</f>
        <v>1654.0724956219644</v>
      </c>
      <c r="I203">
        <f>IF(ISBLANK(HLOOKUP(I$1, m_preprocess!$1:$1048576, $D203, FALSE)), "", HLOOKUP(I$1,m_preprocess!$1:$1048576, $D203, FALSE))</f>
        <v>14718.116870000002</v>
      </c>
      <c r="J203">
        <f>IF(ISBLANK(HLOOKUP(J$1, m_preprocess!$1:$1048576, $D203, FALSE)), "", HLOOKUP(J$1,m_preprocess!$1:$1048576, $D203, FALSE))</f>
        <v>9439.5469400000002</v>
      </c>
      <c r="K203">
        <f>IF(ISBLANK(HLOOKUP(K$1, m_preprocess!$1:$1048576, $D203, FALSE)), "", HLOOKUP(K$1,m_preprocess!$1:$1048576, $D203, FALSE))</f>
        <v>1477.9911061065582</v>
      </c>
      <c r="L203">
        <f>IF(ISBLANK(HLOOKUP(L$1, m_preprocess!$1:$1048576, $D203, FALSE)), "", HLOOKUP(L$1,m_preprocess!$1:$1048576, $D203, FALSE))</f>
        <v>96.932343078184431</v>
      </c>
      <c r="M203">
        <f>IF(ISBLANK(HLOOKUP(M$1, m_preprocess!$1:$1048576, $D203, FALSE)), "", HLOOKUP(M$1,m_preprocess!$1:$1048576, $D203, FALSE))</f>
        <v>97.378321897552993</v>
      </c>
      <c r="N203">
        <f>IF(ISBLANK(HLOOKUP(N$1, m_preprocess!$1:$1048576, $D203, FALSE)), "", HLOOKUP(N$1,m_preprocess!$1:$1048576, $D203, FALSE))</f>
        <v>1477.9911061065582</v>
      </c>
      <c r="O203">
        <f>IF(ISBLANK(HLOOKUP(O$1, m_preprocess!$1:$1048576, $D203, FALSE)), "", HLOOKUP(O$1,m_preprocess!$1:$1048576, $D203, FALSE))</f>
        <v>1447.410791470139</v>
      </c>
      <c r="P203">
        <f>IF(ISBLANK(HLOOKUP(P$1, m_preprocess!$1:$1048576, $D203, FALSE)), "", HLOOKUP(P$1,m_preprocess!$1:$1048576, $D203, FALSE))</f>
        <v>308.69072631509209</v>
      </c>
      <c r="Q203">
        <f>IF(ISBLANK(HLOOKUP(Q$1, m_preprocess!$1:$1048576, $D203, FALSE)), "", HLOOKUP(Q$1,m_preprocess!$1:$1048576, $D203, FALSE))</f>
        <v>465.15635290429702</v>
      </c>
      <c r="R203">
        <f>IF(ISBLANK(HLOOKUP(R$1, m_preprocess!$1:$1048576, $D203, FALSE)), "", HLOOKUP(R$1,m_preprocess!$1:$1048576, $D203, FALSE))</f>
        <v>339.67955806459838</v>
      </c>
      <c r="S203">
        <f>IF(ISBLANK(HLOOKUP(S$1, m_preprocess!$1:$1048576, $D203, FALSE)), "", HLOOKUP(S$1,m_preprocess!$1:$1048576, $D203, FALSE))</f>
        <v>40.310892385952592</v>
      </c>
      <c r="T203">
        <f>IF(ISBLANK(HLOOKUP(T$1, m_preprocess!$1:$1048576, $D203, FALSE)), "", HLOOKUP(T$1,m_preprocess!$1:$1048576, $D203, FALSE))</f>
        <v>9918.6415070532312</v>
      </c>
      <c r="U203">
        <f>IF(ISBLANK(HLOOKUP(U$1, m_preprocess!$1:$1048576, $D203, FALSE)), "", HLOOKUP(U$1,m_preprocess!$1:$1048576, $D203, FALSE))</f>
        <v>17072.677884147408</v>
      </c>
      <c r="V203">
        <f>IF(ISBLANK(HLOOKUP(V$1, m_preprocess!$1:$1048576, $D203, FALSE)), "", HLOOKUP(V$1,m_preprocess!$1:$1048576, $D203, FALSE))</f>
        <v>386.4</v>
      </c>
      <c r="W203">
        <f>IF(ISBLANK(HLOOKUP(W$1, m_preprocess!$1:$1048576, $D203, FALSE)), "", HLOOKUP(W$1,m_preprocess!$1:$1048576, $D203, FALSE))</f>
        <v>582334.36945877713</v>
      </c>
      <c r="X203">
        <f>IF(ISBLANK(HLOOKUP(X$1, m_preprocess!$1:$1048576, $D203, FALSE)), "", HLOOKUP(X$1,m_preprocess!$1:$1048576, $D203, FALSE))</f>
        <v>345699.86031516379</v>
      </c>
      <c r="Y203">
        <f>IF(ISBLANK(HLOOKUP(Y$1, m_preprocess!$1:$1048576, $D203, FALSE)), "", HLOOKUP(Y$1,m_preprocess!$1:$1048576, $D203, FALSE))</f>
        <v>848.56541864106964</v>
      </c>
    </row>
    <row r="204" spans="1:25" x14ac:dyDescent="0.25">
      <c r="A204" s="21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HLOOKUP(E$1,m_preprocess!$1:$1048576, $D204, FALSE))</f>
        <v>106.7487175262019</v>
      </c>
      <c r="F204">
        <f>IF(ISBLANK(HLOOKUP(F$1, m_preprocess!$1:$1048576, $D204, FALSE)), "", HLOOKUP(F$1,m_preprocess!$1:$1048576, $D204, FALSE))</f>
        <v>106.30668150419763</v>
      </c>
      <c r="G204">
        <f>IF(ISBLANK(HLOOKUP(G$1, m_preprocess!$1:$1048576, $D204, FALSE)), "", HLOOKUP(G$1,m_preprocess!$1:$1048576, $D204, FALSE))</f>
        <v>76.830891216175146</v>
      </c>
      <c r="H204">
        <f>IF(ISBLANK(HLOOKUP(H$1, m_preprocess!$1:$1048576, $D204, FALSE)), "", HLOOKUP(H$1,m_preprocess!$1:$1048576, $D204, FALSE))</f>
        <v>1530.4030593356065</v>
      </c>
      <c r="I204">
        <f>IF(ISBLANK(HLOOKUP(I$1, m_preprocess!$1:$1048576, $D204, FALSE)), "", HLOOKUP(I$1,m_preprocess!$1:$1048576, $D204, FALSE))</f>
        <v>14308.33221</v>
      </c>
      <c r="J204">
        <f>IF(ISBLANK(HLOOKUP(J$1, m_preprocess!$1:$1048576, $D204, FALSE)), "", HLOOKUP(J$1,m_preprocess!$1:$1048576, $D204, FALSE))</f>
        <v>8579.6565399999999</v>
      </c>
      <c r="K204">
        <f>IF(ISBLANK(HLOOKUP(K$1, m_preprocess!$1:$1048576, $D204, FALSE)), "", HLOOKUP(K$1,m_preprocess!$1:$1048576, $D204, FALSE))</f>
        <v>1307.6309024959119</v>
      </c>
      <c r="L204">
        <f>IF(ISBLANK(HLOOKUP(L$1, m_preprocess!$1:$1048576, $D204, FALSE)), "", HLOOKUP(L$1,m_preprocess!$1:$1048576, $D204, FALSE))</f>
        <v>97.032423677444811</v>
      </c>
      <c r="M204">
        <f>IF(ISBLANK(HLOOKUP(M$1, m_preprocess!$1:$1048576, $D204, FALSE)), "", HLOOKUP(M$1,m_preprocess!$1:$1048576, $D204, FALSE))</f>
        <v>99.298746055099727</v>
      </c>
      <c r="N204">
        <f>IF(ISBLANK(HLOOKUP(N$1, m_preprocess!$1:$1048576, $D204, FALSE)), "", HLOOKUP(N$1,m_preprocess!$1:$1048576, $D204, FALSE))</f>
        <v>1307.6309024959119</v>
      </c>
      <c r="O204">
        <f>IF(ISBLANK(HLOOKUP(O$1, m_preprocess!$1:$1048576, $D204, FALSE)), "", HLOOKUP(O$1,m_preprocess!$1:$1048576, $D204, FALSE))</f>
        <v>1407.8102168106716</v>
      </c>
      <c r="P204">
        <f>IF(ISBLANK(HLOOKUP(P$1, m_preprocess!$1:$1048576, $D204, FALSE)), "", HLOOKUP(P$1,m_preprocess!$1:$1048576, $D204, FALSE))</f>
        <v>305.79121177758242</v>
      </c>
      <c r="Q204">
        <f>IF(ISBLANK(HLOOKUP(Q$1, m_preprocess!$1:$1048576, $D204, FALSE)), "", HLOOKUP(Q$1,m_preprocess!$1:$1048576, $D204, FALSE))</f>
        <v>458.67512115427161</v>
      </c>
      <c r="R204">
        <f>IF(ISBLANK(HLOOKUP(R$1, m_preprocess!$1:$1048576, $D204, FALSE)), "", HLOOKUP(R$1,m_preprocess!$1:$1048576, $D204, FALSE))</f>
        <v>375.90053140043312</v>
      </c>
      <c r="S204">
        <f>IF(ISBLANK(HLOOKUP(S$1, m_preprocess!$1:$1048576, $D204, FALSE)), "", HLOOKUP(S$1,m_preprocess!$1:$1048576, $D204, FALSE))</f>
        <v>39.033928518197975</v>
      </c>
      <c r="T204">
        <f>IF(ISBLANK(HLOOKUP(T$1, m_preprocess!$1:$1048576, $D204, FALSE)), "", HLOOKUP(T$1,m_preprocess!$1:$1048576, $D204, FALSE))</f>
        <v>10408.776488610614</v>
      </c>
      <c r="U204">
        <f>IF(ISBLANK(HLOOKUP(U$1, m_preprocess!$1:$1048576, $D204, FALSE)), "", HLOOKUP(U$1,m_preprocess!$1:$1048576, $D204, FALSE))</f>
        <v>17310.080481469289</v>
      </c>
      <c r="V204">
        <f>IF(ISBLANK(HLOOKUP(V$1, m_preprocess!$1:$1048576, $D204, FALSE)), "", HLOOKUP(V$1,m_preprocess!$1:$1048576, $D204, FALSE))</f>
        <v>402.8</v>
      </c>
      <c r="W204">
        <f>IF(ISBLANK(HLOOKUP(W$1, m_preprocess!$1:$1048576, $D204, FALSE)), "", HLOOKUP(W$1,m_preprocess!$1:$1048576, $D204, FALSE))</f>
        <v>646777.2746729753</v>
      </c>
      <c r="X204">
        <f>IF(ISBLANK(HLOOKUP(X$1, m_preprocess!$1:$1048576, $D204, FALSE)), "", HLOOKUP(X$1,m_preprocess!$1:$1048576, $D204, FALSE))</f>
        <v>370443.53045839368</v>
      </c>
      <c r="Y204">
        <f>IF(ISBLANK(HLOOKUP(Y$1, m_preprocess!$1:$1048576, $D204, FALSE)), "", HLOOKUP(Y$1,m_preprocess!$1:$1048576, $D204, FALSE))</f>
        <v>882.71176525880821</v>
      </c>
    </row>
    <row r="205" spans="1:25" x14ac:dyDescent="0.25">
      <c r="A205" s="21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HLOOKUP(E$1,m_preprocess!$1:$1048576, $D205, FALSE))</f>
        <v>109.23685466228089</v>
      </c>
      <c r="F205">
        <f>IF(ISBLANK(HLOOKUP(F$1, m_preprocess!$1:$1048576, $D205, FALSE)), "", HLOOKUP(F$1,m_preprocess!$1:$1048576, $D205, FALSE))</f>
        <v>98.077562637349999</v>
      </c>
      <c r="G205">
        <f>IF(ISBLANK(HLOOKUP(G$1, m_preprocess!$1:$1048576, $D205, FALSE)), "", HLOOKUP(G$1,m_preprocess!$1:$1048576, $D205, FALSE))</f>
        <v>76.391292707652653</v>
      </c>
      <c r="H205">
        <f>IF(ISBLANK(HLOOKUP(H$1, m_preprocess!$1:$1048576, $D205, FALSE)), "", HLOOKUP(H$1,m_preprocess!$1:$1048576, $D205, FALSE))</f>
        <v>2349.8060245013567</v>
      </c>
      <c r="I205">
        <f>IF(ISBLANK(HLOOKUP(I$1, m_preprocess!$1:$1048576, $D205, FALSE)), "", HLOOKUP(I$1,m_preprocess!$1:$1048576, $D205, FALSE))</f>
        <v>14562.357788333331</v>
      </c>
      <c r="J205">
        <f>IF(ISBLANK(HLOOKUP(J$1, m_preprocess!$1:$1048576, $D205, FALSE)), "", HLOOKUP(J$1,m_preprocess!$1:$1048576, $D205, FALSE))</f>
        <v>11451.90805</v>
      </c>
      <c r="K205">
        <f>IF(ISBLANK(HLOOKUP(K$1, m_preprocess!$1:$1048576, $D205, FALSE)), "", HLOOKUP(K$1,m_preprocess!$1:$1048576, $D205, FALSE))</f>
        <v>1569.2241857525421</v>
      </c>
      <c r="L205">
        <f>IF(ISBLANK(HLOOKUP(L$1, m_preprocess!$1:$1048576, $D205, FALSE)), "", HLOOKUP(L$1,m_preprocess!$1:$1048576, $D205, FALSE))</f>
        <v>95.664221455463206</v>
      </c>
      <c r="M205">
        <f>IF(ISBLANK(HLOOKUP(M$1, m_preprocess!$1:$1048576, $D205, FALSE)), "", HLOOKUP(M$1,m_preprocess!$1:$1048576, $D205, FALSE))</f>
        <v>95.33433707775383</v>
      </c>
      <c r="N205">
        <f>IF(ISBLANK(HLOOKUP(N$1, m_preprocess!$1:$1048576, $D205, FALSE)), "", HLOOKUP(N$1,m_preprocess!$1:$1048576, $D205, FALSE))</f>
        <v>1569.2241857525421</v>
      </c>
      <c r="O205">
        <f>IF(ISBLANK(HLOOKUP(O$1, m_preprocess!$1:$1048576, $D205, FALSE)), "", HLOOKUP(O$1,m_preprocess!$1:$1048576, $D205, FALSE))</f>
        <v>1539.1644844387379</v>
      </c>
      <c r="P205">
        <f>IF(ISBLANK(HLOOKUP(P$1, m_preprocess!$1:$1048576, $D205, FALSE)), "", HLOOKUP(P$1,m_preprocess!$1:$1048576, $D205, FALSE))</f>
        <v>320.79494281543305</v>
      </c>
      <c r="Q205">
        <f>IF(ISBLANK(HLOOKUP(Q$1, m_preprocess!$1:$1048576, $D205, FALSE)), "", HLOOKUP(Q$1,m_preprocess!$1:$1048576, $D205, FALSE))</f>
        <v>475.64481355796534</v>
      </c>
      <c r="R205">
        <f>IF(ISBLANK(HLOOKUP(R$1, m_preprocess!$1:$1048576, $D205, FALSE)), "", HLOOKUP(R$1,m_preprocess!$1:$1048576, $D205, FALSE))</f>
        <v>408.72339572752514</v>
      </c>
      <c r="S205">
        <f>IF(ISBLANK(HLOOKUP(S$1, m_preprocess!$1:$1048576, $D205, FALSE)), "", HLOOKUP(S$1,m_preprocess!$1:$1048576, $D205, FALSE))</f>
        <v>45.71946824544407</v>
      </c>
      <c r="T205">
        <f>IF(ISBLANK(HLOOKUP(T$1, m_preprocess!$1:$1048576, $D205, FALSE)), "", HLOOKUP(T$1,m_preprocess!$1:$1048576, $D205, FALSE))</f>
        <v>11053.178121860388</v>
      </c>
      <c r="U205">
        <f>IF(ISBLANK(HLOOKUP(U$1, m_preprocess!$1:$1048576, $D205, FALSE)), "", HLOOKUP(U$1,m_preprocess!$1:$1048576, $D205, FALSE))</f>
        <v>17429.673160652132</v>
      </c>
      <c r="V205">
        <f>IF(ISBLANK(HLOOKUP(V$1, m_preprocess!$1:$1048576, $D205, FALSE)), "", HLOOKUP(V$1,m_preprocess!$1:$1048576, $D205, FALSE))</f>
        <v>420.9</v>
      </c>
      <c r="W205">
        <f>IF(ISBLANK(HLOOKUP(W$1, m_preprocess!$1:$1048576, $D205, FALSE)), "", HLOOKUP(W$1,m_preprocess!$1:$1048576, $D205, FALSE))</f>
        <v>617536.80373245478</v>
      </c>
      <c r="X205">
        <f>IF(ISBLANK(HLOOKUP(X$1, m_preprocess!$1:$1048576, $D205, FALSE)), "", HLOOKUP(X$1,m_preprocess!$1:$1048576, $D205, FALSE))</f>
        <v>385590.69799969951</v>
      </c>
      <c r="Y205">
        <f>IF(ISBLANK(HLOOKUP(Y$1, m_preprocess!$1:$1048576, $D205, FALSE)), "", HLOOKUP(Y$1,m_preprocess!$1:$1048576, $D205, FALSE))</f>
        <v>1147.5430682406979</v>
      </c>
    </row>
    <row r="206" spans="1:25" x14ac:dyDescent="0.25">
      <c r="A206" s="21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HLOOKUP(E$1,m_preprocess!$1:$1048576, $D206, FALSE))</f>
        <v>113.86354828640265</v>
      </c>
      <c r="F206">
        <f>IF(ISBLANK(HLOOKUP(F$1, m_preprocess!$1:$1048576, $D206, FALSE)), "", HLOOKUP(F$1,m_preprocess!$1:$1048576, $D206, FALSE))</f>
        <v>115.91273205523814</v>
      </c>
      <c r="G206">
        <f>IF(ISBLANK(HLOOKUP(G$1, m_preprocess!$1:$1048576, $D206, FALSE)), "", HLOOKUP(G$1,m_preprocess!$1:$1048576, $D206, FALSE))</f>
        <v>83.40314094428949</v>
      </c>
      <c r="H206">
        <f>IF(ISBLANK(HLOOKUP(H$1, m_preprocess!$1:$1048576, $D206, FALSE)), "", HLOOKUP(H$1,m_preprocess!$1:$1048576, $D206, FALSE))</f>
        <v>832.16469311828814</v>
      </c>
      <c r="I206">
        <f>IF(ISBLANK(HLOOKUP(I$1, m_preprocess!$1:$1048576, $D206, FALSE)), "", HLOOKUP(I$1,m_preprocess!$1:$1048576, $D206, FALSE))</f>
        <v>14373.313569999998</v>
      </c>
      <c r="J206">
        <f>IF(ISBLANK(HLOOKUP(J$1, m_preprocess!$1:$1048576, $D206, FALSE)), "", HLOOKUP(J$1,m_preprocess!$1:$1048576, $D206, FALSE))</f>
        <v>9546.8152300000002</v>
      </c>
      <c r="K206">
        <f>IF(ISBLANK(HLOOKUP(K$1, m_preprocess!$1:$1048576, $D206, FALSE)), "", HLOOKUP(K$1,m_preprocess!$1:$1048576, $D206, FALSE))</f>
        <v>1398.2371014385674</v>
      </c>
      <c r="L206">
        <f>IF(ISBLANK(HLOOKUP(L$1, m_preprocess!$1:$1048576, $D206, FALSE)), "", HLOOKUP(L$1,m_preprocess!$1:$1048576, $D206, FALSE))</f>
        <v>94.4890153448154</v>
      </c>
      <c r="M206">
        <f>IF(ISBLANK(HLOOKUP(M$1, m_preprocess!$1:$1048576, $D206, FALSE)), "", HLOOKUP(M$1,m_preprocess!$1:$1048576, $D206, FALSE))</f>
        <v>95.609121388440499</v>
      </c>
      <c r="N206">
        <f>IF(ISBLANK(HLOOKUP(N$1, m_preprocess!$1:$1048576, $D206, FALSE)), "", HLOOKUP(N$1,m_preprocess!$1:$1048576, $D206, FALSE))</f>
        <v>1398.2371014385674</v>
      </c>
      <c r="O206">
        <f>IF(ISBLANK(HLOOKUP(O$1, m_preprocess!$1:$1048576, $D206, FALSE)), "", HLOOKUP(O$1,m_preprocess!$1:$1048576, $D206, FALSE))</f>
        <v>1522.6532009969858</v>
      </c>
      <c r="P206">
        <f>IF(ISBLANK(HLOOKUP(P$1, m_preprocess!$1:$1048576, $D206, FALSE)), "", HLOOKUP(P$1,m_preprocess!$1:$1048576, $D206, FALSE))</f>
        <v>261.3768632525792</v>
      </c>
      <c r="Q206">
        <f>IF(ISBLANK(HLOOKUP(Q$1, m_preprocess!$1:$1048576, $D206, FALSE)), "", HLOOKUP(Q$1,m_preprocess!$1:$1048576, $D206, FALSE))</f>
        <v>479.90174183425307</v>
      </c>
      <c r="R206">
        <f>IF(ISBLANK(HLOOKUP(R$1, m_preprocess!$1:$1048576, $D206, FALSE)), "", HLOOKUP(R$1,m_preprocess!$1:$1048576, $D206, FALSE))</f>
        <v>374.55773241239297</v>
      </c>
      <c r="S206">
        <f>IF(ISBLANK(HLOOKUP(S$1, m_preprocess!$1:$1048576, $D206, FALSE)), "", HLOOKUP(S$1,m_preprocess!$1:$1048576, $D206, FALSE))</f>
        <v>41.772096600076388</v>
      </c>
      <c r="T206">
        <f>IF(ISBLANK(HLOOKUP(T$1, m_preprocess!$1:$1048576, $D206, FALSE)), "", HLOOKUP(T$1,m_preprocess!$1:$1048576, $D206, FALSE))</f>
        <v>10634.152051715953</v>
      </c>
      <c r="U206">
        <f>IF(ISBLANK(HLOOKUP(U$1, m_preprocess!$1:$1048576, $D206, FALSE)), "", HLOOKUP(U$1,m_preprocess!$1:$1048576, $D206, FALSE))</f>
        <v>17160.599950827542</v>
      </c>
      <c r="V206">
        <f>IF(ISBLANK(HLOOKUP(V$1, m_preprocess!$1:$1048576, $D206, FALSE)), "", HLOOKUP(V$1,m_preprocess!$1:$1048576, $D206, FALSE))</f>
        <v>410.1</v>
      </c>
      <c r="W206">
        <f>IF(ISBLANK(HLOOKUP(W$1, m_preprocess!$1:$1048576, $D206, FALSE)), "", HLOOKUP(W$1,m_preprocess!$1:$1048576, $D206, FALSE))</f>
        <v>819919.12359040522</v>
      </c>
      <c r="X206">
        <f>IF(ISBLANK(HLOOKUP(X$1, m_preprocess!$1:$1048576, $D206, FALSE)), "", HLOOKUP(X$1,m_preprocess!$1:$1048576, $D206, FALSE))</f>
        <v>485486.17390965717</v>
      </c>
      <c r="Y206">
        <f>IF(ISBLANK(HLOOKUP(Y$1, m_preprocess!$1:$1048576, $D206, FALSE)), "", HLOOKUP(Y$1,m_preprocess!$1:$1048576, $D206, FALSE))</f>
        <v>348.81448713895094</v>
      </c>
    </row>
    <row r="207" spans="1:25" x14ac:dyDescent="0.25">
      <c r="A207" s="21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HLOOKUP(E$1,m_preprocess!$1:$1048576, $D207, FALSE))</f>
        <v>101.81070388475568</v>
      </c>
      <c r="F207">
        <f>IF(ISBLANK(HLOOKUP(F$1, m_preprocess!$1:$1048576, $D207, FALSE)), "", HLOOKUP(F$1,m_preprocess!$1:$1048576, $D207, FALSE))</f>
        <v>113.60683188504198</v>
      </c>
      <c r="G207">
        <f>IF(ISBLANK(HLOOKUP(G$1, m_preprocess!$1:$1048576, $D207, FALSE)), "", HLOOKUP(G$1,m_preprocess!$1:$1048576, $D207, FALSE))</f>
        <v>83.119863127751131</v>
      </c>
      <c r="H207">
        <f>IF(ISBLANK(HLOOKUP(H$1, m_preprocess!$1:$1048576, $D207, FALSE)), "", HLOOKUP(H$1,m_preprocess!$1:$1048576, $D207, FALSE))</f>
        <v>1206.6360958802995</v>
      </c>
      <c r="I207">
        <f>IF(ISBLANK(HLOOKUP(I$1, m_preprocess!$1:$1048576, $D207, FALSE)), "", HLOOKUP(I$1,m_preprocess!$1:$1048576, $D207, FALSE))</f>
        <v>13162.48775</v>
      </c>
      <c r="J207">
        <f>IF(ISBLANK(HLOOKUP(J$1, m_preprocess!$1:$1048576, $D207, FALSE)), "", HLOOKUP(J$1,m_preprocess!$1:$1048576, $D207, FALSE))</f>
        <v>8495.1038200000003</v>
      </c>
      <c r="K207">
        <f>IF(ISBLANK(HLOOKUP(K$1, m_preprocess!$1:$1048576, $D207, FALSE)), "", HLOOKUP(K$1,m_preprocess!$1:$1048576, $D207, FALSE))</f>
        <v>1365.8163957471584</v>
      </c>
      <c r="L207">
        <f>IF(ISBLANK(HLOOKUP(L$1, m_preprocess!$1:$1048576, $D207, FALSE)), "", HLOOKUP(L$1,m_preprocess!$1:$1048576, $D207, FALSE))</f>
        <v>93.545082445111589</v>
      </c>
      <c r="M207">
        <f>IF(ISBLANK(HLOOKUP(M$1, m_preprocess!$1:$1048576, $D207, FALSE)), "", HLOOKUP(M$1,m_preprocess!$1:$1048576, $D207, FALSE))</f>
        <v>94.866697933328027</v>
      </c>
      <c r="N207">
        <f>IF(ISBLANK(HLOOKUP(N$1, m_preprocess!$1:$1048576, $D207, FALSE)), "", HLOOKUP(N$1,m_preprocess!$1:$1048576, $D207, FALSE))</f>
        <v>1365.8163957471584</v>
      </c>
      <c r="O207">
        <f>IF(ISBLANK(HLOOKUP(O$1, m_preprocess!$1:$1048576, $D207, FALSE)), "", HLOOKUP(O$1,m_preprocess!$1:$1048576, $D207, FALSE))</f>
        <v>1283.5614897592518</v>
      </c>
      <c r="P207">
        <f>IF(ISBLANK(HLOOKUP(P$1, m_preprocess!$1:$1048576, $D207, FALSE)), "", HLOOKUP(P$1,m_preprocess!$1:$1048576, $D207, FALSE))</f>
        <v>286.43285876867469</v>
      </c>
      <c r="Q207">
        <f>IF(ISBLANK(HLOOKUP(Q$1, m_preprocess!$1:$1048576, $D207, FALSE)), "", HLOOKUP(Q$1,m_preprocess!$1:$1048576, $D207, FALSE))</f>
        <v>475.25860382397224</v>
      </c>
      <c r="R207">
        <f>IF(ISBLANK(HLOOKUP(R$1, m_preprocess!$1:$1048576, $D207, FALSE)), "", HLOOKUP(R$1,m_preprocess!$1:$1048576, $D207, FALSE))</f>
        <v>295.01420001248243</v>
      </c>
      <c r="S207">
        <f>IF(ISBLANK(HLOOKUP(S$1, m_preprocess!$1:$1048576, $D207, FALSE)), "", HLOOKUP(S$1,m_preprocess!$1:$1048576, $D207, FALSE))</f>
        <v>41.196057442184177</v>
      </c>
      <c r="T207">
        <f>IF(ISBLANK(HLOOKUP(T$1, m_preprocess!$1:$1048576, $D207, FALSE)), "", HLOOKUP(T$1,m_preprocess!$1:$1048576, $D207, FALSE))</f>
        <v>10720.614273278459</v>
      </c>
      <c r="U207">
        <f>IF(ISBLANK(HLOOKUP(U$1, m_preprocess!$1:$1048576, $D207, FALSE)), "", HLOOKUP(U$1,m_preprocess!$1:$1048576, $D207, FALSE))</f>
        <v>17135.388856230689</v>
      </c>
      <c r="V207">
        <f>IF(ISBLANK(HLOOKUP(V$1, m_preprocess!$1:$1048576, $D207, FALSE)), "", HLOOKUP(V$1,m_preprocess!$1:$1048576, $D207, FALSE))</f>
        <v>413.9</v>
      </c>
      <c r="W207">
        <f>IF(ISBLANK(HLOOKUP(W$1, m_preprocess!$1:$1048576, $D207, FALSE)), "", HLOOKUP(W$1,m_preprocess!$1:$1048576, $D207, FALSE))</f>
        <v>616222.50073787663</v>
      </c>
      <c r="X207">
        <f>IF(ISBLANK(HLOOKUP(X$1, m_preprocess!$1:$1048576, $D207, FALSE)), "", HLOOKUP(X$1,m_preprocess!$1:$1048576, $D207, FALSE))</f>
        <v>315080.32710221852</v>
      </c>
      <c r="Y207">
        <f>IF(ISBLANK(HLOOKUP(Y$1, m_preprocess!$1:$1048576, $D207, FALSE)), "", HLOOKUP(Y$1,m_preprocess!$1:$1048576, $D207, FALSE))</f>
        <v>347.35237671627823</v>
      </c>
    </row>
    <row r="208" spans="1:25" x14ac:dyDescent="0.25">
      <c r="A208" s="21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HLOOKUP(E$1,m_preprocess!$1:$1048576, $D208, FALSE))</f>
        <v>123.16641586351935</v>
      </c>
      <c r="F208">
        <f>IF(ISBLANK(HLOOKUP(F$1, m_preprocess!$1:$1048576, $D208, FALSE)), "", HLOOKUP(F$1,m_preprocess!$1:$1048576, $D208, FALSE))</f>
        <v>120.05132059725514</v>
      </c>
      <c r="G208">
        <f>IF(ISBLANK(HLOOKUP(G$1, m_preprocess!$1:$1048576, $D208, FALSE)), "", HLOOKUP(G$1,m_preprocess!$1:$1048576, $D208, FALSE))</f>
        <v>82.984660116094005</v>
      </c>
      <c r="H208">
        <f>IF(ISBLANK(HLOOKUP(H$1, m_preprocess!$1:$1048576, $D208, FALSE)), "", HLOOKUP(H$1,m_preprocess!$1:$1048576, $D208, FALSE))</f>
        <v>1324.8801756873308</v>
      </c>
      <c r="I208">
        <f>IF(ISBLANK(HLOOKUP(I$1, m_preprocess!$1:$1048576, $D208, FALSE)), "", HLOOKUP(I$1,m_preprocess!$1:$1048576, $D208, FALSE))</f>
        <v>14827.030320000002</v>
      </c>
      <c r="J208">
        <f>IF(ISBLANK(HLOOKUP(J$1, m_preprocess!$1:$1048576, $D208, FALSE)), "", HLOOKUP(J$1,m_preprocess!$1:$1048576, $D208, FALSE))</f>
        <v>11296.78212</v>
      </c>
      <c r="K208">
        <f>IF(ISBLANK(HLOOKUP(K$1, m_preprocess!$1:$1048576, $D208, FALSE)), "", HLOOKUP(K$1,m_preprocess!$1:$1048576, $D208, FALSE))</f>
        <v>1543.147960361071</v>
      </c>
      <c r="L208">
        <f>IF(ISBLANK(HLOOKUP(L$1, m_preprocess!$1:$1048576, $D208, FALSE)), "", HLOOKUP(L$1,m_preprocess!$1:$1048576, $D208, FALSE))</f>
        <v>93.680605589620541</v>
      </c>
      <c r="M208">
        <f>IF(ISBLANK(HLOOKUP(M$1, m_preprocess!$1:$1048576, $D208, FALSE)), "", HLOOKUP(M$1,m_preprocess!$1:$1048576, $D208, FALSE))</f>
        <v>99.186437001502384</v>
      </c>
      <c r="N208">
        <f>IF(ISBLANK(HLOOKUP(N$1, m_preprocess!$1:$1048576, $D208, FALSE)), "", HLOOKUP(N$1,m_preprocess!$1:$1048576, $D208, FALSE))</f>
        <v>1543.147960361071</v>
      </c>
      <c r="O208">
        <f>IF(ISBLANK(HLOOKUP(O$1, m_preprocess!$1:$1048576, $D208, FALSE)), "", HLOOKUP(O$1,m_preprocess!$1:$1048576, $D208, FALSE))</f>
        <v>1538.8862879957574</v>
      </c>
      <c r="P208">
        <f>IF(ISBLANK(HLOOKUP(P$1, m_preprocess!$1:$1048576, $D208, FALSE)), "", HLOOKUP(P$1,m_preprocess!$1:$1048576, $D208, FALSE))</f>
        <v>369.0193007798182</v>
      </c>
      <c r="Q208">
        <f>IF(ISBLANK(HLOOKUP(Q$1, m_preprocess!$1:$1048576, $D208, FALSE)), "", HLOOKUP(Q$1,m_preprocess!$1:$1048576, $D208, FALSE))</f>
        <v>552.37024421799981</v>
      </c>
      <c r="R208">
        <f>IF(ISBLANK(HLOOKUP(R$1, m_preprocess!$1:$1048576, $D208, FALSE)), "", HLOOKUP(R$1,m_preprocess!$1:$1048576, $D208, FALSE))</f>
        <v>411.7036972080511</v>
      </c>
      <c r="S208">
        <f>IF(ISBLANK(HLOOKUP(S$1, m_preprocess!$1:$1048576, $D208, FALSE)), "", HLOOKUP(S$1,m_preprocess!$1:$1048576, $D208, FALSE))</f>
        <v>43.533302492906095</v>
      </c>
      <c r="T208">
        <f>IF(ISBLANK(HLOOKUP(T$1, m_preprocess!$1:$1048576, $D208, FALSE)), "", HLOOKUP(T$1,m_preprocess!$1:$1048576, $D208, FALSE))</f>
        <v>10961.919357157951</v>
      </c>
      <c r="U208">
        <f>IF(ISBLANK(HLOOKUP(U$1, m_preprocess!$1:$1048576, $D208, FALSE)), "", HLOOKUP(U$1,m_preprocess!$1:$1048576, $D208, FALSE))</f>
        <v>17484.388560632709</v>
      </c>
      <c r="V208">
        <f>IF(ISBLANK(HLOOKUP(V$1, m_preprocess!$1:$1048576, $D208, FALSE)), "", HLOOKUP(V$1,m_preprocess!$1:$1048576, $D208, FALSE))</f>
        <v>433.8</v>
      </c>
      <c r="W208">
        <f>IF(ISBLANK(HLOOKUP(W$1, m_preprocess!$1:$1048576, $D208, FALSE)), "", HLOOKUP(W$1,m_preprocess!$1:$1048576, $D208, FALSE))</f>
        <v>828639.88181882363</v>
      </c>
      <c r="X208">
        <f>IF(ISBLANK(HLOOKUP(X$1, m_preprocess!$1:$1048576, $D208, FALSE)), "", HLOOKUP(X$1,m_preprocess!$1:$1048576, $D208, FALSE))</f>
        <v>439764.49374108459</v>
      </c>
      <c r="Y208">
        <f>IF(ISBLANK(HLOOKUP(Y$1, m_preprocess!$1:$1048576, $D208, FALSE)), "", HLOOKUP(Y$1,m_preprocess!$1:$1048576, $D208, FALSE))</f>
        <v>536.2219471206771</v>
      </c>
    </row>
    <row r="209" spans="1:25" x14ac:dyDescent="0.25">
      <c r="A209" s="21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HLOOKUP(E$1,m_preprocess!$1:$1048576, $D209, FALSE))</f>
        <v>124.64828973521389</v>
      </c>
      <c r="F209">
        <f>IF(ISBLANK(HLOOKUP(F$1, m_preprocess!$1:$1048576, $D209, FALSE)), "", HLOOKUP(F$1,m_preprocess!$1:$1048576, $D209, FALSE))</f>
        <v>128.07323185975412</v>
      </c>
      <c r="G209">
        <f>IF(ISBLANK(HLOOKUP(G$1, m_preprocess!$1:$1048576, $D209, FALSE)), "", HLOOKUP(G$1,m_preprocess!$1:$1048576, $D209, FALSE))</f>
        <v>82.557574173543514</v>
      </c>
      <c r="H209">
        <f>IF(ISBLANK(HLOOKUP(H$1, m_preprocess!$1:$1048576, $D209, FALSE)), "", HLOOKUP(H$1,m_preprocess!$1:$1048576, $D209, FALSE))</f>
        <v>1598.6750217894485</v>
      </c>
      <c r="I209">
        <f>IF(ISBLANK(HLOOKUP(I$1, m_preprocess!$1:$1048576, $D209, FALSE)), "", HLOOKUP(I$1,m_preprocess!$1:$1048576, $D209, FALSE))</f>
        <v>14393.461710000001</v>
      </c>
      <c r="J209">
        <f>IF(ISBLANK(HLOOKUP(J$1, m_preprocess!$1:$1048576, $D209, FALSE)), "", HLOOKUP(J$1,m_preprocess!$1:$1048576, $D209, FALSE))</f>
        <v>11454.59886</v>
      </c>
      <c r="K209">
        <f>IF(ISBLANK(HLOOKUP(K$1, m_preprocess!$1:$1048576, $D209, FALSE)), "", HLOOKUP(K$1,m_preprocess!$1:$1048576, $D209, FALSE))</f>
        <v>1540.7684277505136</v>
      </c>
      <c r="L209">
        <f>IF(ISBLANK(HLOOKUP(L$1, m_preprocess!$1:$1048576, $D209, FALSE)), "", HLOOKUP(L$1,m_preprocess!$1:$1048576, $D209, FALSE))</f>
        <v>93.456872484434783</v>
      </c>
      <c r="M209">
        <f>IF(ISBLANK(HLOOKUP(M$1, m_preprocess!$1:$1048576, $D209, FALSE)), "", HLOOKUP(M$1,m_preprocess!$1:$1048576, $D209, FALSE))</f>
        <v>101.57533590767351</v>
      </c>
      <c r="N209">
        <f>IF(ISBLANK(HLOOKUP(N$1, m_preprocess!$1:$1048576, $D209, FALSE)), "", HLOOKUP(N$1,m_preprocess!$1:$1048576, $D209, FALSE))</f>
        <v>1540.7684277505136</v>
      </c>
      <c r="O209">
        <f>IF(ISBLANK(HLOOKUP(O$1, m_preprocess!$1:$1048576, $D209, FALSE)), "", HLOOKUP(O$1,m_preprocess!$1:$1048576, $D209, FALSE))</f>
        <v>1776.7298417637296</v>
      </c>
      <c r="P209">
        <f>IF(ISBLANK(HLOOKUP(P$1, m_preprocess!$1:$1048576, $D209, FALSE)), "", HLOOKUP(P$1,m_preprocess!$1:$1048576, $D209, FALSE))</f>
        <v>333.82279439115666</v>
      </c>
      <c r="Q209">
        <f>IF(ISBLANK(HLOOKUP(Q$1, m_preprocess!$1:$1048576, $D209, FALSE)), "", HLOOKUP(Q$1,m_preprocess!$1:$1048576, $D209, FALSE))</f>
        <v>488.69438134117388</v>
      </c>
      <c r="R209">
        <f>IF(ISBLANK(HLOOKUP(R$1, m_preprocess!$1:$1048576, $D209, FALSE)), "", HLOOKUP(R$1,m_preprocess!$1:$1048576, $D209, FALSE))</f>
        <v>395.75262283750033</v>
      </c>
      <c r="S209">
        <f>IF(ISBLANK(HLOOKUP(S$1, m_preprocess!$1:$1048576, $D209, FALSE)), "", HLOOKUP(S$1,m_preprocess!$1:$1048576, $D209, FALSE))</f>
        <v>42.056036152114643</v>
      </c>
      <c r="T209">
        <f>IF(ISBLANK(HLOOKUP(T$1, m_preprocess!$1:$1048576, $D209, FALSE)), "", HLOOKUP(T$1,m_preprocess!$1:$1048576, $D209, FALSE))</f>
        <v>10873.553376512624</v>
      </c>
      <c r="U209">
        <f>IF(ISBLANK(HLOOKUP(U$1, m_preprocess!$1:$1048576, $D209, FALSE)), "", HLOOKUP(U$1,m_preprocess!$1:$1048576, $D209, FALSE))</f>
        <v>17863.081781165038</v>
      </c>
      <c r="V209">
        <f>IF(ISBLANK(HLOOKUP(V$1, m_preprocess!$1:$1048576, $D209, FALSE)), "", HLOOKUP(V$1,m_preprocess!$1:$1048576, $D209, FALSE))</f>
        <v>447.6</v>
      </c>
      <c r="W209">
        <f>IF(ISBLANK(HLOOKUP(W$1, m_preprocess!$1:$1048576, $D209, FALSE)), "", HLOOKUP(W$1,m_preprocess!$1:$1048576, $D209, FALSE))</f>
        <v>1125536.6275744657</v>
      </c>
      <c r="X209">
        <f>IF(ISBLANK(HLOOKUP(X$1, m_preprocess!$1:$1048576, $D209, FALSE)), "", HLOOKUP(X$1,m_preprocess!$1:$1048576, $D209, FALSE))</f>
        <v>364736.09471738728</v>
      </c>
      <c r="Y209">
        <f>IF(ISBLANK(HLOOKUP(Y$1, m_preprocess!$1:$1048576, $D209, FALSE)), "", HLOOKUP(Y$1,m_preprocess!$1:$1048576, $D209, FALSE))</f>
        <v>917.03952541621231</v>
      </c>
    </row>
    <row r="210" spans="1:25" x14ac:dyDescent="0.25">
      <c r="A210" s="21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HLOOKUP(E$1,m_preprocess!$1:$1048576, $D210, FALSE))</f>
        <v>116.84889505764789</v>
      </c>
      <c r="F210">
        <f>IF(ISBLANK(HLOOKUP(F$1, m_preprocess!$1:$1048576, $D210, FALSE)), "", HLOOKUP(F$1,m_preprocess!$1:$1048576, $D210, FALSE))</f>
        <v>120.84851145555236</v>
      </c>
      <c r="G210">
        <f>IF(ISBLANK(HLOOKUP(G$1, m_preprocess!$1:$1048576, $D210, FALSE)), "", HLOOKUP(G$1,m_preprocess!$1:$1048576, $D210, FALSE))</f>
        <v>82.543741408667586</v>
      </c>
      <c r="H210">
        <f>IF(ISBLANK(HLOOKUP(H$1, m_preprocess!$1:$1048576, $D210, FALSE)), "", HLOOKUP(H$1,m_preprocess!$1:$1048576, $D210, FALSE))</f>
        <v>1615.3410224096262</v>
      </c>
      <c r="I210">
        <f>IF(ISBLANK(HLOOKUP(I$1, m_preprocess!$1:$1048576, $D210, FALSE)), "", HLOOKUP(I$1,m_preprocess!$1:$1048576, $D210, FALSE))</f>
        <v>14830.704849999998</v>
      </c>
      <c r="J210">
        <f>IF(ISBLANK(HLOOKUP(J$1, m_preprocess!$1:$1048576, $D210, FALSE)), "", HLOOKUP(J$1,m_preprocess!$1:$1048576, $D210, FALSE))</f>
        <v>9450.4730100000015</v>
      </c>
      <c r="K210">
        <f>IF(ISBLANK(HLOOKUP(K$1, m_preprocess!$1:$1048576, $D210, FALSE)), "", HLOOKUP(K$1,m_preprocess!$1:$1048576, $D210, FALSE))</f>
        <v>1393.5423905727243</v>
      </c>
      <c r="L210">
        <f>IF(ISBLANK(HLOOKUP(L$1, m_preprocess!$1:$1048576, $D210, FALSE)), "", HLOOKUP(L$1,m_preprocess!$1:$1048576, $D210, FALSE))</f>
        <v>91.981497430625083</v>
      </c>
      <c r="M210">
        <f>IF(ISBLANK(HLOOKUP(M$1, m_preprocess!$1:$1048576, $D210, FALSE)), "", HLOOKUP(M$1,m_preprocess!$1:$1048576, $D210, FALSE))</f>
        <v>97.430141014114326</v>
      </c>
      <c r="N210">
        <f>IF(ISBLANK(HLOOKUP(N$1, m_preprocess!$1:$1048576, $D210, FALSE)), "", HLOOKUP(N$1,m_preprocess!$1:$1048576, $D210, FALSE))</f>
        <v>1393.5423905727243</v>
      </c>
      <c r="O210">
        <f>IF(ISBLANK(HLOOKUP(O$1, m_preprocess!$1:$1048576, $D210, FALSE)), "", HLOOKUP(O$1,m_preprocess!$1:$1048576, $D210, FALSE))</f>
        <v>1605.1449919633567</v>
      </c>
      <c r="P210">
        <f>IF(ISBLANK(HLOOKUP(P$1, m_preprocess!$1:$1048576, $D210, FALSE)), "", HLOOKUP(P$1,m_preprocess!$1:$1048576, $D210, FALSE))</f>
        <v>328.1550180265977</v>
      </c>
      <c r="Q210">
        <f>IF(ISBLANK(HLOOKUP(Q$1, m_preprocess!$1:$1048576, $D210, FALSE)), "", HLOOKUP(Q$1,m_preprocess!$1:$1048576, $D210, FALSE))</f>
        <v>521.50184612168505</v>
      </c>
      <c r="R210">
        <f>IF(ISBLANK(HLOOKUP(R$1, m_preprocess!$1:$1048576, $D210, FALSE)), "", HLOOKUP(R$1,m_preprocess!$1:$1048576, $D210, FALSE))</f>
        <v>361.87574592212479</v>
      </c>
      <c r="S210">
        <f>IF(ISBLANK(HLOOKUP(S$1, m_preprocess!$1:$1048576, $D210, FALSE)), "", HLOOKUP(S$1,m_preprocess!$1:$1048576, $D210, FALSE))</f>
        <v>40.437743353026093</v>
      </c>
      <c r="T210">
        <f>IF(ISBLANK(HLOOKUP(T$1, m_preprocess!$1:$1048576, $D210, FALSE)), "", HLOOKUP(T$1,m_preprocess!$1:$1048576, $D210, FALSE))</f>
        <v>11041.549097250376</v>
      </c>
      <c r="U210">
        <f>IF(ISBLANK(HLOOKUP(U$1, m_preprocess!$1:$1048576, $D210, FALSE)), "", HLOOKUP(U$1,m_preprocess!$1:$1048576, $D210, FALSE))</f>
        <v>17413.436979858707</v>
      </c>
      <c r="V210">
        <f>IF(ISBLANK(HLOOKUP(V$1, m_preprocess!$1:$1048576, $D210, FALSE)), "", HLOOKUP(V$1,m_preprocess!$1:$1048576, $D210, FALSE))</f>
        <v>447.6</v>
      </c>
      <c r="W210">
        <f>IF(ISBLANK(HLOOKUP(W$1, m_preprocess!$1:$1048576, $D210, FALSE)), "", HLOOKUP(W$1,m_preprocess!$1:$1048576, $D210, FALSE))</f>
        <v>679213.19889815513</v>
      </c>
      <c r="X210">
        <f>IF(ISBLANK(HLOOKUP(X$1, m_preprocess!$1:$1048576, $D210, FALSE)), "", HLOOKUP(X$1,m_preprocess!$1:$1048576, $D210, FALSE))</f>
        <v>391955.06353556202</v>
      </c>
      <c r="Y210">
        <f>IF(ISBLANK(HLOOKUP(Y$1, m_preprocess!$1:$1048576, $D210, FALSE)), "", HLOOKUP(Y$1,m_preprocess!$1:$1048576, $D210, FALSE))</f>
        <v>747.87153943441979</v>
      </c>
    </row>
    <row r="211" spans="1:25" x14ac:dyDescent="0.25">
      <c r="A211" s="21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HLOOKUP(E$1,m_preprocess!$1:$1048576, $D211, FALSE))</f>
        <v>125.07315377776665</v>
      </c>
      <c r="F211">
        <f>IF(ISBLANK(HLOOKUP(F$1, m_preprocess!$1:$1048576, $D211, FALSE)), "", HLOOKUP(F$1,m_preprocess!$1:$1048576, $D211, FALSE))</f>
        <v>127.79817523097252</v>
      </c>
      <c r="G211">
        <f>IF(ISBLANK(HLOOKUP(G$1, m_preprocess!$1:$1048576, $D211, FALSE)), "", HLOOKUP(G$1,m_preprocess!$1:$1048576, $D211, FALSE))</f>
        <v>82.551340454781325</v>
      </c>
      <c r="H211">
        <f>IF(ISBLANK(HLOOKUP(H$1, m_preprocess!$1:$1048576, $D211, FALSE)), "", HLOOKUP(H$1,m_preprocess!$1:$1048576, $D211, FALSE))</f>
        <v>1454.3366109345384</v>
      </c>
      <c r="I211">
        <f>IF(ISBLANK(HLOOKUP(I$1, m_preprocess!$1:$1048576, $D211, FALSE)), "", HLOOKUP(I$1,m_preprocess!$1:$1048576, $D211, FALSE))</f>
        <v>14719.899649999999</v>
      </c>
      <c r="J211">
        <f>IF(ISBLANK(HLOOKUP(J$1, m_preprocess!$1:$1048576, $D211, FALSE)), "", HLOOKUP(J$1,m_preprocess!$1:$1048576, $D211, FALSE))</f>
        <v>11792.619880000002</v>
      </c>
      <c r="K211">
        <f>IF(ISBLANK(HLOOKUP(K$1, m_preprocess!$1:$1048576, $D211, FALSE)), "", HLOOKUP(K$1,m_preprocess!$1:$1048576, $D211, FALSE))</f>
        <v>1505.785291329674</v>
      </c>
      <c r="L211">
        <f>IF(ISBLANK(HLOOKUP(L$1, m_preprocess!$1:$1048576, $D211, FALSE)), "", HLOOKUP(L$1,m_preprocess!$1:$1048576, $D211, FALSE))</f>
        <v>91.364422160379462</v>
      </c>
      <c r="M211">
        <f>IF(ISBLANK(HLOOKUP(M$1, m_preprocess!$1:$1048576, $D211, FALSE)), "", HLOOKUP(M$1,m_preprocess!$1:$1048576, $D211, FALSE))</f>
        <v>98.502571501005292</v>
      </c>
      <c r="N211">
        <f>IF(ISBLANK(HLOOKUP(N$1, m_preprocess!$1:$1048576, $D211, FALSE)), "", HLOOKUP(N$1,m_preprocess!$1:$1048576, $D211, FALSE))</f>
        <v>1505.785291329674</v>
      </c>
      <c r="O211">
        <f>IF(ISBLANK(HLOOKUP(O$1, m_preprocess!$1:$1048576, $D211, FALSE)), "", HLOOKUP(O$1,m_preprocess!$1:$1048576, $D211, FALSE))</f>
        <v>1671.1616567292772</v>
      </c>
      <c r="P211">
        <f>IF(ISBLANK(HLOOKUP(P$1, m_preprocess!$1:$1048576, $D211, FALSE)), "", HLOOKUP(P$1,m_preprocess!$1:$1048576, $D211, FALSE))</f>
        <v>356.32014276227193</v>
      </c>
      <c r="Q211">
        <f>IF(ISBLANK(HLOOKUP(Q$1, m_preprocess!$1:$1048576, $D211, FALSE)), "", HLOOKUP(Q$1,m_preprocess!$1:$1048576, $D211, FALSE))</f>
        <v>561.97286584227584</v>
      </c>
      <c r="R211">
        <f>IF(ISBLANK(HLOOKUP(R$1, m_preprocess!$1:$1048576, $D211, FALSE)), "", HLOOKUP(R$1,m_preprocess!$1:$1048576, $D211, FALSE))</f>
        <v>451.49129850607926</v>
      </c>
      <c r="S211">
        <f>IF(ISBLANK(HLOOKUP(S$1, m_preprocess!$1:$1048576, $D211, FALSE)), "", HLOOKUP(S$1,m_preprocess!$1:$1048576, $D211, FALSE))</f>
        <v>40.291113856010092</v>
      </c>
      <c r="T211">
        <f>IF(ISBLANK(HLOOKUP(T$1, m_preprocess!$1:$1048576, $D211, FALSE)), "", HLOOKUP(T$1,m_preprocess!$1:$1048576, $D211, FALSE))</f>
        <v>11016.722916866998</v>
      </c>
      <c r="U211">
        <f>IF(ISBLANK(HLOOKUP(U$1, m_preprocess!$1:$1048576, $D211, FALSE)), "", HLOOKUP(U$1,m_preprocess!$1:$1048576, $D211, FALSE))</f>
        <v>17776.50415952866</v>
      </c>
      <c r="V211">
        <f>IF(ISBLANK(HLOOKUP(V$1, m_preprocess!$1:$1048576, $D211, FALSE)), "", HLOOKUP(V$1,m_preprocess!$1:$1048576, $D211, FALSE))</f>
        <v>472.4</v>
      </c>
      <c r="W211">
        <f>IF(ISBLANK(HLOOKUP(W$1, m_preprocess!$1:$1048576, $D211, FALSE)), "", HLOOKUP(W$1,m_preprocess!$1:$1048576, $D211, FALSE))</f>
        <v>669452.68219917954</v>
      </c>
      <c r="X211">
        <f>IF(ISBLANK(HLOOKUP(X$1, m_preprocess!$1:$1048576, $D211, FALSE)), "", HLOOKUP(X$1,m_preprocess!$1:$1048576, $D211, FALSE))</f>
        <v>411480.50019216817</v>
      </c>
      <c r="Y211">
        <f>IF(ISBLANK(HLOOKUP(Y$1, m_preprocess!$1:$1048576, $D211, FALSE)), "", HLOOKUP(Y$1,m_preprocess!$1:$1048576, $D211, FALSE))</f>
        <v>644.51647227365834</v>
      </c>
    </row>
    <row r="212" spans="1:25" x14ac:dyDescent="0.25">
      <c r="A212" s="21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HLOOKUP(E$1,m_preprocess!$1:$1048576, $D212, FALSE))</f>
        <v>125.71148019950644</v>
      </c>
      <c r="F212">
        <f>IF(ISBLANK(HLOOKUP(F$1, m_preprocess!$1:$1048576, $D212, FALSE)), "", HLOOKUP(F$1,m_preprocess!$1:$1048576, $D212, FALSE))</f>
        <v>125.0434497647298</v>
      </c>
      <c r="G212">
        <f>IF(ISBLANK(HLOOKUP(G$1, m_preprocess!$1:$1048576, $D212, FALSE)), "", HLOOKUP(G$1,m_preprocess!$1:$1048576, $D212, FALSE))</f>
        <v>82.535193678535734</v>
      </c>
      <c r="H212">
        <f>IF(ISBLANK(HLOOKUP(H$1, m_preprocess!$1:$1048576, $D212, FALSE)), "", HLOOKUP(H$1,m_preprocess!$1:$1048576, $D212, FALSE))</f>
        <v>1477.8242946503642</v>
      </c>
      <c r="I212">
        <f>IF(ISBLANK(HLOOKUP(I$1, m_preprocess!$1:$1048576, $D212, FALSE)), "", HLOOKUP(I$1,m_preprocess!$1:$1048576, $D212, FALSE))</f>
        <v>15244.52889</v>
      </c>
      <c r="J212">
        <f>IF(ISBLANK(HLOOKUP(J$1, m_preprocess!$1:$1048576, $D212, FALSE)), "", HLOOKUP(J$1,m_preprocess!$1:$1048576, $D212, FALSE))</f>
        <v>9695.8886600000005</v>
      </c>
      <c r="K212">
        <f>IF(ISBLANK(HLOOKUP(K$1, m_preprocess!$1:$1048576, $D212, FALSE)), "", HLOOKUP(K$1,m_preprocess!$1:$1048576, $D212, FALSE))</f>
        <v>1418.1696722308072</v>
      </c>
      <c r="L212">
        <f>IF(ISBLANK(HLOOKUP(L$1, m_preprocess!$1:$1048576, $D212, FALSE)), "", HLOOKUP(L$1,m_preprocess!$1:$1048576, $D212, FALSE))</f>
        <v>92.446374150444598</v>
      </c>
      <c r="M212">
        <f>IF(ISBLANK(HLOOKUP(M$1, m_preprocess!$1:$1048576, $D212, FALSE)), "", HLOOKUP(M$1,m_preprocess!$1:$1048576, $D212, FALSE))</f>
        <v>99.481698443827142</v>
      </c>
      <c r="N212">
        <f>IF(ISBLANK(HLOOKUP(N$1, m_preprocess!$1:$1048576, $D212, FALSE)), "", HLOOKUP(N$1,m_preprocess!$1:$1048576, $D212, FALSE))</f>
        <v>1418.1696722308072</v>
      </c>
      <c r="O212">
        <f>IF(ISBLANK(HLOOKUP(O$1, m_preprocess!$1:$1048576, $D212, FALSE)), "", HLOOKUP(O$1,m_preprocess!$1:$1048576, $D212, FALSE))</f>
        <v>1844.5094522279619</v>
      </c>
      <c r="P212">
        <f>IF(ISBLANK(HLOOKUP(P$1, m_preprocess!$1:$1048576, $D212, FALSE)), "", HLOOKUP(P$1,m_preprocess!$1:$1048576, $D212, FALSE))</f>
        <v>402.7920615415693</v>
      </c>
      <c r="Q212">
        <f>IF(ISBLANK(HLOOKUP(Q$1, m_preprocess!$1:$1048576, $D212, FALSE)), "", HLOOKUP(Q$1,m_preprocess!$1:$1048576, $D212, FALSE))</f>
        <v>578.33097316903127</v>
      </c>
      <c r="R212">
        <f>IF(ISBLANK(HLOOKUP(R$1, m_preprocess!$1:$1048576, $D212, FALSE)), "", HLOOKUP(R$1,m_preprocess!$1:$1048576, $D212, FALSE))</f>
        <v>481.37436232907658</v>
      </c>
      <c r="S212">
        <f>IF(ISBLANK(HLOOKUP(S$1, m_preprocess!$1:$1048576, $D212, FALSE)), "", HLOOKUP(S$1,m_preprocess!$1:$1048576, $D212, FALSE))</f>
        <v>41.989258038384385</v>
      </c>
      <c r="T212">
        <f>IF(ISBLANK(HLOOKUP(T$1, m_preprocess!$1:$1048576, $D212, FALSE)), "", HLOOKUP(T$1,m_preprocess!$1:$1048576, $D212, FALSE))</f>
        <v>11211.163950761611</v>
      </c>
      <c r="U212">
        <f>IF(ISBLANK(HLOOKUP(U$1, m_preprocess!$1:$1048576, $D212, FALSE)), "", HLOOKUP(U$1,m_preprocess!$1:$1048576, $D212, FALSE))</f>
        <v>18207.675436069203</v>
      </c>
      <c r="V212">
        <f>IF(ISBLANK(HLOOKUP(V$1, m_preprocess!$1:$1048576, $D212, FALSE)), "", HLOOKUP(V$1,m_preprocess!$1:$1048576, $D212, FALSE))</f>
        <v>489</v>
      </c>
      <c r="W212">
        <f>IF(ISBLANK(HLOOKUP(W$1, m_preprocess!$1:$1048576, $D212, FALSE)), "", HLOOKUP(W$1,m_preprocess!$1:$1048576, $D212, FALSE))</f>
        <v>785682.61997442343</v>
      </c>
      <c r="X212">
        <f>IF(ISBLANK(HLOOKUP(X$1, m_preprocess!$1:$1048576, $D212, FALSE)), "", HLOOKUP(X$1,m_preprocess!$1:$1048576, $D212, FALSE))</f>
        <v>408224.61038011918</v>
      </c>
      <c r="Y212">
        <f>IF(ISBLANK(HLOOKUP(Y$1, m_preprocess!$1:$1048576, $D212, FALSE)), "", HLOOKUP(Y$1,m_preprocess!$1:$1048576, $D212, FALSE))</f>
        <v>753.6890615216696</v>
      </c>
    </row>
    <row r="213" spans="1:25" x14ac:dyDescent="0.25">
      <c r="A213" s="21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HLOOKUP(E$1,m_preprocess!$1:$1048576, $D213, FALSE))</f>
        <v>127.07510031971864</v>
      </c>
      <c r="F213">
        <f>IF(ISBLANK(HLOOKUP(F$1, m_preprocess!$1:$1048576, $D213, FALSE)), "", HLOOKUP(F$1,m_preprocess!$1:$1048576, $D213, FALSE))</f>
        <v>124.56604882068964</v>
      </c>
      <c r="G213">
        <f>IF(ISBLANK(HLOOKUP(G$1, m_preprocess!$1:$1048576, $D213, FALSE)), "", HLOOKUP(G$1,m_preprocess!$1:$1048576, $D213, FALSE))</f>
        <v>82.447363435615912</v>
      </c>
      <c r="H213">
        <f>IF(ISBLANK(HLOOKUP(H$1, m_preprocess!$1:$1048576, $D213, FALSE)), "", HLOOKUP(H$1,m_preprocess!$1:$1048576, $D213, FALSE))</f>
        <v>1681.652946616952</v>
      </c>
      <c r="I213">
        <f>IF(ISBLANK(HLOOKUP(I$1, m_preprocess!$1:$1048576, $D213, FALSE)), "", HLOOKUP(I$1,m_preprocess!$1:$1048576, $D213, FALSE))</f>
        <v>15032.596649999999</v>
      </c>
      <c r="J213">
        <f>IF(ISBLANK(HLOOKUP(J$1, m_preprocess!$1:$1048576, $D213, FALSE)), "", HLOOKUP(J$1,m_preprocess!$1:$1048576, $D213, FALSE))</f>
        <v>9462.6281500000005</v>
      </c>
      <c r="K213">
        <f>IF(ISBLANK(HLOOKUP(K$1, m_preprocess!$1:$1048576, $D213, FALSE)), "", HLOOKUP(K$1,m_preprocess!$1:$1048576, $D213, FALSE))</f>
        <v>1340.2734863133312</v>
      </c>
      <c r="L213">
        <f>IF(ISBLANK(HLOOKUP(L$1, m_preprocess!$1:$1048576, $D213, FALSE)), "", HLOOKUP(L$1,m_preprocess!$1:$1048576, $D213, FALSE))</f>
        <v>92.84282749077552</v>
      </c>
      <c r="M213">
        <f>IF(ISBLANK(HLOOKUP(M$1, m_preprocess!$1:$1048576, $D213, FALSE)), "", HLOOKUP(M$1,m_preprocess!$1:$1048576, $D213, FALSE))</f>
        <v>99.472677609525235</v>
      </c>
      <c r="N213">
        <f>IF(ISBLANK(HLOOKUP(N$1, m_preprocess!$1:$1048576, $D213, FALSE)), "", HLOOKUP(N$1,m_preprocess!$1:$1048576, $D213, FALSE))</f>
        <v>1340.2734863133312</v>
      </c>
      <c r="O213">
        <f>IF(ISBLANK(HLOOKUP(O$1, m_preprocess!$1:$1048576, $D213, FALSE)), "", HLOOKUP(O$1,m_preprocess!$1:$1048576, $D213, FALSE))</f>
        <v>2024.0601645046131</v>
      </c>
      <c r="P213">
        <f>IF(ISBLANK(HLOOKUP(P$1, m_preprocess!$1:$1048576, $D213, FALSE)), "", HLOOKUP(P$1,m_preprocess!$1:$1048576, $D213, FALSE))</f>
        <v>413.79340691291935</v>
      </c>
      <c r="Q213">
        <f>IF(ISBLANK(HLOOKUP(Q$1, m_preprocess!$1:$1048576, $D213, FALSE)), "", HLOOKUP(Q$1,m_preprocess!$1:$1048576, $D213, FALSE))</f>
        <v>566.30233175989247</v>
      </c>
      <c r="R213">
        <f>IF(ISBLANK(HLOOKUP(R$1, m_preprocess!$1:$1048576, $D213, FALSE)), "", HLOOKUP(R$1,m_preprocess!$1:$1048576, $D213, FALSE))</f>
        <v>591.04904899481733</v>
      </c>
      <c r="S213">
        <f>IF(ISBLANK(HLOOKUP(S$1, m_preprocess!$1:$1048576, $D213, FALSE)), "", HLOOKUP(S$1,m_preprocess!$1:$1048576, $D213, FALSE))</f>
        <v>42.672746938790802</v>
      </c>
      <c r="T213">
        <f>IF(ISBLANK(HLOOKUP(T$1, m_preprocess!$1:$1048576, $D213, FALSE)), "", HLOOKUP(T$1,m_preprocess!$1:$1048576, $D213, FALSE))</f>
        <v>11505.624078717712</v>
      </c>
      <c r="U213">
        <f>IF(ISBLANK(HLOOKUP(U$1, m_preprocess!$1:$1048576, $D213, FALSE)), "", HLOOKUP(U$1,m_preprocess!$1:$1048576, $D213, FALSE))</f>
        <v>18598.64797392103</v>
      </c>
      <c r="V213">
        <f>IF(ISBLANK(HLOOKUP(V$1, m_preprocess!$1:$1048576, $D213, FALSE)), "", HLOOKUP(V$1,m_preprocess!$1:$1048576, $D213, FALSE))</f>
        <v>502.2</v>
      </c>
      <c r="W213">
        <f>IF(ISBLANK(HLOOKUP(W$1, m_preprocess!$1:$1048576, $D213, FALSE)), "", HLOOKUP(W$1,m_preprocess!$1:$1048576, $D213, FALSE))</f>
        <v>695341.52503816062</v>
      </c>
      <c r="X213">
        <f>IF(ISBLANK(HLOOKUP(X$1, m_preprocess!$1:$1048576, $D213, FALSE)), "", HLOOKUP(X$1,m_preprocess!$1:$1048576, $D213, FALSE))</f>
        <v>376136.5116496121</v>
      </c>
      <c r="Y213">
        <f>IF(ISBLANK(HLOOKUP(Y$1, m_preprocess!$1:$1048576, $D213, FALSE)), "", HLOOKUP(Y$1,m_preprocess!$1:$1048576, $D213, FALSE))</f>
        <v>645.46847641678471</v>
      </c>
    </row>
    <row r="214" spans="1:25" x14ac:dyDescent="0.25">
      <c r="A214" s="21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HLOOKUP(E$1,m_preprocess!$1:$1048576, $D214, FALSE))</f>
        <v>128.70335816599052</v>
      </c>
      <c r="F214">
        <f>IF(ISBLANK(HLOOKUP(F$1, m_preprocess!$1:$1048576, $D214, FALSE)), "", HLOOKUP(F$1,m_preprocess!$1:$1048576, $D214, FALSE))</f>
        <v>127.4851501666211</v>
      </c>
      <c r="G214">
        <f>IF(ISBLANK(HLOOKUP(G$1, m_preprocess!$1:$1048576, $D214, FALSE)), "", HLOOKUP(G$1,m_preprocess!$1:$1048576, $D214, FALSE))</f>
        <v>82.236056930804423</v>
      </c>
      <c r="H214">
        <f>IF(ISBLANK(HLOOKUP(H$1, m_preprocess!$1:$1048576, $D214, FALSE)), "", HLOOKUP(H$1,m_preprocess!$1:$1048576, $D214, FALSE))</f>
        <v>1189.5430402207535</v>
      </c>
      <c r="I214">
        <f>IF(ISBLANK(HLOOKUP(I$1, m_preprocess!$1:$1048576, $D214, FALSE)), "", HLOOKUP(I$1,m_preprocess!$1:$1048576, $D214, FALSE))</f>
        <v>14698.464610000001</v>
      </c>
      <c r="J214">
        <f>IF(ISBLANK(HLOOKUP(J$1, m_preprocess!$1:$1048576, $D214, FALSE)), "", HLOOKUP(J$1,m_preprocess!$1:$1048576, $D214, FALSE))</f>
        <v>10965.910370000001</v>
      </c>
      <c r="K214">
        <f>IF(ISBLANK(HLOOKUP(K$1, m_preprocess!$1:$1048576, $D214, FALSE)), "", HLOOKUP(K$1,m_preprocess!$1:$1048576, $D214, FALSE))</f>
        <v>1413.7709809958303</v>
      </c>
      <c r="L214">
        <f>IF(ISBLANK(HLOOKUP(L$1, m_preprocess!$1:$1048576, $D214, FALSE)), "", HLOOKUP(L$1,m_preprocess!$1:$1048576, $D214, FALSE))</f>
        <v>93.266856415086792</v>
      </c>
      <c r="M214">
        <f>IF(ISBLANK(HLOOKUP(M$1, m_preprocess!$1:$1048576, $D214, FALSE)), "", HLOOKUP(M$1,m_preprocess!$1:$1048576, $D214, FALSE))</f>
        <v>99.11845886106633</v>
      </c>
      <c r="N214">
        <f>IF(ISBLANK(HLOOKUP(N$1, m_preprocess!$1:$1048576, $D214, FALSE)), "", HLOOKUP(N$1,m_preprocess!$1:$1048576, $D214, FALSE))</f>
        <v>1413.7709809958303</v>
      </c>
      <c r="O214">
        <f>IF(ISBLANK(HLOOKUP(O$1, m_preprocess!$1:$1048576, $D214, FALSE)), "", HLOOKUP(O$1,m_preprocess!$1:$1048576, $D214, FALSE))</f>
        <v>1702.7018118286937</v>
      </c>
      <c r="P214">
        <f>IF(ISBLANK(HLOOKUP(P$1, m_preprocess!$1:$1048576, $D214, FALSE)), "", HLOOKUP(P$1,m_preprocess!$1:$1048576, $D214, FALSE))</f>
        <v>405.12938667214246</v>
      </c>
      <c r="Q214">
        <f>IF(ISBLANK(HLOOKUP(Q$1, m_preprocess!$1:$1048576, $D214, FALSE)), "", HLOOKUP(Q$1,m_preprocess!$1:$1048576, $D214, FALSE))</f>
        <v>513.89716787918246</v>
      </c>
      <c r="R214">
        <f>IF(ISBLANK(HLOOKUP(R$1, m_preprocess!$1:$1048576, $D214, FALSE)), "", HLOOKUP(R$1,m_preprocess!$1:$1048576, $D214, FALSE))</f>
        <v>447.63772448295583</v>
      </c>
      <c r="S214">
        <f>IF(ISBLANK(HLOOKUP(S$1, m_preprocess!$1:$1048576, $D214, FALSE)), "", HLOOKUP(S$1,m_preprocess!$1:$1048576, $D214, FALSE))</f>
        <v>43.399106787285319</v>
      </c>
      <c r="T214">
        <f>IF(ISBLANK(HLOOKUP(T$1, m_preprocess!$1:$1048576, $D214, FALSE)), "", HLOOKUP(T$1,m_preprocess!$1:$1048576, $D214, FALSE))</f>
        <v>11496.136948165935</v>
      </c>
      <c r="U214">
        <f>IF(ISBLANK(HLOOKUP(U$1, m_preprocess!$1:$1048576, $D214, FALSE)), "", HLOOKUP(U$1,m_preprocess!$1:$1048576, $D214, FALSE))</f>
        <v>19035.142330137554</v>
      </c>
      <c r="V214">
        <f>IF(ISBLANK(HLOOKUP(V$1, m_preprocess!$1:$1048576, $D214, FALSE)), "", HLOOKUP(V$1,m_preprocess!$1:$1048576, $D214, FALSE))</f>
        <v>519</v>
      </c>
      <c r="W214">
        <f>IF(ISBLANK(HLOOKUP(W$1, m_preprocess!$1:$1048576, $D214, FALSE)), "", HLOOKUP(W$1,m_preprocess!$1:$1048576, $D214, FALSE))</f>
        <v>824405.45971249335</v>
      </c>
      <c r="X214">
        <f>IF(ISBLANK(HLOOKUP(X$1, m_preprocess!$1:$1048576, $D214, FALSE)), "", HLOOKUP(X$1,m_preprocess!$1:$1048576, $D214, FALSE))</f>
        <v>415498.19968948641</v>
      </c>
      <c r="Y214">
        <f>IF(ISBLANK(HLOOKUP(Y$1, m_preprocess!$1:$1048576, $D214, FALSE)), "", HLOOKUP(Y$1,m_preprocess!$1:$1048576, $D214, FALSE))</f>
        <v>726.34973090444828</v>
      </c>
    </row>
    <row r="215" spans="1:25" x14ac:dyDescent="0.25">
      <c r="A215" s="21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HLOOKUP(E$1,m_preprocess!$1:$1048576, $D215, FALSE))</f>
        <v>141.26356845904706</v>
      </c>
      <c r="F215">
        <f>IF(ISBLANK(HLOOKUP(F$1, m_preprocess!$1:$1048576, $D215, FALSE)), "", HLOOKUP(F$1,m_preprocess!$1:$1048576, $D215, FALSE))</f>
        <v>138.77681454333674</v>
      </c>
      <c r="G215">
        <f>IF(ISBLANK(HLOOKUP(G$1, m_preprocess!$1:$1048576, $D215, FALSE)), "", HLOOKUP(G$1,m_preprocess!$1:$1048576, $D215, FALSE))</f>
        <v>82.027443834569766</v>
      </c>
      <c r="H215">
        <f>IF(ISBLANK(HLOOKUP(H$1, m_preprocess!$1:$1048576, $D215, FALSE)), "", HLOOKUP(H$1,m_preprocess!$1:$1048576, $D215, FALSE))</f>
        <v>1817.26871294534</v>
      </c>
      <c r="I215">
        <f>IF(ISBLANK(HLOOKUP(I$1, m_preprocess!$1:$1048576, $D215, FALSE)), "", HLOOKUP(I$1,m_preprocess!$1:$1048576, $D215, FALSE))</f>
        <v>15421.83251</v>
      </c>
      <c r="J215">
        <f>IF(ISBLANK(HLOOKUP(J$1, m_preprocess!$1:$1048576, $D215, FALSE)), "", HLOOKUP(J$1,m_preprocess!$1:$1048576, $D215, FALSE))</f>
        <v>11232.080480000001</v>
      </c>
      <c r="K215">
        <f>IF(ISBLANK(HLOOKUP(K$1, m_preprocess!$1:$1048576, $D215, FALSE)), "", HLOOKUP(K$1,m_preprocess!$1:$1048576, $D215, FALSE))</f>
        <v>1546.1603251068395</v>
      </c>
      <c r="L215">
        <f>IF(ISBLANK(HLOOKUP(L$1, m_preprocess!$1:$1048576, $D215, FALSE)), "", HLOOKUP(L$1,m_preprocess!$1:$1048576, $D215, FALSE))</f>
        <v>94.782799431705783</v>
      </c>
      <c r="M215">
        <f>IF(ISBLANK(HLOOKUP(M$1, m_preprocess!$1:$1048576, $D215, FALSE)), "", HLOOKUP(M$1,m_preprocess!$1:$1048576, $D215, FALSE))</f>
        <v>103.61663843943211</v>
      </c>
      <c r="N215">
        <f>IF(ISBLANK(HLOOKUP(N$1, m_preprocess!$1:$1048576, $D215, FALSE)), "", HLOOKUP(N$1,m_preprocess!$1:$1048576, $D215, FALSE))</f>
        <v>1546.1603251068395</v>
      </c>
      <c r="O215">
        <f>IF(ISBLANK(HLOOKUP(O$1, m_preprocess!$1:$1048576, $D215, FALSE)), "", HLOOKUP(O$1,m_preprocess!$1:$1048576, $D215, FALSE))</f>
        <v>1858.8387869697121</v>
      </c>
      <c r="P215">
        <f>IF(ISBLANK(HLOOKUP(P$1, m_preprocess!$1:$1048576, $D215, FALSE)), "", HLOOKUP(P$1,m_preprocess!$1:$1048576, $D215, FALSE))</f>
        <v>429.03323677297823</v>
      </c>
      <c r="Q215">
        <f>IF(ISBLANK(HLOOKUP(Q$1, m_preprocess!$1:$1048576, $D215, FALSE)), "", HLOOKUP(Q$1,m_preprocess!$1:$1048576, $D215, FALSE))</f>
        <v>531.02363217191237</v>
      </c>
      <c r="R215">
        <f>IF(ISBLANK(HLOOKUP(R$1, m_preprocess!$1:$1048576, $D215, FALSE)), "", HLOOKUP(R$1,m_preprocess!$1:$1048576, $D215, FALSE))</f>
        <v>521.11244902441319</v>
      </c>
      <c r="S215">
        <f>IF(ISBLANK(HLOOKUP(S$1, m_preprocess!$1:$1048576, $D215, FALSE)), "", HLOOKUP(S$1,m_preprocess!$1:$1048576, $D215, FALSE))</f>
        <v>44.129252180151092</v>
      </c>
      <c r="T215">
        <f>IF(ISBLANK(HLOOKUP(T$1, m_preprocess!$1:$1048576, $D215, FALSE)), "", HLOOKUP(T$1,m_preprocess!$1:$1048576, $D215, FALSE))</f>
        <v>11671.849705019267</v>
      </c>
      <c r="U215">
        <f>IF(ISBLANK(HLOOKUP(U$1, m_preprocess!$1:$1048576, $D215, FALSE)), "", HLOOKUP(U$1,m_preprocess!$1:$1048576, $D215, FALSE))</f>
        <v>19289.645780457751</v>
      </c>
      <c r="V215">
        <f>IF(ISBLANK(HLOOKUP(V$1, m_preprocess!$1:$1048576, $D215, FALSE)), "", HLOOKUP(V$1,m_preprocess!$1:$1048576, $D215, FALSE))</f>
        <v>543.29999999999995</v>
      </c>
      <c r="W215">
        <f>IF(ISBLANK(HLOOKUP(W$1, m_preprocess!$1:$1048576, $D215, FALSE)), "", HLOOKUP(W$1,m_preprocess!$1:$1048576, $D215, FALSE))</f>
        <v>703480.56324342184</v>
      </c>
      <c r="X215">
        <f>IF(ISBLANK(HLOOKUP(X$1, m_preprocess!$1:$1048576, $D215, FALSE)), "", HLOOKUP(X$1,m_preprocess!$1:$1048576, $D215, FALSE))</f>
        <v>433632.85571056925</v>
      </c>
      <c r="Y215">
        <f>IF(ISBLANK(HLOOKUP(Y$1, m_preprocess!$1:$1048576, $D215, FALSE)), "", HLOOKUP(Y$1,m_preprocess!$1:$1048576, $D215, FALSE))</f>
        <v>815.56739251500369</v>
      </c>
    </row>
    <row r="216" spans="1:25" x14ac:dyDescent="0.25">
      <c r="A216" s="21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HLOOKUP(E$1,m_preprocess!$1:$1048576, $D216, FALSE))</f>
        <v>113.02785642618949</v>
      </c>
      <c r="F216">
        <f>IF(ISBLANK(HLOOKUP(F$1, m_preprocess!$1:$1048576, $D216, FALSE)), "", HLOOKUP(F$1,m_preprocess!$1:$1048576, $D216, FALSE))</f>
        <v>111.52272048104625</v>
      </c>
      <c r="G216">
        <f>IF(ISBLANK(HLOOKUP(G$1, m_preprocess!$1:$1048576, $D216, FALSE)), "", HLOOKUP(G$1,m_preprocess!$1:$1048576, $D216, FALSE))</f>
        <v>81.805979492799324</v>
      </c>
      <c r="H216">
        <f>IF(ISBLANK(HLOOKUP(H$1, m_preprocess!$1:$1048576, $D216, FALSE)), "", HLOOKUP(H$1,m_preprocess!$1:$1048576, $D216, FALSE))</f>
        <v>1621.0136951803893</v>
      </c>
      <c r="I216">
        <f>IF(ISBLANK(HLOOKUP(I$1, m_preprocess!$1:$1048576, $D216, FALSE)), "", HLOOKUP(I$1,m_preprocess!$1:$1048576, $D216, FALSE))</f>
        <v>15238.102859000001</v>
      </c>
      <c r="J216">
        <f>IF(ISBLANK(HLOOKUP(J$1, m_preprocess!$1:$1048576, $D216, FALSE)), "", HLOOKUP(J$1,m_preprocess!$1:$1048576, $D216, FALSE))</f>
        <v>9505.4403399999992</v>
      </c>
      <c r="K216">
        <f>IF(ISBLANK(HLOOKUP(K$1, m_preprocess!$1:$1048576, $D216, FALSE)), "", HLOOKUP(K$1,m_preprocess!$1:$1048576, $D216, FALSE))</f>
        <v>1392.9678883305783</v>
      </c>
      <c r="L216">
        <f>IF(ISBLANK(HLOOKUP(L$1, m_preprocess!$1:$1048576, $D216, FALSE)), "", HLOOKUP(L$1,m_preprocess!$1:$1048576, $D216, FALSE))</f>
        <v>94.215867207193213</v>
      </c>
      <c r="M216">
        <f>IF(ISBLANK(HLOOKUP(M$1, m_preprocess!$1:$1048576, $D216, FALSE)), "", HLOOKUP(M$1,m_preprocess!$1:$1048576, $D216, FALSE))</f>
        <v>103.77511111796241</v>
      </c>
      <c r="N216">
        <f>IF(ISBLANK(HLOOKUP(N$1, m_preprocess!$1:$1048576, $D216, FALSE)), "", HLOOKUP(N$1,m_preprocess!$1:$1048576, $D216, FALSE))</f>
        <v>1392.9678883305783</v>
      </c>
      <c r="O216">
        <f>IF(ISBLANK(HLOOKUP(O$1, m_preprocess!$1:$1048576, $D216, FALSE)), "", HLOOKUP(O$1,m_preprocess!$1:$1048576, $D216, FALSE))</f>
        <v>1938.5261478533298</v>
      </c>
      <c r="P216">
        <f>IF(ISBLANK(HLOOKUP(P$1, m_preprocess!$1:$1048576, $D216, FALSE)), "", HLOOKUP(P$1,m_preprocess!$1:$1048576, $D216, FALSE))</f>
        <v>396.53447861780484</v>
      </c>
      <c r="Q216">
        <f>IF(ISBLANK(HLOOKUP(Q$1, m_preprocess!$1:$1048576, $D216, FALSE)), "", HLOOKUP(Q$1,m_preprocess!$1:$1048576, $D216, FALSE))</f>
        <v>592.04214958878845</v>
      </c>
      <c r="R216">
        <f>IF(ISBLANK(HLOOKUP(R$1, m_preprocess!$1:$1048576, $D216, FALSE)), "", HLOOKUP(R$1,m_preprocess!$1:$1048576, $D216, FALSE))</f>
        <v>497.20445119661764</v>
      </c>
      <c r="S216">
        <f>IF(ISBLANK(HLOOKUP(S$1, m_preprocess!$1:$1048576, $D216, FALSE)), "", HLOOKUP(S$1,m_preprocess!$1:$1048576, $D216, FALSE))</f>
        <v>46.734854165215992</v>
      </c>
      <c r="T216">
        <f>IF(ISBLANK(HLOOKUP(T$1, m_preprocess!$1:$1048576, $D216, FALSE)), "", HLOOKUP(T$1,m_preprocess!$1:$1048576, $D216, FALSE))</f>
        <v>11856.772833988767</v>
      </c>
      <c r="U216">
        <f>IF(ISBLANK(HLOOKUP(U$1, m_preprocess!$1:$1048576, $D216, FALSE)), "", HLOOKUP(U$1,m_preprocess!$1:$1048576, $D216, FALSE))</f>
        <v>19664.029618524048</v>
      </c>
      <c r="V216">
        <f>IF(ISBLANK(HLOOKUP(V$1, m_preprocess!$1:$1048576, $D216, FALSE)), "", HLOOKUP(V$1,m_preprocess!$1:$1048576, $D216, FALSE))</f>
        <v>565</v>
      </c>
      <c r="W216">
        <f>IF(ISBLANK(HLOOKUP(W$1, m_preprocess!$1:$1048576, $D216, FALSE)), "", HLOOKUP(W$1,m_preprocess!$1:$1048576, $D216, FALSE))</f>
        <v>735463.24131651886</v>
      </c>
      <c r="X216">
        <f>IF(ISBLANK(HLOOKUP(X$1, m_preprocess!$1:$1048576, $D216, FALSE)), "", HLOOKUP(X$1,m_preprocess!$1:$1048576, $D216, FALSE))</f>
        <v>421305.94562782987</v>
      </c>
      <c r="Y216">
        <f>IF(ISBLANK(HLOOKUP(Y$1, m_preprocess!$1:$1048576, $D216, FALSE)), "", HLOOKUP(Y$1,m_preprocess!$1:$1048576, $D216, FALSE))</f>
        <v>747.82756331724761</v>
      </c>
    </row>
    <row r="217" spans="1:25" x14ac:dyDescent="0.25">
      <c r="A217" s="21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HLOOKUP(E$1,m_preprocess!$1:$1048576, $D217, FALSE))</f>
        <v>131.8476405077042</v>
      </c>
      <c r="F217">
        <f>IF(ISBLANK(HLOOKUP(F$1, m_preprocess!$1:$1048576, $D217, FALSE)), "", HLOOKUP(F$1,m_preprocess!$1:$1048576, $D217, FALSE))</f>
        <v>118.41645731607571</v>
      </c>
      <c r="G217">
        <f>IF(ISBLANK(HLOOKUP(G$1, m_preprocess!$1:$1048576, $D217, FALSE)), "", HLOOKUP(G$1,m_preprocess!$1:$1048576, $D217, FALSE))</f>
        <v>81.387349581036588</v>
      </c>
      <c r="H217">
        <f>IF(ISBLANK(HLOOKUP(H$1, m_preprocess!$1:$1048576, $D217, FALSE)), "", HLOOKUP(H$1,m_preprocess!$1:$1048576, $D217, FALSE))</f>
        <v>2689.0956433562769</v>
      </c>
      <c r="I217">
        <f>IF(ISBLANK(HLOOKUP(I$1, m_preprocess!$1:$1048576, $D217, FALSE)), "", HLOOKUP(I$1,m_preprocess!$1:$1048576, $D217, FALSE))</f>
        <v>15479.335332999999</v>
      </c>
      <c r="J217">
        <f>IF(ISBLANK(HLOOKUP(J$1, m_preprocess!$1:$1048576, $D217, FALSE)), "", HLOOKUP(J$1,m_preprocess!$1:$1048576, $D217, FALSE))</f>
        <v>11248.141479999998</v>
      </c>
      <c r="K217">
        <f>IF(ISBLANK(HLOOKUP(K$1, m_preprocess!$1:$1048576, $D217, FALSE)), "", HLOOKUP(K$1,m_preprocess!$1:$1048576, $D217, FALSE))</f>
        <v>1535.8064860502898</v>
      </c>
      <c r="L217">
        <f>IF(ISBLANK(HLOOKUP(L$1, m_preprocess!$1:$1048576, $D217, FALSE)), "", HLOOKUP(L$1,m_preprocess!$1:$1048576, $D217, FALSE))</f>
        <v>93.272255988166563</v>
      </c>
      <c r="M217">
        <f>IF(ISBLANK(HLOOKUP(M$1, m_preprocess!$1:$1048576, $D217, FALSE)), "", HLOOKUP(M$1,m_preprocess!$1:$1048576, $D217, FALSE))</f>
        <v>106.91037987019834</v>
      </c>
      <c r="N217">
        <f>IF(ISBLANK(HLOOKUP(N$1, m_preprocess!$1:$1048576, $D217, FALSE)), "", HLOOKUP(N$1,m_preprocess!$1:$1048576, $D217, FALSE))</f>
        <v>1535.8064860502898</v>
      </c>
      <c r="O217">
        <f>IF(ISBLANK(HLOOKUP(O$1, m_preprocess!$1:$1048576, $D217, FALSE)), "", HLOOKUP(O$1,m_preprocess!$1:$1048576, $D217, FALSE))</f>
        <v>1815.3142728441169</v>
      </c>
      <c r="P217">
        <f>IF(ISBLANK(HLOOKUP(P$1, m_preprocess!$1:$1048576, $D217, FALSE)), "", HLOOKUP(P$1,m_preprocess!$1:$1048576, $D217, FALSE))</f>
        <v>388.33490079475342</v>
      </c>
      <c r="Q217">
        <f>IF(ISBLANK(HLOOKUP(Q$1, m_preprocess!$1:$1048576, $D217, FALSE)), "", HLOOKUP(Q$1,m_preprocess!$1:$1048576, $D217, FALSE))</f>
        <v>540.00910851672188</v>
      </c>
      <c r="R217">
        <f>IF(ISBLANK(HLOOKUP(R$1, m_preprocess!$1:$1048576, $D217, FALSE)), "", HLOOKUP(R$1,m_preprocess!$1:$1048576, $D217, FALSE))</f>
        <v>562.42695639645956</v>
      </c>
      <c r="S217">
        <f>IF(ISBLANK(HLOOKUP(S$1, m_preprocess!$1:$1048576, $D217, FALSE)), "", HLOOKUP(S$1,m_preprocess!$1:$1048576, $D217, FALSE))</f>
        <v>49.246359404728288</v>
      </c>
      <c r="T217">
        <f>IF(ISBLANK(HLOOKUP(T$1, m_preprocess!$1:$1048576, $D217, FALSE)), "", HLOOKUP(T$1,m_preprocess!$1:$1048576, $D217, FALSE))</f>
        <v>12516.987193685909</v>
      </c>
      <c r="U217">
        <f>IF(ISBLANK(HLOOKUP(U$1, m_preprocess!$1:$1048576, $D217, FALSE)), "", HLOOKUP(U$1,m_preprocess!$1:$1048576, $D217, FALSE))</f>
        <v>20063.159795222655</v>
      </c>
      <c r="V217">
        <f>IF(ISBLANK(HLOOKUP(V$1, m_preprocess!$1:$1048576, $D217, FALSE)), "", HLOOKUP(V$1,m_preprocess!$1:$1048576, $D217, FALSE))</f>
        <v>587.20000000000005</v>
      </c>
      <c r="W217">
        <f>IF(ISBLANK(HLOOKUP(W$1, m_preprocess!$1:$1048576, $D217, FALSE)), "", HLOOKUP(W$1,m_preprocess!$1:$1048576, $D217, FALSE))</f>
        <v>773087.11643720721</v>
      </c>
      <c r="X217">
        <f>IF(ISBLANK(HLOOKUP(X$1, m_preprocess!$1:$1048576, $D217, FALSE)), "", HLOOKUP(X$1,m_preprocess!$1:$1048576, $D217, FALSE))</f>
        <v>449646.08981644013</v>
      </c>
      <c r="Y217">
        <f>IF(ISBLANK(HLOOKUP(Y$1, m_preprocess!$1:$1048576, $D217, FALSE)), "", HLOOKUP(Y$1,m_preprocess!$1:$1048576, $D217, FALSE))</f>
        <v>1247.8205535042698</v>
      </c>
    </row>
    <row r="218" spans="1:25" x14ac:dyDescent="0.25">
      <c r="A218" s="21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HLOOKUP(E$1,m_preprocess!$1:$1048576, $D218, FALSE))</f>
        <v>133.89132926350075</v>
      </c>
      <c r="F218">
        <f>IF(ISBLANK(HLOOKUP(F$1, m_preprocess!$1:$1048576, $D218, FALSE)), "", HLOOKUP(F$1,m_preprocess!$1:$1048576, $D218, FALSE))</f>
        <v>136.31327494470509</v>
      </c>
      <c r="G218">
        <f>IF(ISBLANK(HLOOKUP(G$1, m_preprocess!$1:$1048576, $D218, FALSE)), "", HLOOKUP(G$1,m_preprocess!$1:$1048576, $D218, FALSE))</f>
        <v>88.922537540288289</v>
      </c>
      <c r="H218">
        <f>IF(ISBLANK(HLOOKUP(H$1, m_preprocess!$1:$1048576, $D218, FALSE)), "", HLOOKUP(H$1,m_preprocess!$1:$1048576, $D218, FALSE))</f>
        <v>955.8043748966611</v>
      </c>
      <c r="I218">
        <f>IF(ISBLANK(HLOOKUP(I$1, m_preprocess!$1:$1048576, $D218, FALSE)), "", HLOOKUP(I$1,m_preprocess!$1:$1048576, $D218, FALSE))</f>
        <v>15526.29177</v>
      </c>
      <c r="J218">
        <f>IF(ISBLANK(HLOOKUP(J$1, m_preprocess!$1:$1048576, $D218, FALSE)), "", HLOOKUP(J$1,m_preprocess!$1:$1048576, $D218, FALSE))</f>
        <v>10286.981469999999</v>
      </c>
      <c r="K218">
        <f>IF(ISBLANK(HLOOKUP(K$1, m_preprocess!$1:$1048576, $D218, FALSE)), "", HLOOKUP(K$1,m_preprocess!$1:$1048576, $D218, FALSE))</f>
        <v>1430.8219357828198</v>
      </c>
      <c r="L218">
        <f>IF(ISBLANK(HLOOKUP(L$1, m_preprocess!$1:$1048576, $D218, FALSE)), "", HLOOKUP(L$1,m_preprocess!$1:$1048576, $D218, FALSE))</f>
        <v>94.300946631748218</v>
      </c>
      <c r="M218">
        <f>IF(ISBLANK(HLOOKUP(M$1, m_preprocess!$1:$1048576, $D218, FALSE)), "", HLOOKUP(M$1,m_preprocess!$1:$1048576, $D218, FALSE))</f>
        <v>107.50190758547349</v>
      </c>
      <c r="N218">
        <f>IF(ISBLANK(HLOOKUP(N$1, m_preprocess!$1:$1048576, $D218, FALSE)), "", HLOOKUP(N$1,m_preprocess!$1:$1048576, $D218, FALSE))</f>
        <v>1430.8219357828198</v>
      </c>
      <c r="O218">
        <f>IF(ISBLANK(HLOOKUP(O$1, m_preprocess!$1:$1048576, $D218, FALSE)), "", HLOOKUP(O$1,m_preprocess!$1:$1048576, $D218, FALSE))</f>
        <v>1627.2491696470856</v>
      </c>
      <c r="P218">
        <f>IF(ISBLANK(HLOOKUP(P$1, m_preprocess!$1:$1048576, $D218, FALSE)), "", HLOOKUP(P$1,m_preprocess!$1:$1048576, $D218, FALSE))</f>
        <v>309.43505500201826</v>
      </c>
      <c r="Q218">
        <f>IF(ISBLANK(HLOOKUP(Q$1, m_preprocess!$1:$1048576, $D218, FALSE)), "", HLOOKUP(Q$1,m_preprocess!$1:$1048576, $D218, FALSE))</f>
        <v>542.26578889101586</v>
      </c>
      <c r="R218">
        <f>IF(ISBLANK(HLOOKUP(R$1, m_preprocess!$1:$1048576, $D218, FALSE)), "", HLOOKUP(R$1,m_preprocess!$1:$1048576, $D218, FALSE))</f>
        <v>464.71170189622046</v>
      </c>
      <c r="S218">
        <f>IF(ISBLANK(HLOOKUP(S$1, m_preprocess!$1:$1048576, $D218, FALSE)), "", HLOOKUP(S$1,m_preprocess!$1:$1048576, $D218, FALSE))</f>
        <v>47.794147891696177</v>
      </c>
      <c r="T218">
        <f>IF(ISBLANK(HLOOKUP(T$1, m_preprocess!$1:$1048576, $D218, FALSE)), "", HLOOKUP(T$1,m_preprocess!$1:$1048576, $D218, FALSE))</f>
        <v>12047.410213136902</v>
      </c>
      <c r="U218">
        <f>IF(ISBLANK(HLOOKUP(U$1, m_preprocess!$1:$1048576, $D218, FALSE)), "", HLOOKUP(U$1,m_preprocess!$1:$1048576, $D218, FALSE))</f>
        <v>20107.471129749567</v>
      </c>
      <c r="V218">
        <f>IF(ISBLANK(HLOOKUP(V$1, m_preprocess!$1:$1048576, $D218, FALSE)), "", HLOOKUP(V$1,m_preprocess!$1:$1048576, $D218, FALSE))</f>
        <v>592</v>
      </c>
      <c r="W218">
        <f>IF(ISBLANK(HLOOKUP(W$1, m_preprocess!$1:$1048576, $D218, FALSE)), "", HLOOKUP(W$1,m_preprocess!$1:$1048576, $D218, FALSE))</f>
        <v>862124.43777756707</v>
      </c>
      <c r="X218">
        <f>IF(ISBLANK(HLOOKUP(X$1, m_preprocess!$1:$1048576, $D218, FALSE)), "", HLOOKUP(X$1,m_preprocess!$1:$1048576, $D218, FALSE))</f>
        <v>522830.93585681845</v>
      </c>
      <c r="Y218">
        <f>IF(ISBLANK(HLOOKUP(Y$1, m_preprocess!$1:$1048576, $D218, FALSE)), "", HLOOKUP(Y$1,m_preprocess!$1:$1048576, $D218, FALSE))</f>
        <v>641.33993134759874</v>
      </c>
    </row>
    <row r="219" spans="1:25" x14ac:dyDescent="0.25">
      <c r="A219" s="21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HLOOKUP(E$1,m_preprocess!$1:$1048576, $D219, FALSE))</f>
        <v>120.2525075818635</v>
      </c>
      <c r="F219">
        <f>IF(ISBLANK(HLOOKUP(F$1, m_preprocess!$1:$1048576, $D219, FALSE)), "", HLOOKUP(F$1,m_preprocess!$1:$1048576, $D219, FALSE))</f>
        <v>134.17068286524605</v>
      </c>
      <c r="G219">
        <f>IF(ISBLANK(HLOOKUP(G$1, m_preprocess!$1:$1048576, $D219, FALSE)), "", HLOOKUP(G$1,m_preprocess!$1:$1048576, $D219, FALSE))</f>
        <v>88.431775755055725</v>
      </c>
      <c r="H219">
        <f>IF(ISBLANK(HLOOKUP(H$1, m_preprocess!$1:$1048576, $D219, FALSE)), "", HLOOKUP(H$1,m_preprocess!$1:$1048576, $D219, FALSE))</f>
        <v>1545.8500651209924</v>
      </c>
      <c r="I219">
        <f>IF(ISBLANK(HLOOKUP(I$1, m_preprocess!$1:$1048576, $D219, FALSE)), "", HLOOKUP(I$1,m_preprocess!$1:$1048576, $D219, FALSE))</f>
        <v>14253.464160000001</v>
      </c>
      <c r="J219">
        <f>IF(ISBLANK(HLOOKUP(J$1, m_preprocess!$1:$1048576, $D219, FALSE)), "", HLOOKUP(J$1,m_preprocess!$1:$1048576, $D219, FALSE))</f>
        <v>10677.923410000001</v>
      </c>
      <c r="K219">
        <f>IF(ISBLANK(HLOOKUP(K$1, m_preprocess!$1:$1048576, $D219, FALSE)), "", HLOOKUP(K$1,m_preprocess!$1:$1048576, $D219, FALSE))</f>
        <v>1422.8983595068676</v>
      </c>
      <c r="L219">
        <f>IF(ISBLANK(HLOOKUP(L$1, m_preprocess!$1:$1048576, $D219, FALSE)), "", HLOOKUP(L$1,m_preprocess!$1:$1048576, $D219, FALSE))</f>
        <v>94.702765987311352</v>
      </c>
      <c r="M219">
        <f>IF(ISBLANK(HLOOKUP(M$1, m_preprocess!$1:$1048576, $D219, FALSE)), "", HLOOKUP(M$1,m_preprocess!$1:$1048576, $D219, FALSE))</f>
        <v>110.43428360629245</v>
      </c>
      <c r="N219">
        <f>IF(ISBLANK(HLOOKUP(N$1, m_preprocess!$1:$1048576, $D219, FALSE)), "", HLOOKUP(N$1,m_preprocess!$1:$1048576, $D219, FALSE))</f>
        <v>1422.8983595068676</v>
      </c>
      <c r="O219">
        <f>IF(ISBLANK(HLOOKUP(O$1, m_preprocess!$1:$1048576, $D219, FALSE)), "", HLOOKUP(O$1,m_preprocess!$1:$1048576, $D219, FALSE))</f>
        <v>1490.9383227649641</v>
      </c>
      <c r="P219">
        <f>IF(ISBLANK(HLOOKUP(P$1, m_preprocess!$1:$1048576, $D219, FALSE)), "", HLOOKUP(P$1,m_preprocess!$1:$1048576, $D219, FALSE))</f>
        <v>296.85940382435138</v>
      </c>
      <c r="Q219">
        <f>IF(ISBLANK(HLOOKUP(Q$1, m_preprocess!$1:$1048576, $D219, FALSE)), "", HLOOKUP(Q$1,m_preprocess!$1:$1048576, $D219, FALSE))</f>
        <v>491.23374153539044</v>
      </c>
      <c r="R219">
        <f>IF(ISBLANK(HLOOKUP(R$1, m_preprocess!$1:$1048576, $D219, FALSE)), "", HLOOKUP(R$1,m_preprocess!$1:$1048576, $D219, FALSE))</f>
        <v>362.21793597406355</v>
      </c>
      <c r="S219">
        <f>IF(ISBLANK(HLOOKUP(S$1, m_preprocess!$1:$1048576, $D219, FALSE)), "", HLOOKUP(S$1,m_preprocess!$1:$1048576, $D219, FALSE))</f>
        <v>44.468639624722066</v>
      </c>
      <c r="T219">
        <f>IF(ISBLANK(HLOOKUP(T$1, m_preprocess!$1:$1048576, $D219, FALSE)), "", HLOOKUP(T$1,m_preprocess!$1:$1048576, $D219, FALSE))</f>
        <v>12092.661525832093</v>
      </c>
      <c r="U219">
        <f>IF(ISBLANK(HLOOKUP(U$1, m_preprocess!$1:$1048576, $D219, FALSE)), "", HLOOKUP(U$1,m_preprocess!$1:$1048576, $D219, FALSE))</f>
        <v>20166.734752900713</v>
      </c>
      <c r="V219">
        <f>IF(ISBLANK(HLOOKUP(V$1, m_preprocess!$1:$1048576, $D219, FALSE)), "", HLOOKUP(V$1,m_preprocess!$1:$1048576, $D219, FALSE))</f>
        <v>607.20000000000005</v>
      </c>
      <c r="W219">
        <f>IF(ISBLANK(HLOOKUP(W$1, m_preprocess!$1:$1048576, $D219, FALSE)), "", HLOOKUP(W$1,m_preprocess!$1:$1048576, $D219, FALSE))</f>
        <v>602113.42735878087</v>
      </c>
      <c r="X219">
        <f>IF(ISBLANK(HLOOKUP(X$1, m_preprocess!$1:$1048576, $D219, FALSE)), "", HLOOKUP(X$1,m_preprocess!$1:$1048576, $D219, FALSE))</f>
        <v>402242.32217593637</v>
      </c>
      <c r="Y219">
        <f>IF(ISBLANK(HLOOKUP(Y$1, m_preprocess!$1:$1048576, $D219, FALSE)), "", HLOOKUP(Y$1,m_preprocess!$1:$1048576, $D219, FALSE))</f>
        <v>560.77663169848245</v>
      </c>
    </row>
    <row r="220" spans="1:25" x14ac:dyDescent="0.25">
      <c r="A220" s="21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HLOOKUP(E$1,m_preprocess!$1:$1048576, $D220, FALSE))</f>
        <v>139.33896099293781</v>
      </c>
      <c r="F220">
        <f>IF(ISBLANK(HLOOKUP(F$1, m_preprocess!$1:$1048576, $D220, FALSE)), "", HLOOKUP(F$1,m_preprocess!$1:$1048576, $D220, FALSE))</f>
        <v>135.88087563872998</v>
      </c>
      <c r="G220">
        <f>IF(ISBLANK(HLOOKUP(G$1, m_preprocess!$1:$1048576, $D220, FALSE)), "", HLOOKUP(G$1,m_preprocess!$1:$1048576, $D220, FALSE))</f>
        <v>88.134914187496719</v>
      </c>
      <c r="H220">
        <f>IF(ISBLANK(HLOOKUP(H$1, m_preprocess!$1:$1048576, $D220, FALSE)), "", HLOOKUP(H$1,m_preprocess!$1:$1048576, $D220, FALSE))</f>
        <v>1902.0591340788749</v>
      </c>
      <c r="I220">
        <f>IF(ISBLANK(HLOOKUP(I$1, m_preprocess!$1:$1048576, $D220, FALSE)), "", HLOOKUP(I$1,m_preprocess!$1:$1048576, $D220, FALSE))</f>
        <v>15549.9897</v>
      </c>
      <c r="J220">
        <f>IF(ISBLANK(HLOOKUP(J$1, m_preprocess!$1:$1048576, $D220, FALSE)), "", HLOOKUP(J$1,m_preprocess!$1:$1048576, $D220, FALSE))</f>
        <v>11579.287289999998</v>
      </c>
      <c r="K220">
        <f>IF(ISBLANK(HLOOKUP(K$1, m_preprocess!$1:$1048576, $D220, FALSE)), "", HLOOKUP(K$1,m_preprocess!$1:$1048576, $D220, FALSE))</f>
        <v>1605.944612804268</v>
      </c>
      <c r="L220">
        <f>IF(ISBLANK(HLOOKUP(L$1, m_preprocess!$1:$1048576, $D220, FALSE)), "", HLOOKUP(L$1,m_preprocess!$1:$1048576, $D220, FALSE))</f>
        <v>95.594549354860391</v>
      </c>
      <c r="M220">
        <f>IF(ISBLANK(HLOOKUP(M$1, m_preprocess!$1:$1048576, $D220, FALSE)), "", HLOOKUP(M$1,m_preprocess!$1:$1048576, $D220, FALSE))</f>
        <v>114.45816847497709</v>
      </c>
      <c r="N220">
        <f>IF(ISBLANK(HLOOKUP(N$1, m_preprocess!$1:$1048576, $D220, FALSE)), "", HLOOKUP(N$1,m_preprocess!$1:$1048576, $D220, FALSE))</f>
        <v>1605.944612804268</v>
      </c>
      <c r="O220">
        <f>IF(ISBLANK(HLOOKUP(O$1, m_preprocess!$1:$1048576, $D220, FALSE)), "", HLOOKUP(O$1,m_preprocess!$1:$1048576, $D220, FALSE))</f>
        <v>1803.7985426076139</v>
      </c>
      <c r="P220">
        <f>IF(ISBLANK(HLOOKUP(P$1, m_preprocess!$1:$1048576, $D220, FALSE)), "", HLOOKUP(P$1,m_preprocess!$1:$1048576, $D220, FALSE))</f>
        <v>382.52129933851774</v>
      </c>
      <c r="Q220">
        <f>IF(ISBLANK(HLOOKUP(Q$1, m_preprocess!$1:$1048576, $D220, FALSE)), "", HLOOKUP(Q$1,m_preprocess!$1:$1048576, $D220, FALSE))</f>
        <v>595.59079299627456</v>
      </c>
      <c r="R220">
        <f>IF(ISBLANK(HLOOKUP(R$1, m_preprocess!$1:$1048576, $D220, FALSE)), "", HLOOKUP(R$1,m_preprocess!$1:$1048576, $D220, FALSE))</f>
        <v>455.04888813099706</v>
      </c>
      <c r="S220">
        <f>IF(ISBLANK(HLOOKUP(S$1, m_preprocess!$1:$1048576, $D220, FALSE)), "", HLOOKUP(S$1,m_preprocess!$1:$1048576, $D220, FALSE))</f>
        <v>47.246937320181758</v>
      </c>
      <c r="T220">
        <f>IF(ISBLANK(HLOOKUP(T$1, m_preprocess!$1:$1048576, $D220, FALSE)), "", HLOOKUP(T$1,m_preprocess!$1:$1048576, $D220, FALSE))</f>
        <v>12438.673431051413</v>
      </c>
      <c r="U220">
        <f>IF(ISBLANK(HLOOKUP(U$1, m_preprocess!$1:$1048576, $D220, FALSE)), "", HLOOKUP(U$1,m_preprocess!$1:$1048576, $D220, FALSE))</f>
        <v>20414.320152958036</v>
      </c>
      <c r="V220">
        <f>IF(ISBLANK(HLOOKUP(V$1, m_preprocess!$1:$1048576, $D220, FALSE)), "", HLOOKUP(V$1,m_preprocess!$1:$1048576, $D220, FALSE))</f>
        <v>622.1</v>
      </c>
      <c r="W220">
        <f>IF(ISBLANK(HLOOKUP(W$1, m_preprocess!$1:$1048576, $D220, FALSE)), "", HLOOKUP(W$1,m_preprocess!$1:$1048576, $D220, FALSE))</f>
        <v>813786.70643864956</v>
      </c>
      <c r="X220">
        <f>IF(ISBLANK(HLOOKUP(X$1, m_preprocess!$1:$1048576, $D220, FALSE)), "", HLOOKUP(X$1,m_preprocess!$1:$1048576, $D220, FALSE))</f>
        <v>425972.01784591324</v>
      </c>
      <c r="Y220">
        <f>IF(ISBLANK(HLOOKUP(Y$1, m_preprocess!$1:$1048576, $D220, FALSE)), "", HLOOKUP(Y$1,m_preprocess!$1:$1048576, $D220, FALSE))</f>
        <v>1035.5417958847061</v>
      </c>
    </row>
    <row r="221" spans="1:25" x14ac:dyDescent="0.25">
      <c r="A221" s="21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HLOOKUP(E$1,m_preprocess!$1:$1048576, $D221, FALSE))</f>
        <v>133.32536190123449</v>
      </c>
      <c r="F221">
        <f>IF(ISBLANK(HLOOKUP(F$1, m_preprocess!$1:$1048576, $D221, FALSE)), "", HLOOKUP(F$1,m_preprocess!$1:$1048576, $D221, FALSE))</f>
        <v>138.29844897651691</v>
      </c>
      <c r="G221">
        <f>IF(ISBLANK(HLOOKUP(G$1, m_preprocess!$1:$1048576, $D221, FALSE)), "", HLOOKUP(G$1,m_preprocess!$1:$1048576, $D221, FALSE))</f>
        <v>87.418016229488146</v>
      </c>
      <c r="H221">
        <f>IF(ISBLANK(HLOOKUP(H$1, m_preprocess!$1:$1048576, $D221, FALSE)), "", HLOOKUP(H$1,m_preprocess!$1:$1048576, $D221, FALSE))</f>
        <v>1658.7869833627981</v>
      </c>
      <c r="I221">
        <f>IF(ISBLANK(HLOOKUP(I$1, m_preprocess!$1:$1048576, $D221, FALSE)), "", HLOOKUP(I$1,m_preprocess!$1:$1048576, $D221, FALSE))</f>
        <v>15114.100999999999</v>
      </c>
      <c r="J221">
        <f>IF(ISBLANK(HLOOKUP(J$1, m_preprocess!$1:$1048576, $D221, FALSE)), "", HLOOKUP(J$1,m_preprocess!$1:$1048576, $D221, FALSE))</f>
        <v>8455.0892299999996</v>
      </c>
      <c r="K221">
        <f>IF(ISBLANK(HLOOKUP(K$1, m_preprocess!$1:$1048576, $D221, FALSE)), "", HLOOKUP(K$1,m_preprocess!$1:$1048576, $D221, FALSE))</f>
        <v>1382.582435961898</v>
      </c>
      <c r="L221">
        <f>IF(ISBLANK(HLOOKUP(L$1, m_preprocess!$1:$1048576, $D221, FALSE)), "", HLOOKUP(L$1,m_preprocess!$1:$1048576, $D221, FALSE))</f>
        <v>96.260509987272954</v>
      </c>
      <c r="M221">
        <f>IF(ISBLANK(HLOOKUP(M$1, m_preprocess!$1:$1048576, $D221, FALSE)), "", HLOOKUP(M$1,m_preprocess!$1:$1048576, $D221, FALSE))</f>
        <v>118.15737432283622</v>
      </c>
      <c r="N221">
        <f>IF(ISBLANK(HLOOKUP(N$1, m_preprocess!$1:$1048576, $D221, FALSE)), "", HLOOKUP(N$1,m_preprocess!$1:$1048576, $D221, FALSE))</f>
        <v>1382.582435961898</v>
      </c>
      <c r="O221">
        <f>IF(ISBLANK(HLOOKUP(O$1, m_preprocess!$1:$1048576, $D221, FALSE)), "", HLOOKUP(O$1,m_preprocess!$1:$1048576, $D221, FALSE))</f>
        <v>1740.0086360950313</v>
      </c>
      <c r="P221">
        <f>IF(ISBLANK(HLOOKUP(P$1, m_preprocess!$1:$1048576, $D221, FALSE)), "", HLOOKUP(P$1,m_preprocess!$1:$1048576, $D221, FALSE))</f>
        <v>364.31311115579621</v>
      </c>
      <c r="Q221">
        <f>IF(ISBLANK(HLOOKUP(Q$1, m_preprocess!$1:$1048576, $D221, FALSE)), "", HLOOKUP(Q$1,m_preprocess!$1:$1048576, $D221, FALSE))</f>
        <v>469.1556889314071</v>
      </c>
      <c r="R221">
        <f>IF(ISBLANK(HLOOKUP(R$1, m_preprocess!$1:$1048576, $D221, FALSE)), "", HLOOKUP(R$1,m_preprocess!$1:$1048576, $D221, FALSE))</f>
        <v>426.58438253948788</v>
      </c>
      <c r="S221">
        <f>IF(ISBLANK(HLOOKUP(S$1, m_preprocess!$1:$1048576, $D221, FALSE)), "", HLOOKUP(S$1,m_preprocess!$1:$1048576, $D221, FALSE))</f>
        <v>43.71993313732596</v>
      </c>
      <c r="T221">
        <f>IF(ISBLANK(HLOOKUP(T$1, m_preprocess!$1:$1048576, $D221, FALSE)), "", HLOOKUP(T$1,m_preprocess!$1:$1048576, $D221, FALSE))</f>
        <v>12213.675817178622</v>
      </c>
      <c r="U221">
        <f>IF(ISBLANK(HLOOKUP(U$1, m_preprocess!$1:$1048576, $D221, FALSE)), "", HLOOKUP(U$1,m_preprocess!$1:$1048576, $D221, FALSE))</f>
        <v>20667.591092132665</v>
      </c>
      <c r="V221">
        <f>IF(ISBLANK(HLOOKUP(V$1, m_preprocess!$1:$1048576, $D221, FALSE)), "", HLOOKUP(V$1,m_preprocess!$1:$1048576, $D221, FALSE))</f>
        <v>641.1</v>
      </c>
      <c r="W221">
        <f>IF(ISBLANK(HLOOKUP(W$1, m_preprocess!$1:$1048576, $D221, FALSE)), "", HLOOKUP(W$1,m_preprocess!$1:$1048576, $D221, FALSE))</f>
        <v>1219562.2609004355</v>
      </c>
      <c r="X221">
        <f>IF(ISBLANK(HLOOKUP(X$1, m_preprocess!$1:$1048576, $D221, FALSE)), "", HLOOKUP(X$1,m_preprocess!$1:$1048576, $D221, FALSE))</f>
        <v>429540.17321556847</v>
      </c>
      <c r="Y221">
        <f>IF(ISBLANK(HLOOKUP(Y$1, m_preprocess!$1:$1048576, $D221, FALSE)), "", HLOOKUP(Y$1,m_preprocess!$1:$1048576, $D221, FALSE))</f>
        <v>592.92535900312396</v>
      </c>
    </row>
    <row r="222" spans="1:25" x14ac:dyDescent="0.25">
      <c r="A222" s="21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HLOOKUP(E$1,m_preprocess!$1:$1048576, $D222, FALSE))</f>
        <v>140.98078561205807</v>
      </c>
      <c r="F222">
        <f>IF(ISBLANK(HLOOKUP(F$1, m_preprocess!$1:$1048576, $D222, FALSE)), "", HLOOKUP(F$1,m_preprocess!$1:$1048576, $D222, FALSE))</f>
        <v>144.35394079530101</v>
      </c>
      <c r="G222">
        <f>IF(ISBLANK(HLOOKUP(G$1, m_preprocess!$1:$1048576, $D222, FALSE)), "", HLOOKUP(G$1,m_preprocess!$1:$1048576, $D222, FALSE))</f>
        <v>87.116722676403043</v>
      </c>
      <c r="H222">
        <f>IF(ISBLANK(HLOOKUP(H$1, m_preprocess!$1:$1048576, $D222, FALSE)), "", HLOOKUP(H$1,m_preprocess!$1:$1048576, $D222, FALSE))</f>
        <v>1794.5188592066274</v>
      </c>
      <c r="I222">
        <f>IF(ISBLANK(HLOOKUP(I$1, m_preprocess!$1:$1048576, $D222, FALSE)), "", HLOOKUP(I$1,m_preprocess!$1:$1048576, $D222, FALSE))</f>
        <v>15423.537</v>
      </c>
      <c r="J222">
        <f>IF(ISBLANK(HLOOKUP(J$1, m_preprocess!$1:$1048576, $D222, FALSE)), "", HLOOKUP(J$1,m_preprocess!$1:$1048576, $D222, FALSE))</f>
        <v>10913.71888</v>
      </c>
      <c r="K222">
        <f>IF(ISBLANK(HLOOKUP(K$1, m_preprocess!$1:$1048576, $D222, FALSE)), "", HLOOKUP(K$1,m_preprocess!$1:$1048576, $D222, FALSE))</f>
        <v>1586.4062846109982</v>
      </c>
      <c r="L222">
        <f>IF(ISBLANK(HLOOKUP(L$1, m_preprocess!$1:$1048576, $D222, FALSE)), "", HLOOKUP(L$1,m_preprocess!$1:$1048576, $D222, FALSE))</f>
        <v>96.102991967337786</v>
      </c>
      <c r="M222">
        <f>IF(ISBLANK(HLOOKUP(M$1, m_preprocess!$1:$1048576, $D222, FALSE)), "", HLOOKUP(M$1,m_preprocess!$1:$1048576, $D222, FALSE))</f>
        <v>113.72590554594893</v>
      </c>
      <c r="N222">
        <f>IF(ISBLANK(HLOOKUP(N$1, m_preprocess!$1:$1048576, $D222, FALSE)), "", HLOOKUP(N$1,m_preprocess!$1:$1048576, $D222, FALSE))</f>
        <v>1586.4062846109982</v>
      </c>
      <c r="O222">
        <f>IF(ISBLANK(HLOOKUP(O$1, m_preprocess!$1:$1048576, $D222, FALSE)), "", HLOOKUP(O$1,m_preprocess!$1:$1048576, $D222, FALSE))</f>
        <v>1835.325843977161</v>
      </c>
      <c r="P222">
        <f>IF(ISBLANK(HLOOKUP(P$1, m_preprocess!$1:$1048576, $D222, FALSE)), "", HLOOKUP(P$1,m_preprocess!$1:$1048576, $D222, FALSE))</f>
        <v>362.29121406525957</v>
      </c>
      <c r="Q222">
        <f>IF(ISBLANK(HLOOKUP(Q$1, m_preprocess!$1:$1048576, $D222, FALSE)), "", HLOOKUP(Q$1,m_preprocess!$1:$1048576, $D222, FALSE))</f>
        <v>619.65231024263119</v>
      </c>
      <c r="R222">
        <f>IF(ISBLANK(HLOOKUP(R$1, m_preprocess!$1:$1048576, $D222, FALSE)), "", HLOOKUP(R$1,m_preprocess!$1:$1048576, $D222, FALSE))</f>
        <v>418.72708912860827</v>
      </c>
      <c r="S222">
        <f>IF(ISBLANK(HLOOKUP(S$1, m_preprocess!$1:$1048576, $D222, FALSE)), "", HLOOKUP(S$1,m_preprocess!$1:$1048576, $D222, FALSE))</f>
        <v>45.763447564307135</v>
      </c>
      <c r="T222">
        <f>IF(ISBLANK(HLOOKUP(T$1, m_preprocess!$1:$1048576, $D222, FALSE)), "", HLOOKUP(T$1,m_preprocess!$1:$1048576, $D222, FALSE))</f>
        <v>12311.511248487304</v>
      </c>
      <c r="U222">
        <f>IF(ISBLANK(HLOOKUP(U$1, m_preprocess!$1:$1048576, $D222, FALSE)), "", HLOOKUP(U$1,m_preprocess!$1:$1048576, $D222, FALSE))</f>
        <v>20926.046959122938</v>
      </c>
      <c r="V222">
        <f>IF(ISBLANK(HLOOKUP(V$1, m_preprocess!$1:$1048576, $D222, FALSE)), "", HLOOKUP(V$1,m_preprocess!$1:$1048576, $D222, FALSE))</f>
        <v>665.5</v>
      </c>
      <c r="W222">
        <f>IF(ISBLANK(HLOOKUP(W$1, m_preprocess!$1:$1048576, $D222, FALSE)), "", HLOOKUP(W$1,m_preprocess!$1:$1048576, $D222, FALSE))</f>
        <v>771325.87798433448</v>
      </c>
      <c r="X222">
        <f>IF(ISBLANK(HLOOKUP(X$1, m_preprocess!$1:$1048576, $D222, FALSE)), "", HLOOKUP(X$1,m_preprocess!$1:$1048576, $D222, FALSE))</f>
        <v>467597.48444541282</v>
      </c>
      <c r="Y222">
        <f>IF(ISBLANK(HLOOKUP(Y$1, m_preprocess!$1:$1048576, $D222, FALSE)), "", HLOOKUP(Y$1,m_preprocess!$1:$1048576, $D222, FALSE))</f>
        <v>877.46802941192095</v>
      </c>
    </row>
    <row r="223" spans="1:25" x14ac:dyDescent="0.25">
      <c r="A223" s="21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HLOOKUP(E$1,m_preprocess!$1:$1048576, $D223, FALSE))</f>
        <v>141.40472786228241</v>
      </c>
      <c r="F223">
        <f>IF(ISBLANK(HLOOKUP(F$1, m_preprocess!$1:$1048576, $D223, FALSE)), "", HLOOKUP(F$1,m_preprocess!$1:$1048576, $D223, FALSE))</f>
        <v>144.477232047185</v>
      </c>
      <c r="G223">
        <f>IF(ISBLANK(HLOOKUP(G$1, m_preprocess!$1:$1048576, $D223, FALSE)), "", HLOOKUP(G$1,m_preprocess!$1:$1048576, $D223, FALSE))</f>
        <v>87.082088369068089</v>
      </c>
      <c r="H223">
        <f>IF(ISBLANK(HLOOKUP(H$1, m_preprocess!$1:$1048576, $D223, FALSE)), "", HLOOKUP(H$1,m_preprocess!$1:$1048576, $D223, FALSE))</f>
        <v>1597.6548668429223</v>
      </c>
      <c r="I223">
        <f>IF(ISBLANK(HLOOKUP(I$1, m_preprocess!$1:$1048576, $D223, FALSE)), "", HLOOKUP(I$1,m_preprocess!$1:$1048576, $D223, FALSE))</f>
        <v>14848.453000000001</v>
      </c>
      <c r="J223">
        <f>IF(ISBLANK(HLOOKUP(J$1, m_preprocess!$1:$1048576, $D223, FALSE)), "", HLOOKUP(J$1,m_preprocess!$1:$1048576, $D223, FALSE))</f>
        <v>10681.299649999999</v>
      </c>
      <c r="K223">
        <f>IF(ISBLANK(HLOOKUP(K$1, m_preprocess!$1:$1048576, $D223, FALSE)), "", HLOOKUP(K$1,m_preprocess!$1:$1048576, $D223, FALSE))</f>
        <v>1510.9264903169778</v>
      </c>
      <c r="L223">
        <f>IF(ISBLANK(HLOOKUP(L$1, m_preprocess!$1:$1048576, $D223, FALSE)), "", HLOOKUP(L$1,m_preprocess!$1:$1048576, $D223, FALSE))</f>
        <v>96.217360473703721</v>
      </c>
      <c r="M223">
        <f>IF(ISBLANK(HLOOKUP(M$1, m_preprocess!$1:$1048576, $D223, FALSE)), "", HLOOKUP(M$1,m_preprocess!$1:$1048576, $D223, FALSE))</f>
        <v>111.6112481802935</v>
      </c>
      <c r="N223">
        <f>IF(ISBLANK(HLOOKUP(N$1, m_preprocess!$1:$1048576, $D223, FALSE)), "", HLOOKUP(N$1,m_preprocess!$1:$1048576, $D223, FALSE))</f>
        <v>1510.9264903169778</v>
      </c>
      <c r="O223">
        <f>IF(ISBLANK(HLOOKUP(O$1, m_preprocess!$1:$1048576, $D223, FALSE)), "", HLOOKUP(O$1,m_preprocess!$1:$1048576, $D223, FALSE))</f>
        <v>1890.9808477258746</v>
      </c>
      <c r="P223">
        <f>IF(ISBLANK(HLOOKUP(P$1, m_preprocess!$1:$1048576, $D223, FALSE)), "", HLOOKUP(P$1,m_preprocess!$1:$1048576, $D223, FALSE))</f>
        <v>394.85821883316601</v>
      </c>
      <c r="Q223">
        <f>IF(ISBLANK(HLOOKUP(Q$1, m_preprocess!$1:$1048576, $D223, FALSE)), "", HLOOKUP(Q$1,m_preprocess!$1:$1048576, $D223, FALSE))</f>
        <v>617.7980461030869</v>
      </c>
      <c r="R223">
        <f>IF(ISBLANK(HLOOKUP(R$1, m_preprocess!$1:$1048576, $D223, FALSE)), "", HLOOKUP(R$1,m_preprocess!$1:$1048576, $D223, FALSE))</f>
        <v>460.62352524844255</v>
      </c>
      <c r="S223">
        <f>IF(ISBLANK(HLOOKUP(S$1, m_preprocess!$1:$1048576, $D223, FALSE)), "", HLOOKUP(S$1,m_preprocess!$1:$1048576, $D223, FALSE))</f>
        <v>47.175556090809287</v>
      </c>
      <c r="T223">
        <f>IF(ISBLANK(HLOOKUP(T$1, m_preprocess!$1:$1048576, $D223, FALSE)), "", HLOOKUP(T$1,m_preprocess!$1:$1048576, $D223, FALSE))</f>
        <v>12512.947538719383</v>
      </c>
      <c r="U223">
        <f>IF(ISBLANK(HLOOKUP(U$1, m_preprocess!$1:$1048576, $D223, FALSE)), "", HLOOKUP(U$1,m_preprocess!$1:$1048576, $D223, FALSE))</f>
        <v>21314.814071613884</v>
      </c>
      <c r="V223">
        <f>IF(ISBLANK(HLOOKUP(V$1, m_preprocess!$1:$1048576, $D223, FALSE)), "", HLOOKUP(V$1,m_preprocess!$1:$1048576, $D223, FALSE))</f>
        <v>679</v>
      </c>
      <c r="W223">
        <f>IF(ISBLANK(HLOOKUP(W$1, m_preprocess!$1:$1048576, $D223, FALSE)), "", HLOOKUP(W$1,m_preprocess!$1:$1048576, $D223, FALSE))</f>
        <v>750207.23562924482</v>
      </c>
      <c r="X223">
        <f>IF(ISBLANK(HLOOKUP(X$1, m_preprocess!$1:$1048576, $D223, FALSE)), "", HLOOKUP(X$1,m_preprocess!$1:$1048576, $D223, FALSE))</f>
        <v>472791.15481364052</v>
      </c>
      <c r="Y223">
        <f>IF(ISBLANK(HLOOKUP(Y$1, m_preprocess!$1:$1048576, $D223, FALSE)), "", HLOOKUP(Y$1,m_preprocess!$1:$1048576, $D223, FALSE))</f>
        <v>717.01733970285443</v>
      </c>
    </row>
    <row r="224" spans="1:25" x14ac:dyDescent="0.25">
      <c r="A224" s="21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HLOOKUP(E$1,m_preprocess!$1:$1048576, $D224, FALSE))</f>
        <v>139.61598469579823</v>
      </c>
      <c r="F224">
        <f>IF(ISBLANK(HLOOKUP(F$1, m_preprocess!$1:$1048576, $D224, FALSE)), "", HLOOKUP(F$1,m_preprocess!$1:$1048576, $D224, FALSE))</f>
        <v>140.21007766615327</v>
      </c>
      <c r="G224">
        <f>IF(ISBLANK(HLOOKUP(G$1, m_preprocess!$1:$1048576, $D224, FALSE)), "", HLOOKUP(G$1,m_preprocess!$1:$1048576, $D224, FALSE))</f>
        <v>86.929247729280519</v>
      </c>
      <c r="H224">
        <f>IF(ISBLANK(HLOOKUP(H$1, m_preprocess!$1:$1048576, $D224, FALSE)), "", HLOOKUP(H$1,m_preprocess!$1:$1048576, $D224, FALSE))</f>
        <v>1618.4368026747229</v>
      </c>
      <c r="I224">
        <f>IF(ISBLANK(HLOOKUP(I$1, m_preprocess!$1:$1048576, $D224, FALSE)), "", HLOOKUP(I$1,m_preprocess!$1:$1048576, $D224, FALSE))</f>
        <v>15239.807000000001</v>
      </c>
      <c r="J224">
        <f>IF(ISBLANK(HLOOKUP(J$1, m_preprocess!$1:$1048576, $D224, FALSE)), "", HLOOKUP(J$1,m_preprocess!$1:$1048576, $D224, FALSE))</f>
        <v>10715.948630000001</v>
      </c>
      <c r="K224">
        <f>IF(ISBLANK(HLOOKUP(K$1, m_preprocess!$1:$1048576, $D224, FALSE)), "", HLOOKUP(K$1,m_preprocess!$1:$1048576, $D224, FALSE))</f>
        <v>1591.7831156243165</v>
      </c>
      <c r="L224">
        <f>IF(ISBLANK(HLOOKUP(L$1, m_preprocess!$1:$1048576, $D224, FALSE)), "", HLOOKUP(L$1,m_preprocess!$1:$1048576, $D224, FALSE))</f>
        <v>96.222327332034453</v>
      </c>
      <c r="M224">
        <f>IF(ISBLANK(HLOOKUP(M$1, m_preprocess!$1:$1048576, $D224, FALSE)), "", HLOOKUP(M$1,m_preprocess!$1:$1048576, $D224, FALSE))</f>
        <v>111.44997076536154</v>
      </c>
      <c r="N224">
        <f>IF(ISBLANK(HLOOKUP(N$1, m_preprocess!$1:$1048576, $D224, FALSE)), "", HLOOKUP(N$1,m_preprocess!$1:$1048576, $D224, FALSE))</f>
        <v>1591.7831156243165</v>
      </c>
      <c r="O224">
        <f>IF(ISBLANK(HLOOKUP(O$1, m_preprocess!$1:$1048576, $D224, FALSE)), "", HLOOKUP(O$1,m_preprocess!$1:$1048576, $D224, FALSE))</f>
        <v>1704.380001394459</v>
      </c>
      <c r="P224">
        <f>IF(ISBLANK(HLOOKUP(P$1, m_preprocess!$1:$1048576, $D224, FALSE)), "", HLOOKUP(P$1,m_preprocess!$1:$1048576, $D224, FALSE))</f>
        <v>368.80372001553076</v>
      </c>
      <c r="Q224">
        <f>IF(ISBLANK(HLOOKUP(Q$1, m_preprocess!$1:$1048576, $D224, FALSE)), "", HLOOKUP(Q$1,m_preprocess!$1:$1048576, $D224, FALSE))</f>
        <v>527.44046903951357</v>
      </c>
      <c r="R224">
        <f>IF(ISBLANK(HLOOKUP(R$1, m_preprocess!$1:$1048576, $D224, FALSE)), "", HLOOKUP(R$1,m_preprocess!$1:$1048576, $D224, FALSE))</f>
        <v>397.04803679142873</v>
      </c>
      <c r="S224">
        <f>IF(ISBLANK(HLOOKUP(S$1, m_preprocess!$1:$1048576, $D224, FALSE)), "", HLOOKUP(S$1,m_preprocess!$1:$1048576, $D224, FALSE))</f>
        <v>45.645910184517732</v>
      </c>
      <c r="T224">
        <f>IF(ISBLANK(HLOOKUP(T$1, m_preprocess!$1:$1048576, $D224, FALSE)), "", HLOOKUP(T$1,m_preprocess!$1:$1048576, $D224, FALSE))</f>
        <v>12722.188579051604</v>
      </c>
      <c r="U224">
        <f>IF(ISBLANK(HLOOKUP(U$1, m_preprocess!$1:$1048576, $D224, FALSE)), "", HLOOKUP(U$1,m_preprocess!$1:$1048576, $D224, FALSE))</f>
        <v>21625.179729257812</v>
      </c>
      <c r="V224">
        <f>IF(ISBLANK(HLOOKUP(V$1, m_preprocess!$1:$1048576, $D224, FALSE)), "", HLOOKUP(V$1,m_preprocess!$1:$1048576, $D224, FALSE))</f>
        <v>697.9</v>
      </c>
      <c r="W224">
        <f>IF(ISBLANK(HLOOKUP(W$1, m_preprocess!$1:$1048576, $D224, FALSE)), "", HLOOKUP(W$1,m_preprocess!$1:$1048576, $D224, FALSE))</f>
        <v>791031.84799531801</v>
      </c>
      <c r="X224">
        <f>IF(ISBLANK(HLOOKUP(X$1, m_preprocess!$1:$1048576, $D224, FALSE)), "", HLOOKUP(X$1,m_preprocess!$1:$1048576, $D224, FALSE))</f>
        <v>461551.01568703604</v>
      </c>
      <c r="Y224">
        <f>IF(ISBLANK(HLOOKUP(Y$1, m_preprocess!$1:$1048576, $D224, FALSE)), "", HLOOKUP(Y$1,m_preprocess!$1:$1048576, $D224, FALSE))</f>
        <v>744.37994846643051</v>
      </c>
    </row>
    <row r="225" spans="1:25" x14ac:dyDescent="0.25">
      <c r="A225" s="21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HLOOKUP(E$1,m_preprocess!$1:$1048576, $D225, FALSE))</f>
        <v>136.27491868466933</v>
      </c>
      <c r="F225">
        <f>IF(ISBLANK(HLOOKUP(F$1, m_preprocess!$1:$1048576, $D225, FALSE)), "", HLOOKUP(F$1,m_preprocess!$1:$1048576, $D225, FALSE))</f>
        <v>132.32943996518708</v>
      </c>
      <c r="G225">
        <f>IF(ISBLANK(HLOOKUP(G$1, m_preprocess!$1:$1048576, $D225, FALSE)), "", HLOOKUP(G$1,m_preprocess!$1:$1048576, $D225, FALSE))</f>
        <v>86.508836140402806</v>
      </c>
      <c r="H225">
        <f>IF(ISBLANK(HLOOKUP(H$1, m_preprocess!$1:$1048576, $D225, FALSE)), "", HLOOKUP(H$1,m_preprocess!$1:$1048576, $D225, FALSE))</f>
        <v>1683.6965323292038</v>
      </c>
      <c r="I225">
        <f>IF(ISBLANK(HLOOKUP(I$1, m_preprocess!$1:$1048576, $D225, FALSE)), "", HLOOKUP(I$1,m_preprocess!$1:$1048576, $D225, FALSE))</f>
        <v>15363.544000000002</v>
      </c>
      <c r="J225">
        <f>IF(ISBLANK(HLOOKUP(J$1, m_preprocess!$1:$1048576, $D225, FALSE)), "", HLOOKUP(J$1,m_preprocess!$1:$1048576, $D225, FALSE))</f>
        <v>10008.634669999999</v>
      </c>
      <c r="K225">
        <f>IF(ISBLANK(HLOOKUP(K$1, m_preprocess!$1:$1048576, $D225, FALSE)), "", HLOOKUP(K$1,m_preprocess!$1:$1048576, $D225, FALSE))</f>
        <v>1471.9757149614952</v>
      </c>
      <c r="L225">
        <f>IF(ISBLANK(HLOOKUP(L$1, m_preprocess!$1:$1048576, $D225, FALSE)), "", HLOOKUP(L$1,m_preprocess!$1:$1048576, $D225, FALSE))</f>
        <v>96.100492835887081</v>
      </c>
      <c r="M225">
        <f>IF(ISBLANK(HLOOKUP(M$1, m_preprocess!$1:$1048576, $D225, FALSE)), "", HLOOKUP(M$1,m_preprocess!$1:$1048576, $D225, FALSE))</f>
        <v>106.46612098091255</v>
      </c>
      <c r="N225">
        <f>IF(ISBLANK(HLOOKUP(N$1, m_preprocess!$1:$1048576, $D225, FALSE)), "", HLOOKUP(N$1,m_preprocess!$1:$1048576, $D225, FALSE))</f>
        <v>1471.9757149614952</v>
      </c>
      <c r="O225">
        <f>IF(ISBLANK(HLOOKUP(O$1, m_preprocess!$1:$1048576, $D225, FALSE)), "", HLOOKUP(O$1,m_preprocess!$1:$1048576, $D225, FALSE))</f>
        <v>1892.752164723815</v>
      </c>
      <c r="P225">
        <f>IF(ISBLANK(HLOOKUP(P$1, m_preprocess!$1:$1048576, $D225, FALSE)), "", HLOOKUP(P$1,m_preprocess!$1:$1048576, $D225, FALSE))</f>
        <v>453.82527256351477</v>
      </c>
      <c r="Q225">
        <f>IF(ISBLANK(HLOOKUP(Q$1, m_preprocess!$1:$1048576, $D225, FALSE)), "", HLOOKUP(Q$1,m_preprocess!$1:$1048576, $D225, FALSE))</f>
        <v>606.17169724262544</v>
      </c>
      <c r="R225">
        <f>IF(ISBLANK(HLOOKUP(R$1, m_preprocess!$1:$1048576, $D225, FALSE)), "", HLOOKUP(R$1,m_preprocess!$1:$1048576, $D225, FALSE))</f>
        <v>460.85062573028574</v>
      </c>
      <c r="S225">
        <f>IF(ISBLANK(HLOOKUP(S$1, m_preprocess!$1:$1048576, $D225, FALSE)), "", HLOOKUP(S$1,m_preprocess!$1:$1048576, $D225, FALSE))</f>
        <v>45.125666115926386</v>
      </c>
      <c r="T225">
        <f>IF(ISBLANK(HLOOKUP(T$1, m_preprocess!$1:$1048576, $D225, FALSE)), "", HLOOKUP(T$1,m_preprocess!$1:$1048576, $D225, FALSE))</f>
        <v>12718.908212525614</v>
      </c>
      <c r="U225">
        <f>IF(ISBLANK(HLOOKUP(U$1, m_preprocess!$1:$1048576, $D225, FALSE)), "", HLOOKUP(U$1,m_preprocess!$1:$1048576, $D225, FALSE))</f>
        <v>21959.861530630362</v>
      </c>
      <c r="V225">
        <f>IF(ISBLANK(HLOOKUP(V$1, m_preprocess!$1:$1048576, $D225, FALSE)), "", HLOOKUP(V$1,m_preprocess!$1:$1048576, $D225, FALSE))</f>
        <v>719.8</v>
      </c>
      <c r="W225">
        <f>IF(ISBLANK(HLOOKUP(W$1, m_preprocess!$1:$1048576, $D225, FALSE)), "", HLOOKUP(W$1,m_preprocess!$1:$1048576, $D225, FALSE))</f>
        <v>689307.41217908973</v>
      </c>
      <c r="X225">
        <f>IF(ISBLANK(HLOOKUP(X$1, m_preprocess!$1:$1048576, $D225, FALSE)), "", HLOOKUP(X$1,m_preprocess!$1:$1048576, $D225, FALSE))</f>
        <v>484395.39942419017</v>
      </c>
      <c r="Y225">
        <f>IF(ISBLANK(HLOOKUP(Y$1, m_preprocess!$1:$1048576, $D225, FALSE)), "", HLOOKUP(Y$1,m_preprocess!$1:$1048576, $D225, FALSE))</f>
        <v>799.53407979951385</v>
      </c>
    </row>
    <row r="226" spans="1:25" x14ac:dyDescent="0.25">
      <c r="A226" s="21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HLOOKUP(E$1,m_preprocess!$1:$1048576, $D226, FALSE))</f>
        <v>143.27849359522156</v>
      </c>
      <c r="F226">
        <f>IF(ISBLANK(HLOOKUP(F$1, m_preprocess!$1:$1048576, $D226, FALSE)), "", HLOOKUP(F$1,m_preprocess!$1:$1048576, $D226, FALSE))</f>
        <v>141.95755690634061</v>
      </c>
      <c r="G226">
        <f>IF(ISBLANK(HLOOKUP(G$1, m_preprocess!$1:$1048576, $D226, FALSE)), "", HLOOKUP(G$1,m_preprocess!$1:$1048576, $D226, FALSE))</f>
        <v>85.830039372729189</v>
      </c>
      <c r="H226">
        <f>IF(ISBLANK(HLOOKUP(H$1, m_preprocess!$1:$1048576, $D226, FALSE)), "", HLOOKUP(H$1,m_preprocess!$1:$1048576, $D226, FALSE))</f>
        <v>1529.1140728203497</v>
      </c>
      <c r="I226">
        <f>IF(ISBLANK(HLOOKUP(I$1, m_preprocess!$1:$1048576, $D226, FALSE)), "", HLOOKUP(I$1,m_preprocess!$1:$1048576, $D226, FALSE))</f>
        <v>14847.937</v>
      </c>
      <c r="J226">
        <f>IF(ISBLANK(HLOOKUP(J$1, m_preprocess!$1:$1048576, $D226, FALSE)), "", HLOOKUP(J$1,m_preprocess!$1:$1048576, $D226, FALSE))</f>
        <v>10277.387409999999</v>
      </c>
      <c r="K226">
        <f>IF(ISBLANK(HLOOKUP(K$1, m_preprocess!$1:$1048576, $D226, FALSE)), "", HLOOKUP(K$1,m_preprocess!$1:$1048576, $D226, FALSE))</f>
        <v>1574.8089287698515</v>
      </c>
      <c r="L226">
        <f>IF(ISBLANK(HLOOKUP(L$1, m_preprocess!$1:$1048576, $D226, FALSE)), "", HLOOKUP(L$1,m_preprocess!$1:$1048576, $D226, FALSE))</f>
        <v>94.582954399201554</v>
      </c>
      <c r="M226">
        <f>IF(ISBLANK(HLOOKUP(M$1, m_preprocess!$1:$1048576, $D226, FALSE)), "", HLOOKUP(M$1,m_preprocess!$1:$1048576, $D226, FALSE))</f>
        <v>106.5873784577023</v>
      </c>
      <c r="N226">
        <f>IF(ISBLANK(HLOOKUP(N$1, m_preprocess!$1:$1048576, $D226, FALSE)), "", HLOOKUP(N$1,m_preprocess!$1:$1048576, $D226, FALSE))</f>
        <v>1574.8089287698515</v>
      </c>
      <c r="O226">
        <f>IF(ISBLANK(HLOOKUP(O$1, m_preprocess!$1:$1048576, $D226, FALSE)), "", HLOOKUP(O$1,m_preprocess!$1:$1048576, $D226, FALSE))</f>
        <v>1981.9509267910848</v>
      </c>
      <c r="P226">
        <f>IF(ISBLANK(HLOOKUP(P$1, m_preprocess!$1:$1048576, $D226, FALSE)), "", HLOOKUP(P$1,m_preprocess!$1:$1048576, $D226, FALSE))</f>
        <v>397.68944419127376</v>
      </c>
      <c r="Q226">
        <f>IF(ISBLANK(HLOOKUP(Q$1, m_preprocess!$1:$1048576, $D226, FALSE)), "", HLOOKUP(Q$1,m_preprocess!$1:$1048576, $D226, FALSE))</f>
        <v>677.27473235584773</v>
      </c>
      <c r="R226">
        <f>IF(ISBLANK(HLOOKUP(R$1, m_preprocess!$1:$1048576, $D226, FALSE)), "", HLOOKUP(R$1,m_preprocess!$1:$1048576, $D226, FALSE))</f>
        <v>474.91278280347314</v>
      </c>
      <c r="S226">
        <f>IF(ISBLANK(HLOOKUP(S$1, m_preprocess!$1:$1048576, $D226, FALSE)), "", HLOOKUP(S$1,m_preprocess!$1:$1048576, $D226, FALSE))</f>
        <v>45.874216848079314</v>
      </c>
      <c r="T226">
        <f>IF(ISBLANK(HLOOKUP(T$1, m_preprocess!$1:$1048576, $D226, FALSE)), "", HLOOKUP(T$1,m_preprocess!$1:$1048576, $D226, FALSE))</f>
        <v>12509.302682734007</v>
      </c>
      <c r="U226">
        <f>IF(ISBLANK(HLOOKUP(U$1, m_preprocess!$1:$1048576, $D226, FALSE)), "", HLOOKUP(U$1,m_preprocess!$1:$1048576, $D226, FALSE))</f>
        <v>22416.020882008106</v>
      </c>
      <c r="V226">
        <f>IF(ISBLANK(HLOOKUP(V$1, m_preprocess!$1:$1048576, $D226, FALSE)), "", HLOOKUP(V$1,m_preprocess!$1:$1048576, $D226, FALSE))</f>
        <v>731.5</v>
      </c>
      <c r="W226">
        <f>IF(ISBLANK(HLOOKUP(W$1, m_preprocess!$1:$1048576, $D226, FALSE)), "", HLOOKUP(W$1,m_preprocess!$1:$1048576, $D226, FALSE))</f>
        <v>874731.61927072308</v>
      </c>
      <c r="X226">
        <f>IF(ISBLANK(HLOOKUP(X$1, m_preprocess!$1:$1048576, $D226, FALSE)), "", HLOOKUP(X$1,m_preprocess!$1:$1048576, $D226, FALSE))</f>
        <v>474940.60907741997</v>
      </c>
      <c r="Y226">
        <f>IF(ISBLANK(HLOOKUP(Y$1, m_preprocess!$1:$1048576, $D226, FALSE)), "", HLOOKUP(Y$1,m_preprocess!$1:$1048576, $D226, FALSE))</f>
        <v>813.54699799815148</v>
      </c>
    </row>
    <row r="227" spans="1:25" x14ac:dyDescent="0.25">
      <c r="A227" s="21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HLOOKUP(E$1,m_preprocess!$1:$1048576, $D227, FALSE))</f>
        <v>138.090783320958</v>
      </c>
      <c r="F227">
        <f>IF(ISBLANK(HLOOKUP(F$1, m_preprocess!$1:$1048576, $D227, FALSE)), "", HLOOKUP(F$1,m_preprocess!$1:$1048576, $D227, FALSE))</f>
        <v>135.60672303023082</v>
      </c>
      <c r="G227">
        <f>IF(ISBLANK(HLOOKUP(G$1, m_preprocess!$1:$1048576, $D227, FALSE)), "", HLOOKUP(G$1,m_preprocess!$1:$1048576, $D227, FALSE))</f>
        <v>85.528841726159072</v>
      </c>
      <c r="H227">
        <f>IF(ISBLANK(HLOOKUP(H$1, m_preprocess!$1:$1048576, $D227, FALSE)), "", HLOOKUP(H$1,m_preprocess!$1:$1048576, $D227, FALSE))</f>
        <v>1555.328082025479</v>
      </c>
      <c r="I227">
        <f>IF(ISBLANK(HLOOKUP(I$1, m_preprocess!$1:$1048576, $D227, FALSE)), "", HLOOKUP(I$1,m_preprocess!$1:$1048576, $D227, FALSE))</f>
        <v>15547.182740000002</v>
      </c>
      <c r="J227">
        <f>IF(ISBLANK(HLOOKUP(J$1, m_preprocess!$1:$1048576, $D227, FALSE)), "", HLOOKUP(J$1,m_preprocess!$1:$1048576, $D227, FALSE))</f>
        <v>9368.7448800000002</v>
      </c>
      <c r="K227">
        <f>IF(ISBLANK(HLOOKUP(K$1, m_preprocess!$1:$1048576, $D227, FALSE)), "", HLOOKUP(K$1,m_preprocess!$1:$1048576, $D227, FALSE))</f>
        <v>1581.3353640006292</v>
      </c>
      <c r="L227">
        <f>IF(ISBLANK(HLOOKUP(L$1, m_preprocess!$1:$1048576, $D227, FALSE)), "", HLOOKUP(L$1,m_preprocess!$1:$1048576, $D227, FALSE))</f>
        <v>94.21352686775775</v>
      </c>
      <c r="M227">
        <f>IF(ISBLANK(HLOOKUP(M$1, m_preprocess!$1:$1048576, $D227, FALSE)), "", HLOOKUP(M$1,m_preprocess!$1:$1048576, $D227, FALSE))</f>
        <v>106.71703502598702</v>
      </c>
      <c r="N227">
        <f>IF(ISBLANK(HLOOKUP(N$1, m_preprocess!$1:$1048576, $D227, FALSE)), "", HLOOKUP(N$1,m_preprocess!$1:$1048576, $D227, FALSE))</f>
        <v>1581.3353640006292</v>
      </c>
      <c r="O227">
        <f>IF(ISBLANK(HLOOKUP(O$1, m_preprocess!$1:$1048576, $D227, FALSE)), "", HLOOKUP(O$1,m_preprocess!$1:$1048576, $D227, FALSE))</f>
        <v>1983.3463417128889</v>
      </c>
      <c r="P227">
        <f>IF(ISBLANK(HLOOKUP(P$1, m_preprocess!$1:$1048576, $D227, FALSE)), "", HLOOKUP(P$1,m_preprocess!$1:$1048576, $D227, FALSE))</f>
        <v>389.15618850208159</v>
      </c>
      <c r="Q227">
        <f>IF(ISBLANK(HLOOKUP(Q$1, m_preprocess!$1:$1048576, $D227, FALSE)), "", HLOOKUP(Q$1,m_preprocess!$1:$1048576, $D227, FALSE))</f>
        <v>605.33662461648646</v>
      </c>
      <c r="R227">
        <f>IF(ISBLANK(HLOOKUP(R$1, m_preprocess!$1:$1048576, $D227, FALSE)), "", HLOOKUP(R$1,m_preprocess!$1:$1048576, $D227, FALSE))</f>
        <v>549.018602193231</v>
      </c>
      <c r="S227">
        <f>IF(ISBLANK(HLOOKUP(S$1, m_preprocess!$1:$1048576, $D227, FALSE)), "", HLOOKUP(S$1,m_preprocess!$1:$1048576, $D227, FALSE))</f>
        <v>45.497984063452023</v>
      </c>
      <c r="T227">
        <f>IF(ISBLANK(HLOOKUP(T$1, m_preprocess!$1:$1048576, $D227, FALSE)), "", HLOOKUP(T$1,m_preprocess!$1:$1048576, $D227, FALSE))</f>
        <v>12532.870690291835</v>
      </c>
      <c r="U227">
        <f>IF(ISBLANK(HLOOKUP(U$1, m_preprocess!$1:$1048576, $D227, FALSE)), "", HLOOKUP(U$1,m_preprocess!$1:$1048576, $D227, FALSE))</f>
        <v>22705.982934047941</v>
      </c>
      <c r="V227">
        <f>IF(ISBLANK(HLOOKUP(V$1, m_preprocess!$1:$1048576, $D227, FALSE)), "", HLOOKUP(V$1,m_preprocess!$1:$1048576, $D227, FALSE))</f>
        <v>749.3</v>
      </c>
      <c r="W227">
        <f>IF(ISBLANK(HLOOKUP(W$1, m_preprocess!$1:$1048576, $D227, FALSE)), "", HLOOKUP(W$1,m_preprocess!$1:$1048576, $D227, FALSE))</f>
        <v>760023.51700905606</v>
      </c>
      <c r="X227">
        <f>IF(ISBLANK(HLOOKUP(X$1, m_preprocess!$1:$1048576, $D227, FALSE)), "", HLOOKUP(X$1,m_preprocess!$1:$1048576, $D227, FALSE))</f>
        <v>468947.98693144787</v>
      </c>
      <c r="Y227">
        <f>IF(ISBLANK(HLOOKUP(Y$1, m_preprocess!$1:$1048576, $D227, FALSE)), "", HLOOKUP(Y$1,m_preprocess!$1:$1048576, $D227, FALSE))</f>
        <v>1087.5645416912362</v>
      </c>
    </row>
    <row r="228" spans="1:25" x14ac:dyDescent="0.25">
      <c r="A228" s="21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HLOOKUP(E$1,m_preprocess!$1:$1048576, $D228, FALSE))</f>
        <v>156.37735626567556</v>
      </c>
      <c r="F228">
        <f>IF(ISBLANK(HLOOKUP(F$1, m_preprocess!$1:$1048576, $D228, FALSE)), "", HLOOKUP(F$1,m_preprocess!$1:$1048576, $D228, FALSE))</f>
        <v>154.26058174886904</v>
      </c>
      <c r="G228">
        <f>IF(ISBLANK(HLOOKUP(G$1, m_preprocess!$1:$1048576, $D228, FALSE)), "", HLOOKUP(G$1,m_preprocess!$1:$1048576, $D228, FALSE))</f>
        <v>85.270159257306361</v>
      </c>
      <c r="H228">
        <f>IF(ISBLANK(HLOOKUP(H$1, m_preprocess!$1:$1048576, $D228, FALSE)), "", HLOOKUP(H$1,m_preprocess!$1:$1048576, $D228, FALSE))</f>
        <v>1942.2461946898195</v>
      </c>
      <c r="I228">
        <f>IF(ISBLANK(HLOOKUP(I$1, m_preprocess!$1:$1048576, $D228, FALSE)), "", HLOOKUP(I$1,m_preprocess!$1:$1048576, $D228, FALSE))</f>
        <v>15123.973</v>
      </c>
      <c r="J228">
        <f>IF(ISBLANK(HLOOKUP(J$1, m_preprocess!$1:$1048576, $D228, FALSE)), "", HLOOKUP(J$1,m_preprocess!$1:$1048576, $D228, FALSE))</f>
        <v>9139.6184699999994</v>
      </c>
      <c r="K228">
        <f>IF(ISBLANK(HLOOKUP(K$1, m_preprocess!$1:$1048576, $D228, FALSE)), "", HLOOKUP(K$1,m_preprocess!$1:$1048576, $D228, FALSE))</f>
        <v>1556.7525106613618</v>
      </c>
      <c r="L228">
        <f>IF(ISBLANK(HLOOKUP(L$1, m_preprocess!$1:$1048576, $D228, FALSE)), "", HLOOKUP(L$1,m_preprocess!$1:$1048576, $D228, FALSE))</f>
        <v>93.68199369751872</v>
      </c>
      <c r="M228">
        <f>IF(ISBLANK(HLOOKUP(M$1, m_preprocess!$1:$1048576, $D228, FALSE)), "", HLOOKUP(M$1,m_preprocess!$1:$1048576, $D228, FALSE))</f>
        <v>110.94151360980058</v>
      </c>
      <c r="N228">
        <f>IF(ISBLANK(HLOOKUP(N$1, m_preprocess!$1:$1048576, $D228, FALSE)), "", HLOOKUP(N$1,m_preprocess!$1:$1048576, $D228, FALSE))</f>
        <v>1556.7525106613618</v>
      </c>
      <c r="O228">
        <f>IF(ISBLANK(HLOOKUP(O$1, m_preprocess!$1:$1048576, $D228, FALSE)), "", HLOOKUP(O$1,m_preprocess!$1:$1048576, $D228, FALSE))</f>
        <v>2102.3595466988027</v>
      </c>
      <c r="P228">
        <f>IF(ISBLANK(HLOOKUP(P$1, m_preprocess!$1:$1048576, $D228, FALSE)), "", HLOOKUP(P$1,m_preprocess!$1:$1048576, $D228, FALSE))</f>
        <v>407.66546774702351</v>
      </c>
      <c r="Q228">
        <f>IF(ISBLANK(HLOOKUP(Q$1, m_preprocess!$1:$1048576, $D228, FALSE)), "", HLOOKUP(Q$1,m_preprocess!$1:$1048576, $D228, FALSE))</f>
        <v>654.48407289273484</v>
      </c>
      <c r="R228">
        <f>IF(ISBLANK(HLOOKUP(R$1, m_preprocess!$1:$1048576, $D228, FALSE)), "", HLOOKUP(R$1,m_preprocess!$1:$1048576, $D228, FALSE))</f>
        <v>625.12246651361988</v>
      </c>
      <c r="S228">
        <f>IF(ISBLANK(HLOOKUP(S$1, m_preprocess!$1:$1048576, $D228, FALSE)), "", HLOOKUP(S$1,m_preprocess!$1:$1048576, $D228, FALSE))</f>
        <v>46.319431100669853</v>
      </c>
      <c r="T228">
        <f>IF(ISBLANK(HLOOKUP(T$1, m_preprocess!$1:$1048576, $D228, FALSE)), "", HLOOKUP(T$1,m_preprocess!$1:$1048576, $D228, FALSE))</f>
        <v>12443.775110405368</v>
      </c>
      <c r="U228">
        <f>IF(ISBLANK(HLOOKUP(U$1, m_preprocess!$1:$1048576, $D228, FALSE)), "", HLOOKUP(U$1,m_preprocess!$1:$1048576, $D228, FALSE))</f>
        <v>23050.516680044053</v>
      </c>
      <c r="V228">
        <f>IF(ISBLANK(HLOOKUP(V$1, m_preprocess!$1:$1048576, $D228, FALSE)), "", HLOOKUP(V$1,m_preprocess!$1:$1048576, $D228, FALSE))</f>
        <v>755.4</v>
      </c>
      <c r="W228">
        <f>IF(ISBLANK(HLOOKUP(W$1, m_preprocess!$1:$1048576, $D228, FALSE)), "", HLOOKUP(W$1,m_preprocess!$1:$1048576, $D228, FALSE))</f>
        <v>796266.99748481403</v>
      </c>
      <c r="X228">
        <f>IF(ISBLANK(HLOOKUP(X$1, m_preprocess!$1:$1048576, $D228, FALSE)), "", HLOOKUP(X$1,m_preprocess!$1:$1048576, $D228, FALSE))</f>
        <v>483900.87007679377</v>
      </c>
      <c r="Y228">
        <f>IF(ISBLANK(HLOOKUP(Y$1, m_preprocess!$1:$1048576, $D228, FALSE)), "", HLOOKUP(Y$1,m_preprocess!$1:$1048576, $D228, FALSE))</f>
        <v>1148.8273762232438</v>
      </c>
    </row>
    <row r="229" spans="1:25" x14ac:dyDescent="0.25">
      <c r="A229" s="21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HLOOKUP(E$1,m_preprocess!$1:$1048576, $D229, FALSE))</f>
        <v>175.96001239929126</v>
      </c>
      <c r="F229">
        <f>IF(ISBLANK(HLOOKUP(F$1, m_preprocess!$1:$1048576, $D229, FALSE)), "", HLOOKUP(F$1,m_preprocess!$1:$1048576, $D229, FALSE))</f>
        <v>159.53408613423068</v>
      </c>
      <c r="G229">
        <f>IF(ISBLANK(HLOOKUP(G$1, m_preprocess!$1:$1048576, $D229, FALSE)), "", HLOOKUP(G$1,m_preprocess!$1:$1048576, $D229, FALSE))</f>
        <v>84.932182063782264</v>
      </c>
      <c r="H229">
        <f>IF(ISBLANK(HLOOKUP(H$1, m_preprocess!$1:$1048576, $D229, FALSE)), "", HLOOKUP(H$1,m_preprocess!$1:$1048576, $D229, FALSE))</f>
        <v>2590.6454969616157</v>
      </c>
      <c r="I229">
        <f>IF(ISBLANK(HLOOKUP(I$1, m_preprocess!$1:$1048576, $D229, FALSE)), "", HLOOKUP(I$1,m_preprocess!$1:$1048576, $D229, FALSE))</f>
        <v>15518.64</v>
      </c>
      <c r="J229">
        <f>IF(ISBLANK(HLOOKUP(J$1, m_preprocess!$1:$1048576, $D229, FALSE)), "", HLOOKUP(J$1,m_preprocess!$1:$1048576, $D229, FALSE))</f>
        <v>9626.9900699999998</v>
      </c>
      <c r="K229">
        <f>IF(ISBLANK(HLOOKUP(K$1, m_preprocess!$1:$1048576, $D229, FALSE)), "", HLOOKUP(K$1,m_preprocess!$1:$1048576, $D229, FALSE))</f>
        <v>1666.2322691674096</v>
      </c>
      <c r="L229">
        <f>IF(ISBLANK(HLOOKUP(L$1, m_preprocess!$1:$1048576, $D229, FALSE)), "", HLOOKUP(L$1,m_preprocess!$1:$1048576, $D229, FALSE))</f>
        <v>92.422837523958165</v>
      </c>
      <c r="M229">
        <f>IF(ISBLANK(HLOOKUP(M$1, m_preprocess!$1:$1048576, $D229, FALSE)), "", HLOOKUP(M$1,m_preprocess!$1:$1048576, $D229, FALSE))</f>
        <v>110.53766323942179</v>
      </c>
      <c r="N229">
        <f>IF(ISBLANK(HLOOKUP(N$1, m_preprocess!$1:$1048576, $D229, FALSE)), "", HLOOKUP(N$1,m_preprocess!$1:$1048576, $D229, FALSE))</f>
        <v>1666.2322691674096</v>
      </c>
      <c r="O229">
        <f>IF(ISBLANK(HLOOKUP(O$1, m_preprocess!$1:$1048576, $D229, FALSE)), "", HLOOKUP(O$1,m_preprocess!$1:$1048576, $D229, FALSE))</f>
        <v>2067.4937116346973</v>
      </c>
      <c r="P229">
        <f>IF(ISBLANK(HLOOKUP(P$1, m_preprocess!$1:$1048576, $D229, FALSE)), "", HLOOKUP(P$1,m_preprocess!$1:$1048576, $D229, FALSE))</f>
        <v>428.80739318678434</v>
      </c>
      <c r="Q229">
        <f>IF(ISBLANK(HLOOKUP(Q$1, m_preprocess!$1:$1048576, $D229, FALSE)), "", HLOOKUP(Q$1,m_preprocess!$1:$1048576, $D229, FALSE))</f>
        <v>646.47830648515196</v>
      </c>
      <c r="R229">
        <f>IF(ISBLANK(HLOOKUP(R$1, m_preprocess!$1:$1048576, $D229, FALSE)), "", HLOOKUP(R$1,m_preprocess!$1:$1048576, $D229, FALSE))</f>
        <v>488.59381428266914</v>
      </c>
      <c r="S229">
        <f>IF(ISBLANK(HLOOKUP(S$1, m_preprocess!$1:$1048576, $D229, FALSE)), "", HLOOKUP(S$1,m_preprocess!$1:$1048576, $D229, FALSE))</f>
        <v>49.65274813127354</v>
      </c>
      <c r="T229">
        <f>IF(ISBLANK(HLOOKUP(T$1, m_preprocess!$1:$1048576, $D229, FALSE)), "", HLOOKUP(T$1,m_preprocess!$1:$1048576, $D229, FALSE))</f>
        <v>13325.684326665822</v>
      </c>
      <c r="U229">
        <f>IF(ISBLANK(HLOOKUP(U$1, m_preprocess!$1:$1048576, $D229, FALSE)), "", HLOOKUP(U$1,m_preprocess!$1:$1048576, $D229, FALSE))</f>
        <v>23308.848247705613</v>
      </c>
      <c r="V229">
        <f>IF(ISBLANK(HLOOKUP(V$1, m_preprocess!$1:$1048576, $D229, FALSE)), "", HLOOKUP(V$1,m_preprocess!$1:$1048576, $D229, FALSE))</f>
        <v>774.4</v>
      </c>
      <c r="W229">
        <f>IF(ISBLANK(HLOOKUP(W$1, m_preprocess!$1:$1048576, $D229, FALSE)), "", HLOOKUP(W$1,m_preprocess!$1:$1048576, $D229, FALSE))</f>
        <v>892692.68597752508</v>
      </c>
      <c r="X229">
        <f>IF(ISBLANK(HLOOKUP(X$1, m_preprocess!$1:$1048576, $D229, FALSE)), "", HLOOKUP(X$1,m_preprocess!$1:$1048576, $D229, FALSE))</f>
        <v>488838.23131666769</v>
      </c>
      <c r="Y229">
        <f>IF(ISBLANK(HLOOKUP(Y$1, m_preprocess!$1:$1048576, $D229, FALSE)), "", HLOOKUP(Y$1,m_preprocess!$1:$1048576, $D229, FALSE))</f>
        <v>1479.08694344275</v>
      </c>
    </row>
    <row r="230" spans="1:25" x14ac:dyDescent="0.25">
      <c r="A230" s="21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HLOOKUP(E$1,m_preprocess!$1:$1048576, $D230, FALSE))</f>
        <v>146.59464382548245</v>
      </c>
      <c r="F230">
        <f>IF(ISBLANK(HLOOKUP(F$1, m_preprocess!$1:$1048576, $D230, FALSE)), "", HLOOKUP(F$1,m_preprocess!$1:$1048576, $D230, FALSE))</f>
        <v>147.87714891933783</v>
      </c>
      <c r="G230">
        <f>IF(ISBLANK(HLOOKUP(G$1, m_preprocess!$1:$1048576, $D230, FALSE)), "", HLOOKUP(G$1,m_preprocess!$1:$1048576, $D230, FALSE))</f>
        <v>93.407590653684608</v>
      </c>
      <c r="H230">
        <f>IF(ISBLANK(HLOOKUP(H$1, m_preprocess!$1:$1048576, $D230, FALSE)), "", HLOOKUP(H$1,m_preprocess!$1:$1048576, $D230, FALSE))</f>
        <v>1542.5259207057902</v>
      </c>
      <c r="I230">
        <f>IF(ISBLANK(HLOOKUP(I$1, m_preprocess!$1:$1048576, $D230, FALSE)), "", HLOOKUP(I$1,m_preprocess!$1:$1048576, $D230, FALSE))</f>
        <v>15628.103880000002</v>
      </c>
      <c r="J230">
        <f>IF(ISBLANK(HLOOKUP(J$1, m_preprocess!$1:$1048576, $D230, FALSE)), "", HLOOKUP(J$1,m_preprocess!$1:$1048576, $D230, FALSE))</f>
        <v>13058.14345</v>
      </c>
      <c r="K230">
        <f>IF(ISBLANK(HLOOKUP(K$1, m_preprocess!$1:$1048576, $D230, FALSE)), "", HLOOKUP(K$1,m_preprocess!$1:$1048576, $D230, FALSE))</f>
        <v>1765.9646458324812</v>
      </c>
      <c r="L230">
        <f>IF(ISBLANK(HLOOKUP(L$1, m_preprocess!$1:$1048576, $D230, FALSE)), "", HLOOKUP(L$1,m_preprocess!$1:$1048576, $D230, FALSE))</f>
        <v>91.577459311133239</v>
      </c>
      <c r="M230">
        <f>IF(ISBLANK(HLOOKUP(M$1, m_preprocess!$1:$1048576, $D230, FALSE)), "", HLOOKUP(M$1,m_preprocess!$1:$1048576, $D230, FALSE))</f>
        <v>111.45706817383611</v>
      </c>
      <c r="N230">
        <f>IF(ISBLANK(HLOOKUP(N$1, m_preprocess!$1:$1048576, $D230, FALSE)), "", HLOOKUP(N$1,m_preprocess!$1:$1048576, $D230, FALSE))</f>
        <v>1765.9646458324812</v>
      </c>
      <c r="O230">
        <f>IF(ISBLANK(HLOOKUP(O$1, m_preprocess!$1:$1048576, $D230, FALSE)), "", HLOOKUP(O$1,m_preprocess!$1:$1048576, $D230, FALSE))</f>
        <v>1980.8632852013689</v>
      </c>
      <c r="P230">
        <f>IF(ISBLANK(HLOOKUP(P$1, m_preprocess!$1:$1048576, $D230, FALSE)), "", HLOOKUP(P$1,m_preprocess!$1:$1048576, $D230, FALSE))</f>
        <v>388.11685232994233</v>
      </c>
      <c r="Q230">
        <f>IF(ISBLANK(HLOOKUP(Q$1, m_preprocess!$1:$1048576, $D230, FALSE)), "", HLOOKUP(Q$1,m_preprocess!$1:$1048576, $D230, FALSE))</f>
        <v>634.6590534111433</v>
      </c>
      <c r="R230">
        <f>IF(ISBLANK(HLOOKUP(R$1, m_preprocess!$1:$1048576, $D230, FALSE)), "", HLOOKUP(R$1,m_preprocess!$1:$1048576, $D230, FALSE))</f>
        <v>534.12915870175561</v>
      </c>
      <c r="S230">
        <f>IF(ISBLANK(HLOOKUP(S$1, m_preprocess!$1:$1048576, $D230, FALSE)), "", HLOOKUP(S$1,m_preprocess!$1:$1048576, $D230, FALSE))</f>
        <v>48.05065859670497</v>
      </c>
      <c r="T230">
        <f>IF(ISBLANK(HLOOKUP(T$1, m_preprocess!$1:$1048576, $D230, FALSE)), "", HLOOKUP(T$1,m_preprocess!$1:$1048576, $D230, FALSE))</f>
        <v>13056.392519940175</v>
      </c>
      <c r="U230">
        <f>IF(ISBLANK(HLOOKUP(U$1, m_preprocess!$1:$1048576, $D230, FALSE)), "", HLOOKUP(U$1,m_preprocess!$1:$1048576, $D230, FALSE))</f>
        <v>23156.256322952868</v>
      </c>
      <c r="V230">
        <f>IF(ISBLANK(HLOOKUP(V$1, m_preprocess!$1:$1048576, $D230, FALSE)), "", HLOOKUP(V$1,m_preprocess!$1:$1048576, $D230, FALSE))</f>
        <v>766</v>
      </c>
      <c r="W230">
        <f>IF(ISBLANK(HLOOKUP(W$1, m_preprocess!$1:$1048576, $D230, FALSE)), "", HLOOKUP(W$1,m_preprocess!$1:$1048576, $D230, FALSE))</f>
        <v>1085871.7390173371</v>
      </c>
      <c r="X230">
        <f>IF(ISBLANK(HLOOKUP(X$1, m_preprocess!$1:$1048576, $D230, FALSE)), "", HLOOKUP(X$1,m_preprocess!$1:$1048576, $D230, FALSE))</f>
        <v>564379.11316584365</v>
      </c>
      <c r="Y230">
        <f>IF(ISBLANK(HLOOKUP(Y$1, m_preprocess!$1:$1048576, $D230, FALSE)), "", HLOOKUP(Y$1,m_preprocess!$1:$1048576, $D230, FALSE))</f>
        <v>1023.686488450305</v>
      </c>
    </row>
    <row r="231" spans="1:25" x14ac:dyDescent="0.25">
      <c r="A231" s="21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HLOOKUP(E$1,m_preprocess!$1:$1048576, $D231, FALSE))</f>
        <v>143.74396995754879</v>
      </c>
      <c r="F231">
        <f>IF(ISBLANK(HLOOKUP(F$1, m_preprocess!$1:$1048576, $D231, FALSE)), "", HLOOKUP(F$1,m_preprocess!$1:$1048576, $D231, FALSE))</f>
        <v>159.94015776453983</v>
      </c>
      <c r="G231">
        <f>IF(ISBLANK(HLOOKUP(G$1, m_preprocess!$1:$1048576, $D231, FALSE)), "", HLOOKUP(G$1,m_preprocess!$1:$1048576, $D231, FALSE))</f>
        <v>92.686961564887099</v>
      </c>
      <c r="H231">
        <f>IF(ISBLANK(HLOOKUP(H$1, m_preprocess!$1:$1048576, $D231, FALSE)), "", HLOOKUP(H$1,m_preprocess!$1:$1048576, $D231, FALSE))</f>
        <v>1512.4064974864848</v>
      </c>
      <c r="I231">
        <f>IF(ISBLANK(HLOOKUP(I$1, m_preprocess!$1:$1048576, $D231, FALSE)), "", HLOOKUP(I$1,m_preprocess!$1:$1048576, $D231, FALSE))</f>
        <v>14582.602599999998</v>
      </c>
      <c r="J231">
        <f>IF(ISBLANK(HLOOKUP(J$1, m_preprocess!$1:$1048576, $D231, FALSE)), "", HLOOKUP(J$1,m_preprocess!$1:$1048576, $D231, FALSE))</f>
        <v>10898.668450000001</v>
      </c>
      <c r="K231">
        <f>IF(ISBLANK(HLOOKUP(K$1, m_preprocess!$1:$1048576, $D231, FALSE)), "", HLOOKUP(K$1,m_preprocess!$1:$1048576, $D231, FALSE))</f>
        <v>1618.065156049913</v>
      </c>
      <c r="L231">
        <f>IF(ISBLANK(HLOOKUP(L$1, m_preprocess!$1:$1048576, $D231, FALSE)), "", HLOOKUP(L$1,m_preprocess!$1:$1048576, $D231, FALSE))</f>
        <v>91.735827261497903</v>
      </c>
      <c r="M231">
        <f>IF(ISBLANK(HLOOKUP(M$1, m_preprocess!$1:$1048576, $D231, FALSE)), "", HLOOKUP(M$1,m_preprocess!$1:$1048576, $D231, FALSE))</f>
        <v>117.60666759675897</v>
      </c>
      <c r="N231">
        <f>IF(ISBLANK(HLOOKUP(N$1, m_preprocess!$1:$1048576, $D231, FALSE)), "", HLOOKUP(N$1,m_preprocess!$1:$1048576, $D231, FALSE))</f>
        <v>1618.065156049913</v>
      </c>
      <c r="O231">
        <f>IF(ISBLANK(HLOOKUP(O$1, m_preprocess!$1:$1048576, $D231, FALSE)), "", HLOOKUP(O$1,m_preprocess!$1:$1048576, $D231, FALSE))</f>
        <v>1769.5998049399557</v>
      </c>
      <c r="P231">
        <f>IF(ISBLANK(HLOOKUP(P$1, m_preprocess!$1:$1048576, $D231, FALSE)), "", HLOOKUP(P$1,m_preprocess!$1:$1048576, $D231, FALSE))</f>
        <v>382.3608660621428</v>
      </c>
      <c r="Q231">
        <f>IF(ISBLANK(HLOOKUP(Q$1, m_preprocess!$1:$1048576, $D231, FALSE)), "", HLOOKUP(Q$1,m_preprocess!$1:$1048576, $D231, FALSE))</f>
        <v>576.23756246027153</v>
      </c>
      <c r="R231">
        <f>IF(ISBLANK(HLOOKUP(R$1, m_preprocess!$1:$1048576, $D231, FALSE)), "", HLOOKUP(R$1,m_preprocess!$1:$1048576, $D231, FALSE))</f>
        <v>493.31861461329044</v>
      </c>
      <c r="S231">
        <f>IF(ISBLANK(HLOOKUP(S$1, m_preprocess!$1:$1048576, $D231, FALSE)), "", HLOOKUP(S$1,m_preprocess!$1:$1048576, $D231, FALSE))</f>
        <v>48.648248338652721</v>
      </c>
      <c r="T231">
        <f>IF(ISBLANK(HLOOKUP(T$1, m_preprocess!$1:$1048576, $D231, FALSE)), "", HLOOKUP(T$1,m_preprocess!$1:$1048576, $D231, FALSE))</f>
        <v>12934.27687429998</v>
      </c>
      <c r="U231">
        <f>IF(ISBLANK(HLOOKUP(U$1, m_preprocess!$1:$1048576, $D231, FALSE)), "", HLOOKUP(U$1,m_preprocess!$1:$1048576, $D231, FALSE))</f>
        <v>23256.635777081228</v>
      </c>
      <c r="V231">
        <f>IF(ISBLANK(HLOOKUP(V$1, m_preprocess!$1:$1048576, $D231, FALSE)), "", HLOOKUP(V$1,m_preprocess!$1:$1048576, $D231, FALSE))</f>
        <v>771</v>
      </c>
      <c r="W231">
        <f>IF(ISBLANK(HLOOKUP(W$1, m_preprocess!$1:$1048576, $D231, FALSE)), "", HLOOKUP(W$1,m_preprocess!$1:$1048576, $D231, FALSE))</f>
        <v>812249.70502294833</v>
      </c>
      <c r="X231">
        <f>IF(ISBLANK(HLOOKUP(X$1, m_preprocess!$1:$1048576, $D231, FALSE)), "", HLOOKUP(X$1,m_preprocess!$1:$1048576, $D231, FALSE))</f>
        <v>446163.73964571493</v>
      </c>
      <c r="Y231">
        <f>IF(ISBLANK(HLOOKUP(Y$1, m_preprocess!$1:$1048576, $D231, FALSE)), "", HLOOKUP(Y$1,m_preprocess!$1:$1048576, $D231, FALSE))</f>
        <v>662.34137178774836</v>
      </c>
    </row>
    <row r="232" spans="1:25" x14ac:dyDescent="0.25">
      <c r="A232" s="21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HLOOKUP(E$1,m_preprocess!$1:$1048576, $D232, FALSE))</f>
        <v>149.825303715205</v>
      </c>
      <c r="F232">
        <f>IF(ISBLANK(HLOOKUP(F$1, m_preprocess!$1:$1048576, $D232, FALSE)), "", HLOOKUP(F$1,m_preprocess!$1:$1048576, $D232, FALSE))</f>
        <v>147.5610597546372</v>
      </c>
      <c r="G232">
        <f>IF(ISBLANK(HLOOKUP(G$1, m_preprocess!$1:$1048576, $D232, FALSE)), "", HLOOKUP(G$1,m_preprocess!$1:$1048576, $D232, FALSE))</f>
        <v>91.859383967339937</v>
      </c>
      <c r="H232">
        <f>IF(ISBLANK(HLOOKUP(H$1, m_preprocess!$1:$1048576, $D232, FALSE)), "", HLOOKUP(H$1,m_preprocess!$1:$1048576, $D232, FALSE))</f>
        <v>1902.6765174169252</v>
      </c>
      <c r="I232">
        <f>IF(ISBLANK(HLOOKUP(I$1, m_preprocess!$1:$1048576, $D232, FALSE)), "", HLOOKUP(I$1,m_preprocess!$1:$1048576, $D232, FALSE))</f>
        <v>15479.71731</v>
      </c>
      <c r="J232">
        <f>IF(ISBLANK(HLOOKUP(J$1, m_preprocess!$1:$1048576, $D232, FALSE)), "", HLOOKUP(J$1,m_preprocess!$1:$1048576, $D232, FALSE))</f>
        <v>9860.6676599999992</v>
      </c>
      <c r="K232">
        <f>IF(ISBLANK(HLOOKUP(K$1, m_preprocess!$1:$1048576, $D232, FALSE)), "", HLOOKUP(K$1,m_preprocess!$1:$1048576, $D232, FALSE))</f>
        <v>1579.9539575230215</v>
      </c>
      <c r="L232">
        <f>IF(ISBLANK(HLOOKUP(L$1, m_preprocess!$1:$1048576, $D232, FALSE)), "", HLOOKUP(L$1,m_preprocess!$1:$1048576, $D232, FALSE))</f>
        <v>91.233576424938974</v>
      </c>
      <c r="M232">
        <f>IF(ISBLANK(HLOOKUP(M$1, m_preprocess!$1:$1048576, $D232, FALSE)), "", HLOOKUP(M$1,m_preprocess!$1:$1048576, $D232, FALSE))</f>
        <v>120.87695445925506</v>
      </c>
      <c r="N232">
        <f>IF(ISBLANK(HLOOKUP(N$1, m_preprocess!$1:$1048576, $D232, FALSE)), "", HLOOKUP(N$1,m_preprocess!$1:$1048576, $D232, FALSE))</f>
        <v>1579.9539575230215</v>
      </c>
      <c r="O232">
        <f>IF(ISBLANK(HLOOKUP(O$1, m_preprocess!$1:$1048576, $D232, FALSE)), "", HLOOKUP(O$1,m_preprocess!$1:$1048576, $D232, FALSE))</f>
        <v>1906.575699876995</v>
      </c>
      <c r="P232">
        <f>IF(ISBLANK(HLOOKUP(P$1, m_preprocess!$1:$1048576, $D232, FALSE)), "", HLOOKUP(P$1,m_preprocess!$1:$1048576, $D232, FALSE))</f>
        <v>435.88924510877189</v>
      </c>
      <c r="Q232">
        <f>IF(ISBLANK(HLOOKUP(Q$1, m_preprocess!$1:$1048576, $D232, FALSE)), "", HLOOKUP(Q$1,m_preprocess!$1:$1048576, $D232, FALSE))</f>
        <v>612.42823135354661</v>
      </c>
      <c r="R232">
        <f>IF(ISBLANK(HLOOKUP(R$1, m_preprocess!$1:$1048576, $D232, FALSE)), "", HLOOKUP(R$1,m_preprocess!$1:$1048576, $D232, FALSE))</f>
        <v>485.89428652553471</v>
      </c>
      <c r="S232">
        <f>IF(ISBLANK(HLOOKUP(S$1, m_preprocess!$1:$1048576, $D232, FALSE)), "", HLOOKUP(S$1,m_preprocess!$1:$1048576, $D232, FALSE))</f>
        <v>48.231246902250959</v>
      </c>
      <c r="T232">
        <f>IF(ISBLANK(HLOOKUP(T$1, m_preprocess!$1:$1048576, $D232, FALSE)), "", HLOOKUP(T$1,m_preprocess!$1:$1048576, $D232, FALSE))</f>
        <v>13408.578622481507</v>
      </c>
      <c r="U232">
        <f>IF(ISBLANK(HLOOKUP(U$1, m_preprocess!$1:$1048576, $D232, FALSE)), "", HLOOKUP(U$1,m_preprocess!$1:$1048576, $D232, FALSE))</f>
        <v>23543.781097862458</v>
      </c>
      <c r="V232">
        <f>IF(ISBLANK(HLOOKUP(V$1, m_preprocess!$1:$1048576, $D232, FALSE)), "", HLOOKUP(V$1,m_preprocess!$1:$1048576, $D232, FALSE))</f>
        <v>790.9</v>
      </c>
      <c r="W232">
        <f>IF(ISBLANK(HLOOKUP(W$1, m_preprocess!$1:$1048576, $D232, FALSE)), "", HLOOKUP(W$1,m_preprocess!$1:$1048576, $D232, FALSE))</f>
        <v>908744.91490282095</v>
      </c>
      <c r="X232">
        <f>IF(ISBLANK(HLOOKUP(X$1, m_preprocess!$1:$1048576, $D232, FALSE)), "", HLOOKUP(X$1,m_preprocess!$1:$1048576, $D232, FALSE))</f>
        <v>446251.67310307786</v>
      </c>
      <c r="Y232">
        <f>IF(ISBLANK(HLOOKUP(Y$1, m_preprocess!$1:$1048576, $D232, FALSE)), "", HLOOKUP(Y$1,m_preprocess!$1:$1048576, $D232, FALSE))</f>
        <v>688.34935083071014</v>
      </c>
    </row>
    <row r="233" spans="1:25" x14ac:dyDescent="0.25">
      <c r="A233" s="21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HLOOKUP(E$1,m_preprocess!$1:$1048576, $D233, FALSE))</f>
        <v>140.95080090362174</v>
      </c>
      <c r="F233">
        <f>IF(ISBLANK(HLOOKUP(F$1, m_preprocess!$1:$1048576, $D233, FALSE)), "", HLOOKUP(F$1,m_preprocess!$1:$1048576, $D233, FALSE))</f>
        <v>146.23388689781984</v>
      </c>
      <c r="G233">
        <f>IF(ISBLANK(HLOOKUP(G$1, m_preprocess!$1:$1048576, $D233, FALSE)), "", HLOOKUP(G$1,m_preprocess!$1:$1048576, $D233, FALSE))</f>
        <v>91.714478763976786</v>
      </c>
      <c r="H233">
        <f>IF(ISBLANK(HLOOKUP(H$1, m_preprocess!$1:$1048576, $D233, FALSE)), "", HLOOKUP(H$1,m_preprocess!$1:$1048576, $D233, FALSE))</f>
        <v>1797.7222032688953</v>
      </c>
      <c r="I233">
        <f>IF(ISBLANK(HLOOKUP(I$1, m_preprocess!$1:$1048576, $D233, FALSE)), "", HLOOKUP(I$1,m_preprocess!$1:$1048576, $D233, FALSE))</f>
        <v>15011.338639000001</v>
      </c>
      <c r="J233">
        <f>IF(ISBLANK(HLOOKUP(J$1, m_preprocess!$1:$1048576, $D233, FALSE)), "", HLOOKUP(J$1,m_preprocess!$1:$1048576, $D233, FALSE))</f>
        <v>10300.467130000001</v>
      </c>
      <c r="K233">
        <f>IF(ISBLANK(HLOOKUP(K$1, m_preprocess!$1:$1048576, $D233, FALSE)), "", HLOOKUP(K$1,m_preprocess!$1:$1048576, $D233, FALSE))</f>
        <v>1643.9161500619707</v>
      </c>
      <c r="L233">
        <f>IF(ISBLANK(HLOOKUP(L$1, m_preprocess!$1:$1048576, $D233, FALSE)), "", HLOOKUP(L$1,m_preprocess!$1:$1048576, $D233, FALSE))</f>
        <v>91.559319350231632</v>
      </c>
      <c r="M233">
        <f>IF(ISBLANK(HLOOKUP(M$1, m_preprocess!$1:$1048576, $D233, FALSE)), "", HLOOKUP(M$1,m_preprocess!$1:$1048576, $D233, FALSE))</f>
        <v>116.45277405321988</v>
      </c>
      <c r="N233">
        <f>IF(ISBLANK(HLOOKUP(N$1, m_preprocess!$1:$1048576, $D233, FALSE)), "", HLOOKUP(N$1,m_preprocess!$1:$1048576, $D233, FALSE))</f>
        <v>1643.9161500619707</v>
      </c>
      <c r="O233">
        <f>IF(ISBLANK(HLOOKUP(O$1, m_preprocess!$1:$1048576, $D233, FALSE)), "", HLOOKUP(O$1,m_preprocess!$1:$1048576, $D233, FALSE))</f>
        <v>1804.3597560534606</v>
      </c>
      <c r="P233">
        <f>IF(ISBLANK(HLOOKUP(P$1, m_preprocess!$1:$1048576, $D233, FALSE)), "", HLOOKUP(P$1,m_preprocess!$1:$1048576, $D233, FALSE))</f>
        <v>368.98808561263644</v>
      </c>
      <c r="Q233">
        <f>IF(ISBLANK(HLOOKUP(Q$1, m_preprocess!$1:$1048576, $D233, FALSE)), "", HLOOKUP(Q$1,m_preprocess!$1:$1048576, $D233, FALSE))</f>
        <v>525.64658111257995</v>
      </c>
      <c r="R233">
        <f>IF(ISBLANK(HLOOKUP(R$1, m_preprocess!$1:$1048576, $D233, FALSE)), "", HLOOKUP(R$1,m_preprocess!$1:$1048576, $D233, FALSE))</f>
        <v>488.74565504513049</v>
      </c>
      <c r="S233">
        <f>IF(ISBLANK(HLOOKUP(S$1, m_preprocess!$1:$1048576, $D233, FALSE)), "", HLOOKUP(S$1,m_preprocess!$1:$1048576, $D233, FALSE))</f>
        <v>49.172331543494778</v>
      </c>
      <c r="T233">
        <f>IF(ISBLANK(HLOOKUP(T$1, m_preprocess!$1:$1048576, $D233, FALSE)), "", HLOOKUP(T$1,m_preprocess!$1:$1048576, $D233, FALSE))</f>
        <v>13231.481444488614</v>
      </c>
      <c r="U233">
        <f>IF(ISBLANK(HLOOKUP(U$1, m_preprocess!$1:$1048576, $D233, FALSE)), "", HLOOKUP(U$1,m_preprocess!$1:$1048576, $D233, FALSE))</f>
        <v>24021.859518375295</v>
      </c>
      <c r="V233">
        <f>IF(ISBLANK(HLOOKUP(V$1, m_preprocess!$1:$1048576, $D233, FALSE)), "", HLOOKUP(V$1,m_preprocess!$1:$1048576, $D233, FALSE))</f>
        <v>802.5</v>
      </c>
      <c r="W233">
        <f>IF(ISBLANK(HLOOKUP(W$1, m_preprocess!$1:$1048576, $D233, FALSE)), "", HLOOKUP(W$1,m_preprocess!$1:$1048576, $D233, FALSE))</f>
        <v>1535911.5039096382</v>
      </c>
      <c r="X233">
        <f>IF(ISBLANK(HLOOKUP(X$1, m_preprocess!$1:$1048576, $D233, FALSE)), "", HLOOKUP(X$1,m_preprocess!$1:$1048576, $D233, FALSE))</f>
        <v>444321.53960596252</v>
      </c>
      <c r="Y233">
        <f>IF(ISBLANK(HLOOKUP(Y$1, m_preprocess!$1:$1048576, $D233, FALSE)), "", HLOOKUP(Y$1,m_preprocess!$1:$1048576, $D233, FALSE))</f>
        <v>803.78509210600271</v>
      </c>
    </row>
    <row r="234" spans="1:25" x14ac:dyDescent="0.25">
      <c r="A234" s="21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HLOOKUP(E$1,m_preprocess!$1:$1048576, $D234, FALSE))</f>
        <v>155.39220538222969</v>
      </c>
      <c r="F234">
        <f>IF(ISBLANK(HLOOKUP(F$1, m_preprocess!$1:$1048576, $D234, FALSE)), "", HLOOKUP(F$1,m_preprocess!$1:$1048576, $D234, FALSE))</f>
        <v>157.5466323705094</v>
      </c>
      <c r="G234">
        <f>IF(ISBLANK(HLOOKUP(G$1, m_preprocess!$1:$1048576, $D234, FALSE)), "", HLOOKUP(G$1,m_preprocess!$1:$1048576, $D234, FALSE))</f>
        <v>91.892802456106011</v>
      </c>
      <c r="H234">
        <f>IF(ISBLANK(HLOOKUP(H$1, m_preprocess!$1:$1048576, $D234, FALSE)), "", HLOOKUP(H$1,m_preprocess!$1:$1048576, $D234, FALSE))</f>
        <v>1773.6387586517221</v>
      </c>
      <c r="I234">
        <f>IF(ISBLANK(HLOOKUP(I$1, m_preprocess!$1:$1048576, $D234, FALSE)), "", HLOOKUP(I$1,m_preprocess!$1:$1048576, $D234, FALSE))</f>
        <v>15433.006270000002</v>
      </c>
      <c r="J234">
        <f>IF(ISBLANK(HLOOKUP(J$1, m_preprocess!$1:$1048576, $D234, FALSE)), "", HLOOKUP(J$1,m_preprocess!$1:$1048576, $D234, FALSE))</f>
        <v>11437.85788</v>
      </c>
      <c r="K234">
        <f>IF(ISBLANK(HLOOKUP(K$1, m_preprocess!$1:$1048576, $D234, FALSE)), "", HLOOKUP(K$1,m_preprocess!$1:$1048576, $D234, FALSE))</f>
        <v>1817.689366224351</v>
      </c>
      <c r="L234">
        <f>IF(ISBLANK(HLOOKUP(L$1, m_preprocess!$1:$1048576, $D234, FALSE)), "", HLOOKUP(L$1,m_preprocess!$1:$1048576, $D234, FALSE))</f>
        <v>90.901128432860361</v>
      </c>
      <c r="M234">
        <f>IF(ISBLANK(HLOOKUP(M$1, m_preprocess!$1:$1048576, $D234, FALSE)), "", HLOOKUP(M$1,m_preprocess!$1:$1048576, $D234, FALSE))</f>
        <v>110.70674901700013</v>
      </c>
      <c r="N234">
        <f>IF(ISBLANK(HLOOKUP(N$1, m_preprocess!$1:$1048576, $D234, FALSE)), "", HLOOKUP(N$1,m_preprocess!$1:$1048576, $D234, FALSE))</f>
        <v>1817.689366224351</v>
      </c>
      <c r="O234">
        <f>IF(ISBLANK(HLOOKUP(O$1, m_preprocess!$1:$1048576, $D234, FALSE)), "", HLOOKUP(O$1,m_preprocess!$1:$1048576, $D234, FALSE))</f>
        <v>2171.4252898455802</v>
      </c>
      <c r="P234">
        <f>IF(ISBLANK(HLOOKUP(P$1, m_preprocess!$1:$1048576, $D234, FALSE)), "", HLOOKUP(P$1,m_preprocess!$1:$1048576, $D234, FALSE))</f>
        <v>471.6249827589271</v>
      </c>
      <c r="Q234">
        <f>IF(ISBLANK(HLOOKUP(Q$1, m_preprocess!$1:$1048576, $D234, FALSE)), "", HLOOKUP(Q$1,m_preprocess!$1:$1048576, $D234, FALSE))</f>
        <v>617.53174761053526</v>
      </c>
      <c r="R234">
        <f>IF(ISBLANK(HLOOKUP(R$1, m_preprocess!$1:$1048576, $D234, FALSE)), "", HLOOKUP(R$1,m_preprocess!$1:$1048576, $D234, FALSE))</f>
        <v>569.18676427428124</v>
      </c>
      <c r="S234">
        <f>IF(ISBLANK(HLOOKUP(S$1, m_preprocess!$1:$1048576, $D234, FALSE)), "", HLOOKUP(S$1,m_preprocess!$1:$1048576, $D234, FALSE))</f>
        <v>49.20273263835962</v>
      </c>
      <c r="T234">
        <f>IF(ISBLANK(HLOOKUP(T$1, m_preprocess!$1:$1048576, $D234, FALSE)), "", HLOOKUP(T$1,m_preprocess!$1:$1048576, $D234, FALSE))</f>
        <v>13515.100280547824</v>
      </c>
      <c r="U234">
        <f>IF(ISBLANK(HLOOKUP(U$1, m_preprocess!$1:$1048576, $D234, FALSE)), "", HLOOKUP(U$1,m_preprocess!$1:$1048576, $D234, FALSE))</f>
        <v>24400.551340759928</v>
      </c>
      <c r="V234">
        <f>IF(ISBLANK(HLOOKUP(V$1, m_preprocess!$1:$1048576, $D234, FALSE)), "", HLOOKUP(V$1,m_preprocess!$1:$1048576, $D234, FALSE))</f>
        <v>821.4</v>
      </c>
      <c r="W234">
        <f>IF(ISBLANK(HLOOKUP(W$1, m_preprocess!$1:$1048576, $D234, FALSE)), "", HLOOKUP(W$1,m_preprocess!$1:$1048576, $D234, FALSE))</f>
        <v>917153.58318227972</v>
      </c>
      <c r="X234">
        <f>IF(ISBLANK(HLOOKUP(X$1, m_preprocess!$1:$1048576, $D234, FALSE)), "", HLOOKUP(X$1,m_preprocess!$1:$1048576, $D234, FALSE))</f>
        <v>492243.19075941376</v>
      </c>
      <c r="Y234">
        <f>IF(ISBLANK(HLOOKUP(Y$1, m_preprocess!$1:$1048576, $D234, FALSE)), "", HLOOKUP(Y$1,m_preprocess!$1:$1048576, $D234, FALSE))</f>
        <v>783.86682206612966</v>
      </c>
    </row>
    <row r="235" spans="1:25" x14ac:dyDescent="0.25">
      <c r="A235" s="21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HLOOKUP(E$1,m_preprocess!$1:$1048576, $D235, FALSE))</f>
        <v>145.94412723670806</v>
      </c>
      <c r="F235">
        <f>IF(ISBLANK(HLOOKUP(F$1, m_preprocess!$1:$1048576, $D235, FALSE)), "", HLOOKUP(F$1,m_preprocess!$1:$1048576, $D235, FALSE))</f>
        <v>150.53049497703859</v>
      </c>
      <c r="G235">
        <f>IF(ISBLANK(HLOOKUP(G$1, m_preprocess!$1:$1048576, $D235, FALSE)), "", HLOOKUP(G$1,m_preprocess!$1:$1048576, $D235, FALSE))</f>
        <v>91.732184129984347</v>
      </c>
      <c r="H235">
        <f>IF(ISBLANK(HLOOKUP(H$1, m_preprocess!$1:$1048576, $D235, FALSE)), "", HLOOKUP(H$1,m_preprocess!$1:$1048576, $D235, FALSE))</f>
        <v>1794.9754251334009</v>
      </c>
      <c r="I235">
        <f>IF(ISBLANK(HLOOKUP(I$1, m_preprocess!$1:$1048576, $D235, FALSE)), "", HLOOKUP(I$1,m_preprocess!$1:$1048576, $D235, FALSE))</f>
        <v>15050.282070000001</v>
      </c>
      <c r="J235">
        <f>IF(ISBLANK(HLOOKUP(J$1, m_preprocess!$1:$1048576, $D235, FALSE)), "", HLOOKUP(J$1,m_preprocess!$1:$1048576, $D235, FALSE))</f>
        <v>10264.33016</v>
      </c>
      <c r="K235">
        <f>IF(ISBLANK(HLOOKUP(K$1, m_preprocess!$1:$1048576, $D235, FALSE)), "", HLOOKUP(K$1,m_preprocess!$1:$1048576, $D235, FALSE))</f>
        <v>1709.7169491509082</v>
      </c>
      <c r="L235">
        <f>IF(ISBLANK(HLOOKUP(L$1, m_preprocess!$1:$1048576, $D235, FALSE)), "", HLOOKUP(L$1,m_preprocess!$1:$1048576, $D235, FALSE))</f>
        <v>90.073421372492263</v>
      </c>
      <c r="M235">
        <f>IF(ISBLANK(HLOOKUP(M$1, m_preprocess!$1:$1048576, $D235, FALSE)), "", HLOOKUP(M$1,m_preprocess!$1:$1048576, $D235, FALSE))</f>
        <v>103.56100099238482</v>
      </c>
      <c r="N235">
        <f>IF(ISBLANK(HLOOKUP(N$1, m_preprocess!$1:$1048576, $D235, FALSE)), "", HLOOKUP(N$1,m_preprocess!$1:$1048576, $D235, FALSE))</f>
        <v>1709.7169491509082</v>
      </c>
      <c r="O235">
        <f>IF(ISBLANK(HLOOKUP(O$1, m_preprocess!$1:$1048576, $D235, FALSE)), "", HLOOKUP(O$1,m_preprocess!$1:$1048576, $D235, FALSE))</f>
        <v>2081.1569538668764</v>
      </c>
      <c r="P235">
        <f>IF(ISBLANK(HLOOKUP(P$1, m_preprocess!$1:$1048576, $D235, FALSE)), "", HLOOKUP(P$1,m_preprocess!$1:$1048576, $D235, FALSE))</f>
        <v>441.84859618946575</v>
      </c>
      <c r="Q235">
        <f>IF(ISBLANK(HLOOKUP(Q$1, m_preprocess!$1:$1048576, $D235, FALSE)), "", HLOOKUP(Q$1,m_preprocess!$1:$1048576, $D235, FALSE))</f>
        <v>591.20675381340709</v>
      </c>
      <c r="R235">
        <f>IF(ISBLANK(HLOOKUP(R$1, m_preprocess!$1:$1048576, $D235, FALSE)), "", HLOOKUP(R$1,m_preprocess!$1:$1048576, $D235, FALSE))</f>
        <v>577.80718160913591</v>
      </c>
      <c r="S235">
        <f>IF(ISBLANK(HLOOKUP(S$1, m_preprocess!$1:$1048576, $D235, FALSE)), "", HLOOKUP(S$1,m_preprocess!$1:$1048576, $D235, FALSE))</f>
        <v>49.539093230021095</v>
      </c>
      <c r="T235">
        <f>IF(ISBLANK(HLOOKUP(T$1, m_preprocess!$1:$1048576, $D235, FALSE)), "", HLOOKUP(T$1,m_preprocess!$1:$1048576, $D235, FALSE))</f>
        <v>13368.619887181996</v>
      </c>
      <c r="U235">
        <f>IF(ISBLANK(HLOOKUP(U$1, m_preprocess!$1:$1048576, $D235, FALSE)), "", HLOOKUP(U$1,m_preprocess!$1:$1048576, $D235, FALSE))</f>
        <v>24742.909209809444</v>
      </c>
      <c r="V235">
        <f>IF(ISBLANK(HLOOKUP(V$1, m_preprocess!$1:$1048576, $D235, FALSE)), "", HLOOKUP(V$1,m_preprocess!$1:$1048576, $D235, FALSE))</f>
        <v>830.6</v>
      </c>
      <c r="W235">
        <f>IF(ISBLANK(HLOOKUP(W$1, m_preprocess!$1:$1048576, $D235, FALSE)), "", HLOOKUP(W$1,m_preprocess!$1:$1048576, $D235, FALSE))</f>
        <v>875631.36727039632</v>
      </c>
      <c r="X235">
        <f>IF(ISBLANK(HLOOKUP(X$1, m_preprocess!$1:$1048576, $D235, FALSE)), "", HLOOKUP(X$1,m_preprocess!$1:$1048576, $D235, FALSE))</f>
        <v>482518.65039031662</v>
      </c>
      <c r="Y235">
        <f>IF(ISBLANK(HLOOKUP(Y$1, m_preprocess!$1:$1048576, $D235, FALSE)), "", HLOOKUP(Y$1,m_preprocess!$1:$1048576, $D235, FALSE))</f>
        <v>942.26076064079416</v>
      </c>
    </row>
    <row r="236" spans="1:25" x14ac:dyDescent="0.25">
      <c r="A236" s="21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HLOOKUP(E$1,m_preprocess!$1:$1048576, $D236, FALSE))</f>
        <v>147.19443576794913</v>
      </c>
      <c r="F236">
        <f>IF(ISBLANK(HLOOKUP(F$1, m_preprocess!$1:$1048576, $D236, FALSE)), "", HLOOKUP(F$1,m_preprocess!$1:$1048576, $D236, FALSE))</f>
        <v>146.45948402694597</v>
      </c>
      <c r="G236">
        <f>IF(ISBLANK(HLOOKUP(G$1, m_preprocess!$1:$1048576, $D236, FALSE)), "", HLOOKUP(G$1,m_preprocess!$1:$1048576, $D236, FALSE))</f>
        <v>91.493179064285897</v>
      </c>
      <c r="H236">
        <f>IF(ISBLANK(HLOOKUP(H$1, m_preprocess!$1:$1048576, $D236, FALSE)), "", HLOOKUP(H$1,m_preprocess!$1:$1048576, $D236, FALSE))</f>
        <v>1585.8404259342535</v>
      </c>
      <c r="I236">
        <f>IF(ISBLANK(HLOOKUP(I$1, m_preprocess!$1:$1048576, $D236, FALSE)), "", HLOOKUP(I$1,m_preprocess!$1:$1048576, $D236, FALSE))</f>
        <v>15745.711099999997</v>
      </c>
      <c r="J236">
        <f>IF(ISBLANK(HLOOKUP(J$1, m_preprocess!$1:$1048576, $D236, FALSE)), "", HLOOKUP(J$1,m_preprocess!$1:$1048576, $D236, FALSE))</f>
        <v>10177.894120000001</v>
      </c>
      <c r="K236">
        <f>IF(ISBLANK(HLOOKUP(K$1, m_preprocess!$1:$1048576, $D236, FALSE)), "", HLOOKUP(K$1,m_preprocess!$1:$1048576, $D236, FALSE))</f>
        <v>1673.7254416320952</v>
      </c>
      <c r="L236">
        <f>IF(ISBLANK(HLOOKUP(L$1, m_preprocess!$1:$1048576, $D236, FALSE)), "", HLOOKUP(L$1,m_preprocess!$1:$1048576, $D236, FALSE))</f>
        <v>89.583157046501867</v>
      </c>
      <c r="M236">
        <f>IF(ISBLANK(HLOOKUP(M$1, m_preprocess!$1:$1048576, $D236, FALSE)), "", HLOOKUP(M$1,m_preprocess!$1:$1048576, $D236, FALSE))</f>
        <v>106.71571605114629</v>
      </c>
      <c r="N236">
        <f>IF(ISBLANK(HLOOKUP(N$1, m_preprocess!$1:$1048576, $D236, FALSE)), "", HLOOKUP(N$1,m_preprocess!$1:$1048576, $D236, FALSE))</f>
        <v>1673.7254416320952</v>
      </c>
      <c r="O236">
        <f>IF(ISBLANK(HLOOKUP(O$1, m_preprocess!$1:$1048576, $D236, FALSE)), "", HLOOKUP(O$1,m_preprocess!$1:$1048576, $D236, FALSE))</f>
        <v>2083.3601511441766</v>
      </c>
      <c r="P236">
        <f>IF(ISBLANK(HLOOKUP(P$1, m_preprocess!$1:$1048576, $D236, FALSE)), "", HLOOKUP(P$1,m_preprocess!$1:$1048576, $D236, FALSE))</f>
        <v>437.70634342189669</v>
      </c>
      <c r="Q236">
        <f>IF(ISBLANK(HLOOKUP(Q$1, m_preprocess!$1:$1048576, $D236, FALSE)), "", HLOOKUP(Q$1,m_preprocess!$1:$1048576, $D236, FALSE))</f>
        <v>643.5613910157839</v>
      </c>
      <c r="R236">
        <f>IF(ISBLANK(HLOOKUP(R$1, m_preprocess!$1:$1048576, $D236, FALSE)), "", HLOOKUP(R$1,m_preprocess!$1:$1048576, $D236, FALSE))</f>
        <v>614.38537655278924</v>
      </c>
      <c r="S236">
        <f>IF(ISBLANK(HLOOKUP(S$1, m_preprocess!$1:$1048576, $D236, FALSE)), "", HLOOKUP(S$1,m_preprocess!$1:$1048576, $D236, FALSE))</f>
        <v>49.123303642093511</v>
      </c>
      <c r="T236">
        <f>IF(ISBLANK(HLOOKUP(T$1, m_preprocess!$1:$1048576, $D236, FALSE)), "", HLOOKUP(T$1,m_preprocess!$1:$1048576, $D236, FALSE))</f>
        <v>13314.806061609443</v>
      </c>
      <c r="U236">
        <f>IF(ISBLANK(HLOOKUP(U$1, m_preprocess!$1:$1048576, $D236, FALSE)), "", HLOOKUP(U$1,m_preprocess!$1:$1048576, $D236, FALSE))</f>
        <v>24835.704503054316</v>
      </c>
      <c r="V236">
        <f>IF(ISBLANK(HLOOKUP(V$1, m_preprocess!$1:$1048576, $D236, FALSE)), "", HLOOKUP(V$1,m_preprocess!$1:$1048576, $D236, FALSE))</f>
        <v>843.5</v>
      </c>
      <c r="W236">
        <f>IF(ISBLANK(HLOOKUP(W$1, m_preprocess!$1:$1048576, $D236, FALSE)), "", HLOOKUP(W$1,m_preprocess!$1:$1048576, $D236, FALSE))</f>
        <v>997771.00151614065</v>
      </c>
      <c r="X236">
        <f>IF(ISBLANK(HLOOKUP(X$1, m_preprocess!$1:$1048576, $D236, FALSE)), "", HLOOKUP(X$1,m_preprocess!$1:$1048576, $D236, FALSE))</f>
        <v>490183.1325321534</v>
      </c>
      <c r="Y236">
        <f>IF(ISBLANK(HLOOKUP(Y$1, m_preprocess!$1:$1048576, $D236, FALSE)), "", HLOOKUP(Y$1,m_preprocess!$1:$1048576, $D236, FALSE))</f>
        <v>793.18683292002856</v>
      </c>
    </row>
    <row r="237" spans="1:25" x14ac:dyDescent="0.25">
      <c r="A237" s="21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HLOOKUP(E$1,m_preprocess!$1:$1048576, $D237, FALSE))</f>
        <v>163.72743957355746</v>
      </c>
      <c r="F237">
        <f>IF(ISBLANK(HLOOKUP(F$1, m_preprocess!$1:$1048576, $D237, FALSE)), "", HLOOKUP(F$1,m_preprocess!$1:$1048576, $D237, FALSE))</f>
        <v>158.95335890066457</v>
      </c>
      <c r="G237">
        <f>IF(ISBLANK(HLOOKUP(G$1, m_preprocess!$1:$1048576, $D237, FALSE)), "", HLOOKUP(G$1,m_preprocess!$1:$1048576, $D237, FALSE))</f>
        <v>91.229828450491283</v>
      </c>
      <c r="H237">
        <f>IF(ISBLANK(HLOOKUP(H$1, m_preprocess!$1:$1048576, $D237, FALSE)), "", HLOOKUP(H$1,m_preprocess!$1:$1048576, $D237, FALSE))</f>
        <v>1910.2266845590354</v>
      </c>
      <c r="I237">
        <f>IF(ISBLANK(HLOOKUP(I$1, m_preprocess!$1:$1048576, $D237, FALSE)), "", HLOOKUP(I$1,m_preprocess!$1:$1048576, $D237, FALSE))</f>
        <v>15872.589277999996</v>
      </c>
      <c r="J237">
        <f>IF(ISBLANK(HLOOKUP(J$1, m_preprocess!$1:$1048576, $D237, FALSE)), "", HLOOKUP(J$1,m_preprocess!$1:$1048576, $D237, FALSE))</f>
        <v>11302.721649999999</v>
      </c>
      <c r="K237">
        <f>IF(ISBLANK(HLOOKUP(K$1, m_preprocess!$1:$1048576, $D237, FALSE)), "", HLOOKUP(K$1,m_preprocess!$1:$1048576, $D237, FALSE))</f>
        <v>1668.7316805400856</v>
      </c>
      <c r="L237">
        <f>IF(ISBLANK(HLOOKUP(L$1, m_preprocess!$1:$1048576, $D237, FALSE)), "", HLOOKUP(L$1,m_preprocess!$1:$1048576, $D237, FALSE))</f>
        <v>90.004766357731199</v>
      </c>
      <c r="M237">
        <f>IF(ISBLANK(HLOOKUP(M$1, m_preprocess!$1:$1048576, $D237, FALSE)), "", HLOOKUP(M$1,m_preprocess!$1:$1048576, $D237, FALSE))</f>
        <v>111.87509712514132</v>
      </c>
      <c r="N237">
        <f>IF(ISBLANK(HLOOKUP(N$1, m_preprocess!$1:$1048576, $D237, FALSE)), "", HLOOKUP(N$1,m_preprocess!$1:$1048576, $D237, FALSE))</f>
        <v>1668.7316805400856</v>
      </c>
      <c r="O237">
        <f>IF(ISBLANK(HLOOKUP(O$1, m_preprocess!$1:$1048576, $D237, FALSE)), "", HLOOKUP(O$1,m_preprocess!$1:$1048576, $D237, FALSE))</f>
        <v>2232.5136845248048</v>
      </c>
      <c r="P237">
        <f>IF(ISBLANK(HLOOKUP(P$1, m_preprocess!$1:$1048576, $D237, FALSE)), "", HLOOKUP(P$1,m_preprocess!$1:$1048576, $D237, FALSE))</f>
        <v>449.38883681556416</v>
      </c>
      <c r="Q237">
        <f>IF(ISBLANK(HLOOKUP(Q$1, m_preprocess!$1:$1048576, $D237, FALSE)), "", HLOOKUP(Q$1,m_preprocess!$1:$1048576, $D237, FALSE))</f>
        <v>700.93823490206501</v>
      </c>
      <c r="R237">
        <f>IF(ISBLANK(HLOOKUP(R$1, m_preprocess!$1:$1048576, $D237, FALSE)), "", HLOOKUP(R$1,m_preprocess!$1:$1048576, $D237, FALSE))</f>
        <v>596.41255151645487</v>
      </c>
      <c r="S237">
        <f>IF(ISBLANK(HLOOKUP(S$1, m_preprocess!$1:$1048576, $D237, FALSE)), "", HLOOKUP(S$1,m_preprocess!$1:$1048576, $D237, FALSE))</f>
        <v>48.394835471056012</v>
      </c>
      <c r="T237">
        <f>IF(ISBLANK(HLOOKUP(T$1, m_preprocess!$1:$1048576, $D237, FALSE)), "", HLOOKUP(T$1,m_preprocess!$1:$1048576, $D237, FALSE))</f>
        <v>13390.585395403912</v>
      </c>
      <c r="U237">
        <f>IF(ISBLANK(HLOOKUP(U$1, m_preprocess!$1:$1048576, $D237, FALSE)), "", HLOOKUP(U$1,m_preprocess!$1:$1048576, $D237, FALSE))</f>
        <v>25084.157279271334</v>
      </c>
      <c r="V237">
        <f>IF(ISBLANK(HLOOKUP(V$1, m_preprocess!$1:$1048576, $D237, FALSE)), "", HLOOKUP(V$1,m_preprocess!$1:$1048576, $D237, FALSE))</f>
        <v>854</v>
      </c>
      <c r="W237">
        <f>IF(ISBLANK(HLOOKUP(W$1, m_preprocess!$1:$1048576, $D237, FALSE)), "", HLOOKUP(W$1,m_preprocess!$1:$1048576, $D237, FALSE))</f>
        <v>923954.35078727838</v>
      </c>
      <c r="X237">
        <f>IF(ISBLANK(HLOOKUP(X$1, m_preprocess!$1:$1048576, $D237, FALSE)), "", HLOOKUP(X$1,m_preprocess!$1:$1048576, $D237, FALSE))</f>
        <v>516103.27405691432</v>
      </c>
      <c r="Y237">
        <f>IF(ISBLANK(HLOOKUP(Y$1, m_preprocess!$1:$1048576, $D237, FALSE)), "", HLOOKUP(Y$1,m_preprocess!$1:$1048576, $D237, FALSE))</f>
        <v>1045.4594791656452</v>
      </c>
    </row>
    <row r="238" spans="1:25" x14ac:dyDescent="0.25">
      <c r="A238" s="21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HLOOKUP(E$1,m_preprocess!$1:$1048576, $D238, FALSE))</f>
        <v>146.6188855417258</v>
      </c>
      <c r="F238">
        <f>IF(ISBLANK(HLOOKUP(F$1, m_preprocess!$1:$1048576, $D238, FALSE)), "", HLOOKUP(F$1,m_preprocess!$1:$1048576, $D238, FALSE))</f>
        <v>148.05191570312078</v>
      </c>
      <c r="G238">
        <f>IF(ISBLANK(HLOOKUP(G$1, m_preprocess!$1:$1048576, $D238, FALSE)), "", HLOOKUP(G$1,m_preprocess!$1:$1048576, $D238, FALSE))</f>
        <v>90.217663982434786</v>
      </c>
      <c r="H238">
        <f>IF(ISBLANK(HLOOKUP(H$1, m_preprocess!$1:$1048576, $D238, FALSE)), "", HLOOKUP(H$1,m_preprocess!$1:$1048576, $D238, FALSE))</f>
        <v>1557.5947333052106</v>
      </c>
      <c r="I238">
        <f>IF(ISBLANK(HLOOKUP(I$1, m_preprocess!$1:$1048576, $D238, FALSE)), "", HLOOKUP(I$1,m_preprocess!$1:$1048576, $D238, FALSE))</f>
        <v>15193.395169999996</v>
      </c>
      <c r="J238">
        <f>IF(ISBLANK(HLOOKUP(J$1, m_preprocess!$1:$1048576, $D238, FALSE)), "", HLOOKUP(J$1,m_preprocess!$1:$1048576, $D238, FALSE))</f>
        <v>11460.39961</v>
      </c>
      <c r="K238">
        <f>IF(ISBLANK(HLOOKUP(K$1, m_preprocess!$1:$1048576, $D238, FALSE)), "", HLOOKUP(K$1,m_preprocess!$1:$1048576, $D238, FALSE))</f>
        <v>1731.2917452702941</v>
      </c>
      <c r="L238">
        <f>IF(ISBLANK(HLOOKUP(L$1, m_preprocess!$1:$1048576, $D238, FALSE)), "", HLOOKUP(L$1,m_preprocess!$1:$1048576, $D238, FALSE))</f>
        <v>90.208782089632308</v>
      </c>
      <c r="M238">
        <f>IF(ISBLANK(HLOOKUP(M$1, m_preprocess!$1:$1048576, $D238, FALSE)), "", HLOOKUP(M$1,m_preprocess!$1:$1048576, $D238, FALSE))</f>
        <v>112.40819474750457</v>
      </c>
      <c r="N238">
        <f>IF(ISBLANK(HLOOKUP(N$1, m_preprocess!$1:$1048576, $D238, FALSE)), "", HLOOKUP(N$1,m_preprocess!$1:$1048576, $D238, FALSE))</f>
        <v>1731.2917452702941</v>
      </c>
      <c r="O238">
        <f>IF(ISBLANK(HLOOKUP(O$1, m_preprocess!$1:$1048576, $D238, FALSE)), "", HLOOKUP(O$1,m_preprocess!$1:$1048576, $D238, FALSE))</f>
        <v>1992.9661765515989</v>
      </c>
      <c r="P238">
        <f>IF(ISBLANK(HLOOKUP(P$1, m_preprocess!$1:$1048576, $D238, FALSE)), "", HLOOKUP(P$1,m_preprocess!$1:$1048576, $D238, FALSE))</f>
        <v>405.69182289746868</v>
      </c>
      <c r="Q238">
        <f>IF(ISBLANK(HLOOKUP(Q$1, m_preprocess!$1:$1048576, $D238, FALSE)), "", HLOOKUP(Q$1,m_preprocess!$1:$1048576, $D238, FALSE))</f>
        <v>612.99969499288363</v>
      </c>
      <c r="R238">
        <f>IF(ISBLANK(HLOOKUP(R$1, m_preprocess!$1:$1048576, $D238, FALSE)), "", HLOOKUP(R$1,m_preprocess!$1:$1048576, $D238, FALSE))</f>
        <v>500.57077662864339</v>
      </c>
      <c r="S238">
        <f>IF(ISBLANK(HLOOKUP(S$1, m_preprocess!$1:$1048576, $D238, FALSE)), "", HLOOKUP(S$1,m_preprocess!$1:$1048576, $D238, FALSE))</f>
        <v>47.65529945529719</v>
      </c>
      <c r="T238">
        <f>IF(ISBLANK(HLOOKUP(T$1, m_preprocess!$1:$1048576, $D238, FALSE)), "", HLOOKUP(T$1,m_preprocess!$1:$1048576, $D238, FALSE))</f>
        <v>13272.957172458868</v>
      </c>
      <c r="U238">
        <f>IF(ISBLANK(HLOOKUP(U$1, m_preprocess!$1:$1048576, $D238, FALSE)), "", HLOOKUP(U$1,m_preprocess!$1:$1048576, $D238, FALSE))</f>
        <v>25293.337074388346</v>
      </c>
      <c r="V238">
        <f>IF(ISBLANK(HLOOKUP(V$1, m_preprocess!$1:$1048576, $D238, FALSE)), "", HLOOKUP(V$1,m_preprocess!$1:$1048576, $D238, FALSE))</f>
        <v>863.6</v>
      </c>
      <c r="W238">
        <f>IF(ISBLANK(HLOOKUP(W$1, m_preprocess!$1:$1048576, $D238, FALSE)), "", HLOOKUP(W$1,m_preprocess!$1:$1048576, $D238, FALSE))</f>
        <v>990784.9774398728</v>
      </c>
      <c r="X238">
        <f>IF(ISBLANK(HLOOKUP(X$1, m_preprocess!$1:$1048576, $D238, FALSE)), "", HLOOKUP(X$1,m_preprocess!$1:$1048576, $D238, FALSE))</f>
        <v>473958.05763338233</v>
      </c>
      <c r="Y238">
        <f>IF(ISBLANK(HLOOKUP(Y$1, m_preprocess!$1:$1048576, $D238, FALSE)), "", HLOOKUP(Y$1,m_preprocess!$1:$1048576, $D238, FALSE))</f>
        <v>1042.0670429620734</v>
      </c>
    </row>
    <row r="239" spans="1:25" x14ac:dyDescent="0.25">
      <c r="A239" s="21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HLOOKUP(E$1,m_preprocess!$1:$1048576, $D239, FALSE))</f>
        <v>170.23883344111391</v>
      </c>
      <c r="F239">
        <f>IF(ISBLANK(HLOOKUP(F$1, m_preprocess!$1:$1048576, $D239, FALSE)), "", HLOOKUP(F$1,m_preprocess!$1:$1048576, $D239, FALSE))</f>
        <v>163.98319292563997</v>
      </c>
      <c r="G239">
        <f>IF(ISBLANK(HLOOKUP(G$1, m_preprocess!$1:$1048576, $D239, FALSE)), "", HLOOKUP(G$1,m_preprocess!$1:$1048576, $D239, FALSE))</f>
        <v>90.140136576166768</v>
      </c>
      <c r="H239">
        <f>IF(ISBLANK(HLOOKUP(H$1, m_preprocess!$1:$1048576, $D239, FALSE)), "", HLOOKUP(H$1,m_preprocess!$1:$1048576, $D239, FALSE))</f>
        <v>1885.6684918643559</v>
      </c>
      <c r="I239">
        <f>IF(ISBLANK(HLOOKUP(I$1, m_preprocess!$1:$1048576, $D239, FALSE)), "", HLOOKUP(I$1,m_preprocess!$1:$1048576, $D239, FALSE))</f>
        <v>15588.822980000003</v>
      </c>
      <c r="J239">
        <f>IF(ISBLANK(HLOOKUP(J$1, m_preprocess!$1:$1048576, $D239, FALSE)), "", HLOOKUP(J$1,m_preprocess!$1:$1048576, $D239, FALSE))</f>
        <v>10421.797860000001</v>
      </c>
      <c r="K239">
        <f>IF(ISBLANK(HLOOKUP(K$1, m_preprocess!$1:$1048576, $D239, FALSE)), "", HLOOKUP(K$1,m_preprocess!$1:$1048576, $D239, FALSE))</f>
        <v>1532.1983738116089</v>
      </c>
      <c r="L239">
        <f>IF(ISBLANK(HLOOKUP(L$1, m_preprocess!$1:$1048576, $D239, FALSE)), "", HLOOKUP(L$1,m_preprocess!$1:$1048576, $D239, FALSE))</f>
        <v>90.500652099833758</v>
      </c>
      <c r="M239">
        <f>IF(ISBLANK(HLOOKUP(M$1, m_preprocess!$1:$1048576, $D239, FALSE)), "", HLOOKUP(M$1,m_preprocess!$1:$1048576, $D239, FALSE))</f>
        <v>109.45253007120427</v>
      </c>
      <c r="N239">
        <f>IF(ISBLANK(HLOOKUP(N$1, m_preprocess!$1:$1048576, $D239, FALSE)), "", HLOOKUP(N$1,m_preprocess!$1:$1048576, $D239, FALSE))</f>
        <v>1532.1983738116089</v>
      </c>
      <c r="O239">
        <f>IF(ISBLANK(HLOOKUP(O$1, m_preprocess!$1:$1048576, $D239, FALSE)), "", HLOOKUP(O$1,m_preprocess!$1:$1048576, $D239, FALSE))</f>
        <v>1852.5458274853099</v>
      </c>
      <c r="P239">
        <f>IF(ISBLANK(HLOOKUP(P$1, m_preprocess!$1:$1048576, $D239, FALSE)), "", HLOOKUP(P$1,m_preprocess!$1:$1048576, $D239, FALSE))</f>
        <v>358.8627599869377</v>
      </c>
      <c r="Q239">
        <f>IF(ISBLANK(HLOOKUP(Q$1, m_preprocess!$1:$1048576, $D239, FALSE)), "", HLOOKUP(Q$1,m_preprocess!$1:$1048576, $D239, FALSE))</f>
        <v>551.83997600141038</v>
      </c>
      <c r="R239">
        <f>IF(ISBLANK(HLOOKUP(R$1, m_preprocess!$1:$1048576, $D239, FALSE)), "", HLOOKUP(R$1,m_preprocess!$1:$1048576, $D239, FALSE))</f>
        <v>452.94178251338946</v>
      </c>
      <c r="S239">
        <f>IF(ISBLANK(HLOOKUP(S$1, m_preprocess!$1:$1048576, $D239, FALSE)), "", HLOOKUP(S$1,m_preprocess!$1:$1048576, $D239, FALSE))</f>
        <v>47.739664831361182</v>
      </c>
      <c r="T239">
        <f>IF(ISBLANK(HLOOKUP(T$1, m_preprocess!$1:$1048576, $D239, FALSE)), "", HLOOKUP(T$1,m_preprocess!$1:$1048576, $D239, FALSE))</f>
        <v>13590.567673047855</v>
      </c>
      <c r="U239">
        <f>IF(ISBLANK(HLOOKUP(U$1, m_preprocess!$1:$1048576, $D239, FALSE)), "", HLOOKUP(U$1,m_preprocess!$1:$1048576, $D239, FALSE))</f>
        <v>25434.43718424761</v>
      </c>
      <c r="V239">
        <f>IF(ISBLANK(HLOOKUP(V$1, m_preprocess!$1:$1048576, $D239, FALSE)), "", HLOOKUP(V$1,m_preprocess!$1:$1048576, $D239, FALSE))</f>
        <v>882.5</v>
      </c>
      <c r="W239">
        <f>IF(ISBLANK(HLOOKUP(W$1, m_preprocess!$1:$1048576, $D239, FALSE)), "", HLOOKUP(W$1,m_preprocess!$1:$1048576, $D239, FALSE))</f>
        <v>860050.75165467709</v>
      </c>
      <c r="X239">
        <f>IF(ISBLANK(HLOOKUP(X$1, m_preprocess!$1:$1048576, $D239, FALSE)), "", HLOOKUP(X$1,m_preprocess!$1:$1048576, $D239, FALSE))</f>
        <v>471242.52490626177</v>
      </c>
      <c r="Y239">
        <f>IF(ISBLANK(HLOOKUP(Y$1, m_preprocess!$1:$1048576, $D239, FALSE)), "", HLOOKUP(Y$1,m_preprocess!$1:$1048576, $D239, FALSE))</f>
        <v>1022.6613762437644</v>
      </c>
    </row>
    <row r="240" spans="1:25" x14ac:dyDescent="0.25">
      <c r="A240" s="21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HLOOKUP(E$1,m_preprocess!$1:$1048576, $D240, FALSE))</f>
        <v>155.96280989867887</v>
      </c>
      <c r="F240">
        <f>IF(ISBLANK(HLOOKUP(F$1, m_preprocess!$1:$1048576, $D240, FALSE)), "", HLOOKUP(F$1,m_preprocess!$1:$1048576, $D240, FALSE))</f>
        <v>153.82383024510779</v>
      </c>
      <c r="G240">
        <f>IF(ISBLANK(HLOOKUP(G$1, m_preprocess!$1:$1048576, $D240, FALSE)), "", HLOOKUP(G$1,m_preprocess!$1:$1048576, $D240, FALSE))</f>
        <v>90.0147043767018</v>
      </c>
      <c r="H240">
        <f>IF(ISBLANK(HLOOKUP(H$1, m_preprocess!$1:$1048576, $D240, FALSE)), "", HLOOKUP(H$1,m_preprocess!$1:$1048576, $D240, FALSE))</f>
        <v>2040.9084584712264</v>
      </c>
      <c r="I240">
        <f>IF(ISBLANK(HLOOKUP(I$1, m_preprocess!$1:$1048576, $D240, FALSE)), "", HLOOKUP(I$1,m_preprocess!$1:$1048576, $D240, FALSE))</f>
        <v>15125.145770000001</v>
      </c>
      <c r="J240">
        <f>IF(ISBLANK(HLOOKUP(J$1, m_preprocess!$1:$1048576, $D240, FALSE)), "", HLOOKUP(J$1,m_preprocess!$1:$1048576, $D240, FALSE))</f>
        <v>9278.0072899999996</v>
      </c>
      <c r="K240">
        <f>IF(ISBLANK(HLOOKUP(K$1, m_preprocess!$1:$1048576, $D240, FALSE)), "", HLOOKUP(K$1,m_preprocess!$1:$1048576, $D240, FALSE))</f>
        <v>1531.7692227393854</v>
      </c>
      <c r="L240">
        <f>IF(ISBLANK(HLOOKUP(L$1, m_preprocess!$1:$1048576, $D240, FALSE)), "", HLOOKUP(L$1,m_preprocess!$1:$1048576, $D240, FALSE))</f>
        <v>89.840500630578205</v>
      </c>
      <c r="M240">
        <f>IF(ISBLANK(HLOOKUP(M$1, m_preprocess!$1:$1048576, $D240, FALSE)), "", HLOOKUP(M$1,m_preprocess!$1:$1048576, $D240, FALSE))</f>
        <v>109.51016378711535</v>
      </c>
      <c r="N240">
        <f>IF(ISBLANK(HLOOKUP(N$1, m_preprocess!$1:$1048576, $D240, FALSE)), "", HLOOKUP(N$1,m_preprocess!$1:$1048576, $D240, FALSE))</f>
        <v>1531.7692227393854</v>
      </c>
      <c r="O240">
        <f>IF(ISBLANK(HLOOKUP(O$1, m_preprocess!$1:$1048576, $D240, FALSE)), "", HLOOKUP(O$1,m_preprocess!$1:$1048576, $D240, FALSE))</f>
        <v>2154.0664743764842</v>
      </c>
      <c r="P240">
        <f>IF(ISBLANK(HLOOKUP(P$1, m_preprocess!$1:$1048576, $D240, FALSE)), "", HLOOKUP(P$1,m_preprocess!$1:$1048576, $D240, FALSE))</f>
        <v>429.27831541511807</v>
      </c>
      <c r="Q240">
        <f>IF(ISBLANK(HLOOKUP(Q$1, m_preprocess!$1:$1048576, $D240, FALSE)), "", HLOOKUP(Q$1,m_preprocess!$1:$1048576, $D240, FALSE))</f>
        <v>682.92187024416978</v>
      </c>
      <c r="R240">
        <f>IF(ISBLANK(HLOOKUP(R$1, m_preprocess!$1:$1048576, $D240, FALSE)), "", HLOOKUP(R$1,m_preprocess!$1:$1048576, $D240, FALSE))</f>
        <v>515.46271131389199</v>
      </c>
      <c r="S240">
        <f>IF(ISBLANK(HLOOKUP(S$1, m_preprocess!$1:$1048576, $D240, FALSE)), "", HLOOKUP(S$1,m_preprocess!$1:$1048576, $D240, FALSE))</f>
        <v>50.067513224818093</v>
      </c>
      <c r="T240">
        <f>IF(ISBLANK(HLOOKUP(T$1, m_preprocess!$1:$1048576, $D240, FALSE)), "", HLOOKUP(T$1,m_preprocess!$1:$1048576, $D240, FALSE))</f>
        <v>14082.97468791177</v>
      </c>
      <c r="U240">
        <f>IF(ISBLANK(HLOOKUP(U$1, m_preprocess!$1:$1048576, $D240, FALSE)), "", HLOOKUP(U$1,m_preprocess!$1:$1048576, $D240, FALSE))</f>
        <v>25399.70385303751</v>
      </c>
      <c r="V240">
        <f>IF(ISBLANK(HLOOKUP(V$1, m_preprocess!$1:$1048576, $D240, FALSE)), "", HLOOKUP(V$1,m_preprocess!$1:$1048576, $D240, FALSE))</f>
        <v>899.4</v>
      </c>
      <c r="W240">
        <f>IF(ISBLANK(HLOOKUP(W$1, m_preprocess!$1:$1048576, $D240, FALSE)), "", HLOOKUP(W$1,m_preprocess!$1:$1048576, $D240, FALSE))</f>
        <v>916147.38229310128</v>
      </c>
      <c r="X240">
        <f>IF(ISBLANK(HLOOKUP(X$1, m_preprocess!$1:$1048576, $D240, FALSE)), "", HLOOKUP(X$1,m_preprocess!$1:$1048576, $D240, FALSE))</f>
        <v>506430.50129011169</v>
      </c>
      <c r="Y240">
        <f>IF(ISBLANK(HLOOKUP(Y$1, m_preprocess!$1:$1048576, $D240, FALSE)), "", HLOOKUP(Y$1,m_preprocess!$1:$1048576, $D240, FALSE))</f>
        <v>1256.6639117379671</v>
      </c>
    </row>
    <row r="241" spans="1:25" x14ac:dyDescent="0.25">
      <c r="A241" s="21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HLOOKUP(E$1,m_preprocess!$1:$1048576, $D241, FALSE))</f>
        <v>173.72315693548478</v>
      </c>
      <c r="F241">
        <f>IF(ISBLANK(HLOOKUP(F$1, m_preprocess!$1:$1048576, $D241, FALSE)), "", HLOOKUP(F$1,m_preprocess!$1:$1048576, $D241, FALSE))</f>
        <v>159.02372659139505</v>
      </c>
      <c r="G241">
        <f>IF(ISBLANK(HLOOKUP(G$1, m_preprocess!$1:$1048576, $D241, FALSE)), "", HLOOKUP(G$1,m_preprocess!$1:$1048576, $D241, FALSE))</f>
        <v>90.182246633045253</v>
      </c>
      <c r="H241">
        <f>IF(ISBLANK(HLOOKUP(H$1, m_preprocess!$1:$1048576, $D241, FALSE)), "", HLOOKUP(H$1,m_preprocess!$1:$1048576, $D241, FALSE))</f>
        <v>2888.6068918845517</v>
      </c>
      <c r="I241">
        <f>IF(ISBLANK(HLOOKUP(I$1, m_preprocess!$1:$1048576, $D241, FALSE)), "", HLOOKUP(I$1,m_preprocess!$1:$1048576, $D241, FALSE))</f>
        <v>15604.322290000004</v>
      </c>
      <c r="J241">
        <f>IF(ISBLANK(HLOOKUP(J$1, m_preprocess!$1:$1048576, $D241, FALSE)), "", HLOOKUP(J$1,m_preprocess!$1:$1048576, $D241, FALSE))</f>
        <v>11054.965560000001</v>
      </c>
      <c r="K241">
        <f>IF(ISBLANK(HLOOKUP(K$1, m_preprocess!$1:$1048576, $D241, FALSE)), "", HLOOKUP(K$1,m_preprocess!$1:$1048576, $D241, FALSE))</f>
        <v>1773.7096674196084</v>
      </c>
      <c r="L241">
        <f>IF(ISBLANK(HLOOKUP(L$1, m_preprocess!$1:$1048576, $D241, FALSE)), "", HLOOKUP(L$1,m_preprocess!$1:$1048576, $D241, FALSE))</f>
        <v>90.065676598319982</v>
      </c>
      <c r="M241">
        <f>IF(ISBLANK(HLOOKUP(M$1, m_preprocess!$1:$1048576, $D241, FALSE)), "", HLOOKUP(M$1,m_preprocess!$1:$1048576, $D241, FALSE))</f>
        <v>110.60839611127291</v>
      </c>
      <c r="N241">
        <f>IF(ISBLANK(HLOOKUP(N$1, m_preprocess!$1:$1048576, $D241, FALSE)), "", HLOOKUP(N$1,m_preprocess!$1:$1048576, $D241, FALSE))</f>
        <v>1773.7096674196084</v>
      </c>
      <c r="O241">
        <f>IF(ISBLANK(HLOOKUP(O$1, m_preprocess!$1:$1048576, $D241, FALSE)), "", HLOOKUP(O$1,m_preprocess!$1:$1048576, $D241, FALSE))</f>
        <v>1996.5872405185764</v>
      </c>
      <c r="P241">
        <f>IF(ISBLANK(HLOOKUP(P$1, m_preprocess!$1:$1048576, $D241, FALSE)), "", HLOOKUP(P$1,m_preprocess!$1:$1048576, $D241, FALSE))</f>
        <v>395.16156963073763</v>
      </c>
      <c r="Q241">
        <f>IF(ISBLANK(HLOOKUP(Q$1, m_preprocess!$1:$1048576, $D241, FALSE)), "", HLOOKUP(Q$1,m_preprocess!$1:$1048576, $D241, FALSE))</f>
        <v>625.57243380404645</v>
      </c>
      <c r="R241">
        <f>IF(ISBLANK(HLOOKUP(R$1, m_preprocess!$1:$1048576, $D241, FALSE)), "", HLOOKUP(R$1,m_preprocess!$1:$1048576, $D241, FALSE))</f>
        <v>520.58313484384246</v>
      </c>
      <c r="S241">
        <f>IF(ISBLANK(HLOOKUP(S$1, m_preprocess!$1:$1048576, $D241, FALSE)), "", HLOOKUP(S$1,m_preprocess!$1:$1048576, $D241, FALSE))</f>
        <v>51.616890075412236</v>
      </c>
      <c r="T241">
        <f>IF(ISBLANK(HLOOKUP(T$1, m_preprocess!$1:$1048576, $D241, FALSE)), "", HLOOKUP(T$1,m_preprocess!$1:$1048576, $D241, FALSE))</f>
        <v>15440.664413969629</v>
      </c>
      <c r="U241">
        <f>IF(ISBLANK(HLOOKUP(U$1, m_preprocess!$1:$1048576, $D241, FALSE)), "", HLOOKUP(U$1,m_preprocess!$1:$1048576, $D241, FALSE))</f>
        <v>25663.136305418819</v>
      </c>
      <c r="V241">
        <f>IF(ISBLANK(HLOOKUP(V$1, m_preprocess!$1:$1048576, $D241, FALSE)), "", HLOOKUP(V$1,m_preprocess!$1:$1048576, $D241, FALSE))</f>
        <v>907.6</v>
      </c>
      <c r="W241">
        <f>IF(ISBLANK(HLOOKUP(W$1, m_preprocess!$1:$1048576, $D241, FALSE)), "", HLOOKUP(W$1,m_preprocess!$1:$1048576, $D241, FALSE))</f>
        <v>1065292.694103186</v>
      </c>
      <c r="X241">
        <f>IF(ISBLANK(HLOOKUP(X$1, m_preprocess!$1:$1048576, $D241, FALSE)), "", HLOOKUP(X$1,m_preprocess!$1:$1048576, $D241, FALSE))</f>
        <v>559194.7547330755</v>
      </c>
      <c r="Y241">
        <f>IF(ISBLANK(HLOOKUP(Y$1, m_preprocess!$1:$1048576, $D241, FALSE)), "", HLOOKUP(Y$1,m_preprocess!$1:$1048576, $D241, FALSE))</f>
        <v>1663.6227799216392</v>
      </c>
    </row>
    <row r="242" spans="1:25" x14ac:dyDescent="0.25">
      <c r="A242" s="21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HLOOKUP(E$1,m_preprocess!$1:$1048576, $D242, FALSE))</f>
        <v>163.65580309520243</v>
      </c>
      <c r="F242">
        <f>IF(ISBLANK(HLOOKUP(F$1, m_preprocess!$1:$1048576, $D242, FALSE)), "", HLOOKUP(F$1,m_preprocess!$1:$1048576, $D242, FALSE))</f>
        <v>163.57665566753073</v>
      </c>
      <c r="G242">
        <f>IF(ISBLANK(HLOOKUP(G$1, m_preprocess!$1:$1048576, $D242, FALSE)), "", HLOOKUP(G$1,m_preprocess!$1:$1048576, $D242, FALSE))</f>
        <v>97.729033426336215</v>
      </c>
      <c r="H242">
        <f>IF(ISBLANK(HLOOKUP(H$1, m_preprocess!$1:$1048576, $D242, FALSE)), "", HLOOKUP(H$1,m_preprocess!$1:$1048576, $D242, FALSE))</f>
        <v>1386.1994117818642</v>
      </c>
      <c r="I242">
        <f>IF(ISBLANK(HLOOKUP(I$1, m_preprocess!$1:$1048576, $D242, FALSE)), "", HLOOKUP(I$1,m_preprocess!$1:$1048576, $D242, FALSE))</f>
        <v>15656.418310000001</v>
      </c>
      <c r="J242">
        <f>IF(ISBLANK(HLOOKUP(J$1, m_preprocess!$1:$1048576, $D242, FALSE)), "", HLOOKUP(J$1,m_preprocess!$1:$1048576, $D242, FALSE))</f>
        <v>10507.931869999999</v>
      </c>
      <c r="K242">
        <f>IF(ISBLANK(HLOOKUP(K$1, m_preprocess!$1:$1048576, $D242, FALSE)), "", HLOOKUP(K$1,m_preprocess!$1:$1048576, $D242, FALSE))</f>
        <v>1618.2060836032981</v>
      </c>
      <c r="L242">
        <f>IF(ISBLANK(HLOOKUP(L$1, m_preprocess!$1:$1048576, $D242, FALSE)), "", HLOOKUP(L$1,m_preprocess!$1:$1048576, $D242, FALSE))</f>
        <v>91.173040071948236</v>
      </c>
      <c r="M242">
        <f>IF(ISBLANK(HLOOKUP(M$1, m_preprocess!$1:$1048576, $D242, FALSE)), "", HLOOKUP(M$1,m_preprocess!$1:$1048576, $D242, FALSE))</f>
        <v>113.40279754641487</v>
      </c>
      <c r="N242">
        <f>IF(ISBLANK(HLOOKUP(N$1, m_preprocess!$1:$1048576, $D242, FALSE)), "", HLOOKUP(N$1,m_preprocess!$1:$1048576, $D242, FALSE))</f>
        <v>1618.2060836032981</v>
      </c>
      <c r="O242">
        <f>IF(ISBLANK(HLOOKUP(O$1, m_preprocess!$1:$1048576, $D242, FALSE)), "", HLOOKUP(O$1,m_preprocess!$1:$1048576, $D242, FALSE))</f>
        <v>2170.1812425579747</v>
      </c>
      <c r="P242">
        <f>IF(ISBLANK(HLOOKUP(P$1, m_preprocess!$1:$1048576, $D242, FALSE)), "", HLOOKUP(P$1,m_preprocess!$1:$1048576, $D242, FALSE))</f>
        <v>424.61853843056053</v>
      </c>
      <c r="Q242">
        <f>IF(ISBLANK(HLOOKUP(Q$1, m_preprocess!$1:$1048576, $D242, FALSE)), "", HLOOKUP(Q$1,m_preprocess!$1:$1048576, $D242, FALSE))</f>
        <v>751.36546120540777</v>
      </c>
      <c r="R242">
        <f>IF(ISBLANK(HLOOKUP(R$1, m_preprocess!$1:$1048576, $D242, FALSE)), "", HLOOKUP(R$1,m_preprocess!$1:$1048576, $D242, FALSE))</f>
        <v>595.79287206712775</v>
      </c>
      <c r="S242">
        <f>IF(ISBLANK(HLOOKUP(S$1, m_preprocess!$1:$1048576, $D242, FALSE)), "", HLOOKUP(S$1,m_preprocess!$1:$1048576, $D242, FALSE))</f>
        <v>51.04661499752973</v>
      </c>
      <c r="T242">
        <f>IF(ISBLANK(HLOOKUP(T$1, m_preprocess!$1:$1048576, $D242, FALSE)), "", HLOOKUP(T$1,m_preprocess!$1:$1048576, $D242, FALSE))</f>
        <v>14712.532732907654</v>
      </c>
      <c r="U242">
        <f>IF(ISBLANK(HLOOKUP(U$1, m_preprocess!$1:$1048576, $D242, FALSE)), "", HLOOKUP(U$1,m_preprocess!$1:$1048576, $D242, FALSE))</f>
        <v>25455.359705886862</v>
      </c>
      <c r="V242">
        <f>IF(ISBLANK(HLOOKUP(V$1, m_preprocess!$1:$1048576, $D242, FALSE)), "", HLOOKUP(V$1,m_preprocess!$1:$1048576, $D242, FALSE))</f>
        <v>910.8</v>
      </c>
      <c r="W242">
        <f>IF(ISBLANK(HLOOKUP(W$1, m_preprocess!$1:$1048576, $D242, FALSE)), "", HLOOKUP(W$1,m_preprocess!$1:$1048576, $D242, FALSE))</f>
        <v>1228545.3966105026</v>
      </c>
      <c r="X242">
        <f>IF(ISBLANK(HLOOKUP(X$1, m_preprocess!$1:$1048576, $D242, FALSE)), "", HLOOKUP(X$1,m_preprocess!$1:$1048576, $D242, FALSE))</f>
        <v>645702.81404720771</v>
      </c>
      <c r="Y242">
        <f>IF(ISBLANK(HLOOKUP(Y$1, m_preprocess!$1:$1048576, $D242, FALSE)), "", HLOOKUP(Y$1,m_preprocess!$1:$1048576, $D242, FALSE))</f>
        <v>835.74176997428799</v>
      </c>
    </row>
    <row r="243" spans="1:25" x14ac:dyDescent="0.25">
      <c r="A243" s="21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HLOOKUP(E$1,m_preprocess!$1:$1048576, $D243, FALSE))</f>
        <v>139.97801609923764</v>
      </c>
      <c r="F243">
        <f>IF(ISBLANK(HLOOKUP(F$1, m_preprocess!$1:$1048576, $D243, FALSE)), "", HLOOKUP(F$1,m_preprocess!$1:$1048576, $D243, FALSE))</f>
        <v>156.18354179531224</v>
      </c>
      <c r="G243">
        <f>IF(ISBLANK(HLOOKUP(G$1, m_preprocess!$1:$1048576, $D243, FALSE)), "", HLOOKUP(G$1,m_preprocess!$1:$1048576, $D243, FALSE))</f>
        <v>97.548866255631467</v>
      </c>
      <c r="H243">
        <f>IF(ISBLANK(HLOOKUP(H$1, m_preprocess!$1:$1048576, $D243, FALSE)), "", HLOOKUP(H$1,m_preprocess!$1:$1048576, $D243, FALSE))</f>
        <v>1886.8453579804027</v>
      </c>
      <c r="I243">
        <f>IF(ISBLANK(HLOOKUP(I$1, m_preprocess!$1:$1048576, $D243, FALSE)), "", HLOOKUP(I$1,m_preprocess!$1:$1048576, $D243, FALSE))</f>
        <v>14262.413720000002</v>
      </c>
      <c r="J243">
        <f>IF(ISBLANK(HLOOKUP(J$1, m_preprocess!$1:$1048576, $D243, FALSE)), "", HLOOKUP(J$1,m_preprocess!$1:$1048576, $D243, FALSE))</f>
        <v>11703.738439999999</v>
      </c>
      <c r="K243">
        <f>IF(ISBLANK(HLOOKUP(K$1, m_preprocess!$1:$1048576, $D243, FALSE)), "", HLOOKUP(K$1,m_preprocess!$1:$1048576, $D243, FALSE))</f>
        <v>1696.620283712364</v>
      </c>
      <c r="L243">
        <f>IF(ISBLANK(HLOOKUP(L$1, m_preprocess!$1:$1048576, $D243, FALSE)), "", HLOOKUP(L$1,m_preprocess!$1:$1048576, $D243, FALSE))</f>
        <v>91.356682187227662</v>
      </c>
      <c r="M243">
        <f>IF(ISBLANK(HLOOKUP(M$1, m_preprocess!$1:$1048576, $D243, FALSE)), "", HLOOKUP(M$1,m_preprocess!$1:$1048576, $D243, FALSE))</f>
        <v>114.61449107539889</v>
      </c>
      <c r="N243">
        <f>IF(ISBLANK(HLOOKUP(N$1, m_preprocess!$1:$1048576, $D243, FALSE)), "", HLOOKUP(N$1,m_preprocess!$1:$1048576, $D243, FALSE))</f>
        <v>1696.620283712364</v>
      </c>
      <c r="O243">
        <f>IF(ISBLANK(HLOOKUP(O$1, m_preprocess!$1:$1048576, $D243, FALSE)), "", HLOOKUP(O$1,m_preprocess!$1:$1048576, $D243, FALSE))</f>
        <v>2002.4132354038254</v>
      </c>
      <c r="P243">
        <f>IF(ISBLANK(HLOOKUP(P$1, m_preprocess!$1:$1048576, $D243, FALSE)), "", HLOOKUP(P$1,m_preprocess!$1:$1048576, $D243, FALSE))</f>
        <v>357.55448987848229</v>
      </c>
      <c r="Q243">
        <f>IF(ISBLANK(HLOOKUP(Q$1, m_preprocess!$1:$1048576, $D243, FALSE)), "", HLOOKUP(Q$1,m_preprocess!$1:$1048576, $D243, FALSE))</f>
        <v>571.50098830060563</v>
      </c>
      <c r="R243">
        <f>IF(ISBLANK(HLOOKUP(R$1, m_preprocess!$1:$1048576, $D243, FALSE)), "", HLOOKUP(R$1,m_preprocess!$1:$1048576, $D243, FALSE))</f>
        <v>521.01598879714004</v>
      </c>
      <c r="S243">
        <f>IF(ISBLANK(HLOOKUP(S$1, m_preprocess!$1:$1048576, $D243, FALSE)), "", HLOOKUP(S$1,m_preprocess!$1:$1048576, $D243, FALSE))</f>
        <v>51.605988760068335</v>
      </c>
      <c r="T243">
        <f>IF(ISBLANK(HLOOKUP(T$1, m_preprocess!$1:$1048576, $D243, FALSE)), "", HLOOKUP(T$1,m_preprocess!$1:$1048576, $D243, FALSE))</f>
        <v>14700.774133382316</v>
      </c>
      <c r="U243">
        <f>IF(ISBLANK(HLOOKUP(U$1, m_preprocess!$1:$1048576, $D243, FALSE)), "", HLOOKUP(U$1,m_preprocess!$1:$1048576, $D243, FALSE))</f>
        <v>25447.612080410458</v>
      </c>
      <c r="V243">
        <f>IF(ISBLANK(HLOOKUP(V$1, m_preprocess!$1:$1048576, $D243, FALSE)), "", HLOOKUP(V$1,m_preprocess!$1:$1048576, $D243, FALSE))</f>
        <v>897.6</v>
      </c>
      <c r="W243">
        <f>IF(ISBLANK(HLOOKUP(W$1, m_preprocess!$1:$1048576, $D243, FALSE)), "", HLOOKUP(W$1,m_preprocess!$1:$1048576, $D243, FALSE))</f>
        <v>892024.09468103852</v>
      </c>
      <c r="X243">
        <f>IF(ISBLANK(HLOOKUP(X$1, m_preprocess!$1:$1048576, $D243, FALSE)), "", HLOOKUP(X$1,m_preprocess!$1:$1048576, $D243, FALSE))</f>
        <v>478102.27725455951</v>
      </c>
      <c r="Y243">
        <f>IF(ISBLANK(HLOOKUP(Y$1, m_preprocess!$1:$1048576, $D243, FALSE)), "", HLOOKUP(Y$1,m_preprocess!$1:$1048576, $D243, FALSE))</f>
        <v>996.1907403267395</v>
      </c>
    </row>
    <row r="244" spans="1:25" x14ac:dyDescent="0.25">
      <c r="A244" s="21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HLOOKUP(E$1,m_preprocess!$1:$1048576, $D244, FALSE))</f>
        <v>142.02363273862082</v>
      </c>
      <c r="F244">
        <f>IF(ISBLANK(HLOOKUP(F$1, m_preprocess!$1:$1048576, $D244, FALSE)), "", HLOOKUP(F$1,m_preprocess!$1:$1048576, $D244, FALSE))</f>
        <v>141.25379321629788</v>
      </c>
      <c r="G244">
        <f>IF(ISBLANK(HLOOKUP(G$1, m_preprocess!$1:$1048576, $D244, FALSE)), "", HLOOKUP(G$1,m_preprocess!$1:$1048576, $D244, FALSE))</f>
        <v>97.123093696056699</v>
      </c>
      <c r="H244">
        <f>IF(ISBLANK(HLOOKUP(H$1, m_preprocess!$1:$1048576, $D244, FALSE)), "", HLOOKUP(H$1,m_preprocess!$1:$1048576, $D244, FALSE))</f>
        <v>1923.6982948057466</v>
      </c>
      <c r="I244">
        <f>IF(ISBLANK(HLOOKUP(I$1, m_preprocess!$1:$1048576, $D244, FALSE)), "", HLOOKUP(I$1,m_preprocess!$1:$1048576, $D244, FALSE))</f>
        <v>15631.09317</v>
      </c>
      <c r="J244">
        <f>IF(ISBLANK(HLOOKUP(J$1, m_preprocess!$1:$1048576, $D244, FALSE)), "", HLOOKUP(J$1,m_preprocess!$1:$1048576, $D244, FALSE))</f>
        <v>11931.451290000001</v>
      </c>
      <c r="K244">
        <f>IF(ISBLANK(HLOOKUP(K$1, m_preprocess!$1:$1048576, $D244, FALSE)), "", HLOOKUP(K$1,m_preprocess!$1:$1048576, $D244, FALSE))</f>
        <v>1863.2377848266146</v>
      </c>
      <c r="L244">
        <f>IF(ISBLANK(HLOOKUP(L$1, m_preprocess!$1:$1048576, $D244, FALSE)), "", HLOOKUP(L$1,m_preprocess!$1:$1048576, $D244, FALSE))</f>
        <v>90.414626548298997</v>
      </c>
      <c r="M244">
        <f>IF(ISBLANK(HLOOKUP(M$1, m_preprocess!$1:$1048576, $D244, FALSE)), "", HLOOKUP(M$1,m_preprocess!$1:$1048576, $D244, FALSE))</f>
        <v>111.65554315787975</v>
      </c>
      <c r="N244">
        <f>IF(ISBLANK(HLOOKUP(N$1, m_preprocess!$1:$1048576, $D244, FALSE)), "", HLOOKUP(N$1,m_preprocess!$1:$1048576, $D244, FALSE))</f>
        <v>1863.2377848266146</v>
      </c>
      <c r="O244">
        <f>IF(ISBLANK(HLOOKUP(O$1, m_preprocess!$1:$1048576, $D244, FALSE)), "", HLOOKUP(O$1,m_preprocess!$1:$1048576, $D244, FALSE))</f>
        <v>2090.2175990754395</v>
      </c>
      <c r="P244">
        <f>IF(ISBLANK(HLOOKUP(P$1, m_preprocess!$1:$1048576, $D244, FALSE)), "", HLOOKUP(P$1,m_preprocess!$1:$1048576, $D244, FALSE))</f>
        <v>385.47964439619517</v>
      </c>
      <c r="Q244">
        <f>IF(ISBLANK(HLOOKUP(Q$1, m_preprocess!$1:$1048576, $D244, FALSE)), "", HLOOKUP(Q$1,m_preprocess!$1:$1048576, $D244, FALSE))</f>
        <v>646.59967723417856</v>
      </c>
      <c r="R244">
        <f>IF(ISBLANK(HLOOKUP(R$1, m_preprocess!$1:$1048576, $D244, FALSE)), "", HLOOKUP(R$1,m_preprocess!$1:$1048576, $D244, FALSE))</f>
        <v>519.17003918359228</v>
      </c>
      <c r="S244">
        <f>IF(ISBLANK(HLOOKUP(S$1, m_preprocess!$1:$1048576, $D244, FALSE)), "", HLOOKUP(S$1,m_preprocess!$1:$1048576, $D244, FALSE))</f>
        <v>52.1905225930442</v>
      </c>
      <c r="T244">
        <f>IF(ISBLANK(HLOOKUP(T$1, m_preprocess!$1:$1048576, $D244, FALSE)), "", HLOOKUP(T$1,m_preprocess!$1:$1048576, $D244, FALSE))</f>
        <v>14761.437502172854</v>
      </c>
      <c r="U244">
        <f>IF(ISBLANK(HLOOKUP(U$1, m_preprocess!$1:$1048576, $D244, FALSE)), "", HLOOKUP(U$1,m_preprocess!$1:$1048576, $D244, FALSE))</f>
        <v>25611.813227152652</v>
      </c>
      <c r="V244">
        <f>IF(ISBLANK(HLOOKUP(V$1, m_preprocess!$1:$1048576, $D244, FALSE)), "", HLOOKUP(V$1,m_preprocess!$1:$1048576, $D244, FALSE))</f>
        <v>912.1</v>
      </c>
      <c r="W244">
        <f>IF(ISBLANK(HLOOKUP(W$1, m_preprocess!$1:$1048576, $D244, FALSE)), "", HLOOKUP(W$1,m_preprocess!$1:$1048576, $D244, FALSE))</f>
        <v>969957.46303293761</v>
      </c>
      <c r="X244">
        <f>IF(ISBLANK(HLOOKUP(X$1, m_preprocess!$1:$1048576, $D244, FALSE)), "", HLOOKUP(X$1,m_preprocess!$1:$1048576, $D244, FALSE))</f>
        <v>477573.13315147778</v>
      </c>
      <c r="Y244">
        <f>IF(ISBLANK(HLOOKUP(Y$1, m_preprocess!$1:$1048576, $D244, FALSE)), "", HLOOKUP(Y$1,m_preprocess!$1:$1048576, $D244, FALSE))</f>
        <v>977.93589277506464</v>
      </c>
    </row>
    <row r="245" spans="1:25" x14ac:dyDescent="0.25">
      <c r="A245" s="21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HLOOKUP(E$1,m_preprocess!$1:$1048576, $D245, FALSE))</f>
        <v>145.21002789976961</v>
      </c>
      <c r="F245">
        <f>IF(ISBLANK(HLOOKUP(F$1, m_preprocess!$1:$1048576, $D245, FALSE)), "", HLOOKUP(F$1,m_preprocess!$1:$1048576, $D245, FALSE))</f>
        <v>149.25302482502835</v>
      </c>
      <c r="G245">
        <f>IF(ISBLANK(HLOOKUP(G$1, m_preprocess!$1:$1048576, $D245, FALSE)), "", HLOOKUP(G$1,m_preprocess!$1:$1048576, $D245, FALSE))</f>
        <v>96.949547773520052</v>
      </c>
      <c r="H245">
        <f>IF(ISBLANK(HLOOKUP(H$1, m_preprocess!$1:$1048576, $D245, FALSE)), "", HLOOKUP(H$1,m_preprocess!$1:$1048576, $D245, FALSE))</f>
        <v>2135.8417937365912</v>
      </c>
      <c r="I245">
        <f>IF(ISBLANK(HLOOKUP(I$1, m_preprocess!$1:$1048576, $D245, FALSE)), "", HLOOKUP(I$1,m_preprocess!$1:$1048576, $D245, FALSE))</f>
        <v>15471.80091</v>
      </c>
      <c r="J245">
        <f>IF(ISBLANK(HLOOKUP(J$1, m_preprocess!$1:$1048576, $D245, FALSE)), "", HLOOKUP(J$1,m_preprocess!$1:$1048576, $D245, FALSE))</f>
        <v>10306.7654</v>
      </c>
      <c r="K245">
        <f>IF(ISBLANK(HLOOKUP(K$1, m_preprocess!$1:$1048576, $D245, FALSE)), "", HLOOKUP(K$1,m_preprocess!$1:$1048576, $D245, FALSE))</f>
        <v>1665.6036109188972</v>
      </c>
      <c r="L245">
        <f>IF(ISBLANK(HLOOKUP(L$1, m_preprocess!$1:$1048576, $D245, FALSE)), "", HLOOKUP(L$1,m_preprocess!$1:$1048576, $D245, FALSE))</f>
        <v>90.535748864264292</v>
      </c>
      <c r="M245">
        <f>IF(ISBLANK(HLOOKUP(M$1, m_preprocess!$1:$1048576, $D245, FALSE)), "", HLOOKUP(M$1,m_preprocess!$1:$1048576, $D245, FALSE))</f>
        <v>110.53112517918387</v>
      </c>
      <c r="N245">
        <f>IF(ISBLANK(HLOOKUP(N$1, m_preprocess!$1:$1048576, $D245, FALSE)), "", HLOOKUP(N$1,m_preprocess!$1:$1048576, $D245, FALSE))</f>
        <v>1665.6036109188972</v>
      </c>
      <c r="O245">
        <f>IF(ISBLANK(HLOOKUP(O$1, m_preprocess!$1:$1048576, $D245, FALSE)), "", HLOOKUP(O$1,m_preprocess!$1:$1048576, $D245, FALSE))</f>
        <v>2151.1420493715113</v>
      </c>
      <c r="P245">
        <f>IF(ISBLANK(HLOOKUP(P$1, m_preprocess!$1:$1048576, $D245, FALSE)), "", HLOOKUP(P$1,m_preprocess!$1:$1048576, $D245, FALSE))</f>
        <v>452.86033439228606</v>
      </c>
      <c r="Q245">
        <f>IF(ISBLANK(HLOOKUP(Q$1, m_preprocess!$1:$1048576, $D245, FALSE)), "", HLOOKUP(Q$1,m_preprocess!$1:$1048576, $D245, FALSE))</f>
        <v>671.51479745240431</v>
      </c>
      <c r="R245">
        <f>IF(ISBLANK(HLOOKUP(R$1, m_preprocess!$1:$1048576, $D245, FALSE)), "", HLOOKUP(R$1,m_preprocess!$1:$1048576, $D245, FALSE))</f>
        <v>572.93268547385082</v>
      </c>
      <c r="S245">
        <f>IF(ISBLANK(HLOOKUP(S$1, m_preprocess!$1:$1048576, $D245, FALSE)), "", HLOOKUP(S$1,m_preprocess!$1:$1048576, $D245, FALSE))</f>
        <v>51.772330309019416</v>
      </c>
      <c r="T245">
        <f>IF(ISBLANK(HLOOKUP(T$1, m_preprocess!$1:$1048576, $D245, FALSE)), "", HLOOKUP(T$1,m_preprocess!$1:$1048576, $D245, FALSE))</f>
        <v>14694.258487198207</v>
      </c>
      <c r="U245">
        <f>IF(ISBLANK(HLOOKUP(U$1, m_preprocess!$1:$1048576, $D245, FALSE)), "", HLOOKUP(U$1,m_preprocess!$1:$1048576, $D245, FALSE))</f>
        <v>25925.693352130402</v>
      </c>
      <c r="V245">
        <f>IF(ISBLANK(HLOOKUP(V$1, m_preprocess!$1:$1048576, $D245, FALSE)), "", HLOOKUP(V$1,m_preprocess!$1:$1048576, $D245, FALSE))</f>
        <v>929.3</v>
      </c>
      <c r="W245">
        <f>IF(ISBLANK(HLOOKUP(W$1, m_preprocess!$1:$1048576, $D245, FALSE)), "", HLOOKUP(W$1,m_preprocess!$1:$1048576, $D245, FALSE))</f>
        <v>1693619.5365932959</v>
      </c>
      <c r="X245">
        <f>IF(ISBLANK(HLOOKUP(X$1, m_preprocess!$1:$1048576, $D245, FALSE)), "", HLOOKUP(X$1,m_preprocess!$1:$1048576, $D245, FALSE))</f>
        <v>521401.65002019878</v>
      </c>
      <c r="Y245">
        <f>IF(ISBLANK(HLOOKUP(Y$1, m_preprocess!$1:$1048576, $D245, FALSE)), "", HLOOKUP(Y$1,m_preprocess!$1:$1048576, $D245, FALSE))</f>
        <v>1087.7188050781524</v>
      </c>
    </row>
    <row r="246" spans="1:25" x14ac:dyDescent="0.25">
      <c r="A246" s="21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HLOOKUP(E$1,m_preprocess!$1:$1048576, $D246, FALSE))</f>
        <v>150.12227613995634</v>
      </c>
      <c r="F246">
        <f>IF(ISBLANK(HLOOKUP(F$1, m_preprocess!$1:$1048576, $D246, FALSE)), "", HLOOKUP(F$1,m_preprocess!$1:$1048576, $D246, FALSE))</f>
        <v>152.14517485637467</v>
      </c>
      <c r="G246">
        <f>IF(ISBLANK(HLOOKUP(G$1, m_preprocess!$1:$1048576, $D246, FALSE)), "", HLOOKUP(G$1,m_preprocess!$1:$1048576, $D246, FALSE))</f>
        <v>97.161260518289836</v>
      </c>
      <c r="H246">
        <f>IF(ISBLANK(HLOOKUP(H$1, m_preprocess!$1:$1048576, $D246, FALSE)), "", HLOOKUP(H$1,m_preprocess!$1:$1048576, $D246, FALSE))</f>
        <v>1832.7773054548795</v>
      </c>
      <c r="I246">
        <f>IF(ISBLANK(HLOOKUP(I$1, m_preprocess!$1:$1048576, $D246, FALSE)), "", HLOOKUP(I$1,m_preprocess!$1:$1048576, $D246, FALSE))</f>
        <v>16166.739579999999</v>
      </c>
      <c r="J246">
        <f>IF(ISBLANK(HLOOKUP(J$1, m_preprocess!$1:$1048576, $D246, FALSE)), "", HLOOKUP(J$1,m_preprocess!$1:$1048576, $D246, FALSE))</f>
        <v>10899.183290000001</v>
      </c>
      <c r="K246">
        <f>IF(ISBLANK(HLOOKUP(K$1, m_preprocess!$1:$1048576, $D246, FALSE)), "", HLOOKUP(K$1,m_preprocess!$1:$1048576, $D246, FALSE))</f>
        <v>1758.4704251783483</v>
      </c>
      <c r="L246">
        <f>IF(ISBLANK(HLOOKUP(L$1, m_preprocess!$1:$1048576, $D246, FALSE)), "", HLOOKUP(L$1,m_preprocess!$1:$1048576, $D246, FALSE))</f>
        <v>90.549567852867497</v>
      </c>
      <c r="M246">
        <f>IF(ISBLANK(HLOOKUP(M$1, m_preprocess!$1:$1048576, $D246, FALSE)), "", HLOOKUP(M$1,m_preprocess!$1:$1048576, $D246, FALSE))</f>
        <v>112.53393157933276</v>
      </c>
      <c r="N246">
        <f>IF(ISBLANK(HLOOKUP(N$1, m_preprocess!$1:$1048576, $D246, FALSE)), "", HLOOKUP(N$1,m_preprocess!$1:$1048576, $D246, FALSE))</f>
        <v>1758.4704251783483</v>
      </c>
      <c r="O246">
        <f>IF(ISBLANK(HLOOKUP(O$1, m_preprocess!$1:$1048576, $D246, FALSE)), "", HLOOKUP(O$1,m_preprocess!$1:$1048576, $D246, FALSE))</f>
        <v>2412.3257260656169</v>
      </c>
      <c r="P246">
        <f>IF(ISBLANK(HLOOKUP(P$1, m_preprocess!$1:$1048576, $D246, FALSE)), "", HLOOKUP(P$1,m_preprocess!$1:$1048576, $D246, FALSE))</f>
        <v>463.75538587286184</v>
      </c>
      <c r="Q246">
        <f>IF(ISBLANK(HLOOKUP(Q$1, m_preprocess!$1:$1048576, $D246, FALSE)), "", HLOOKUP(Q$1,m_preprocess!$1:$1048576, $D246, FALSE))</f>
        <v>790.99478875955572</v>
      </c>
      <c r="R246">
        <f>IF(ISBLANK(HLOOKUP(R$1, m_preprocess!$1:$1048576, $D246, FALSE)), "", HLOOKUP(R$1,m_preprocess!$1:$1048576, $D246, FALSE))</f>
        <v>691.8205423205834</v>
      </c>
      <c r="S246">
        <f>IF(ISBLANK(HLOOKUP(S$1, m_preprocess!$1:$1048576, $D246, FALSE)), "", HLOOKUP(S$1,m_preprocess!$1:$1048576, $D246, FALSE))</f>
        <v>52.112661598244472</v>
      </c>
      <c r="T246">
        <f>IF(ISBLANK(HLOOKUP(T$1, m_preprocess!$1:$1048576, $D246, FALSE)), "", HLOOKUP(T$1,m_preprocess!$1:$1048576, $D246, FALSE))</f>
        <v>15175.006964446053</v>
      </c>
      <c r="U246">
        <f>IF(ISBLANK(HLOOKUP(U$1, m_preprocess!$1:$1048576, $D246, FALSE)), "", HLOOKUP(U$1,m_preprocess!$1:$1048576, $D246, FALSE))</f>
        <v>26130.158235569394</v>
      </c>
      <c r="V246">
        <f>IF(ISBLANK(HLOOKUP(V$1, m_preprocess!$1:$1048576, $D246, FALSE)), "", HLOOKUP(V$1,m_preprocess!$1:$1048576, $D246, FALSE))</f>
        <v>943.4</v>
      </c>
      <c r="W246">
        <f>IF(ISBLANK(HLOOKUP(W$1, m_preprocess!$1:$1048576, $D246, FALSE)), "", HLOOKUP(W$1,m_preprocess!$1:$1048576, $D246, FALSE))</f>
        <v>1005639.757764686</v>
      </c>
      <c r="X246">
        <f>IF(ISBLANK(HLOOKUP(X$1, m_preprocess!$1:$1048576, $D246, FALSE)), "", HLOOKUP(X$1,m_preprocess!$1:$1048576, $D246, FALSE))</f>
        <v>556854.84016510891</v>
      </c>
      <c r="Y246">
        <f>IF(ISBLANK(HLOOKUP(Y$1, m_preprocess!$1:$1048576, $D246, FALSE)), "", HLOOKUP(Y$1,m_preprocess!$1:$1048576, $D246, FALSE))</f>
        <v>1012.366779445583</v>
      </c>
    </row>
    <row r="247" spans="1:25" x14ac:dyDescent="0.25">
      <c r="A247" s="21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HLOOKUP(E$1,m_preprocess!$1:$1048576, $D247, FALSE))</f>
        <v>135.657038423957</v>
      </c>
      <c r="F247">
        <f>IF(ISBLANK(HLOOKUP(F$1, m_preprocess!$1:$1048576, $D247, FALSE)), "", HLOOKUP(F$1,m_preprocess!$1:$1048576, $D247, FALSE))</f>
        <v>141.23735915662732</v>
      </c>
      <c r="G247">
        <f>IF(ISBLANK(HLOOKUP(G$1, m_preprocess!$1:$1048576, $D247, FALSE)), "", HLOOKUP(G$1,m_preprocess!$1:$1048576, $D247, FALSE))</f>
        <v>97.302144159885572</v>
      </c>
      <c r="H247">
        <f>IF(ISBLANK(HLOOKUP(H$1, m_preprocess!$1:$1048576, $D247, FALSE)), "", HLOOKUP(H$1,m_preprocess!$1:$1048576, $D247, FALSE))</f>
        <v>1988.9332490841139</v>
      </c>
      <c r="I247">
        <f>IF(ISBLANK(HLOOKUP(I$1, m_preprocess!$1:$1048576, $D247, FALSE)), "", HLOOKUP(I$1,m_preprocess!$1:$1048576, $D247, FALSE))</f>
        <v>15721.210419999999</v>
      </c>
      <c r="J247">
        <f>IF(ISBLANK(HLOOKUP(J$1, m_preprocess!$1:$1048576, $D247, FALSE)), "", HLOOKUP(J$1,m_preprocess!$1:$1048576, $D247, FALSE))</f>
        <v>11386.33149</v>
      </c>
      <c r="K247">
        <f>IF(ISBLANK(HLOOKUP(K$1, m_preprocess!$1:$1048576, $D247, FALSE)), "", HLOOKUP(K$1,m_preprocess!$1:$1048576, $D247, FALSE))</f>
        <v>1693.0049886356876</v>
      </c>
      <c r="L247">
        <f>IF(ISBLANK(HLOOKUP(L$1, m_preprocess!$1:$1048576, $D247, FALSE)), "", HLOOKUP(L$1,m_preprocess!$1:$1048576, $D247, FALSE))</f>
        <v>91.050265093008392</v>
      </c>
      <c r="M247">
        <f>IF(ISBLANK(HLOOKUP(M$1, m_preprocess!$1:$1048576, $D247, FALSE)), "", HLOOKUP(M$1,m_preprocess!$1:$1048576, $D247, FALSE))</f>
        <v>113.39481061468594</v>
      </c>
      <c r="N247">
        <f>IF(ISBLANK(HLOOKUP(N$1, m_preprocess!$1:$1048576, $D247, FALSE)), "", HLOOKUP(N$1,m_preprocess!$1:$1048576, $D247, FALSE))</f>
        <v>1693.0049886356876</v>
      </c>
      <c r="O247">
        <f>IF(ISBLANK(HLOOKUP(O$1, m_preprocess!$1:$1048576, $D247, FALSE)), "", HLOOKUP(O$1,m_preprocess!$1:$1048576, $D247, FALSE))</f>
        <v>2163.2474788589834</v>
      </c>
      <c r="P247">
        <f>IF(ISBLANK(HLOOKUP(P$1, m_preprocess!$1:$1048576, $D247, FALSE)), "", HLOOKUP(P$1,m_preprocess!$1:$1048576, $D247, FALSE))</f>
        <v>432.1827759590351</v>
      </c>
      <c r="Q247">
        <f>IF(ISBLANK(HLOOKUP(Q$1, m_preprocess!$1:$1048576, $D247, FALSE)), "", HLOOKUP(Q$1,m_preprocess!$1:$1048576, $D247, FALSE))</f>
        <v>640.91518590234739</v>
      </c>
      <c r="R247">
        <f>IF(ISBLANK(HLOOKUP(R$1, m_preprocess!$1:$1048576, $D247, FALSE)), "", HLOOKUP(R$1,m_preprocess!$1:$1048576, $D247, FALSE))</f>
        <v>527.86276084288602</v>
      </c>
      <c r="S247">
        <f>IF(ISBLANK(HLOOKUP(S$1, m_preprocess!$1:$1048576, $D247, FALSE)), "", HLOOKUP(S$1,m_preprocess!$1:$1048576, $D247, FALSE))</f>
        <v>53.259735793475507</v>
      </c>
      <c r="T247">
        <f>IF(ISBLANK(HLOOKUP(T$1, m_preprocess!$1:$1048576, $D247, FALSE)), "", HLOOKUP(T$1,m_preprocess!$1:$1048576, $D247, FALSE))</f>
        <v>14865.097023256581</v>
      </c>
      <c r="U247">
        <f>IF(ISBLANK(HLOOKUP(U$1, m_preprocess!$1:$1048576, $D247, FALSE)), "", HLOOKUP(U$1,m_preprocess!$1:$1048576, $D247, FALSE))</f>
        <v>26470.094239249112</v>
      </c>
      <c r="V247">
        <f>IF(ISBLANK(HLOOKUP(V$1, m_preprocess!$1:$1048576, $D247, FALSE)), "", HLOOKUP(V$1,m_preprocess!$1:$1048576, $D247, FALSE))</f>
        <v>945.3</v>
      </c>
      <c r="W247">
        <f>IF(ISBLANK(HLOOKUP(W$1, m_preprocess!$1:$1048576, $D247, FALSE)), "", HLOOKUP(W$1,m_preprocess!$1:$1048576, $D247, FALSE))</f>
        <v>939011.54349413957</v>
      </c>
      <c r="X247">
        <f>IF(ISBLANK(HLOOKUP(X$1, m_preprocess!$1:$1048576, $D247, FALSE)), "", HLOOKUP(X$1,m_preprocess!$1:$1048576, $D247, FALSE))</f>
        <v>520399.91982449545</v>
      </c>
      <c r="Y247">
        <f>IF(ISBLANK(HLOOKUP(Y$1, m_preprocess!$1:$1048576, $D247, FALSE)), "", HLOOKUP(Y$1,m_preprocess!$1:$1048576, $D247, FALSE))</f>
        <v>1104.6565680506551</v>
      </c>
    </row>
    <row r="248" spans="1:25" x14ac:dyDescent="0.25">
      <c r="A248" s="21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HLOOKUP(E$1,m_preprocess!$1:$1048576, $D248, FALSE))</f>
        <v>152.70422036377053</v>
      </c>
      <c r="F248">
        <f>IF(ISBLANK(HLOOKUP(F$1, m_preprocess!$1:$1048576, $D248, FALSE)), "", HLOOKUP(F$1,m_preprocess!$1:$1048576, $D248, FALSE))</f>
        <v>150.52152530140091</v>
      </c>
      <c r="G248">
        <f>IF(ISBLANK(HLOOKUP(G$1, m_preprocess!$1:$1048576, $D248, FALSE)), "", HLOOKUP(G$1,m_preprocess!$1:$1048576, $D248, FALSE))</f>
        <v>97.320304454118101</v>
      </c>
      <c r="H248">
        <f>IF(ISBLANK(HLOOKUP(H$1, m_preprocess!$1:$1048576, $D248, FALSE)), "", HLOOKUP(H$1,m_preprocess!$1:$1048576, $D248, FALSE))</f>
        <v>1920.8501819290304</v>
      </c>
      <c r="I248">
        <f>IF(ISBLANK(HLOOKUP(I$1, m_preprocess!$1:$1048576, $D248, FALSE)), "", HLOOKUP(I$1,m_preprocess!$1:$1048576, $D248, FALSE))</f>
        <v>16437.548930000001</v>
      </c>
      <c r="J248">
        <f>IF(ISBLANK(HLOOKUP(J$1, m_preprocess!$1:$1048576, $D248, FALSE)), "", HLOOKUP(J$1,m_preprocess!$1:$1048576, $D248, FALSE))</f>
        <v>12568.555439999998</v>
      </c>
      <c r="K248">
        <f>IF(ISBLANK(HLOOKUP(K$1, m_preprocess!$1:$1048576, $D248, FALSE)), "", HLOOKUP(K$1,m_preprocess!$1:$1048576, $D248, FALSE))</f>
        <v>1745.1235884327314</v>
      </c>
      <c r="L248">
        <f>IF(ISBLANK(HLOOKUP(L$1, m_preprocess!$1:$1048576, $D248, FALSE)), "", HLOOKUP(L$1,m_preprocess!$1:$1048576, $D248, FALSE))</f>
        <v>90.845555970075978</v>
      </c>
      <c r="M248">
        <f>IF(ISBLANK(HLOOKUP(M$1, m_preprocess!$1:$1048576, $D248, FALSE)), "", HLOOKUP(M$1,m_preprocess!$1:$1048576, $D248, FALSE))</f>
        <v>118.12847946209438</v>
      </c>
      <c r="N248">
        <f>IF(ISBLANK(HLOOKUP(N$1, m_preprocess!$1:$1048576, $D248, FALSE)), "", HLOOKUP(N$1,m_preprocess!$1:$1048576, $D248, FALSE))</f>
        <v>1745.1235884327314</v>
      </c>
      <c r="O248">
        <f>IF(ISBLANK(HLOOKUP(O$1, m_preprocess!$1:$1048576, $D248, FALSE)), "", HLOOKUP(O$1,m_preprocess!$1:$1048576, $D248, FALSE))</f>
        <v>2211.0230336566547</v>
      </c>
      <c r="P248">
        <f>IF(ISBLANK(HLOOKUP(P$1, m_preprocess!$1:$1048576, $D248, FALSE)), "", HLOOKUP(P$1,m_preprocess!$1:$1048576, $D248, FALSE))</f>
        <v>468.34815065549355</v>
      </c>
      <c r="Q248">
        <f>IF(ISBLANK(HLOOKUP(Q$1, m_preprocess!$1:$1048576, $D248, FALSE)), "", HLOOKUP(Q$1,m_preprocess!$1:$1048576, $D248, FALSE))</f>
        <v>743.01653182144582</v>
      </c>
      <c r="R248">
        <f>IF(ISBLANK(HLOOKUP(R$1, m_preprocess!$1:$1048576, $D248, FALSE)), "", HLOOKUP(R$1,m_preprocess!$1:$1048576, $D248, FALSE))</f>
        <v>617.68619330985803</v>
      </c>
      <c r="S248">
        <f>IF(ISBLANK(HLOOKUP(S$1, m_preprocess!$1:$1048576, $D248, FALSE)), "", HLOOKUP(S$1,m_preprocess!$1:$1048576, $D248, FALSE))</f>
        <v>52.348688508633408</v>
      </c>
      <c r="T248">
        <f>IF(ISBLANK(HLOOKUP(T$1, m_preprocess!$1:$1048576, $D248, FALSE)), "", HLOOKUP(T$1,m_preprocess!$1:$1048576, $D248, FALSE))</f>
        <v>14970.379384316588</v>
      </c>
      <c r="U248">
        <f>IF(ISBLANK(HLOOKUP(U$1, m_preprocess!$1:$1048576, $D248, FALSE)), "", HLOOKUP(U$1,m_preprocess!$1:$1048576, $D248, FALSE))</f>
        <v>26772.510469904257</v>
      </c>
      <c r="V248">
        <f>IF(ISBLANK(HLOOKUP(V$1, m_preprocess!$1:$1048576, $D248, FALSE)), "", HLOOKUP(V$1,m_preprocess!$1:$1048576, $D248, FALSE))</f>
        <v>961.2</v>
      </c>
      <c r="W248">
        <f>IF(ISBLANK(HLOOKUP(W$1, m_preprocess!$1:$1048576, $D248, FALSE)), "", HLOOKUP(W$1,m_preprocess!$1:$1048576, $D248, FALSE))</f>
        <v>1207700.1445596751</v>
      </c>
      <c r="X248">
        <f>IF(ISBLANK(HLOOKUP(X$1, m_preprocess!$1:$1048576, $D248, FALSE)), "", HLOOKUP(X$1,m_preprocess!$1:$1048576, $D248, FALSE))</f>
        <v>541671.22702536394</v>
      </c>
      <c r="Y248">
        <f>IF(ISBLANK(HLOOKUP(Y$1, m_preprocess!$1:$1048576, $D248, FALSE)), "", HLOOKUP(Y$1,m_preprocess!$1:$1048576, $D248, FALSE))</f>
        <v>1197.0828733803776</v>
      </c>
    </row>
    <row r="249" spans="1:25" x14ac:dyDescent="0.25">
      <c r="A249" s="21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HLOOKUP(E$1,m_preprocess!$1:$1048576, $D249, FALSE))</f>
        <v>160.42093811482786</v>
      </c>
      <c r="F249">
        <f>IF(ISBLANK(HLOOKUP(F$1, m_preprocess!$1:$1048576, $D249, FALSE)), "", HLOOKUP(F$1,m_preprocess!$1:$1048576, $D249, FALSE))</f>
        <v>157.18821322205707</v>
      </c>
      <c r="G249">
        <f>IF(ISBLANK(HLOOKUP(G$1, m_preprocess!$1:$1048576, $D249, FALSE)), "", HLOOKUP(G$1,m_preprocess!$1:$1048576, $D249, FALSE))</f>
        <v>97.151657973684465</v>
      </c>
      <c r="H249">
        <f>IF(ISBLANK(HLOOKUP(H$1, m_preprocess!$1:$1048576, $D249, FALSE)), "", HLOOKUP(H$1,m_preprocess!$1:$1048576, $D249, FALSE))</f>
        <v>2037.0934493358827</v>
      </c>
      <c r="I249">
        <f>IF(ISBLANK(HLOOKUP(I$1, m_preprocess!$1:$1048576, $D249, FALSE)), "", HLOOKUP(I$1,m_preprocess!$1:$1048576, $D249, FALSE))</f>
        <v>16636.33582</v>
      </c>
      <c r="J249">
        <f>IF(ISBLANK(HLOOKUP(J$1, m_preprocess!$1:$1048576, $D249, FALSE)), "", HLOOKUP(J$1,m_preprocess!$1:$1048576, $D249, FALSE))</f>
        <v>12027.390479999998</v>
      </c>
      <c r="K249">
        <f>IF(ISBLANK(HLOOKUP(K$1, m_preprocess!$1:$1048576, $D249, FALSE)), "", HLOOKUP(K$1,m_preprocess!$1:$1048576, $D249, FALSE))</f>
        <v>1694.3981143048713</v>
      </c>
      <c r="L249">
        <f>IF(ISBLANK(HLOOKUP(L$1, m_preprocess!$1:$1048576, $D249, FALSE)), "", HLOOKUP(L$1,m_preprocess!$1:$1048576, $D249, FALSE))</f>
        <v>91.138316645283027</v>
      </c>
      <c r="M249">
        <f>IF(ISBLANK(HLOOKUP(M$1, m_preprocess!$1:$1048576, $D249, FALSE)), "", HLOOKUP(M$1,m_preprocess!$1:$1048576, $D249, FALSE))</f>
        <v>120.33094135293855</v>
      </c>
      <c r="N249">
        <f>IF(ISBLANK(HLOOKUP(N$1, m_preprocess!$1:$1048576, $D249, FALSE)), "", HLOOKUP(N$1,m_preprocess!$1:$1048576, $D249, FALSE))</f>
        <v>1694.3981143048713</v>
      </c>
      <c r="O249">
        <f>IF(ISBLANK(HLOOKUP(O$1, m_preprocess!$1:$1048576, $D249, FALSE)), "", HLOOKUP(O$1,m_preprocess!$1:$1048576, $D249, FALSE))</f>
        <v>2370.6053143279196</v>
      </c>
      <c r="P249">
        <f>IF(ISBLANK(HLOOKUP(P$1, m_preprocess!$1:$1048576, $D249, FALSE)), "", HLOOKUP(P$1,m_preprocess!$1:$1048576, $D249, FALSE))</f>
        <v>463.09659063345759</v>
      </c>
      <c r="Q249">
        <f>IF(ISBLANK(HLOOKUP(Q$1, m_preprocess!$1:$1048576, $D249, FALSE)), "", HLOOKUP(Q$1,m_preprocess!$1:$1048576, $D249, FALSE))</f>
        <v>735.06363882344226</v>
      </c>
      <c r="R249">
        <f>IF(ISBLANK(HLOOKUP(R$1, m_preprocess!$1:$1048576, $D249, FALSE)), "", HLOOKUP(R$1,m_preprocess!$1:$1048576, $D249, FALSE))</f>
        <v>601.40110987793855</v>
      </c>
      <c r="S249">
        <f>IF(ISBLANK(HLOOKUP(S$1, m_preprocess!$1:$1048576, $D249, FALSE)), "", HLOOKUP(S$1,m_preprocess!$1:$1048576, $D249, FALSE))</f>
        <v>50.798328798442569</v>
      </c>
      <c r="T249">
        <f>IF(ISBLANK(HLOOKUP(T$1, m_preprocess!$1:$1048576, $D249, FALSE)), "", HLOOKUP(T$1,m_preprocess!$1:$1048576, $D249, FALSE))</f>
        <v>15130.69872372399</v>
      </c>
      <c r="U249">
        <f>IF(ISBLANK(HLOOKUP(U$1, m_preprocess!$1:$1048576, $D249, FALSE)), "", HLOOKUP(U$1,m_preprocess!$1:$1048576, $D249, FALSE))</f>
        <v>27095.108254746749</v>
      </c>
      <c r="V249">
        <f>IF(ISBLANK(HLOOKUP(V$1, m_preprocess!$1:$1048576, $D249, FALSE)), "", HLOOKUP(V$1,m_preprocess!$1:$1048576, $D249, FALSE))</f>
        <v>982.8</v>
      </c>
      <c r="W249">
        <f>IF(ISBLANK(HLOOKUP(W$1, m_preprocess!$1:$1048576, $D249, FALSE)), "", HLOOKUP(W$1,m_preprocess!$1:$1048576, $D249, FALSE))</f>
        <v>999652.75728102063</v>
      </c>
      <c r="X249">
        <f>IF(ISBLANK(HLOOKUP(X$1, m_preprocess!$1:$1048576, $D249, FALSE)), "", HLOOKUP(X$1,m_preprocess!$1:$1048576, $D249, FALSE))</f>
        <v>555242.1286524001</v>
      </c>
      <c r="Y249">
        <f>IF(ISBLANK(HLOOKUP(Y$1, m_preprocess!$1:$1048576, $D249, FALSE)), "", HLOOKUP(Y$1,m_preprocess!$1:$1048576, $D249, FALSE))</f>
        <v>1220.0612617782947</v>
      </c>
    </row>
    <row r="250" spans="1:25" x14ac:dyDescent="0.25">
      <c r="A250" s="21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HLOOKUP(E$1,m_preprocess!$1:$1048576, $D250, FALSE))</f>
        <v>153.55998517588071</v>
      </c>
      <c r="F250">
        <f>IF(ISBLANK(HLOOKUP(F$1, m_preprocess!$1:$1048576, $D250, FALSE)), "", HLOOKUP(F$1,m_preprocess!$1:$1048576, $D250, FALSE))</f>
        <v>153.62321035122164</v>
      </c>
      <c r="G250">
        <f>IF(ISBLANK(HLOOKUP(G$1, m_preprocess!$1:$1048576, $D250, FALSE)), "", HLOOKUP(G$1,m_preprocess!$1:$1048576, $D250, FALSE))</f>
        <v>96.603067796208094</v>
      </c>
      <c r="H250">
        <f>IF(ISBLANK(HLOOKUP(H$1, m_preprocess!$1:$1048576, $D250, FALSE)), "", HLOOKUP(H$1,m_preprocess!$1:$1048576, $D250, FALSE))</f>
        <v>2207.630066184106</v>
      </c>
      <c r="I250">
        <f>IF(ISBLANK(HLOOKUP(I$1, m_preprocess!$1:$1048576, $D250, FALSE)), "", HLOOKUP(I$1,m_preprocess!$1:$1048576, $D250, FALSE))</f>
        <v>16053.55574</v>
      </c>
      <c r="J250">
        <f>IF(ISBLANK(HLOOKUP(J$1, m_preprocess!$1:$1048576, $D250, FALSE)), "", HLOOKUP(J$1,m_preprocess!$1:$1048576, $D250, FALSE))</f>
        <v>12721.65259</v>
      </c>
      <c r="K250">
        <f>IF(ISBLANK(HLOOKUP(K$1, m_preprocess!$1:$1048576, $D250, FALSE)), "", HLOOKUP(K$1,m_preprocess!$1:$1048576, $D250, FALSE))</f>
        <v>1763.38576298924</v>
      </c>
      <c r="L250">
        <f>IF(ISBLANK(HLOOKUP(L$1, m_preprocess!$1:$1048576, $D250, FALSE)), "", HLOOKUP(L$1,m_preprocess!$1:$1048576, $D250, FALSE))</f>
        <v>91.111849365195823</v>
      </c>
      <c r="M250">
        <f>IF(ISBLANK(HLOOKUP(M$1, m_preprocess!$1:$1048576, $D250, FALSE)), "", HLOOKUP(M$1,m_preprocess!$1:$1048576, $D250, FALSE))</f>
        <v>120.24983850276618</v>
      </c>
      <c r="N250">
        <f>IF(ISBLANK(HLOOKUP(N$1, m_preprocess!$1:$1048576, $D250, FALSE)), "", HLOOKUP(N$1,m_preprocess!$1:$1048576, $D250, FALSE))</f>
        <v>1763.38576298924</v>
      </c>
      <c r="O250">
        <f>IF(ISBLANK(HLOOKUP(O$1, m_preprocess!$1:$1048576, $D250, FALSE)), "", HLOOKUP(O$1,m_preprocess!$1:$1048576, $D250, FALSE))</f>
        <v>2139.2728476020761</v>
      </c>
      <c r="P250">
        <f>IF(ISBLANK(HLOOKUP(P$1, m_preprocess!$1:$1048576, $D250, FALSE)), "", HLOOKUP(P$1,m_preprocess!$1:$1048576, $D250, FALSE))</f>
        <v>445.12855975447172</v>
      </c>
      <c r="Q250">
        <f>IF(ISBLANK(HLOOKUP(Q$1, m_preprocess!$1:$1048576, $D250, FALSE)), "", HLOOKUP(Q$1,m_preprocess!$1:$1048576, $D250, FALSE))</f>
        <v>621.09766923988377</v>
      </c>
      <c r="R250">
        <f>IF(ISBLANK(HLOOKUP(R$1, m_preprocess!$1:$1048576, $D250, FALSE)), "", HLOOKUP(R$1,m_preprocess!$1:$1048576, $D250, FALSE))</f>
        <v>547.18709989249362</v>
      </c>
      <c r="S250">
        <f>IF(ISBLANK(HLOOKUP(S$1, m_preprocess!$1:$1048576, $D250, FALSE)), "", HLOOKUP(S$1,m_preprocess!$1:$1048576, $D250, FALSE))</f>
        <v>51.184359152681381</v>
      </c>
      <c r="T250">
        <f>IF(ISBLANK(HLOOKUP(T$1, m_preprocess!$1:$1048576, $D250, FALSE)), "", HLOOKUP(T$1,m_preprocess!$1:$1048576, $D250, FALSE))</f>
        <v>15189.560347666991</v>
      </c>
      <c r="U250">
        <f>IF(ISBLANK(HLOOKUP(U$1, m_preprocess!$1:$1048576, $D250, FALSE)), "", HLOOKUP(U$1,m_preprocess!$1:$1048576, $D250, FALSE))</f>
        <v>27093.528717696889</v>
      </c>
      <c r="V250">
        <f>IF(ISBLANK(HLOOKUP(V$1, m_preprocess!$1:$1048576, $D250, FALSE)), "", HLOOKUP(V$1,m_preprocess!$1:$1048576, $D250, FALSE))</f>
        <v>989.1</v>
      </c>
      <c r="W250">
        <f>IF(ISBLANK(HLOOKUP(W$1, m_preprocess!$1:$1048576, $D250, FALSE)), "", HLOOKUP(W$1,m_preprocess!$1:$1048576, $D250, FALSE))</f>
        <v>1088337.9354413811</v>
      </c>
      <c r="X250">
        <f>IF(ISBLANK(HLOOKUP(X$1, m_preprocess!$1:$1048576, $D250, FALSE)), "", HLOOKUP(X$1,m_preprocess!$1:$1048576, $D250, FALSE))</f>
        <v>524124.79489518557</v>
      </c>
      <c r="Y250">
        <f>IF(ISBLANK(HLOOKUP(Y$1, m_preprocess!$1:$1048576, $D250, FALSE)), "", HLOOKUP(Y$1,m_preprocess!$1:$1048576, $D250, FALSE))</f>
        <v>1357.1798012131544</v>
      </c>
    </row>
    <row r="251" spans="1:25" x14ac:dyDescent="0.25">
      <c r="A251" s="21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HLOOKUP(E$1,m_preprocess!$1:$1048576, $D251, FALSE))</f>
        <v>168.69597211968602</v>
      </c>
      <c r="F251">
        <f>IF(ISBLANK(HLOOKUP(F$1, m_preprocess!$1:$1048576, $D251, FALSE)), "", HLOOKUP(F$1,m_preprocess!$1:$1048576, $D251, FALSE))</f>
        <v>162.44074898061928</v>
      </c>
      <c r="G251">
        <f>IF(ISBLANK(HLOOKUP(G$1, m_preprocess!$1:$1048576, $D251, FALSE)), "", HLOOKUP(G$1,m_preprocess!$1:$1048576, $D251, FALSE))</f>
        <v>96.21026809270019</v>
      </c>
      <c r="H251">
        <f>IF(ISBLANK(HLOOKUP(H$1, m_preprocess!$1:$1048576, $D251, FALSE)), "", HLOOKUP(H$1,m_preprocess!$1:$1048576, $D251, FALSE))</f>
        <v>2858.2317302281508</v>
      </c>
      <c r="I251">
        <f>IF(ISBLANK(HLOOKUP(I$1, m_preprocess!$1:$1048576, $D251, FALSE)), "", HLOOKUP(I$1,m_preprocess!$1:$1048576, $D251, FALSE))</f>
        <v>16736.96948</v>
      </c>
      <c r="J251">
        <f>IF(ISBLANK(HLOOKUP(J$1, m_preprocess!$1:$1048576, $D251, FALSE)), "", HLOOKUP(J$1,m_preprocess!$1:$1048576, $D251, FALSE))</f>
        <v>11599.866189999999</v>
      </c>
      <c r="K251">
        <f>IF(ISBLANK(HLOOKUP(K$1, m_preprocess!$1:$1048576, $D251, FALSE)), "", HLOOKUP(K$1,m_preprocess!$1:$1048576, $D251, FALSE))</f>
        <v>1744.0545649295341</v>
      </c>
      <c r="L251">
        <f>IF(ISBLANK(HLOOKUP(L$1, m_preprocess!$1:$1048576, $D251, FALSE)), "", HLOOKUP(L$1,m_preprocess!$1:$1048576, $D251, FALSE))</f>
        <v>91.322676556434473</v>
      </c>
      <c r="M251">
        <f>IF(ISBLANK(HLOOKUP(M$1, m_preprocess!$1:$1048576, $D251, FALSE)), "", HLOOKUP(M$1,m_preprocess!$1:$1048576, $D251, FALSE))</f>
        <v>118.60411329334235</v>
      </c>
      <c r="N251">
        <f>IF(ISBLANK(HLOOKUP(N$1, m_preprocess!$1:$1048576, $D251, FALSE)), "", HLOOKUP(N$1,m_preprocess!$1:$1048576, $D251, FALSE))</f>
        <v>1744.0545649295341</v>
      </c>
      <c r="O251">
        <f>IF(ISBLANK(HLOOKUP(O$1, m_preprocess!$1:$1048576, $D251, FALSE)), "", HLOOKUP(O$1,m_preprocess!$1:$1048576, $D251, FALSE))</f>
        <v>2391.388629815433</v>
      </c>
      <c r="P251">
        <f>IF(ISBLANK(HLOOKUP(P$1, m_preprocess!$1:$1048576, $D251, FALSE)), "", HLOOKUP(P$1,m_preprocess!$1:$1048576, $D251, FALSE))</f>
        <v>505.87384805448266</v>
      </c>
      <c r="Q251">
        <f>IF(ISBLANK(HLOOKUP(Q$1, m_preprocess!$1:$1048576, $D251, FALSE)), "", HLOOKUP(Q$1,m_preprocess!$1:$1048576, $D251, FALSE))</f>
        <v>706.39780623143065</v>
      </c>
      <c r="R251">
        <f>IF(ISBLANK(HLOOKUP(R$1, m_preprocess!$1:$1048576, $D251, FALSE)), "", HLOOKUP(R$1,m_preprocess!$1:$1048576, $D251, FALSE))</f>
        <v>602.0243952567655</v>
      </c>
      <c r="S251">
        <f>IF(ISBLANK(HLOOKUP(S$1, m_preprocess!$1:$1048576, $D251, FALSE)), "", HLOOKUP(S$1,m_preprocess!$1:$1048576, $D251, FALSE))</f>
        <v>51.792445659223922</v>
      </c>
      <c r="T251">
        <f>IF(ISBLANK(HLOOKUP(T$1, m_preprocess!$1:$1048576, $D251, FALSE)), "", HLOOKUP(T$1,m_preprocess!$1:$1048576, $D251, FALSE))</f>
        <v>15299.963470207069</v>
      </c>
      <c r="U251">
        <f>IF(ISBLANK(HLOOKUP(U$1, m_preprocess!$1:$1048576, $D251, FALSE)), "", HLOOKUP(U$1,m_preprocess!$1:$1048576, $D251, FALSE))</f>
        <v>27224.21391872051</v>
      </c>
      <c r="V251">
        <f>IF(ISBLANK(HLOOKUP(V$1, m_preprocess!$1:$1048576, $D251, FALSE)), "", HLOOKUP(V$1,m_preprocess!$1:$1048576, $D251, FALSE))</f>
        <v>1012.1</v>
      </c>
      <c r="W251">
        <f>IF(ISBLANK(HLOOKUP(W$1, m_preprocess!$1:$1048576, $D251, FALSE)), "", HLOOKUP(W$1,m_preprocess!$1:$1048576, $D251, FALSE))</f>
        <v>998316.49924141599</v>
      </c>
      <c r="X251">
        <f>IF(ISBLANK(HLOOKUP(X$1, m_preprocess!$1:$1048576, $D251, FALSE)), "", HLOOKUP(X$1,m_preprocess!$1:$1048576, $D251, FALSE))</f>
        <v>565460.3641877186</v>
      </c>
      <c r="Y251">
        <f>IF(ISBLANK(HLOOKUP(Y$1, m_preprocess!$1:$1048576, $D251, FALSE)), "", HLOOKUP(Y$1,m_preprocess!$1:$1048576, $D251, FALSE))</f>
        <v>1633.7505694702759</v>
      </c>
    </row>
    <row r="252" spans="1:25" x14ac:dyDescent="0.25">
      <c r="A252" s="21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HLOOKUP(E$1,m_preprocess!$1:$1048576, $D252, FALSE))</f>
        <v>164.1721833376773</v>
      </c>
      <c r="F252">
        <f>IF(ISBLANK(HLOOKUP(F$1, m_preprocess!$1:$1048576, $D252, FALSE)), "", HLOOKUP(F$1,m_preprocess!$1:$1048576, $D252, FALSE))</f>
        <v>163.42817623971567</v>
      </c>
      <c r="G252">
        <f>IF(ISBLANK(HLOOKUP(G$1, m_preprocess!$1:$1048576, $D252, FALSE)), "", HLOOKUP(G$1,m_preprocess!$1:$1048576, $D252, FALSE))</f>
        <v>95.832507248920905</v>
      </c>
      <c r="H252">
        <f>IF(ISBLANK(HLOOKUP(H$1, m_preprocess!$1:$1048576, $D252, FALSE)), "", HLOOKUP(H$1,m_preprocess!$1:$1048576, $D252, FALSE))</f>
        <v>2355.2423078609327</v>
      </c>
      <c r="I252">
        <f>IF(ISBLANK(HLOOKUP(I$1, m_preprocess!$1:$1048576, $D252, FALSE)), "", HLOOKUP(I$1,m_preprocess!$1:$1048576, $D252, FALSE))</f>
        <v>16349.720039999998</v>
      </c>
      <c r="J252">
        <f>IF(ISBLANK(HLOOKUP(J$1, m_preprocess!$1:$1048576, $D252, FALSE)), "", HLOOKUP(J$1,m_preprocess!$1:$1048576, $D252, FALSE))</f>
        <v>11489.376780000001</v>
      </c>
      <c r="K252">
        <f>IF(ISBLANK(HLOOKUP(K$1, m_preprocess!$1:$1048576, $D252, FALSE)), "", HLOOKUP(K$1,m_preprocess!$1:$1048576, $D252, FALSE))</f>
        <v>1664.1002964678314</v>
      </c>
      <c r="L252">
        <f>IF(ISBLANK(HLOOKUP(L$1, m_preprocess!$1:$1048576, $D252, FALSE)), "", HLOOKUP(L$1,m_preprocess!$1:$1048576, $D252, FALSE))</f>
        <v>90.549039194885609</v>
      </c>
      <c r="M252">
        <f>IF(ISBLANK(HLOOKUP(M$1, m_preprocess!$1:$1048576, $D252, FALSE)), "", HLOOKUP(M$1,m_preprocess!$1:$1048576, $D252, FALSE))</f>
        <v>117.70378524405214</v>
      </c>
      <c r="N252">
        <f>IF(ISBLANK(HLOOKUP(N$1, m_preprocess!$1:$1048576, $D252, FALSE)), "", HLOOKUP(N$1,m_preprocess!$1:$1048576, $D252, FALSE))</f>
        <v>1664.1002964678314</v>
      </c>
      <c r="O252">
        <f>IF(ISBLANK(HLOOKUP(O$1, m_preprocess!$1:$1048576, $D252, FALSE)), "", HLOOKUP(O$1,m_preprocess!$1:$1048576, $D252, FALSE))</f>
        <v>2112.4722110668731</v>
      </c>
      <c r="P252">
        <f>IF(ISBLANK(HLOOKUP(P$1, m_preprocess!$1:$1048576, $D252, FALSE)), "", HLOOKUP(P$1,m_preprocess!$1:$1048576, $D252, FALSE))</f>
        <v>482.16065269454276</v>
      </c>
      <c r="Q252">
        <f>IF(ISBLANK(HLOOKUP(Q$1, m_preprocess!$1:$1048576, $D252, FALSE)), "", HLOOKUP(Q$1,m_preprocess!$1:$1048576, $D252, FALSE))</f>
        <v>633.51879981564093</v>
      </c>
      <c r="R252">
        <f>IF(ISBLANK(HLOOKUP(R$1, m_preprocess!$1:$1048576, $D252, FALSE)), "", HLOOKUP(R$1,m_preprocess!$1:$1048576, $D252, FALSE))</f>
        <v>532.37997291399518</v>
      </c>
      <c r="S252">
        <f>IF(ISBLANK(HLOOKUP(S$1, m_preprocess!$1:$1048576, $D252, FALSE)), "", HLOOKUP(S$1,m_preprocess!$1:$1048576, $D252, FALSE))</f>
        <v>53.078292901224351</v>
      </c>
      <c r="T252">
        <f>IF(ISBLANK(HLOOKUP(T$1, m_preprocess!$1:$1048576, $D252, FALSE)), "", HLOOKUP(T$1,m_preprocess!$1:$1048576, $D252, FALSE))</f>
        <v>15484.471055487413</v>
      </c>
      <c r="U252">
        <f>IF(ISBLANK(HLOOKUP(U$1, m_preprocess!$1:$1048576, $D252, FALSE)), "", HLOOKUP(U$1,m_preprocess!$1:$1048576, $D252, FALSE))</f>
        <v>27515.816839040537</v>
      </c>
      <c r="V252">
        <f>IF(ISBLANK(HLOOKUP(V$1, m_preprocess!$1:$1048576, $D252, FALSE)), "", HLOOKUP(V$1,m_preprocess!$1:$1048576, $D252, FALSE))</f>
        <v>1029.8</v>
      </c>
      <c r="W252">
        <f>IF(ISBLANK(HLOOKUP(W$1, m_preprocess!$1:$1048576, $D252, FALSE)), "", HLOOKUP(W$1,m_preprocess!$1:$1048576, $D252, FALSE))</f>
        <v>976584.66103740851</v>
      </c>
      <c r="X252">
        <f>IF(ISBLANK(HLOOKUP(X$1, m_preprocess!$1:$1048576, $D252, FALSE)), "", HLOOKUP(X$1,m_preprocess!$1:$1048576, $D252, FALSE))</f>
        <v>545148.27586042776</v>
      </c>
      <c r="Y252">
        <f>IF(ISBLANK(HLOOKUP(Y$1, m_preprocess!$1:$1048576, $D252, FALSE)), "", HLOOKUP(Y$1,m_preprocess!$1:$1048576, $D252, FALSE))</f>
        <v>1675.1242306708837</v>
      </c>
    </row>
    <row r="253" spans="1:25" x14ac:dyDescent="0.25">
      <c r="A253" s="21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HLOOKUP(E$1,m_preprocess!$1:$1048576, $D253, FALSE))</f>
        <v>172.96651464902956</v>
      </c>
      <c r="F253">
        <f>IF(ISBLANK(HLOOKUP(F$1, m_preprocess!$1:$1048576, $D253, FALSE)), "", HLOOKUP(F$1,m_preprocess!$1:$1048576, $D253, FALSE))</f>
        <v>156.90044059809753</v>
      </c>
      <c r="G253">
        <f>IF(ISBLANK(HLOOKUP(G$1, m_preprocess!$1:$1048576, $D253, FALSE)), "", HLOOKUP(G$1,m_preprocess!$1:$1048576, $D253, FALSE))</f>
        <v>95.637887366125256</v>
      </c>
      <c r="H253">
        <f>IF(ISBLANK(HLOOKUP(H$1, m_preprocess!$1:$1048576, $D253, FALSE)), "", HLOOKUP(H$1,m_preprocess!$1:$1048576, $D253, FALSE))</f>
        <v>3286.6841568434252</v>
      </c>
      <c r="I253">
        <f>IF(ISBLANK(HLOOKUP(I$1, m_preprocess!$1:$1048576, $D253, FALSE)), "", HLOOKUP(I$1,m_preprocess!$1:$1048576, $D253, FALSE))</f>
        <v>16995.243470000001</v>
      </c>
      <c r="J253">
        <f>IF(ISBLANK(HLOOKUP(J$1, m_preprocess!$1:$1048576, $D253, FALSE)), "", HLOOKUP(J$1,m_preprocess!$1:$1048576, $D253, FALSE))</f>
        <v>13102.793</v>
      </c>
      <c r="K253">
        <f>IF(ISBLANK(HLOOKUP(K$1, m_preprocess!$1:$1048576, $D253, FALSE)), "", HLOOKUP(K$1,m_preprocess!$1:$1048576, $D253, FALSE))</f>
        <v>1762.8881007964178</v>
      </c>
      <c r="L253">
        <f>IF(ISBLANK(HLOOKUP(L$1, m_preprocess!$1:$1048576, $D253, FALSE)), "", HLOOKUP(L$1,m_preprocess!$1:$1048576, $D253, FALSE))</f>
        <v>90.343644691132909</v>
      </c>
      <c r="M253">
        <f>IF(ISBLANK(HLOOKUP(M$1, m_preprocess!$1:$1048576, $D253, FALSE)), "", HLOOKUP(M$1,m_preprocess!$1:$1048576, $D253, FALSE))</f>
        <v>119.94209854422006</v>
      </c>
      <c r="N253">
        <f>IF(ISBLANK(HLOOKUP(N$1, m_preprocess!$1:$1048576, $D253, FALSE)), "", HLOOKUP(N$1,m_preprocess!$1:$1048576, $D253, FALSE))</f>
        <v>1762.8881007964178</v>
      </c>
      <c r="O253">
        <f>IF(ISBLANK(HLOOKUP(O$1, m_preprocess!$1:$1048576, $D253, FALSE)), "", HLOOKUP(O$1,m_preprocess!$1:$1048576, $D253, FALSE))</f>
        <v>1965.6316632054525</v>
      </c>
      <c r="P253">
        <f>IF(ISBLANK(HLOOKUP(P$1, m_preprocess!$1:$1048576, $D253, FALSE)), "", HLOOKUP(P$1,m_preprocess!$1:$1048576, $D253, FALSE))</f>
        <v>428.40745978640962</v>
      </c>
      <c r="Q253">
        <f>IF(ISBLANK(HLOOKUP(Q$1, m_preprocess!$1:$1048576, $D253, FALSE)), "", HLOOKUP(Q$1,m_preprocess!$1:$1048576, $D253, FALSE))</f>
        <v>559.70990522144098</v>
      </c>
      <c r="R253">
        <f>IF(ISBLANK(HLOOKUP(R$1, m_preprocess!$1:$1048576, $D253, FALSE)), "", HLOOKUP(R$1,m_preprocess!$1:$1048576, $D253, FALSE))</f>
        <v>512.57794956425732</v>
      </c>
      <c r="S253">
        <f>IF(ISBLANK(HLOOKUP(S$1, m_preprocess!$1:$1048576, $D253, FALSE)), "", HLOOKUP(S$1,m_preprocess!$1:$1048576, $D253, FALSE))</f>
        <v>54.239543612046788</v>
      </c>
      <c r="T253">
        <f>IF(ISBLANK(HLOOKUP(T$1, m_preprocess!$1:$1048576, $D253, FALSE)), "", HLOOKUP(T$1,m_preprocess!$1:$1048576, $D253, FALSE))</f>
        <v>16761.329652683682</v>
      </c>
      <c r="U253">
        <f>IF(ISBLANK(HLOOKUP(U$1, m_preprocess!$1:$1048576, $D253, FALSE)), "", HLOOKUP(U$1,m_preprocess!$1:$1048576, $D253, FALSE))</f>
        <v>27617.740647645671</v>
      </c>
      <c r="V253">
        <f>IF(ISBLANK(HLOOKUP(V$1, m_preprocess!$1:$1048576, $D253, FALSE)), "", HLOOKUP(V$1,m_preprocess!$1:$1048576, $D253, FALSE))</f>
        <v>1032.5</v>
      </c>
      <c r="W253">
        <f>IF(ISBLANK(HLOOKUP(W$1, m_preprocess!$1:$1048576, $D253, FALSE)), "", HLOOKUP(W$1,m_preprocess!$1:$1048576, $D253, FALSE))</f>
        <v>1056749.6648691555</v>
      </c>
      <c r="X253">
        <f>IF(ISBLANK(HLOOKUP(X$1, m_preprocess!$1:$1048576, $D253, FALSE)), "", HLOOKUP(X$1,m_preprocess!$1:$1048576, $D253, FALSE))</f>
        <v>522377.07850998058</v>
      </c>
      <c r="Y253">
        <f>IF(ISBLANK(HLOOKUP(Y$1, m_preprocess!$1:$1048576, $D253, FALSE)), "", HLOOKUP(Y$1,m_preprocess!$1:$1048576, $D253, FALSE))</f>
        <v>2139.480677927314</v>
      </c>
    </row>
    <row r="254" spans="1:25" x14ac:dyDescent="0.25">
      <c r="A254" s="21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HLOOKUP(E$1,m_preprocess!$1:$1048576, $D254, FALSE))</f>
        <v>154.98041062239463</v>
      </c>
      <c r="F254">
        <f>IF(ISBLANK(HLOOKUP(F$1, m_preprocess!$1:$1048576, $D254, FALSE)), "", HLOOKUP(F$1,m_preprocess!$1:$1048576, $D254, FALSE))</f>
        <v>154.9595126540741</v>
      </c>
      <c r="G254">
        <f>IF(ISBLANK(HLOOKUP(G$1, m_preprocess!$1:$1048576, $D254, FALSE)), "", HLOOKUP(G$1,m_preprocess!$1:$1048576, $D254, FALSE))</f>
        <v>101.5319647955135</v>
      </c>
      <c r="H254">
        <f>IF(ISBLANK(HLOOKUP(H$1, m_preprocess!$1:$1048576, $D254, FALSE)), "", HLOOKUP(H$1,m_preprocess!$1:$1048576, $D254, FALSE))</f>
        <v>1399.8840765665984</v>
      </c>
      <c r="I254">
        <f>IF(ISBLANK(HLOOKUP(I$1, m_preprocess!$1:$1048576, $D254, FALSE)), "", HLOOKUP(I$1,m_preprocess!$1:$1048576, $D254, FALSE))</f>
        <v>17054.304000000004</v>
      </c>
      <c r="J254">
        <f>IF(ISBLANK(HLOOKUP(J$1, m_preprocess!$1:$1048576, $D254, FALSE)), "", HLOOKUP(J$1,m_preprocess!$1:$1048576, $D254, FALSE))</f>
        <v>11572.41624</v>
      </c>
      <c r="K254">
        <f>IF(ISBLANK(HLOOKUP(K$1, m_preprocess!$1:$1048576, $D254, FALSE)), "", HLOOKUP(K$1,m_preprocess!$1:$1048576, $D254, FALSE))</f>
        <v>1657.4807025069947</v>
      </c>
      <c r="L254">
        <f>IF(ISBLANK(HLOOKUP(L$1, m_preprocess!$1:$1048576, $D254, FALSE)), "", HLOOKUP(L$1,m_preprocess!$1:$1048576, $D254, FALSE))</f>
        <v>89.693517954892769</v>
      </c>
      <c r="M254">
        <f>IF(ISBLANK(HLOOKUP(M$1, m_preprocess!$1:$1048576, $D254, FALSE)), "", HLOOKUP(M$1,m_preprocess!$1:$1048576, $D254, FALSE))</f>
        <v>118.41621650677197</v>
      </c>
      <c r="N254">
        <f>IF(ISBLANK(HLOOKUP(N$1, m_preprocess!$1:$1048576, $D254, FALSE)), "", HLOOKUP(N$1,m_preprocess!$1:$1048576, $D254, FALSE))</f>
        <v>1657.4807025069947</v>
      </c>
      <c r="O254">
        <f>IF(ISBLANK(HLOOKUP(O$1, m_preprocess!$1:$1048576, $D254, FALSE)), "", HLOOKUP(O$1,m_preprocess!$1:$1048576, $D254, FALSE))</f>
        <v>2272.7955481993963</v>
      </c>
      <c r="P254">
        <f>IF(ISBLANK(HLOOKUP(P$1, m_preprocess!$1:$1048576, $D254, FALSE)), "", HLOOKUP(P$1,m_preprocess!$1:$1048576, $D254, FALSE))</f>
        <v>377.00317129404499</v>
      </c>
      <c r="Q254">
        <f>IF(ISBLANK(HLOOKUP(Q$1, m_preprocess!$1:$1048576, $D254, FALSE)), "", HLOOKUP(Q$1,m_preprocess!$1:$1048576, $D254, FALSE))</f>
        <v>662.77475663816335</v>
      </c>
      <c r="R254">
        <f>IF(ISBLANK(HLOOKUP(R$1, m_preprocess!$1:$1048576, $D254, FALSE)), "", HLOOKUP(R$1,m_preprocess!$1:$1048576, $D254, FALSE))</f>
        <v>592.56738433916473</v>
      </c>
      <c r="S254">
        <f>IF(ISBLANK(HLOOKUP(S$1, m_preprocess!$1:$1048576, $D254, FALSE)), "", HLOOKUP(S$1,m_preprocess!$1:$1048576, $D254, FALSE))</f>
        <v>50.720880064473079</v>
      </c>
      <c r="T254">
        <f>IF(ISBLANK(HLOOKUP(T$1, m_preprocess!$1:$1048576, $D254, FALSE)), "", HLOOKUP(T$1,m_preprocess!$1:$1048576, $D254, FALSE))</f>
        <v>15902.74282935375</v>
      </c>
      <c r="U254">
        <f>IF(ISBLANK(HLOOKUP(U$1, m_preprocess!$1:$1048576, $D254, FALSE)), "", HLOOKUP(U$1,m_preprocess!$1:$1048576, $D254, FALSE))</f>
        <v>27339.111249938753</v>
      </c>
      <c r="V254">
        <f>IF(ISBLANK(HLOOKUP(V$1, m_preprocess!$1:$1048576, $D254, FALSE)), "", HLOOKUP(V$1,m_preprocess!$1:$1048576, $D254, FALSE))</f>
        <v>1028.9000000000001</v>
      </c>
      <c r="W254">
        <f>IF(ISBLANK(HLOOKUP(W$1, m_preprocess!$1:$1048576, $D254, FALSE)), "", HLOOKUP(W$1,m_preprocess!$1:$1048576, $D254, FALSE))</f>
        <v>1241582.5959818983</v>
      </c>
      <c r="X254">
        <f>IF(ISBLANK(HLOOKUP(X$1, m_preprocess!$1:$1048576, $D254, FALSE)), "", HLOOKUP(X$1,m_preprocess!$1:$1048576, $D254, FALSE))</f>
        <v>657253.09743136936</v>
      </c>
      <c r="Y254">
        <f>IF(ISBLANK(HLOOKUP(Y$1, m_preprocess!$1:$1048576, $D254, FALSE)), "", HLOOKUP(Y$1,m_preprocess!$1:$1048576, $D254, FALSE))</f>
        <v>867.40755856529836</v>
      </c>
    </row>
    <row r="255" spans="1:25" x14ac:dyDescent="0.25">
      <c r="A255" s="21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HLOOKUP(E$1,m_preprocess!$1:$1048576, $D255, FALSE))</f>
        <v>142.21705811079062</v>
      </c>
      <c r="F255">
        <f>IF(ISBLANK(HLOOKUP(F$1, m_preprocess!$1:$1048576, $D255, FALSE)), "", HLOOKUP(F$1,m_preprocess!$1:$1048576, $D255, FALSE))</f>
        <v>158.70969933676923</v>
      </c>
      <c r="G255">
        <f>IF(ISBLANK(HLOOKUP(G$1, m_preprocess!$1:$1048576, $D255, FALSE)), "", HLOOKUP(G$1,m_preprocess!$1:$1048576, $D255, FALSE))</f>
        <v>101.42050003059431</v>
      </c>
      <c r="H255">
        <f>IF(ISBLANK(HLOOKUP(H$1, m_preprocess!$1:$1048576, $D255, FALSE)), "", HLOOKUP(H$1,m_preprocess!$1:$1048576, $D255, FALSE))</f>
        <v>2199.5626715723956</v>
      </c>
      <c r="I255">
        <f>IF(ISBLANK(HLOOKUP(I$1, m_preprocess!$1:$1048576, $D255, FALSE)), "", HLOOKUP(I$1,m_preprocess!$1:$1048576, $D255, FALSE))</f>
        <v>15422.176000000001</v>
      </c>
      <c r="J255">
        <f>IF(ISBLANK(HLOOKUP(J$1, m_preprocess!$1:$1048576, $D255, FALSE)), "", HLOOKUP(J$1,m_preprocess!$1:$1048576, $D255, FALSE))</f>
        <v>11127.88495</v>
      </c>
      <c r="K255">
        <f>IF(ISBLANK(HLOOKUP(K$1, m_preprocess!$1:$1048576, $D255, FALSE)), "", HLOOKUP(K$1,m_preprocess!$1:$1048576, $D255, FALSE))</f>
        <v>1751.582668610705</v>
      </c>
      <c r="L255">
        <f>IF(ISBLANK(HLOOKUP(L$1, m_preprocess!$1:$1048576, $D255, FALSE)), "", HLOOKUP(L$1,m_preprocess!$1:$1048576, $D255, FALSE))</f>
        <v>89.805792226144618</v>
      </c>
      <c r="M255">
        <f>IF(ISBLANK(HLOOKUP(M$1, m_preprocess!$1:$1048576, $D255, FALSE)), "", HLOOKUP(M$1,m_preprocess!$1:$1048576, $D255, FALSE))</f>
        <v>118.46278367528083</v>
      </c>
      <c r="N255">
        <f>IF(ISBLANK(HLOOKUP(N$1, m_preprocess!$1:$1048576, $D255, FALSE)), "", HLOOKUP(N$1,m_preprocess!$1:$1048576, $D255, FALSE))</f>
        <v>1751.582668610705</v>
      </c>
      <c r="O255">
        <f>IF(ISBLANK(HLOOKUP(O$1, m_preprocess!$1:$1048576, $D255, FALSE)), "", HLOOKUP(O$1,m_preprocess!$1:$1048576, $D255, FALSE))</f>
        <v>1878.6087257055465</v>
      </c>
      <c r="P255">
        <f>IF(ISBLANK(HLOOKUP(P$1, m_preprocess!$1:$1048576, $D255, FALSE)), "", HLOOKUP(P$1,m_preprocess!$1:$1048576, $D255, FALSE))</f>
        <v>370.58146673609906</v>
      </c>
      <c r="Q255">
        <f>IF(ISBLANK(HLOOKUP(Q$1, m_preprocess!$1:$1048576, $D255, FALSE)), "", HLOOKUP(Q$1,m_preprocess!$1:$1048576, $D255, FALSE))</f>
        <v>553.35196879942077</v>
      </c>
      <c r="R255">
        <f>IF(ISBLANK(HLOOKUP(R$1, m_preprocess!$1:$1048576, $D255, FALSE)), "", HLOOKUP(R$1,m_preprocess!$1:$1048576, $D255, FALSE))</f>
        <v>498.87044380441222</v>
      </c>
      <c r="S255">
        <f>IF(ISBLANK(HLOOKUP(S$1, m_preprocess!$1:$1048576, $D255, FALSE)), "", HLOOKUP(S$1,m_preprocess!$1:$1048576, $D255, FALSE))</f>
        <v>50.500177863179339</v>
      </c>
      <c r="T255">
        <f>IF(ISBLANK(HLOOKUP(T$1, m_preprocess!$1:$1048576, $D255, FALSE)), "", HLOOKUP(T$1,m_preprocess!$1:$1048576, $D255, FALSE))</f>
        <v>15961.926264371257</v>
      </c>
      <c r="U255">
        <f>IF(ISBLANK(HLOOKUP(U$1, m_preprocess!$1:$1048576, $D255, FALSE)), "", HLOOKUP(U$1,m_preprocess!$1:$1048576, $D255, FALSE))</f>
        <v>27199.553457502556</v>
      </c>
      <c r="V255">
        <f>IF(ISBLANK(HLOOKUP(V$1, m_preprocess!$1:$1048576, $D255, FALSE)), "", HLOOKUP(V$1,m_preprocess!$1:$1048576, $D255, FALSE))</f>
        <v>1041.5999999999999</v>
      </c>
      <c r="W255">
        <f>IF(ISBLANK(HLOOKUP(W$1, m_preprocess!$1:$1048576, $D255, FALSE)), "", HLOOKUP(W$1,m_preprocess!$1:$1048576, $D255, FALSE))</f>
        <v>920871.07318111672</v>
      </c>
      <c r="X255">
        <f>IF(ISBLANK(HLOOKUP(X$1, m_preprocess!$1:$1048576, $D255, FALSE)), "", HLOOKUP(X$1,m_preprocess!$1:$1048576, $D255, FALSE))</f>
        <v>508243.53444336914</v>
      </c>
      <c r="Y255">
        <f>IF(ISBLANK(HLOOKUP(Y$1, m_preprocess!$1:$1048576, $D255, FALSE)), "", HLOOKUP(Y$1,m_preprocess!$1:$1048576, $D255, FALSE))</f>
        <v>1267.0980964249452</v>
      </c>
    </row>
    <row r="256" spans="1:25" x14ac:dyDescent="0.25">
      <c r="A256" s="21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HLOOKUP(E$1,m_preprocess!$1:$1048576, $D256, FALSE))</f>
        <v>158.11414848744914</v>
      </c>
      <c r="F256">
        <f>IF(ISBLANK(HLOOKUP(F$1, m_preprocess!$1:$1048576, $D256, FALSE)), "", HLOOKUP(F$1,m_preprocess!$1:$1048576, $D256, FALSE))</f>
        <v>157.28325348142761</v>
      </c>
      <c r="G256">
        <f>IF(ISBLANK(HLOOKUP(G$1, m_preprocess!$1:$1048576, $D256, FALSE)), "", HLOOKUP(G$1,m_preprocess!$1:$1048576, $D256, FALSE))</f>
        <v>100.71921019770652</v>
      </c>
      <c r="H256">
        <f>IF(ISBLANK(HLOOKUP(H$1, m_preprocess!$1:$1048576, $D256, FALSE)), "", HLOOKUP(H$1,m_preprocess!$1:$1048576, $D256, FALSE))</f>
        <v>1763.9523070371324</v>
      </c>
      <c r="I256">
        <f>IF(ISBLANK(HLOOKUP(I$1, m_preprocess!$1:$1048576, $D256, FALSE)), "", HLOOKUP(I$1,m_preprocess!$1:$1048576, $D256, FALSE))</f>
        <v>17255.059999999998</v>
      </c>
      <c r="J256">
        <f>IF(ISBLANK(HLOOKUP(J$1, m_preprocess!$1:$1048576, $D256, FALSE)), "", HLOOKUP(J$1,m_preprocess!$1:$1048576, $D256, FALSE))</f>
        <v>13100.928040000001</v>
      </c>
      <c r="K256">
        <f>IF(ISBLANK(HLOOKUP(K$1, m_preprocess!$1:$1048576, $D256, FALSE)), "", HLOOKUP(K$1,m_preprocess!$1:$1048576, $D256, FALSE))</f>
        <v>1988.9467803180241</v>
      </c>
      <c r="L256">
        <f>IF(ISBLANK(HLOOKUP(L$1, m_preprocess!$1:$1048576, $D256, FALSE)), "", HLOOKUP(L$1,m_preprocess!$1:$1048576, $D256, FALSE))</f>
        <v>89.4506061394396</v>
      </c>
      <c r="M256">
        <f>IF(ISBLANK(HLOOKUP(M$1, m_preprocess!$1:$1048576, $D256, FALSE)), "", HLOOKUP(M$1,m_preprocess!$1:$1048576, $D256, FALSE))</f>
        <v>118.98697821164292</v>
      </c>
      <c r="N256">
        <f>IF(ISBLANK(HLOOKUP(N$1, m_preprocess!$1:$1048576, $D256, FALSE)), "", HLOOKUP(N$1,m_preprocess!$1:$1048576, $D256, FALSE))</f>
        <v>1988.9467803180241</v>
      </c>
      <c r="O256">
        <f>IF(ISBLANK(HLOOKUP(O$1, m_preprocess!$1:$1048576, $D256, FALSE)), "", HLOOKUP(O$1,m_preprocess!$1:$1048576, $D256, FALSE))</f>
        <v>2080.0933945177835</v>
      </c>
      <c r="P256">
        <f>IF(ISBLANK(HLOOKUP(P$1, m_preprocess!$1:$1048576, $D256, FALSE)), "", HLOOKUP(P$1,m_preprocess!$1:$1048576, $D256, FALSE))</f>
        <v>371.21392106674216</v>
      </c>
      <c r="Q256">
        <f>IF(ISBLANK(HLOOKUP(Q$1, m_preprocess!$1:$1048576, $D256, FALSE)), "", HLOOKUP(Q$1,m_preprocess!$1:$1048576, $D256, FALSE))</f>
        <v>631.0361622288525</v>
      </c>
      <c r="R256">
        <f>IF(ISBLANK(HLOOKUP(R$1, m_preprocess!$1:$1048576, $D256, FALSE)), "", HLOOKUP(R$1,m_preprocess!$1:$1048576, $D256, FALSE))</f>
        <v>515.04711801884184</v>
      </c>
      <c r="S256">
        <f>IF(ISBLANK(HLOOKUP(S$1, m_preprocess!$1:$1048576, $D256, FALSE)), "", HLOOKUP(S$1,m_preprocess!$1:$1048576, $D256, FALSE))</f>
        <v>50.800829363588598</v>
      </c>
      <c r="T256">
        <f>IF(ISBLANK(HLOOKUP(T$1, m_preprocess!$1:$1048576, $D256, FALSE)), "", HLOOKUP(T$1,m_preprocess!$1:$1048576, $D256, FALSE))</f>
        <v>16069.48538641216</v>
      </c>
      <c r="U256">
        <f>IF(ISBLANK(HLOOKUP(U$1, m_preprocess!$1:$1048576, $D256, FALSE)), "", HLOOKUP(U$1,m_preprocess!$1:$1048576, $D256, FALSE))</f>
        <v>27225.75516341973</v>
      </c>
      <c r="V256">
        <f>IF(ISBLANK(HLOOKUP(V$1, m_preprocess!$1:$1048576, $D256, FALSE)), "", HLOOKUP(V$1,m_preprocess!$1:$1048576, $D256, FALSE))</f>
        <v>1065.4000000000001</v>
      </c>
      <c r="W256">
        <f>IF(ISBLANK(HLOOKUP(W$1, m_preprocess!$1:$1048576, $D256, FALSE)), "", HLOOKUP(W$1,m_preprocess!$1:$1048576, $D256, FALSE))</f>
        <v>998985.27886875323</v>
      </c>
      <c r="X256">
        <f>IF(ISBLANK(HLOOKUP(X$1, m_preprocess!$1:$1048576, $D256, FALSE)), "", HLOOKUP(X$1,m_preprocess!$1:$1048576, $D256, FALSE))</f>
        <v>485625.39179068053</v>
      </c>
      <c r="Y256">
        <f>IF(ISBLANK(HLOOKUP(Y$1, m_preprocess!$1:$1048576, $D256, FALSE)), "", HLOOKUP(Y$1,m_preprocess!$1:$1048576, $D256, FALSE))</f>
        <v>1107.847686050811</v>
      </c>
    </row>
    <row r="257" spans="1:25" x14ac:dyDescent="0.25">
      <c r="A257" s="21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HLOOKUP(E$1,m_preprocess!$1:$1048576, $D257, FALSE))</f>
        <v>159.72280195217678</v>
      </c>
      <c r="F257">
        <f>IF(ISBLANK(HLOOKUP(F$1, m_preprocess!$1:$1048576, $D257, FALSE)), "", HLOOKUP(F$1,m_preprocess!$1:$1048576, $D257, FALSE))</f>
        <v>164.16741449761761</v>
      </c>
      <c r="G257">
        <f>IF(ISBLANK(HLOOKUP(G$1, m_preprocess!$1:$1048576, $D257, FALSE)), "", HLOOKUP(G$1,m_preprocess!$1:$1048576, $D257, FALSE))</f>
        <v>100.42248595547588</v>
      </c>
      <c r="H257">
        <f>IF(ISBLANK(HLOOKUP(H$1, m_preprocess!$1:$1048576, $D257, FALSE)), "", HLOOKUP(H$1,m_preprocess!$1:$1048576, $D257, FALSE))</f>
        <v>2199.0622710554776</v>
      </c>
      <c r="I257">
        <f>IF(ISBLANK(HLOOKUP(I$1, m_preprocess!$1:$1048576, $D257, FALSE)), "", HLOOKUP(I$1,m_preprocess!$1:$1048576, $D257, FALSE))</f>
        <v>16805.653200000004</v>
      </c>
      <c r="J257">
        <f>IF(ISBLANK(HLOOKUP(J$1, m_preprocess!$1:$1048576, $D257, FALSE)), "", HLOOKUP(J$1,m_preprocess!$1:$1048576, $D257, FALSE))</f>
        <v>8569.3449899999996</v>
      </c>
      <c r="K257">
        <f>IF(ISBLANK(HLOOKUP(K$1, m_preprocess!$1:$1048576, $D257, FALSE)), "", HLOOKUP(K$1,m_preprocess!$1:$1048576, $D257, FALSE))</f>
        <v>1504.1823832992895</v>
      </c>
      <c r="L257">
        <f>IF(ISBLANK(HLOOKUP(L$1, m_preprocess!$1:$1048576, $D257, FALSE)), "", HLOOKUP(L$1,m_preprocess!$1:$1048576, $D257, FALSE))</f>
        <v>89.740792733825472</v>
      </c>
      <c r="M257">
        <f>IF(ISBLANK(HLOOKUP(M$1, m_preprocess!$1:$1048576, $D257, FALSE)), "", HLOOKUP(M$1,m_preprocess!$1:$1048576, $D257, FALSE))</f>
        <v>121.00428542799237</v>
      </c>
      <c r="N257">
        <f>IF(ISBLANK(HLOOKUP(N$1, m_preprocess!$1:$1048576, $D257, FALSE)), "", HLOOKUP(N$1,m_preprocess!$1:$1048576, $D257, FALSE))</f>
        <v>1504.1823832992895</v>
      </c>
      <c r="O257">
        <f>IF(ISBLANK(HLOOKUP(O$1, m_preprocess!$1:$1048576, $D257, FALSE)), "", HLOOKUP(O$1,m_preprocess!$1:$1048576, $D257, FALSE))</f>
        <v>2147.1159700474777</v>
      </c>
      <c r="P257">
        <f>IF(ISBLANK(HLOOKUP(P$1, m_preprocess!$1:$1048576, $D257, FALSE)), "", HLOOKUP(P$1,m_preprocess!$1:$1048576, $D257, FALSE))</f>
        <v>429.69844915538135</v>
      </c>
      <c r="Q257">
        <f>IF(ISBLANK(HLOOKUP(Q$1, m_preprocess!$1:$1048576, $D257, FALSE)), "", HLOOKUP(Q$1,m_preprocess!$1:$1048576, $D257, FALSE))</f>
        <v>684.79089697629024</v>
      </c>
      <c r="R257">
        <f>IF(ISBLANK(HLOOKUP(R$1, m_preprocess!$1:$1048576, $D257, FALSE)), "", HLOOKUP(R$1,m_preprocess!$1:$1048576, $D257, FALSE))</f>
        <v>542.9087612838207</v>
      </c>
      <c r="S257">
        <f>IF(ISBLANK(HLOOKUP(S$1, m_preprocess!$1:$1048576, $D257, FALSE)), "", HLOOKUP(S$1,m_preprocess!$1:$1048576, $D257, FALSE))</f>
        <v>49.943540913333685</v>
      </c>
      <c r="T257">
        <f>IF(ISBLANK(HLOOKUP(T$1, m_preprocess!$1:$1048576, $D257, FALSE)), "", HLOOKUP(T$1,m_preprocess!$1:$1048576, $D257, FALSE))</f>
        <v>15951.971390865423</v>
      </c>
      <c r="U257">
        <f>IF(ISBLANK(HLOOKUP(U$1, m_preprocess!$1:$1048576, $D257, FALSE)), "", HLOOKUP(U$1,m_preprocess!$1:$1048576, $D257, FALSE))</f>
        <v>27516.142402026129</v>
      </c>
      <c r="V257">
        <f>IF(ISBLANK(HLOOKUP(V$1, m_preprocess!$1:$1048576, $D257, FALSE)), "", HLOOKUP(V$1,m_preprocess!$1:$1048576, $D257, FALSE))</f>
        <v>1089.2</v>
      </c>
      <c r="W257">
        <f>IF(ISBLANK(HLOOKUP(W$1, m_preprocess!$1:$1048576, $D257, FALSE)), "", HLOOKUP(W$1,m_preprocess!$1:$1048576, $D257, FALSE))</f>
        <v>1732054.4769867712</v>
      </c>
      <c r="X257">
        <f>IF(ISBLANK(HLOOKUP(X$1, m_preprocess!$1:$1048576, $D257, FALSE)), "", HLOOKUP(X$1,m_preprocess!$1:$1048576, $D257, FALSE))</f>
        <v>527386.29077139962</v>
      </c>
      <c r="Y257">
        <f>IF(ISBLANK(HLOOKUP(Y$1, m_preprocess!$1:$1048576, $D257, FALSE)), "", HLOOKUP(Y$1,m_preprocess!$1:$1048576, $D257, FALSE))</f>
        <v>1156.6052062126398</v>
      </c>
    </row>
    <row r="258" spans="1:25" x14ac:dyDescent="0.25">
      <c r="A258" s="21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HLOOKUP(E$1,m_preprocess!$1:$1048576, $D258, FALSE))</f>
        <v>181.67766439520111</v>
      </c>
      <c r="F258">
        <f>IF(ISBLANK(HLOOKUP(F$1, m_preprocess!$1:$1048576, $D258, FALSE)), "", HLOOKUP(F$1,m_preprocess!$1:$1048576, $D258, FALSE))</f>
        <v>185.80607392762775</v>
      </c>
      <c r="G258">
        <f>IF(ISBLANK(HLOOKUP(G$1, m_preprocess!$1:$1048576, $D258, FALSE)), "", HLOOKUP(G$1,m_preprocess!$1:$1048576, $D258, FALSE))</f>
        <v>100.46380069282104</v>
      </c>
      <c r="H258">
        <f>IF(ISBLANK(HLOOKUP(H$1, m_preprocess!$1:$1048576, $D258, FALSE)), "", HLOOKUP(H$1,m_preprocess!$1:$1048576, $D258, FALSE))</f>
        <v>2143.5141329043781</v>
      </c>
      <c r="I258">
        <f>IF(ISBLANK(HLOOKUP(I$1, m_preprocess!$1:$1048576, $D258, FALSE)), "", HLOOKUP(I$1,m_preprocess!$1:$1048576, $D258, FALSE))</f>
        <v>17182.756530000002</v>
      </c>
      <c r="J258">
        <f>IF(ISBLANK(HLOOKUP(J$1, m_preprocess!$1:$1048576, $D258, FALSE)), "", HLOOKUP(J$1,m_preprocess!$1:$1048576, $D258, FALSE))</f>
        <v>15573.334579999999</v>
      </c>
      <c r="K258">
        <f>IF(ISBLANK(HLOOKUP(K$1, m_preprocess!$1:$1048576, $D258, FALSE)), "", HLOOKUP(K$1,m_preprocess!$1:$1048576, $D258, FALSE))</f>
        <v>2097.0329601993039</v>
      </c>
      <c r="L258">
        <f>IF(ISBLANK(HLOOKUP(L$1, m_preprocess!$1:$1048576, $D258, FALSE)), "", HLOOKUP(L$1,m_preprocess!$1:$1048576, $D258, FALSE))</f>
        <v>89.901936677226786</v>
      </c>
      <c r="M258">
        <f>IF(ISBLANK(HLOOKUP(M$1, m_preprocess!$1:$1048576, $D258, FALSE)), "", HLOOKUP(M$1,m_preprocess!$1:$1048576, $D258, FALSE))</f>
        <v>119.87907291264315</v>
      </c>
      <c r="N258">
        <f>IF(ISBLANK(HLOOKUP(N$1, m_preprocess!$1:$1048576, $D258, FALSE)), "", HLOOKUP(N$1,m_preprocess!$1:$1048576, $D258, FALSE))</f>
        <v>2097.0329601993039</v>
      </c>
      <c r="O258">
        <f>IF(ISBLANK(HLOOKUP(O$1, m_preprocess!$1:$1048576, $D258, FALSE)), "", HLOOKUP(O$1,m_preprocess!$1:$1048576, $D258, FALSE))</f>
        <v>2347.9686036115286</v>
      </c>
      <c r="P258">
        <f>IF(ISBLANK(HLOOKUP(P$1, m_preprocess!$1:$1048576, $D258, FALSE)), "", HLOOKUP(P$1,m_preprocess!$1:$1048576, $D258, FALSE))</f>
        <v>465.35787874444441</v>
      </c>
      <c r="Q258">
        <f>IF(ISBLANK(HLOOKUP(Q$1, m_preprocess!$1:$1048576, $D258, FALSE)), "", HLOOKUP(Q$1,m_preprocess!$1:$1048576, $D258, FALSE))</f>
        <v>766.33888254397709</v>
      </c>
      <c r="R258">
        <f>IF(ISBLANK(HLOOKUP(R$1, m_preprocess!$1:$1048576, $D258, FALSE)), "", HLOOKUP(R$1,m_preprocess!$1:$1048576, $D258, FALSE))</f>
        <v>566.6102604801091</v>
      </c>
      <c r="S258">
        <f>IF(ISBLANK(HLOOKUP(S$1, m_preprocess!$1:$1048576, $D258, FALSE)), "", HLOOKUP(S$1,m_preprocess!$1:$1048576, $D258, FALSE))</f>
        <v>49.275418021526619</v>
      </c>
      <c r="T258">
        <f>IF(ISBLANK(HLOOKUP(T$1, m_preprocess!$1:$1048576, $D258, FALSE)), "", HLOOKUP(T$1,m_preprocess!$1:$1048576, $D258, FALSE))</f>
        <v>16100.048769377863</v>
      </c>
      <c r="U258">
        <f>IF(ISBLANK(HLOOKUP(U$1, m_preprocess!$1:$1048576, $D258, FALSE)), "", HLOOKUP(U$1,m_preprocess!$1:$1048576, $D258, FALSE))</f>
        <v>27730.266425514925</v>
      </c>
      <c r="V258">
        <f>IF(ISBLANK(HLOOKUP(V$1, m_preprocess!$1:$1048576, $D258, FALSE)), "", HLOOKUP(V$1,m_preprocess!$1:$1048576, $D258, FALSE))</f>
        <v>1106.5999999999999</v>
      </c>
      <c r="W258">
        <f>IF(ISBLANK(HLOOKUP(W$1, m_preprocess!$1:$1048576, $D258, FALSE)), "", HLOOKUP(W$1,m_preprocess!$1:$1048576, $D258, FALSE))</f>
        <v>1005473.0589210298</v>
      </c>
      <c r="X258">
        <f>IF(ISBLANK(HLOOKUP(X$1, m_preprocess!$1:$1048576, $D258, FALSE)), "", HLOOKUP(X$1,m_preprocess!$1:$1048576, $D258, FALSE))</f>
        <v>538098.7204785978</v>
      </c>
      <c r="Y258">
        <f>IF(ISBLANK(HLOOKUP(Y$1, m_preprocess!$1:$1048576, $D258, FALSE)), "", HLOOKUP(Y$1,m_preprocess!$1:$1048576, $D258, FALSE))</f>
        <v>1068.2120804571141</v>
      </c>
    </row>
    <row r="259" spans="1:25" x14ac:dyDescent="0.25">
      <c r="A259" s="21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HLOOKUP(E$1,m_preprocess!$1:$1048576, $D259, FALSE))</f>
        <v>156.11464026914157</v>
      </c>
      <c r="F259">
        <f>IF(ISBLANK(HLOOKUP(F$1, m_preprocess!$1:$1048576, $D259, FALSE)), "", HLOOKUP(F$1,m_preprocess!$1:$1048576, $D259, FALSE))</f>
        <v>160.9748608803686</v>
      </c>
      <c r="G259">
        <f>IF(ISBLANK(HLOOKUP(G$1, m_preprocess!$1:$1048576, $D259, FALSE)), "", HLOOKUP(G$1,m_preprocess!$1:$1048576, $D259, FALSE))</f>
        <v>100.35936557075091</v>
      </c>
      <c r="H259">
        <f>IF(ISBLANK(HLOOKUP(H$1, m_preprocess!$1:$1048576, $D259, FALSE)), "", HLOOKUP(H$1,m_preprocess!$1:$1048576, $D259, FALSE))</f>
        <v>2360.3292581711221</v>
      </c>
      <c r="I259">
        <f>IF(ISBLANK(HLOOKUP(I$1, m_preprocess!$1:$1048576, $D259, FALSE)), "", HLOOKUP(I$1,m_preprocess!$1:$1048576, $D259, FALSE))</f>
        <v>16658.214857999996</v>
      </c>
      <c r="J259">
        <f>IF(ISBLANK(HLOOKUP(J$1, m_preprocess!$1:$1048576, $D259, FALSE)), "", HLOOKUP(J$1,m_preprocess!$1:$1048576, $D259, FALSE))</f>
        <v>13043.609420000001</v>
      </c>
      <c r="K259">
        <f>IF(ISBLANK(HLOOKUP(K$1, m_preprocess!$1:$1048576, $D259, FALSE)), "", HLOOKUP(K$1,m_preprocess!$1:$1048576, $D259, FALSE))</f>
        <v>1843.9019884571342</v>
      </c>
      <c r="L259">
        <f>IF(ISBLANK(HLOOKUP(L$1, m_preprocess!$1:$1048576, $D259, FALSE)), "", HLOOKUP(L$1,m_preprocess!$1:$1048576, $D259, FALSE))</f>
        <v>89.863264733485465</v>
      </c>
      <c r="M259">
        <f>IF(ISBLANK(HLOOKUP(M$1, m_preprocess!$1:$1048576, $D259, FALSE)), "", HLOOKUP(M$1,m_preprocess!$1:$1048576, $D259, FALSE))</f>
        <v>121.77166149059549</v>
      </c>
      <c r="N259">
        <f>IF(ISBLANK(HLOOKUP(N$1, m_preprocess!$1:$1048576, $D259, FALSE)), "", HLOOKUP(N$1,m_preprocess!$1:$1048576, $D259, FALSE))</f>
        <v>1843.9019884571342</v>
      </c>
      <c r="O259">
        <f>IF(ISBLANK(HLOOKUP(O$1, m_preprocess!$1:$1048576, $D259, FALSE)), "", HLOOKUP(O$1,m_preprocess!$1:$1048576, $D259, FALSE))</f>
        <v>2178.9680692285306</v>
      </c>
      <c r="P259">
        <f>IF(ISBLANK(HLOOKUP(P$1, m_preprocess!$1:$1048576, $D259, FALSE)), "", HLOOKUP(P$1,m_preprocess!$1:$1048576, $D259, FALSE))</f>
        <v>432.87795426743622</v>
      </c>
      <c r="Q259">
        <f>IF(ISBLANK(HLOOKUP(Q$1, m_preprocess!$1:$1048576, $D259, FALSE)), "", HLOOKUP(Q$1,m_preprocess!$1:$1048576, $D259, FALSE))</f>
        <v>697.06614376183302</v>
      </c>
      <c r="R259">
        <f>IF(ISBLANK(HLOOKUP(R$1, m_preprocess!$1:$1048576, $D259, FALSE)), "", HLOOKUP(R$1,m_preprocess!$1:$1048576, $D259, FALSE))</f>
        <v>537.37355815493163</v>
      </c>
      <c r="S259">
        <f>IF(ISBLANK(HLOOKUP(S$1, m_preprocess!$1:$1048576, $D259, FALSE)), "", HLOOKUP(S$1,m_preprocess!$1:$1048576, $D259, FALSE))</f>
        <v>50.9262700528148</v>
      </c>
      <c r="T259">
        <f>IF(ISBLANK(HLOOKUP(T$1, m_preprocess!$1:$1048576, $D259, FALSE)), "", HLOOKUP(T$1,m_preprocess!$1:$1048576, $D259, FALSE))</f>
        <v>16452.431884608544</v>
      </c>
      <c r="U259">
        <f>IF(ISBLANK(HLOOKUP(U$1, m_preprocess!$1:$1048576, $D259, FALSE)), "", HLOOKUP(U$1,m_preprocess!$1:$1048576, $D259, FALSE))</f>
        <v>27754.024733550999</v>
      </c>
      <c r="V259">
        <f>IF(ISBLANK(HLOOKUP(V$1, m_preprocess!$1:$1048576, $D259, FALSE)), "", HLOOKUP(V$1,m_preprocess!$1:$1048576, $D259, FALSE))</f>
        <v>1113.9000000000001</v>
      </c>
      <c r="W259">
        <f>IF(ISBLANK(HLOOKUP(W$1, m_preprocess!$1:$1048576, $D259, FALSE)), "", HLOOKUP(W$1,m_preprocess!$1:$1048576, $D259, FALSE))</f>
        <v>958183.3511398203</v>
      </c>
      <c r="X259">
        <f>IF(ISBLANK(HLOOKUP(X$1, m_preprocess!$1:$1048576, $D259, FALSE)), "", HLOOKUP(X$1,m_preprocess!$1:$1048576, $D259, FALSE))</f>
        <v>530880.50978251186</v>
      </c>
      <c r="Y259">
        <f>IF(ISBLANK(HLOOKUP(Y$1, m_preprocess!$1:$1048576, $D259, FALSE)), "", HLOOKUP(Y$1,m_preprocess!$1:$1048576, $D259, FALSE))</f>
        <v>1149.3116969597218</v>
      </c>
    </row>
    <row r="260" spans="1:25" x14ac:dyDescent="0.25">
      <c r="A260" s="21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HLOOKUP(E$1,m_preprocess!$1:$1048576, $D260, FALSE))</f>
        <v>172.50139513004439</v>
      </c>
      <c r="F260">
        <f>IF(ISBLANK(HLOOKUP(F$1, m_preprocess!$1:$1048576, $D260, FALSE)), "", HLOOKUP(F$1,m_preprocess!$1:$1048576, $D260, FALSE))</f>
        <v>170.02547414694868</v>
      </c>
      <c r="G260">
        <f>IF(ISBLANK(HLOOKUP(G$1, m_preprocess!$1:$1048576, $D260, FALSE)), "", HLOOKUP(G$1,m_preprocess!$1:$1048576, $D260, FALSE))</f>
        <v>99.956174838978484</v>
      </c>
      <c r="H260">
        <f>IF(ISBLANK(HLOOKUP(H$1, m_preprocess!$1:$1048576, $D260, FALSE)), "", HLOOKUP(H$1,m_preprocess!$1:$1048576, $D260, FALSE))</f>
        <v>2104.9222563593098</v>
      </c>
      <c r="I260">
        <f>IF(ISBLANK(HLOOKUP(I$1, m_preprocess!$1:$1048576, $D260, FALSE)), "", HLOOKUP(I$1,m_preprocess!$1:$1048576, $D260, FALSE))</f>
        <v>17307.609790000002</v>
      </c>
      <c r="J260">
        <f>IF(ISBLANK(HLOOKUP(J$1, m_preprocess!$1:$1048576, $D260, FALSE)), "", HLOOKUP(J$1,m_preprocess!$1:$1048576, $D260, FALSE))</f>
        <v>12778.46766</v>
      </c>
      <c r="K260">
        <f>IF(ISBLANK(HLOOKUP(K$1, m_preprocess!$1:$1048576, $D260, FALSE)), "", HLOOKUP(K$1,m_preprocess!$1:$1048576, $D260, FALSE))</f>
        <v>1735.0054633741279</v>
      </c>
      <c r="L260">
        <f>IF(ISBLANK(HLOOKUP(L$1, m_preprocess!$1:$1048576, $D260, FALSE)), "", HLOOKUP(L$1,m_preprocess!$1:$1048576, $D260, FALSE))</f>
        <v>89.483441476753967</v>
      </c>
      <c r="M260">
        <f>IF(ISBLANK(HLOOKUP(M$1, m_preprocess!$1:$1048576, $D260, FALSE)), "", HLOOKUP(M$1,m_preprocess!$1:$1048576, $D260, FALSE))</f>
        <v>121.37247945937369</v>
      </c>
      <c r="N260">
        <f>IF(ISBLANK(HLOOKUP(N$1, m_preprocess!$1:$1048576, $D260, FALSE)), "", HLOOKUP(N$1,m_preprocess!$1:$1048576, $D260, FALSE))</f>
        <v>1735.0054633741279</v>
      </c>
      <c r="O260">
        <f>IF(ISBLANK(HLOOKUP(O$1, m_preprocess!$1:$1048576, $D260, FALSE)), "", HLOOKUP(O$1,m_preprocess!$1:$1048576, $D260, FALSE))</f>
        <v>2300.135526626088</v>
      </c>
      <c r="P260">
        <f>IF(ISBLANK(HLOOKUP(P$1, m_preprocess!$1:$1048576, $D260, FALSE)), "", HLOOKUP(P$1,m_preprocess!$1:$1048576, $D260, FALSE))</f>
        <v>457.50437084352671</v>
      </c>
      <c r="Q260">
        <f>IF(ISBLANK(HLOOKUP(Q$1, m_preprocess!$1:$1048576, $D260, FALSE)), "", HLOOKUP(Q$1,m_preprocess!$1:$1048576, $D260, FALSE))</f>
        <v>824.52005954889717</v>
      </c>
      <c r="R260">
        <f>IF(ISBLANK(HLOOKUP(R$1, m_preprocess!$1:$1048576, $D260, FALSE)), "", HLOOKUP(R$1,m_preprocess!$1:$1048576, $D260, FALSE))</f>
        <v>556.05577488746508</v>
      </c>
      <c r="S260">
        <f>IF(ISBLANK(HLOOKUP(S$1, m_preprocess!$1:$1048576, $D260, FALSE)), "", HLOOKUP(S$1,m_preprocess!$1:$1048576, $D260, FALSE))</f>
        <v>49.133687744053582</v>
      </c>
      <c r="T260">
        <f>IF(ISBLANK(HLOOKUP(T$1, m_preprocess!$1:$1048576, $D260, FALSE)), "", HLOOKUP(T$1,m_preprocess!$1:$1048576, $D260, FALSE))</f>
        <v>16579.851894463165</v>
      </c>
      <c r="U260">
        <f>IF(ISBLANK(HLOOKUP(U$1, m_preprocess!$1:$1048576, $D260, FALSE)), "", HLOOKUP(U$1,m_preprocess!$1:$1048576, $D260, FALSE))</f>
        <v>27925.136262028031</v>
      </c>
      <c r="V260">
        <f>IF(ISBLANK(HLOOKUP(V$1, m_preprocess!$1:$1048576, $D260, FALSE)), "", HLOOKUP(V$1,m_preprocess!$1:$1048576, $D260, FALSE))</f>
        <v>1133.5</v>
      </c>
      <c r="W260">
        <f>IF(ISBLANK(HLOOKUP(W$1, m_preprocess!$1:$1048576, $D260, FALSE)), "", HLOOKUP(W$1,m_preprocess!$1:$1048576, $D260, FALSE))</f>
        <v>1236979.1169140099</v>
      </c>
      <c r="X260">
        <f>IF(ISBLANK(HLOOKUP(X$1, m_preprocess!$1:$1048576, $D260, FALSE)), "", HLOOKUP(X$1,m_preprocess!$1:$1048576, $D260, FALSE))</f>
        <v>555956.70381498954</v>
      </c>
      <c r="Y260">
        <f>IF(ISBLANK(HLOOKUP(Y$1, m_preprocess!$1:$1048576, $D260, FALSE)), "", HLOOKUP(Y$1,m_preprocess!$1:$1048576, $D260, FALSE))</f>
        <v>1226.2936437476344</v>
      </c>
    </row>
    <row r="261" spans="1:25" x14ac:dyDescent="0.25">
      <c r="A261" s="21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HLOOKUP(E$1,m_preprocess!$1:$1048576, $D261, FALSE))</f>
        <v>172.54606484143258</v>
      </c>
      <c r="F261">
        <f>IF(ISBLANK(HLOOKUP(F$1, m_preprocess!$1:$1048576, $D261, FALSE)), "", HLOOKUP(F$1,m_preprocess!$1:$1048576, $D261, FALSE))</f>
        <v>170.65070094478276</v>
      </c>
      <c r="G261">
        <f>IF(ISBLANK(HLOOKUP(G$1, m_preprocess!$1:$1048576, $D261, FALSE)), "", HLOOKUP(G$1,m_preprocess!$1:$1048576, $D261, FALSE))</f>
        <v>99.747278356203836</v>
      </c>
      <c r="H261">
        <f>IF(ISBLANK(HLOOKUP(H$1, m_preprocess!$1:$1048576, $D261, FALSE)), "", HLOOKUP(H$1,m_preprocess!$1:$1048576, $D261, FALSE))</f>
        <v>2020.5854707202534</v>
      </c>
      <c r="I261">
        <f>IF(ISBLANK(HLOOKUP(I$1, m_preprocess!$1:$1048576, $D261, FALSE)), "", HLOOKUP(I$1,m_preprocess!$1:$1048576, $D261, FALSE))</f>
        <v>17380.084999999999</v>
      </c>
      <c r="J261">
        <f>IF(ISBLANK(HLOOKUP(J$1, m_preprocess!$1:$1048576, $D261, FALSE)), "", HLOOKUP(J$1,m_preprocess!$1:$1048576, $D261, FALSE))</f>
        <v>14624.021170000002</v>
      </c>
      <c r="K261">
        <f>IF(ISBLANK(HLOOKUP(K$1, m_preprocess!$1:$1048576, $D261, FALSE)), "", HLOOKUP(K$1,m_preprocess!$1:$1048576, $D261, FALSE))</f>
        <v>1916.3787884920221</v>
      </c>
      <c r="L261">
        <f>IF(ISBLANK(HLOOKUP(L$1, m_preprocess!$1:$1048576, $D261, FALSE)), "", HLOOKUP(L$1,m_preprocess!$1:$1048576, $D261, FALSE))</f>
        <v>88.914194919317453</v>
      </c>
      <c r="M261">
        <f>IF(ISBLANK(HLOOKUP(M$1, m_preprocess!$1:$1048576, $D261, FALSE)), "", HLOOKUP(M$1,m_preprocess!$1:$1048576, $D261, FALSE))</f>
        <v>118.42802913093794</v>
      </c>
      <c r="N261">
        <f>IF(ISBLANK(HLOOKUP(N$1, m_preprocess!$1:$1048576, $D261, FALSE)), "", HLOOKUP(N$1,m_preprocess!$1:$1048576, $D261, FALSE))</f>
        <v>1916.3787884920221</v>
      </c>
      <c r="O261">
        <f>IF(ISBLANK(HLOOKUP(O$1, m_preprocess!$1:$1048576, $D261, FALSE)), "", HLOOKUP(O$1,m_preprocess!$1:$1048576, $D261, FALSE))</f>
        <v>2360.7854677989517</v>
      </c>
      <c r="P261">
        <f>IF(ISBLANK(HLOOKUP(P$1, m_preprocess!$1:$1048576, $D261, FALSE)), "", HLOOKUP(P$1,m_preprocess!$1:$1048576, $D261, FALSE))</f>
        <v>476.27916492489783</v>
      </c>
      <c r="Q261">
        <f>IF(ISBLANK(HLOOKUP(Q$1, m_preprocess!$1:$1048576, $D261, FALSE)), "", HLOOKUP(Q$1,m_preprocess!$1:$1048576, $D261, FALSE))</f>
        <v>702.35828862514734</v>
      </c>
      <c r="R261">
        <f>IF(ISBLANK(HLOOKUP(R$1, m_preprocess!$1:$1048576, $D261, FALSE)), "", HLOOKUP(R$1,m_preprocess!$1:$1048576, $D261, FALSE))</f>
        <v>589.97116808994224</v>
      </c>
      <c r="S261">
        <f>IF(ISBLANK(HLOOKUP(S$1, m_preprocess!$1:$1048576, $D261, FALSE)), "", HLOOKUP(S$1,m_preprocess!$1:$1048576, $D261, FALSE))</f>
        <v>48.559284283293373</v>
      </c>
      <c r="T261">
        <f>IF(ISBLANK(HLOOKUP(T$1, m_preprocess!$1:$1048576, $D261, FALSE)), "", HLOOKUP(T$1,m_preprocess!$1:$1048576, $D261, FALSE))</f>
        <v>17062.51178167752</v>
      </c>
      <c r="U261">
        <f>IF(ISBLANK(HLOOKUP(U$1, m_preprocess!$1:$1048576, $D261, FALSE)), "", HLOOKUP(U$1,m_preprocess!$1:$1048576, $D261, FALSE))</f>
        <v>28099.788176459293</v>
      </c>
      <c r="V261">
        <f>IF(ISBLANK(HLOOKUP(V$1, m_preprocess!$1:$1048576, $D261, FALSE)), "", HLOOKUP(V$1,m_preprocess!$1:$1048576, $D261, FALSE))</f>
        <v>1142.3</v>
      </c>
      <c r="W261">
        <f>IF(ISBLANK(HLOOKUP(W$1, m_preprocess!$1:$1048576, $D261, FALSE)), "", HLOOKUP(W$1,m_preprocess!$1:$1048576, $D261, FALSE))</f>
        <v>1006632.3317036013</v>
      </c>
      <c r="X261">
        <f>IF(ISBLANK(HLOOKUP(X$1, m_preprocess!$1:$1048576, $D261, FALSE)), "", HLOOKUP(X$1,m_preprocess!$1:$1048576, $D261, FALSE))</f>
        <v>542527.47123111424</v>
      </c>
      <c r="Y261">
        <f>IF(ISBLANK(HLOOKUP(Y$1, m_preprocess!$1:$1048576, $D261, FALSE)), "", HLOOKUP(Y$1,m_preprocess!$1:$1048576, $D261, FALSE))</f>
        <v>1203.1593520793135</v>
      </c>
    </row>
    <row r="262" spans="1:25" x14ac:dyDescent="0.25">
      <c r="A262" s="21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HLOOKUP(E$1,m_preprocess!$1:$1048576, $D262, FALSE))</f>
        <v>164.51480409261046</v>
      </c>
      <c r="F262">
        <f>IF(ISBLANK(HLOOKUP(F$1, m_preprocess!$1:$1048576, $D262, FALSE)), "", HLOOKUP(F$1,m_preprocess!$1:$1048576, $D262, FALSE))</f>
        <v>163.04671580314852</v>
      </c>
      <c r="G262">
        <f>IF(ISBLANK(HLOOKUP(G$1, m_preprocess!$1:$1048576, $D262, FALSE)), "", HLOOKUP(G$1,m_preprocess!$1:$1048576, $D262, FALSE))</f>
        <v>99.139824627193065</v>
      </c>
      <c r="H262">
        <f>IF(ISBLANK(HLOOKUP(H$1, m_preprocess!$1:$1048576, $D262, FALSE)), "", HLOOKUP(H$1,m_preprocess!$1:$1048576, $D262, FALSE))</f>
        <v>2495.9779695745519</v>
      </c>
      <c r="I262">
        <f>IF(ISBLANK(HLOOKUP(I$1, m_preprocess!$1:$1048576, $D262, FALSE)), "", HLOOKUP(I$1,m_preprocess!$1:$1048576, $D262, FALSE))</f>
        <v>16525.774570000001</v>
      </c>
      <c r="J262">
        <f>IF(ISBLANK(HLOOKUP(J$1, m_preprocess!$1:$1048576, $D262, FALSE)), "", HLOOKUP(J$1,m_preprocess!$1:$1048576, $D262, FALSE))</f>
        <v>12376.959140000001</v>
      </c>
      <c r="K262">
        <f>IF(ISBLANK(HLOOKUP(K$1, m_preprocess!$1:$1048576, $D262, FALSE)), "", HLOOKUP(K$1,m_preprocess!$1:$1048576, $D262, FALSE))</f>
        <v>1832.9832241038148</v>
      </c>
      <c r="L262">
        <f>IF(ISBLANK(HLOOKUP(L$1, m_preprocess!$1:$1048576, $D262, FALSE)), "", HLOOKUP(L$1,m_preprocess!$1:$1048576, $D262, FALSE))</f>
        <v>87.928444615649568</v>
      </c>
      <c r="M262">
        <f>IF(ISBLANK(HLOOKUP(M$1, m_preprocess!$1:$1048576, $D262, FALSE)), "", HLOOKUP(M$1,m_preprocess!$1:$1048576, $D262, FALSE))</f>
        <v>114.8109990607756</v>
      </c>
      <c r="N262">
        <f>IF(ISBLANK(HLOOKUP(N$1, m_preprocess!$1:$1048576, $D262, FALSE)), "", HLOOKUP(N$1,m_preprocess!$1:$1048576, $D262, FALSE))</f>
        <v>1832.9832241038148</v>
      </c>
      <c r="O262">
        <f>IF(ISBLANK(HLOOKUP(O$1, m_preprocess!$1:$1048576, $D262, FALSE)), "", HLOOKUP(O$1,m_preprocess!$1:$1048576, $D262, FALSE))</f>
        <v>2293.2231056744245</v>
      </c>
      <c r="P262">
        <f>IF(ISBLANK(HLOOKUP(P$1, m_preprocess!$1:$1048576, $D262, FALSE)), "", HLOOKUP(P$1,m_preprocess!$1:$1048576, $D262, FALSE))</f>
        <v>498.4272094670514</v>
      </c>
      <c r="Q262">
        <f>IF(ISBLANK(HLOOKUP(Q$1, m_preprocess!$1:$1048576, $D262, FALSE)), "", HLOOKUP(Q$1,m_preprocess!$1:$1048576, $D262, FALSE))</f>
        <v>714.09590123478063</v>
      </c>
      <c r="R262">
        <f>IF(ISBLANK(HLOOKUP(R$1, m_preprocess!$1:$1048576, $D262, FALSE)), "", HLOOKUP(R$1,m_preprocess!$1:$1048576, $D262, FALSE))</f>
        <v>564.06075989981207</v>
      </c>
      <c r="S262">
        <f>IF(ISBLANK(HLOOKUP(S$1, m_preprocess!$1:$1048576, $D262, FALSE)), "", HLOOKUP(S$1,m_preprocess!$1:$1048576, $D262, FALSE))</f>
        <v>49.894617849965663</v>
      </c>
      <c r="T262">
        <f>IF(ISBLANK(HLOOKUP(T$1, m_preprocess!$1:$1048576, $D262, FALSE)), "", HLOOKUP(T$1,m_preprocess!$1:$1048576, $D262, FALSE))</f>
        <v>17223.234665493466</v>
      </c>
      <c r="U262">
        <f>IF(ISBLANK(HLOOKUP(U$1, m_preprocess!$1:$1048576, $D262, FALSE)), "", HLOOKUP(U$1,m_preprocess!$1:$1048576, $D262, FALSE))</f>
        <v>28179.964937745059</v>
      </c>
      <c r="V262">
        <f>IF(ISBLANK(HLOOKUP(V$1, m_preprocess!$1:$1048576, $D262, FALSE)), "", HLOOKUP(V$1,m_preprocess!$1:$1048576, $D262, FALSE))</f>
        <v>1156.2</v>
      </c>
      <c r="W262">
        <f>IF(ISBLANK(HLOOKUP(W$1, m_preprocess!$1:$1048576, $D262, FALSE)), "", HLOOKUP(W$1,m_preprocess!$1:$1048576, $D262, FALSE))</f>
        <v>1136477.6878681064</v>
      </c>
      <c r="X262">
        <f>IF(ISBLANK(HLOOKUP(X$1, m_preprocess!$1:$1048576, $D262, FALSE)), "", HLOOKUP(X$1,m_preprocess!$1:$1048576, $D262, FALSE))</f>
        <v>548708.60789912811</v>
      </c>
      <c r="Y262">
        <f>IF(ISBLANK(HLOOKUP(Y$1, m_preprocess!$1:$1048576, $D262, FALSE)), "", HLOOKUP(Y$1,m_preprocess!$1:$1048576, $D262, FALSE))</f>
        <v>1334.7850989537992</v>
      </c>
    </row>
    <row r="263" spans="1:25" x14ac:dyDescent="0.25">
      <c r="A263" s="21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HLOOKUP(E$1,m_preprocess!$1:$1048576, $D263, FALSE))</f>
        <v>174.20819294014996</v>
      </c>
      <c r="F263">
        <f>IF(ISBLANK(HLOOKUP(F$1, m_preprocess!$1:$1048576, $D263, FALSE)), "", HLOOKUP(F$1,m_preprocess!$1:$1048576, $D263, FALSE))</f>
        <v>167.71321934211994</v>
      </c>
      <c r="G263">
        <f>IF(ISBLANK(HLOOKUP(G$1, m_preprocess!$1:$1048576, $D263, FALSE)), "", HLOOKUP(G$1,m_preprocess!$1:$1048576, $D263, FALSE))</f>
        <v>98.939178030381655</v>
      </c>
      <c r="H263">
        <f>IF(ISBLANK(HLOOKUP(H$1, m_preprocess!$1:$1048576, $D263, FALSE)), "", HLOOKUP(H$1,m_preprocess!$1:$1048576, $D263, FALSE))</f>
        <v>2467.9381836948492</v>
      </c>
      <c r="I263">
        <f>IF(ISBLANK(HLOOKUP(I$1, m_preprocess!$1:$1048576, $D263, FALSE)), "", HLOOKUP(I$1,m_preprocess!$1:$1048576, $D263, FALSE))</f>
        <v>17272.732879999996</v>
      </c>
      <c r="J263">
        <f>IF(ISBLANK(HLOOKUP(J$1, m_preprocess!$1:$1048576, $D263, FALSE)), "", HLOOKUP(J$1,m_preprocess!$1:$1048576, $D263, FALSE))</f>
        <v>13834.08202</v>
      </c>
      <c r="K263">
        <f>IF(ISBLANK(HLOOKUP(K$1, m_preprocess!$1:$1048576, $D263, FALSE)), "", HLOOKUP(K$1,m_preprocess!$1:$1048576, $D263, FALSE))</f>
        <v>1928.5896218064909</v>
      </c>
      <c r="L263">
        <f>IF(ISBLANK(HLOOKUP(L$1, m_preprocess!$1:$1048576, $D263, FALSE)), "", HLOOKUP(L$1,m_preprocess!$1:$1048576, $D263, FALSE))</f>
        <v>87.299166197454369</v>
      </c>
      <c r="M263">
        <f>IF(ISBLANK(HLOOKUP(M$1, m_preprocess!$1:$1048576, $D263, FALSE)), "", HLOOKUP(M$1,m_preprocess!$1:$1048576, $D263, FALSE))</f>
        <v>110.17850438374009</v>
      </c>
      <c r="N263">
        <f>IF(ISBLANK(HLOOKUP(N$1, m_preprocess!$1:$1048576, $D263, FALSE)), "", HLOOKUP(N$1,m_preprocess!$1:$1048576, $D263, FALSE))</f>
        <v>1928.5896218064909</v>
      </c>
      <c r="O263">
        <f>IF(ISBLANK(HLOOKUP(O$1, m_preprocess!$1:$1048576, $D263, FALSE)), "", HLOOKUP(O$1,m_preprocess!$1:$1048576, $D263, FALSE))</f>
        <v>2659.6890543217755</v>
      </c>
      <c r="P263">
        <f>IF(ISBLANK(HLOOKUP(P$1, m_preprocess!$1:$1048576, $D263, FALSE)), "", HLOOKUP(P$1,m_preprocess!$1:$1048576, $D263, FALSE))</f>
        <v>528.86431150912415</v>
      </c>
      <c r="Q263">
        <f>IF(ISBLANK(HLOOKUP(Q$1, m_preprocess!$1:$1048576, $D263, FALSE)), "", HLOOKUP(Q$1,m_preprocess!$1:$1048576, $D263, FALSE))</f>
        <v>801.92073936229622</v>
      </c>
      <c r="R263">
        <f>IF(ISBLANK(HLOOKUP(R$1, m_preprocess!$1:$1048576, $D263, FALSE)), "", HLOOKUP(R$1,m_preprocess!$1:$1048576, $D263, FALSE))</f>
        <v>687.87871552032516</v>
      </c>
      <c r="S263">
        <f>IF(ISBLANK(HLOOKUP(S$1, m_preprocess!$1:$1048576, $D263, FALSE)), "", HLOOKUP(S$1,m_preprocess!$1:$1048576, $D263, FALSE))</f>
        <v>48.045597547791878</v>
      </c>
      <c r="T263">
        <f>IF(ISBLANK(HLOOKUP(T$1, m_preprocess!$1:$1048576, $D263, FALSE)), "", HLOOKUP(T$1,m_preprocess!$1:$1048576, $D263, FALSE))</f>
        <v>17251.107559604076</v>
      </c>
      <c r="U263">
        <f>IF(ISBLANK(HLOOKUP(U$1, m_preprocess!$1:$1048576, $D263, FALSE)), "", HLOOKUP(U$1,m_preprocess!$1:$1048576, $D263, FALSE))</f>
        <v>28394.63868729298</v>
      </c>
      <c r="V263">
        <f>IF(ISBLANK(HLOOKUP(V$1, m_preprocess!$1:$1048576, $D263, FALSE)), "", HLOOKUP(V$1,m_preprocess!$1:$1048576, $D263, FALSE))</f>
        <v>1168.5</v>
      </c>
      <c r="W263">
        <f>IF(ISBLANK(HLOOKUP(W$1, m_preprocess!$1:$1048576, $D263, FALSE)), "", HLOOKUP(W$1,m_preprocess!$1:$1048576, $D263, FALSE))</f>
        <v>1047282.4029341004</v>
      </c>
      <c r="X263">
        <f>IF(ISBLANK(HLOOKUP(X$1, m_preprocess!$1:$1048576, $D263, FALSE)), "", HLOOKUP(X$1,m_preprocess!$1:$1048576, $D263, FALSE))</f>
        <v>571639.75954557525</v>
      </c>
      <c r="Y263">
        <f>IF(ISBLANK(HLOOKUP(Y$1, m_preprocess!$1:$1048576, $D263, FALSE)), "", HLOOKUP(Y$1,m_preprocess!$1:$1048576, $D263, FALSE))</f>
        <v>1625.2453180031857</v>
      </c>
    </row>
    <row r="264" spans="1:25" x14ac:dyDescent="0.25">
      <c r="A264" s="21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HLOOKUP(E$1,m_preprocess!$1:$1048576, $D264, FALSE))</f>
        <v>172.41451495686499</v>
      </c>
      <c r="F264">
        <f>IF(ISBLANK(HLOOKUP(F$1, m_preprocess!$1:$1048576, $D264, FALSE)), "", HLOOKUP(F$1,m_preprocess!$1:$1048576, $D264, FALSE))</f>
        <v>173.25124646567625</v>
      </c>
      <c r="G264">
        <f>IF(ISBLANK(HLOOKUP(G$1, m_preprocess!$1:$1048576, $D264, FALSE)), "", HLOOKUP(G$1,m_preprocess!$1:$1048576, $D264, FALSE))</f>
        <v>98.760193859607597</v>
      </c>
      <c r="H264">
        <f>IF(ISBLANK(HLOOKUP(H$1, m_preprocess!$1:$1048576, $D264, FALSE)), "", HLOOKUP(H$1,m_preprocess!$1:$1048576, $D264, FALSE))</f>
        <v>2163.989849714138</v>
      </c>
      <c r="I264">
        <f>IF(ISBLANK(HLOOKUP(I$1, m_preprocess!$1:$1048576, $D264, FALSE)), "", HLOOKUP(I$1,m_preprocess!$1:$1048576, $D264, FALSE))</f>
        <v>16884.495740000002</v>
      </c>
      <c r="J264">
        <f>IF(ISBLANK(HLOOKUP(J$1, m_preprocess!$1:$1048576, $D264, FALSE)), "", HLOOKUP(J$1,m_preprocess!$1:$1048576, $D264, FALSE))</f>
        <v>14722.224630000001</v>
      </c>
      <c r="K264">
        <f>IF(ISBLANK(HLOOKUP(K$1, m_preprocess!$1:$1048576, $D264, FALSE)), "", HLOOKUP(K$1,m_preprocess!$1:$1048576, $D264, FALSE))</f>
        <v>2038.1747587496684</v>
      </c>
      <c r="L264">
        <f>IF(ISBLANK(HLOOKUP(L$1, m_preprocess!$1:$1048576, $D264, FALSE)), "", HLOOKUP(L$1,m_preprocess!$1:$1048576, $D264, FALSE))</f>
        <v>85.995817768649559</v>
      </c>
      <c r="M264">
        <f>IF(ISBLANK(HLOOKUP(M$1, m_preprocess!$1:$1048576, $D264, FALSE)), "", HLOOKUP(M$1,m_preprocess!$1:$1048576, $D264, FALSE))</f>
        <v>102.84052812121296</v>
      </c>
      <c r="N264">
        <f>IF(ISBLANK(HLOOKUP(N$1, m_preprocess!$1:$1048576, $D264, FALSE)), "", HLOOKUP(N$1,m_preprocess!$1:$1048576, $D264, FALSE))</f>
        <v>2038.1747587496684</v>
      </c>
      <c r="O264">
        <f>IF(ISBLANK(HLOOKUP(O$1, m_preprocess!$1:$1048576, $D264, FALSE)), "", HLOOKUP(O$1,m_preprocess!$1:$1048576, $D264, FALSE))</f>
        <v>2471.721916719132</v>
      </c>
      <c r="P264">
        <f>IF(ISBLANK(HLOOKUP(P$1, m_preprocess!$1:$1048576, $D264, FALSE)), "", HLOOKUP(P$1,m_preprocess!$1:$1048576, $D264, FALSE))</f>
        <v>497.85277888875589</v>
      </c>
      <c r="Q264">
        <f>IF(ISBLANK(HLOOKUP(Q$1, m_preprocess!$1:$1048576, $D264, FALSE)), "", HLOOKUP(Q$1,m_preprocess!$1:$1048576, $D264, FALSE))</f>
        <v>736.45967042059158</v>
      </c>
      <c r="R264">
        <f>IF(ISBLANK(HLOOKUP(R$1, m_preprocess!$1:$1048576, $D264, FALSE)), "", HLOOKUP(R$1,m_preprocess!$1:$1048576, $D264, FALSE))</f>
        <v>583.13782553922192</v>
      </c>
      <c r="S264">
        <f>IF(ISBLANK(HLOOKUP(S$1, m_preprocess!$1:$1048576, $D264, FALSE)), "", HLOOKUP(S$1,m_preprocess!$1:$1048576, $D264, FALSE))</f>
        <v>49.28747231682928</v>
      </c>
      <c r="T264">
        <f>IF(ISBLANK(HLOOKUP(T$1, m_preprocess!$1:$1048576, $D264, FALSE)), "", HLOOKUP(T$1,m_preprocess!$1:$1048576, $D264, FALSE))</f>
        <v>17643.706147961646</v>
      </c>
      <c r="U264">
        <f>IF(ISBLANK(HLOOKUP(U$1, m_preprocess!$1:$1048576, $D264, FALSE)), "", HLOOKUP(U$1,m_preprocess!$1:$1048576, $D264, FALSE))</f>
        <v>28539.945050865605</v>
      </c>
      <c r="V264">
        <f>IF(ISBLANK(HLOOKUP(V$1, m_preprocess!$1:$1048576, $D264, FALSE)), "", HLOOKUP(V$1,m_preprocess!$1:$1048576, $D264, FALSE))</f>
        <v>1173.3</v>
      </c>
      <c r="W264">
        <f>IF(ISBLANK(HLOOKUP(W$1, m_preprocess!$1:$1048576, $D264, FALSE)), "", HLOOKUP(W$1,m_preprocess!$1:$1048576, $D264, FALSE))</f>
        <v>1051467.9882905816</v>
      </c>
      <c r="X264">
        <f>IF(ISBLANK(HLOOKUP(X$1, m_preprocess!$1:$1048576, $D264, FALSE)), "", HLOOKUP(X$1,m_preprocess!$1:$1048576, $D264, FALSE))</f>
        <v>557641.36813120299</v>
      </c>
      <c r="Y264">
        <f>IF(ISBLANK(HLOOKUP(Y$1, m_preprocess!$1:$1048576, $D264, FALSE)), "", HLOOKUP(Y$1,m_preprocess!$1:$1048576, $D264, FALSE))</f>
        <v>1451.2475616416061</v>
      </c>
    </row>
    <row r="265" spans="1:25" x14ac:dyDescent="0.25">
      <c r="A265" s="21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HLOOKUP(E$1,m_preprocess!$1:$1048576, $D265, FALSE))</f>
        <v>179.42010493571371</v>
      </c>
      <c r="F265">
        <f>IF(ISBLANK(HLOOKUP(F$1, m_preprocess!$1:$1048576, $D265, FALSE)), "", HLOOKUP(F$1,m_preprocess!$1:$1048576, $D265, FALSE))</f>
        <v>161.27961021061594</v>
      </c>
      <c r="G265">
        <f>IF(ISBLANK(HLOOKUP(G$1, m_preprocess!$1:$1048576, $D265, FALSE)), "", HLOOKUP(G$1,m_preprocess!$1:$1048576, $D265, FALSE))</f>
        <v>98.646993137365783</v>
      </c>
      <c r="H265">
        <f>IF(ISBLANK(HLOOKUP(H$1, m_preprocess!$1:$1048576, $D265, FALSE)), "", HLOOKUP(H$1,m_preprocess!$1:$1048576, $D265, FALSE))</f>
        <v>3078.8692174349972</v>
      </c>
      <c r="I265">
        <f>IF(ISBLANK(HLOOKUP(I$1, m_preprocess!$1:$1048576, $D265, FALSE)), "", HLOOKUP(I$1,m_preprocess!$1:$1048576, $D265, FALSE))</f>
        <v>17393.311980000002</v>
      </c>
      <c r="J265">
        <f>IF(ISBLANK(HLOOKUP(J$1, m_preprocess!$1:$1048576, $D265, FALSE)), "", HLOOKUP(J$1,m_preprocess!$1:$1048576, $D265, FALSE))</f>
        <v>13336.480790000001</v>
      </c>
      <c r="K265">
        <f>IF(ISBLANK(HLOOKUP(K$1, m_preprocess!$1:$1048576, $D265, FALSE)), "", HLOOKUP(K$1,m_preprocess!$1:$1048576, $D265, FALSE))</f>
        <v>1885.6599791097526</v>
      </c>
      <c r="L265">
        <f>IF(ISBLANK(HLOOKUP(L$1, m_preprocess!$1:$1048576, $D265, FALSE)), "", HLOOKUP(L$1,m_preprocess!$1:$1048576, $D265, FALSE))</f>
        <v>84.558622240649086</v>
      </c>
      <c r="M265">
        <f>IF(ISBLANK(HLOOKUP(M$1, m_preprocess!$1:$1048576, $D265, FALSE)), "", HLOOKUP(M$1,m_preprocess!$1:$1048576, $D265, FALSE))</f>
        <v>93.161174529431165</v>
      </c>
      <c r="N265">
        <f>IF(ISBLANK(HLOOKUP(N$1, m_preprocess!$1:$1048576, $D265, FALSE)), "", HLOOKUP(N$1,m_preprocess!$1:$1048576, $D265, FALSE))</f>
        <v>1885.6599791097526</v>
      </c>
      <c r="O265">
        <f>IF(ISBLANK(HLOOKUP(O$1, m_preprocess!$1:$1048576, $D265, FALSE)), "", HLOOKUP(O$1,m_preprocess!$1:$1048576, $D265, FALSE))</f>
        <v>2527.1143181365655</v>
      </c>
      <c r="P265">
        <f>IF(ISBLANK(HLOOKUP(P$1, m_preprocess!$1:$1048576, $D265, FALSE)), "", HLOOKUP(P$1,m_preprocess!$1:$1048576, $D265, FALSE))</f>
        <v>508.94384523164683</v>
      </c>
      <c r="Q265">
        <f>IF(ISBLANK(HLOOKUP(Q$1, m_preprocess!$1:$1048576, $D265, FALSE)), "", HLOOKUP(Q$1,m_preprocess!$1:$1048576, $D265, FALSE))</f>
        <v>775.63280816297561</v>
      </c>
      <c r="R265">
        <f>IF(ISBLANK(HLOOKUP(R$1, m_preprocess!$1:$1048576, $D265, FALSE)), "", HLOOKUP(R$1,m_preprocess!$1:$1048576, $D265, FALSE))</f>
        <v>696.03791947350066</v>
      </c>
      <c r="S265">
        <f>IF(ISBLANK(HLOOKUP(S$1, m_preprocess!$1:$1048576, $D265, FALSE)), "", HLOOKUP(S$1,m_preprocess!$1:$1048576, $D265, FALSE))</f>
        <v>50.021741796644037</v>
      </c>
      <c r="T265">
        <f>IF(ISBLANK(HLOOKUP(T$1, m_preprocess!$1:$1048576, $D265, FALSE)), "", HLOOKUP(T$1,m_preprocess!$1:$1048576, $D265, FALSE))</f>
        <v>18576.777774842602</v>
      </c>
      <c r="U265">
        <f>IF(ISBLANK(HLOOKUP(U$1, m_preprocess!$1:$1048576, $D265, FALSE)), "", HLOOKUP(U$1,m_preprocess!$1:$1048576, $D265, FALSE))</f>
        <v>28971.603980611366</v>
      </c>
      <c r="V265">
        <f>IF(ISBLANK(HLOOKUP(V$1, m_preprocess!$1:$1048576, $D265, FALSE)), "", HLOOKUP(V$1,m_preprocess!$1:$1048576, $D265, FALSE))</f>
        <v>1185.0999999999999</v>
      </c>
      <c r="W265">
        <f>IF(ISBLANK(HLOOKUP(W$1, m_preprocess!$1:$1048576, $D265, FALSE)), "", HLOOKUP(W$1,m_preprocess!$1:$1048576, $D265, FALSE))</f>
        <v>1076196.3541897659</v>
      </c>
      <c r="X265">
        <f>IF(ISBLANK(HLOOKUP(X$1, m_preprocess!$1:$1048576, $D265, FALSE)), "", HLOOKUP(X$1,m_preprocess!$1:$1048576, $D265, FALSE))</f>
        <v>570976.37565839849</v>
      </c>
      <c r="Y265">
        <f>IF(ISBLANK(HLOOKUP(Y$1, m_preprocess!$1:$1048576, $D265, FALSE)), "", HLOOKUP(Y$1,m_preprocess!$1:$1048576, $D265, FALSE))</f>
        <v>1983.3073127906928</v>
      </c>
    </row>
    <row r="266" spans="1:25" x14ac:dyDescent="0.25">
      <c r="A266" s="21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HLOOKUP(E$1,m_preprocess!$1:$1048576, $D266, FALSE))</f>
        <v>152.34363255539594</v>
      </c>
      <c r="F266">
        <f>IF(ISBLANK(HLOOKUP(F$1, m_preprocess!$1:$1048576, $D266, FALSE)), "", HLOOKUP(F$1,m_preprocess!$1:$1048576, $D266, FALSE))</f>
        <v>153.80137483960567</v>
      </c>
      <c r="G266">
        <f>IF(ISBLANK(HLOOKUP(G$1, m_preprocess!$1:$1048576, $D266, FALSE)), "", HLOOKUP(G$1,m_preprocess!$1:$1048576, $D266, FALSE))</f>
        <v>102.12142501178458</v>
      </c>
      <c r="H266">
        <f>IF(ISBLANK(HLOOKUP(H$1, m_preprocess!$1:$1048576, $D266, FALSE)), "", HLOOKUP(H$1,m_preprocess!$1:$1048576, $D266, FALSE))</f>
        <v>829.79732799874262</v>
      </c>
      <c r="I266">
        <f>IF(ISBLANK(HLOOKUP(I$1, m_preprocess!$1:$1048576, $D266, FALSE)), "", HLOOKUP(I$1,m_preprocess!$1:$1048576, $D266, FALSE))</f>
        <v>17289.410659999998</v>
      </c>
      <c r="J266">
        <f>IF(ISBLANK(HLOOKUP(J$1, m_preprocess!$1:$1048576, $D266, FALSE)), "", HLOOKUP(J$1,m_preprocess!$1:$1048576, $D266, FALSE))</f>
        <v>14451.468299999999</v>
      </c>
      <c r="K266">
        <f>IF(ISBLANK(HLOOKUP(K$1, m_preprocess!$1:$1048576, $D266, FALSE)), "", HLOOKUP(K$1,m_preprocess!$1:$1048576, $D266, FALSE))</f>
        <v>2006.7366766344537</v>
      </c>
      <c r="L266">
        <f>IF(ISBLANK(HLOOKUP(L$1, m_preprocess!$1:$1048576, $D266, FALSE)), "", HLOOKUP(L$1,m_preprocess!$1:$1048576, $D266, FALSE))</f>
        <v>83.402136942736178</v>
      </c>
      <c r="M266">
        <f>IF(ISBLANK(HLOOKUP(M$1, m_preprocess!$1:$1048576, $D266, FALSE)), "", HLOOKUP(M$1,m_preprocess!$1:$1048576, $D266, FALSE))</f>
        <v>88.049383533016865</v>
      </c>
      <c r="N266">
        <f>IF(ISBLANK(HLOOKUP(N$1, m_preprocess!$1:$1048576, $D266, FALSE)), "", HLOOKUP(N$1,m_preprocess!$1:$1048576, $D266, FALSE))</f>
        <v>2006.7366766344537</v>
      </c>
      <c r="O266">
        <f>IF(ISBLANK(HLOOKUP(O$1, m_preprocess!$1:$1048576, $D266, FALSE)), "", HLOOKUP(O$1,m_preprocess!$1:$1048576, $D266, FALSE))</f>
        <v>2437.3921863427659</v>
      </c>
      <c r="P266">
        <f>IF(ISBLANK(HLOOKUP(P$1, m_preprocess!$1:$1048576, $D266, FALSE)), "", HLOOKUP(P$1,m_preprocess!$1:$1048576, $D266, FALSE))</f>
        <v>490.51307992240044</v>
      </c>
      <c r="Q266">
        <f>IF(ISBLANK(HLOOKUP(Q$1, m_preprocess!$1:$1048576, $D266, FALSE)), "", HLOOKUP(Q$1,m_preprocess!$1:$1048576, $D266, FALSE))</f>
        <v>783.36549187039736</v>
      </c>
      <c r="R266">
        <f>IF(ISBLANK(HLOOKUP(R$1, m_preprocess!$1:$1048576, $D266, FALSE)), "", HLOOKUP(R$1,m_preprocess!$1:$1048576, $D266, FALSE))</f>
        <v>666.79386082101439</v>
      </c>
      <c r="S266">
        <f>IF(ISBLANK(HLOOKUP(S$1, m_preprocess!$1:$1048576, $D266, FALSE)), "", HLOOKUP(S$1,m_preprocess!$1:$1048576, $D266, FALSE))</f>
        <v>46.458090295332937</v>
      </c>
      <c r="T266">
        <f>IF(ISBLANK(HLOOKUP(T$1, m_preprocess!$1:$1048576, $D266, FALSE)), "", HLOOKUP(T$1,m_preprocess!$1:$1048576, $D266, FALSE))</f>
        <v>17831.556719604258</v>
      </c>
      <c r="U266">
        <f>IF(ISBLANK(HLOOKUP(U$1, m_preprocess!$1:$1048576, $D266, FALSE)), "", HLOOKUP(U$1,m_preprocess!$1:$1048576, $D266, FALSE))</f>
        <v>28999.816693070534</v>
      </c>
      <c r="V266">
        <f>IF(ISBLANK(HLOOKUP(V$1, m_preprocess!$1:$1048576, $D266, FALSE)), "", HLOOKUP(V$1,m_preprocess!$1:$1048576, $D266, FALSE))</f>
        <v>1164.5999999999999</v>
      </c>
      <c r="W266">
        <f>IF(ISBLANK(HLOOKUP(W$1, m_preprocess!$1:$1048576, $D266, FALSE)), "", HLOOKUP(W$1,m_preprocess!$1:$1048576, $D266, FALSE))</f>
        <v>1376643.0614067144</v>
      </c>
      <c r="X266">
        <f>IF(ISBLANK(HLOOKUP(X$1, m_preprocess!$1:$1048576, $D266, FALSE)), "", HLOOKUP(X$1,m_preprocess!$1:$1048576, $D266, FALSE))</f>
        <v>716828.74343460426</v>
      </c>
      <c r="Y266">
        <f>IF(ISBLANK(HLOOKUP(Y$1, m_preprocess!$1:$1048576, $D266, FALSE)), "", HLOOKUP(Y$1,m_preprocess!$1:$1048576, $D266, FALSE))</f>
        <v>554.78177763228564</v>
      </c>
    </row>
    <row r="267" spans="1:25" x14ac:dyDescent="0.25">
      <c r="A267" s="21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HLOOKUP(E$1,m_preprocess!$1:$1048576, $D267, FALSE))</f>
        <v>146.32026846998477</v>
      </c>
      <c r="F267">
        <f>IF(ISBLANK(HLOOKUP(F$1, m_preprocess!$1:$1048576, $D267, FALSE)), "", HLOOKUP(F$1,m_preprocess!$1:$1048576, $D267, FALSE))</f>
        <v>163.3113021575692</v>
      </c>
      <c r="G267">
        <f>IF(ISBLANK(HLOOKUP(G$1, m_preprocess!$1:$1048576, $D267, FALSE)), "", HLOOKUP(G$1,m_preprocess!$1:$1048576, $D267, FALSE))</f>
        <v>101.4998494116754</v>
      </c>
      <c r="H267">
        <f>IF(ISBLANK(HLOOKUP(H$1, m_preprocess!$1:$1048576, $D267, FALSE)), "", HLOOKUP(H$1,m_preprocess!$1:$1048576, $D267, FALSE))</f>
        <v>1622.8466228521534</v>
      </c>
      <c r="I267">
        <f>IF(ISBLANK(HLOOKUP(I$1, m_preprocess!$1:$1048576, $D267, FALSE)), "", HLOOKUP(I$1,m_preprocess!$1:$1048576, $D267, FALSE))</f>
        <v>15487.524439999997</v>
      </c>
      <c r="J267">
        <f>IF(ISBLANK(HLOOKUP(J$1, m_preprocess!$1:$1048576, $D267, FALSE)), "", HLOOKUP(J$1,m_preprocess!$1:$1048576, $D267, FALSE))</f>
        <v>11666.81812</v>
      </c>
      <c r="K267">
        <f>IF(ISBLANK(HLOOKUP(K$1, m_preprocess!$1:$1048576, $D267, FALSE)), "", HLOOKUP(K$1,m_preprocess!$1:$1048576, $D267, FALSE))</f>
        <v>1835.8045012444318</v>
      </c>
      <c r="L267">
        <f>IF(ISBLANK(HLOOKUP(L$1, m_preprocess!$1:$1048576, $D267, FALSE)), "", HLOOKUP(L$1,m_preprocess!$1:$1048576, $D267, FALSE))</f>
        <v>82.858640387904188</v>
      </c>
      <c r="M267">
        <f>IF(ISBLANK(HLOOKUP(M$1, m_preprocess!$1:$1048576, $D267, FALSE)), "", HLOOKUP(M$1,m_preprocess!$1:$1048576, $D267, FALSE))</f>
        <v>94.504649344743655</v>
      </c>
      <c r="N267">
        <f>IF(ISBLANK(HLOOKUP(N$1, m_preprocess!$1:$1048576, $D267, FALSE)), "", HLOOKUP(N$1,m_preprocess!$1:$1048576, $D267, FALSE))</f>
        <v>1835.8045012444318</v>
      </c>
      <c r="O267">
        <f>IF(ISBLANK(HLOOKUP(O$1, m_preprocess!$1:$1048576, $D267, FALSE)), "", HLOOKUP(O$1,m_preprocess!$1:$1048576, $D267, FALSE))</f>
        <v>2092.3650512954887</v>
      </c>
      <c r="P267">
        <f>IF(ISBLANK(HLOOKUP(P$1, m_preprocess!$1:$1048576, $D267, FALSE)), "", HLOOKUP(P$1,m_preprocess!$1:$1048576, $D267, FALSE))</f>
        <v>424.44363815842496</v>
      </c>
      <c r="Q267">
        <f>IF(ISBLANK(HLOOKUP(Q$1, m_preprocess!$1:$1048576, $D267, FALSE)), "", HLOOKUP(Q$1,m_preprocess!$1:$1048576, $D267, FALSE))</f>
        <v>663.99150806417163</v>
      </c>
      <c r="R267">
        <f>IF(ISBLANK(HLOOKUP(R$1, m_preprocess!$1:$1048576, $D267, FALSE)), "", HLOOKUP(R$1,m_preprocess!$1:$1048576, $D267, FALSE))</f>
        <v>558.49191429119003</v>
      </c>
      <c r="S267">
        <f>IF(ISBLANK(HLOOKUP(S$1, m_preprocess!$1:$1048576, $D267, FALSE)), "", HLOOKUP(S$1,m_preprocess!$1:$1048576, $D267, FALSE))</f>
        <v>48.050060894971516</v>
      </c>
      <c r="T267">
        <f>IF(ISBLANK(HLOOKUP(T$1, m_preprocess!$1:$1048576, $D267, FALSE)), "", HLOOKUP(T$1,m_preprocess!$1:$1048576, $D267, FALSE))</f>
        <v>17522.328954926121</v>
      </c>
      <c r="U267">
        <f>IF(ISBLANK(HLOOKUP(U$1, m_preprocess!$1:$1048576, $D267, FALSE)), "", HLOOKUP(U$1,m_preprocess!$1:$1048576, $D267, FALSE))</f>
        <v>29225.935019668144</v>
      </c>
      <c r="V267">
        <f>IF(ISBLANK(HLOOKUP(V$1, m_preprocess!$1:$1048576, $D267, FALSE)), "", HLOOKUP(V$1,m_preprocess!$1:$1048576, $D267, FALSE))</f>
        <v>1173.4000000000001</v>
      </c>
      <c r="W267">
        <f>IF(ISBLANK(HLOOKUP(W$1, m_preprocess!$1:$1048576, $D267, FALSE)), "", HLOOKUP(W$1,m_preprocess!$1:$1048576, $D267, FALSE))</f>
        <v>952405.16065416089</v>
      </c>
      <c r="X267">
        <f>IF(ISBLANK(HLOOKUP(X$1, m_preprocess!$1:$1048576, $D267, FALSE)), "", HLOOKUP(X$1,m_preprocess!$1:$1048576, $D267, FALSE))</f>
        <v>555538.15250627312</v>
      </c>
      <c r="Y267">
        <f>IF(ISBLANK(HLOOKUP(Y$1, m_preprocess!$1:$1048576, $D267, FALSE)), "", HLOOKUP(Y$1,m_preprocess!$1:$1048576, $D267, FALSE))</f>
        <v>1031.9421380655315</v>
      </c>
    </row>
    <row r="268" spans="1:25" x14ac:dyDescent="0.25">
      <c r="A268" s="21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HLOOKUP(E$1,m_preprocess!$1:$1048576, $D268, FALSE))</f>
        <v>181.61744445985605</v>
      </c>
      <c r="F268">
        <f>IF(ISBLANK(HLOOKUP(F$1, m_preprocess!$1:$1048576, $D268, FALSE)), "", HLOOKUP(F$1,m_preprocess!$1:$1048576, $D268, FALSE))</f>
        <v>178.98821737109401</v>
      </c>
      <c r="G268">
        <f>IF(ISBLANK(HLOOKUP(G$1, m_preprocess!$1:$1048576, $D268, FALSE)), "", HLOOKUP(G$1,m_preprocess!$1:$1048576, $D268, FALSE))</f>
        <v>101.08118545704632</v>
      </c>
      <c r="H268">
        <f>IF(ISBLANK(HLOOKUP(H$1, m_preprocess!$1:$1048576, $D268, FALSE)), "", HLOOKUP(H$1,m_preprocess!$1:$1048576, $D268, FALSE))</f>
        <v>1941.8119051669066</v>
      </c>
      <c r="I268">
        <f>IF(ISBLANK(HLOOKUP(I$1, m_preprocess!$1:$1048576, $D268, FALSE)), "", HLOOKUP(I$1,m_preprocess!$1:$1048576, $D268, FALSE))</f>
        <v>17134.433270000001</v>
      </c>
      <c r="J268">
        <f>IF(ISBLANK(HLOOKUP(J$1, m_preprocess!$1:$1048576, $D268, FALSE)), "", HLOOKUP(J$1,m_preprocess!$1:$1048576, $D268, FALSE))</f>
        <v>13676.87018</v>
      </c>
      <c r="K268">
        <f>IF(ISBLANK(HLOOKUP(K$1, m_preprocess!$1:$1048576, $D268, FALSE)), "", HLOOKUP(K$1,m_preprocess!$1:$1048576, $D268, FALSE))</f>
        <v>2046.2085177841552</v>
      </c>
      <c r="L268">
        <f>IF(ISBLANK(HLOOKUP(L$1, m_preprocess!$1:$1048576, $D268, FALSE)), "", HLOOKUP(L$1,m_preprocess!$1:$1048576, $D268, FALSE))</f>
        <v>82.148206878614531</v>
      </c>
      <c r="M268">
        <f>IF(ISBLANK(HLOOKUP(M$1, m_preprocess!$1:$1048576, $D268, FALSE)), "", HLOOKUP(M$1,m_preprocess!$1:$1048576, $D268, FALSE))</f>
        <v>92.98053556298531</v>
      </c>
      <c r="N268">
        <f>IF(ISBLANK(HLOOKUP(N$1, m_preprocess!$1:$1048576, $D268, FALSE)), "", HLOOKUP(N$1,m_preprocess!$1:$1048576, $D268, FALSE))</f>
        <v>2046.2085177841552</v>
      </c>
      <c r="O268">
        <f>IF(ISBLANK(HLOOKUP(O$1, m_preprocess!$1:$1048576, $D268, FALSE)), "", HLOOKUP(O$1,m_preprocess!$1:$1048576, $D268, FALSE))</f>
        <v>2240.843831640922</v>
      </c>
      <c r="P268">
        <f>IF(ISBLANK(HLOOKUP(P$1, m_preprocess!$1:$1048576, $D268, FALSE)), "", HLOOKUP(P$1,m_preprocess!$1:$1048576, $D268, FALSE))</f>
        <v>472.6542797798744</v>
      </c>
      <c r="Q268">
        <f>IF(ISBLANK(HLOOKUP(Q$1, m_preprocess!$1:$1048576, $D268, FALSE)), "", HLOOKUP(Q$1,m_preprocess!$1:$1048576, $D268, FALSE))</f>
        <v>766.92007483620375</v>
      </c>
      <c r="R268">
        <f>IF(ISBLANK(HLOOKUP(R$1, m_preprocess!$1:$1048576, $D268, FALSE)), "", HLOOKUP(R$1,m_preprocess!$1:$1048576, $D268, FALSE))</f>
        <v>641.71309997136518</v>
      </c>
      <c r="S268">
        <f>IF(ISBLANK(HLOOKUP(S$1, m_preprocess!$1:$1048576, $D268, FALSE)), "", HLOOKUP(S$1,m_preprocess!$1:$1048576, $D268, FALSE))</f>
        <v>44.32313342079955</v>
      </c>
      <c r="T268">
        <f>IF(ISBLANK(HLOOKUP(T$1, m_preprocess!$1:$1048576, $D268, FALSE)), "", HLOOKUP(T$1,m_preprocess!$1:$1048576, $D268, FALSE))</f>
        <v>17875.419242451411</v>
      </c>
      <c r="U268">
        <f>IF(ISBLANK(HLOOKUP(U$1, m_preprocess!$1:$1048576, $D268, FALSE)), "", HLOOKUP(U$1,m_preprocess!$1:$1048576, $D268, FALSE))</f>
        <v>29175.514408582883</v>
      </c>
      <c r="V268">
        <f>IF(ISBLANK(HLOOKUP(V$1, m_preprocess!$1:$1048576, $D268, FALSE)), "", HLOOKUP(V$1,m_preprocess!$1:$1048576, $D268, FALSE))</f>
        <v>1186.5999999999999</v>
      </c>
      <c r="W268">
        <f>IF(ISBLANK(HLOOKUP(W$1, m_preprocess!$1:$1048576, $D268, FALSE)), "", HLOOKUP(W$1,m_preprocess!$1:$1048576, $D268, FALSE))</f>
        <v>1070895.3158076254</v>
      </c>
      <c r="X268">
        <f>IF(ISBLANK(HLOOKUP(X$1, m_preprocess!$1:$1048576, $D268, FALSE)), "", HLOOKUP(X$1,m_preprocess!$1:$1048576, $D268, FALSE))</f>
        <v>547762.57324467436</v>
      </c>
      <c r="Y268">
        <f>IF(ISBLANK(HLOOKUP(Y$1, m_preprocess!$1:$1048576, $D268, FALSE)), "", HLOOKUP(Y$1,m_preprocess!$1:$1048576, $D268, FALSE))</f>
        <v>894.54779637239756</v>
      </c>
    </row>
    <row r="269" spans="1:25" x14ac:dyDescent="0.25">
      <c r="A269" s="21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HLOOKUP(E$1,m_preprocess!$1:$1048576, $D269, FALSE))</f>
        <v>160.32022695032441</v>
      </c>
      <c r="F269">
        <f>IF(ISBLANK(HLOOKUP(F$1, m_preprocess!$1:$1048576, $D269, FALSE)), "", HLOOKUP(F$1,m_preprocess!$1:$1048576, $D269, FALSE))</f>
        <v>164.77807175199686</v>
      </c>
      <c r="G269">
        <f>IF(ISBLANK(HLOOKUP(G$1, m_preprocess!$1:$1048576, $D269, FALSE)), "", HLOOKUP(G$1,m_preprocess!$1:$1048576, $D269, FALSE))</f>
        <v>100.24192048647132</v>
      </c>
      <c r="H269">
        <f>IF(ISBLANK(HLOOKUP(H$1, m_preprocess!$1:$1048576, $D269, FALSE)), "", HLOOKUP(H$1,m_preprocess!$1:$1048576, $D269, FALSE))</f>
        <v>1904.1771461227868</v>
      </c>
      <c r="I269">
        <f>IF(ISBLANK(HLOOKUP(I$1, m_preprocess!$1:$1048576, $D269, FALSE)), "", HLOOKUP(I$1,m_preprocess!$1:$1048576, $D269, FALSE))</f>
        <v>16436.79869</v>
      </c>
      <c r="J269">
        <f>IF(ISBLANK(HLOOKUP(J$1, m_preprocess!$1:$1048576, $D269, FALSE)), "", HLOOKUP(J$1,m_preprocess!$1:$1048576, $D269, FALSE))</f>
        <v>10095.74015</v>
      </c>
      <c r="K269">
        <f>IF(ISBLANK(HLOOKUP(K$1, m_preprocess!$1:$1048576, $D269, FALSE)), "", HLOOKUP(K$1,m_preprocess!$1:$1048576, $D269, FALSE))</f>
        <v>1764.2253141973317</v>
      </c>
      <c r="L269">
        <f>IF(ISBLANK(HLOOKUP(L$1, m_preprocess!$1:$1048576, $D269, FALSE)), "", HLOOKUP(L$1,m_preprocess!$1:$1048576, $D269, FALSE))</f>
        <v>82.422941726285458</v>
      </c>
      <c r="M269">
        <f>IF(ISBLANK(HLOOKUP(M$1, m_preprocess!$1:$1048576, $D269, FALSE)), "", HLOOKUP(M$1,m_preprocess!$1:$1048576, $D269, FALSE))</f>
        <v>97.286079451307756</v>
      </c>
      <c r="N269">
        <f>IF(ISBLANK(HLOOKUP(N$1, m_preprocess!$1:$1048576, $D269, FALSE)), "", HLOOKUP(N$1,m_preprocess!$1:$1048576, $D269, FALSE))</f>
        <v>1764.2253141973317</v>
      </c>
      <c r="O269">
        <f>IF(ISBLANK(HLOOKUP(O$1, m_preprocess!$1:$1048576, $D269, FALSE)), "", HLOOKUP(O$1,m_preprocess!$1:$1048576, $D269, FALSE))</f>
        <v>2161.554131379391</v>
      </c>
      <c r="P269">
        <f>IF(ISBLANK(HLOOKUP(P$1, m_preprocess!$1:$1048576, $D269, FALSE)), "", HLOOKUP(P$1,m_preprocess!$1:$1048576, $D269, FALSE))</f>
        <v>415.70317537563307</v>
      </c>
      <c r="Q269">
        <f>IF(ISBLANK(HLOOKUP(Q$1, m_preprocess!$1:$1048576, $D269, FALSE)), "", HLOOKUP(Q$1,m_preprocess!$1:$1048576, $D269, FALSE))</f>
        <v>743.0773953131519</v>
      </c>
      <c r="R269">
        <f>IF(ISBLANK(HLOOKUP(R$1, m_preprocess!$1:$1048576, $D269, FALSE)), "", HLOOKUP(R$1,m_preprocess!$1:$1048576, $D269, FALSE))</f>
        <v>562.07333750375528</v>
      </c>
      <c r="S269">
        <f>IF(ISBLANK(HLOOKUP(S$1, m_preprocess!$1:$1048576, $D269, FALSE)), "", HLOOKUP(S$1,m_preprocess!$1:$1048576, $D269, FALSE))</f>
        <v>45.762709492526149</v>
      </c>
      <c r="T269">
        <f>IF(ISBLANK(HLOOKUP(T$1, m_preprocess!$1:$1048576, $D269, FALSE)), "", HLOOKUP(T$1,m_preprocess!$1:$1048576, $D269, FALSE))</f>
        <v>17620.013849781524</v>
      </c>
      <c r="U269">
        <f>IF(ISBLANK(HLOOKUP(U$1, m_preprocess!$1:$1048576, $D269, FALSE)), "", HLOOKUP(U$1,m_preprocess!$1:$1048576, $D269, FALSE))</f>
        <v>29031.916680824848</v>
      </c>
      <c r="V269">
        <f>IF(ISBLANK(HLOOKUP(V$1, m_preprocess!$1:$1048576, $D269, FALSE)), "", HLOOKUP(V$1,m_preprocess!$1:$1048576, $D269, FALSE))</f>
        <v>1188.5</v>
      </c>
      <c r="W269">
        <f>IF(ISBLANK(HLOOKUP(W$1, m_preprocess!$1:$1048576, $D269, FALSE)), "", HLOOKUP(W$1,m_preprocess!$1:$1048576, $D269, FALSE))</f>
        <v>1710079.0248961647</v>
      </c>
      <c r="X269">
        <f>IF(ISBLANK(HLOOKUP(X$1, m_preprocess!$1:$1048576, $D269, FALSE)), "", HLOOKUP(X$1,m_preprocess!$1:$1048576, $D269, FALSE))</f>
        <v>561875.93693221011</v>
      </c>
      <c r="Y269">
        <f>IF(ISBLANK(HLOOKUP(Y$1, m_preprocess!$1:$1048576, $D269, FALSE)), "", HLOOKUP(Y$1,m_preprocess!$1:$1048576, $D269, FALSE))</f>
        <v>819.5574508173404</v>
      </c>
    </row>
    <row r="270" spans="1:25" x14ac:dyDescent="0.25">
      <c r="A270" s="21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HLOOKUP(E$1,m_preprocess!$1:$1048576, $D270, FALSE))</f>
        <v>149.8676298802456</v>
      </c>
      <c r="F270">
        <f>IF(ISBLANK(HLOOKUP(F$1, m_preprocess!$1:$1048576, $D270, FALSE)), "", HLOOKUP(F$1,m_preprocess!$1:$1048576, $D270, FALSE))</f>
        <v>154.71383429103008</v>
      </c>
      <c r="G270">
        <f>IF(ISBLANK(HLOOKUP(G$1, m_preprocess!$1:$1048576, $D270, FALSE)), "", HLOOKUP(G$1,m_preprocess!$1:$1048576, $D270, FALSE))</f>
        <v>100.06477818802357</v>
      </c>
      <c r="H270">
        <f>IF(ISBLANK(HLOOKUP(H$1, m_preprocess!$1:$1048576, $D270, FALSE)), "", HLOOKUP(H$1,m_preprocess!$1:$1048576, $D270, FALSE))</f>
        <v>2007.8467653174541</v>
      </c>
      <c r="I270">
        <f>IF(ISBLANK(HLOOKUP(I$1, m_preprocess!$1:$1048576, $D270, FALSE)), "", HLOOKUP(I$1,m_preprocess!$1:$1048576, $D270, FALSE))</f>
        <v>16838.948510000002</v>
      </c>
      <c r="J270">
        <f>IF(ISBLANK(HLOOKUP(J$1, m_preprocess!$1:$1048576, $D270, FALSE)), "", HLOOKUP(J$1,m_preprocess!$1:$1048576, $D270, FALSE))</f>
        <v>13199.798119999999</v>
      </c>
      <c r="K270">
        <f>IF(ISBLANK(HLOOKUP(K$1, m_preprocess!$1:$1048576, $D270, FALSE)), "", HLOOKUP(K$1,m_preprocess!$1:$1048576, $D270, FALSE))</f>
        <v>1979.6825694928928</v>
      </c>
      <c r="L270">
        <f>IF(ISBLANK(HLOOKUP(L$1, m_preprocess!$1:$1048576, $D270, FALSE)), "", HLOOKUP(L$1,m_preprocess!$1:$1048576, $D270, FALSE))</f>
        <v>82.891345243235577</v>
      </c>
      <c r="M270">
        <f>IF(ISBLANK(HLOOKUP(M$1, m_preprocess!$1:$1048576, $D270, FALSE)), "", HLOOKUP(M$1,m_preprocess!$1:$1048576, $D270, FALSE))</f>
        <v>99.170343179783174</v>
      </c>
      <c r="N270">
        <f>IF(ISBLANK(HLOOKUP(N$1, m_preprocess!$1:$1048576, $D270, FALSE)), "", HLOOKUP(N$1,m_preprocess!$1:$1048576, $D270, FALSE))</f>
        <v>1979.6825694928928</v>
      </c>
      <c r="O270">
        <f>IF(ISBLANK(HLOOKUP(O$1, m_preprocess!$1:$1048576, $D270, FALSE)), "", HLOOKUP(O$1,m_preprocess!$1:$1048576, $D270, FALSE))</f>
        <v>1942.886949555741</v>
      </c>
      <c r="P270">
        <f>IF(ISBLANK(HLOOKUP(P$1, m_preprocess!$1:$1048576, $D270, FALSE)), "", HLOOKUP(P$1,m_preprocess!$1:$1048576, $D270, FALSE))</f>
        <v>368.3895039561238</v>
      </c>
      <c r="Q270">
        <f>IF(ISBLANK(HLOOKUP(Q$1, m_preprocess!$1:$1048576, $D270, FALSE)), "", HLOOKUP(Q$1,m_preprocess!$1:$1048576, $D270, FALSE))</f>
        <v>665.28947159412769</v>
      </c>
      <c r="R270">
        <f>IF(ISBLANK(HLOOKUP(R$1, m_preprocess!$1:$1048576, $D270, FALSE)), "", HLOOKUP(R$1,m_preprocess!$1:$1048576, $D270, FALSE))</f>
        <v>474.47907141873509</v>
      </c>
      <c r="S270">
        <f>IF(ISBLANK(HLOOKUP(S$1, m_preprocess!$1:$1048576, $D270, FALSE)), "", HLOOKUP(S$1,m_preprocess!$1:$1048576, $D270, FALSE))</f>
        <v>46.689956294438502</v>
      </c>
      <c r="T270">
        <f>IF(ISBLANK(HLOOKUP(T$1, m_preprocess!$1:$1048576, $D270, FALSE)), "", HLOOKUP(T$1,m_preprocess!$1:$1048576, $D270, FALSE))</f>
        <v>17574.659221322392</v>
      </c>
      <c r="U270">
        <f>IF(ISBLANK(HLOOKUP(U$1, m_preprocess!$1:$1048576, $D270, FALSE)), "", HLOOKUP(U$1,m_preprocess!$1:$1048576, $D270, FALSE))</f>
        <v>28802.250070742179</v>
      </c>
      <c r="V270">
        <f>IF(ISBLANK(HLOOKUP(V$1, m_preprocess!$1:$1048576, $D270, FALSE)), "", HLOOKUP(V$1,m_preprocess!$1:$1048576, $D270, FALSE))</f>
        <v>1186.2</v>
      </c>
      <c r="W270">
        <f>IF(ISBLANK(HLOOKUP(W$1, m_preprocess!$1:$1048576, $D270, FALSE)), "", HLOOKUP(W$1,m_preprocess!$1:$1048576, $D270, FALSE))</f>
        <v>978032.48428916209</v>
      </c>
      <c r="X270">
        <f>IF(ISBLANK(HLOOKUP(X$1, m_preprocess!$1:$1048576, $D270, FALSE)), "", HLOOKUP(X$1,m_preprocess!$1:$1048576, $D270, FALSE))</f>
        <v>494281.64340201375</v>
      </c>
      <c r="Y270">
        <f>IF(ISBLANK(HLOOKUP(Y$1, m_preprocess!$1:$1048576, $D270, FALSE)), "", HLOOKUP(Y$1,m_preprocess!$1:$1048576, $D270, FALSE))</f>
        <v>1261.9811305116518</v>
      </c>
    </row>
    <row r="271" spans="1:25" x14ac:dyDescent="0.25">
      <c r="A271" s="21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HLOOKUP(E$1,m_preprocess!$1:$1048576, $D271, FALSE))</f>
        <v>159.18977262081302</v>
      </c>
      <c r="F271">
        <f>IF(ISBLANK(HLOOKUP(F$1, m_preprocess!$1:$1048576, $D271, FALSE)), "", HLOOKUP(F$1,m_preprocess!$1:$1048576, $D271, FALSE))</f>
        <v>162.54918939990657</v>
      </c>
      <c r="G271">
        <f>IF(ISBLANK(HLOOKUP(G$1, m_preprocess!$1:$1048576, $D271, FALSE)), "", HLOOKUP(G$1,m_preprocess!$1:$1048576, $D271, FALSE))</f>
        <v>99.658620501716598</v>
      </c>
      <c r="H271">
        <f>IF(ISBLANK(HLOOKUP(H$1, m_preprocess!$1:$1048576, $D271, FALSE)), "", HLOOKUP(H$1,m_preprocess!$1:$1048576, $D271, FALSE))</f>
        <v>2083.6251614741645</v>
      </c>
      <c r="I271">
        <f>IF(ISBLANK(HLOOKUP(I$1, m_preprocess!$1:$1048576, $D271, FALSE)), "", HLOOKUP(I$1,m_preprocess!$1:$1048576, $D271, FALSE))</f>
        <v>16231.324339999999</v>
      </c>
      <c r="J271">
        <f>IF(ISBLANK(HLOOKUP(J$1, m_preprocess!$1:$1048576, $D271, FALSE)), "", HLOOKUP(J$1,m_preprocess!$1:$1048576, $D271, FALSE))</f>
        <v>12154.306690000001</v>
      </c>
      <c r="K271">
        <f>IF(ISBLANK(HLOOKUP(K$1, m_preprocess!$1:$1048576, $D271, FALSE)), "", HLOOKUP(K$1,m_preprocess!$1:$1048576, $D271, FALSE))</f>
        <v>1849.4635034574326</v>
      </c>
      <c r="L271">
        <f>IF(ISBLANK(HLOOKUP(L$1, m_preprocess!$1:$1048576, $D271, FALSE)), "", HLOOKUP(L$1,m_preprocess!$1:$1048576, $D271, FALSE))</f>
        <v>82.529166676191707</v>
      </c>
      <c r="M271">
        <f>IF(ISBLANK(HLOOKUP(M$1, m_preprocess!$1:$1048576, $D271, FALSE)), "", HLOOKUP(M$1,m_preprocess!$1:$1048576, $D271, FALSE))</f>
        <v>98.699943881803549</v>
      </c>
      <c r="N271">
        <f>IF(ISBLANK(HLOOKUP(N$1, m_preprocess!$1:$1048576, $D271, FALSE)), "", HLOOKUP(N$1,m_preprocess!$1:$1048576, $D271, FALSE))</f>
        <v>1849.4635034574326</v>
      </c>
      <c r="O271">
        <f>IF(ISBLANK(HLOOKUP(O$1, m_preprocess!$1:$1048576, $D271, FALSE)), "", HLOOKUP(O$1,m_preprocess!$1:$1048576, $D271, FALSE))</f>
        <v>2054.9878916600987</v>
      </c>
      <c r="P271">
        <f>IF(ISBLANK(HLOOKUP(P$1, m_preprocess!$1:$1048576, $D271, FALSE)), "", HLOOKUP(P$1,m_preprocess!$1:$1048576, $D271, FALSE))</f>
        <v>410.69576495089893</v>
      </c>
      <c r="Q271">
        <f>IF(ISBLANK(HLOOKUP(Q$1, m_preprocess!$1:$1048576, $D271, FALSE)), "", HLOOKUP(Q$1,m_preprocess!$1:$1048576, $D271, FALSE))</f>
        <v>678.53799812720194</v>
      </c>
      <c r="R271">
        <f>IF(ISBLANK(HLOOKUP(R$1, m_preprocess!$1:$1048576, $D271, FALSE)), "", HLOOKUP(R$1,m_preprocess!$1:$1048576, $D271, FALSE))</f>
        <v>521.82052683841914</v>
      </c>
      <c r="S271">
        <f>IF(ISBLANK(HLOOKUP(S$1, m_preprocess!$1:$1048576, $D271, FALSE)), "", HLOOKUP(S$1,m_preprocess!$1:$1048576, $D271, FALSE))</f>
        <v>46.253569085031046</v>
      </c>
      <c r="T271">
        <f>IF(ISBLANK(HLOOKUP(T$1, m_preprocess!$1:$1048576, $D271, FALSE)), "", HLOOKUP(T$1,m_preprocess!$1:$1048576, $D271, FALSE))</f>
        <v>17620.715273062931</v>
      </c>
      <c r="U271">
        <f>IF(ISBLANK(HLOOKUP(U$1, m_preprocess!$1:$1048576, $D271, FALSE)), "", HLOOKUP(U$1,m_preprocess!$1:$1048576, $D271, FALSE))</f>
        <v>28306.438006210374</v>
      </c>
      <c r="V271">
        <f>IF(ISBLANK(HLOOKUP(V$1, m_preprocess!$1:$1048576, $D271, FALSE)), "", HLOOKUP(V$1,m_preprocess!$1:$1048576, $D271, FALSE))</f>
        <v>1184.5999999999999</v>
      </c>
      <c r="W271">
        <f>IF(ISBLANK(HLOOKUP(W$1, m_preprocess!$1:$1048576, $D271, FALSE)), "", HLOOKUP(W$1,m_preprocess!$1:$1048576, $D271, FALSE))</f>
        <v>963938.27349064429</v>
      </c>
      <c r="X271">
        <f>IF(ISBLANK(HLOOKUP(X$1, m_preprocess!$1:$1048576, $D271, FALSE)), "", HLOOKUP(X$1,m_preprocess!$1:$1048576, $D271, FALSE))</f>
        <v>475355.18054234528</v>
      </c>
      <c r="Y271">
        <f>IF(ISBLANK(HLOOKUP(Y$1, m_preprocess!$1:$1048576, $D271, FALSE)), "", HLOOKUP(Y$1,m_preprocess!$1:$1048576, $D271, FALSE))</f>
        <v>1028.8539036752163</v>
      </c>
    </row>
    <row r="272" spans="1:25" x14ac:dyDescent="0.25">
      <c r="A272" s="21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HLOOKUP(E$1,m_preprocess!$1:$1048576, $D272, FALSE))</f>
        <v>173.36568328387457</v>
      </c>
      <c r="F272">
        <f>IF(ISBLANK(HLOOKUP(F$1, m_preprocess!$1:$1048576, $D272, FALSE)), "", HLOOKUP(F$1,m_preprocess!$1:$1048576, $D272, FALSE))</f>
        <v>170.87938268488537</v>
      </c>
      <c r="G272">
        <f>IF(ISBLANK(HLOOKUP(G$1, m_preprocess!$1:$1048576, $D272, FALSE)), "", HLOOKUP(G$1,m_preprocess!$1:$1048576, $D272, FALSE))</f>
        <v>99.737914002510152</v>
      </c>
      <c r="H272">
        <f>IF(ISBLANK(HLOOKUP(H$1, m_preprocess!$1:$1048576, $D272, FALSE)), "", HLOOKUP(H$1,m_preprocess!$1:$1048576, $D272, FALSE))</f>
        <v>2052.9964583529095</v>
      </c>
      <c r="I272">
        <f>IF(ISBLANK(HLOOKUP(I$1, m_preprocess!$1:$1048576, $D272, FALSE)), "", HLOOKUP(I$1,m_preprocess!$1:$1048576, $D272, FALSE))</f>
        <v>16671.719590000001</v>
      </c>
      <c r="J272">
        <f>IF(ISBLANK(HLOOKUP(J$1, m_preprocess!$1:$1048576, $D272, FALSE)), "", HLOOKUP(J$1,m_preprocess!$1:$1048576, $D272, FALSE))</f>
        <v>14618.234699999999</v>
      </c>
      <c r="K272">
        <f>IF(ISBLANK(HLOOKUP(K$1, m_preprocess!$1:$1048576, $D272, FALSE)), "", HLOOKUP(K$1,m_preprocess!$1:$1048576, $D272, FALSE))</f>
        <v>1830.1470771847587</v>
      </c>
      <c r="L272">
        <f>IF(ISBLANK(HLOOKUP(L$1, m_preprocess!$1:$1048576, $D272, FALSE)), "", HLOOKUP(L$1,m_preprocess!$1:$1048576, $D272, FALSE))</f>
        <v>82.052624150364821</v>
      </c>
      <c r="M272">
        <f>IF(ISBLANK(HLOOKUP(M$1, m_preprocess!$1:$1048576, $D272, FALSE)), "", HLOOKUP(M$1,m_preprocess!$1:$1048576, $D272, FALSE))</f>
        <v>94.38044858386975</v>
      </c>
      <c r="N272">
        <f>IF(ISBLANK(HLOOKUP(N$1, m_preprocess!$1:$1048576, $D272, FALSE)), "", HLOOKUP(N$1,m_preprocess!$1:$1048576, $D272, FALSE))</f>
        <v>1830.1470771847587</v>
      </c>
      <c r="O272">
        <f>IF(ISBLANK(HLOOKUP(O$1, m_preprocess!$1:$1048576, $D272, FALSE)), "", HLOOKUP(O$1,m_preprocess!$1:$1048576, $D272, FALSE))</f>
        <v>2046.4449967582163</v>
      </c>
      <c r="P272">
        <f>IF(ISBLANK(HLOOKUP(P$1, m_preprocess!$1:$1048576, $D272, FALSE)), "", HLOOKUP(P$1,m_preprocess!$1:$1048576, $D272, FALSE))</f>
        <v>428.12634908122334</v>
      </c>
      <c r="Q272">
        <f>IF(ISBLANK(HLOOKUP(Q$1, m_preprocess!$1:$1048576, $D272, FALSE)), "", HLOOKUP(Q$1,m_preprocess!$1:$1048576, $D272, FALSE))</f>
        <v>749.67792003174657</v>
      </c>
      <c r="R272">
        <f>IF(ISBLANK(HLOOKUP(R$1, m_preprocess!$1:$1048576, $D272, FALSE)), "", HLOOKUP(R$1,m_preprocess!$1:$1048576, $D272, FALSE))</f>
        <v>487.75592505656931</v>
      </c>
      <c r="S272">
        <f>IF(ISBLANK(HLOOKUP(S$1, m_preprocess!$1:$1048576, $D272, FALSE)), "", HLOOKUP(S$1,m_preprocess!$1:$1048576, $D272, FALSE))</f>
        <v>43.162706592996351</v>
      </c>
      <c r="T272">
        <f>IF(ISBLANK(HLOOKUP(T$1, m_preprocess!$1:$1048576, $D272, FALSE)), "", HLOOKUP(T$1,m_preprocess!$1:$1048576, $D272, FALSE))</f>
        <v>17945.525833048348</v>
      </c>
      <c r="U272">
        <f>IF(ISBLANK(HLOOKUP(U$1, m_preprocess!$1:$1048576, $D272, FALSE)), "", HLOOKUP(U$1,m_preprocess!$1:$1048576, $D272, FALSE))</f>
        <v>28665.812724507781</v>
      </c>
      <c r="V272">
        <f>IF(ISBLANK(HLOOKUP(V$1, m_preprocess!$1:$1048576, $D272, FALSE)), "", HLOOKUP(V$1,m_preprocess!$1:$1048576, $D272, FALSE))</f>
        <v>1185.4000000000001</v>
      </c>
      <c r="W272">
        <f>IF(ISBLANK(HLOOKUP(W$1, m_preprocess!$1:$1048576, $D272, FALSE)), "", HLOOKUP(W$1,m_preprocess!$1:$1048576, $D272, FALSE))</f>
        <v>1725234.383423137</v>
      </c>
      <c r="X272">
        <f>IF(ISBLANK(HLOOKUP(X$1, m_preprocess!$1:$1048576, $D272, FALSE)), "", HLOOKUP(X$1,m_preprocess!$1:$1048576, $D272, FALSE))</f>
        <v>551577.30221653171</v>
      </c>
      <c r="Y272">
        <f>IF(ISBLANK(HLOOKUP(Y$1, m_preprocess!$1:$1048576, $D272, FALSE)), "", HLOOKUP(Y$1,m_preprocess!$1:$1048576, $D272, FALSE))</f>
        <v>935.4970129044666</v>
      </c>
    </row>
    <row r="273" spans="1:25" x14ac:dyDescent="0.25">
      <c r="A273" s="21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HLOOKUP(E$1,m_preprocess!$1:$1048576, $D273, FALSE))</f>
        <v>165.00427057548711</v>
      </c>
      <c r="F273">
        <f>IF(ISBLANK(HLOOKUP(F$1, m_preprocess!$1:$1048576, $D273, FALSE)), "", HLOOKUP(F$1,m_preprocess!$1:$1048576, $D273, FALSE))</f>
        <v>163.18985179496605</v>
      </c>
      <c r="G273">
        <f>IF(ISBLANK(HLOOKUP(G$1, m_preprocess!$1:$1048576, $D273, FALSE)), "", HLOOKUP(G$1,m_preprocess!$1:$1048576, $D273, FALSE))</f>
        <v>99.739219499051998</v>
      </c>
      <c r="H273">
        <f>IF(ISBLANK(HLOOKUP(H$1, m_preprocess!$1:$1048576, $D273, FALSE)), "", HLOOKUP(H$1,m_preprocess!$1:$1048576, $D273, FALSE))</f>
        <v>1490.9776522970781</v>
      </c>
      <c r="I273">
        <f>IF(ISBLANK(HLOOKUP(I$1, m_preprocess!$1:$1048576, $D273, FALSE)), "", HLOOKUP(I$1,m_preprocess!$1:$1048576, $D273, FALSE))</f>
        <v>16651.097229999999</v>
      </c>
      <c r="J273">
        <f>IF(ISBLANK(HLOOKUP(J$1, m_preprocess!$1:$1048576, $D273, FALSE)), "", HLOOKUP(J$1,m_preprocess!$1:$1048576, $D273, FALSE))</f>
        <v>14460.78412</v>
      </c>
      <c r="K273">
        <f>IF(ISBLANK(HLOOKUP(K$1, m_preprocess!$1:$1048576, $D273, FALSE)), "", HLOOKUP(K$1,m_preprocess!$1:$1048576, $D273, FALSE))</f>
        <v>1974.5230130188374</v>
      </c>
      <c r="L273">
        <f>IF(ISBLANK(HLOOKUP(L$1, m_preprocess!$1:$1048576, $D273, FALSE)), "", HLOOKUP(L$1,m_preprocess!$1:$1048576, $D273, FALSE))</f>
        <v>81.504725497213187</v>
      </c>
      <c r="M273">
        <f>IF(ISBLANK(HLOOKUP(M$1, m_preprocess!$1:$1048576, $D273, FALSE)), "", HLOOKUP(M$1,m_preprocess!$1:$1048576, $D273, FALSE))</f>
        <v>89.215868746831788</v>
      </c>
      <c r="N273">
        <f>IF(ISBLANK(HLOOKUP(N$1, m_preprocess!$1:$1048576, $D273, FALSE)), "", HLOOKUP(N$1,m_preprocess!$1:$1048576, $D273, FALSE))</f>
        <v>1974.5230130188374</v>
      </c>
      <c r="O273">
        <f>IF(ISBLANK(HLOOKUP(O$1, m_preprocess!$1:$1048576, $D273, FALSE)), "", HLOOKUP(O$1,m_preprocess!$1:$1048576, $D273, FALSE))</f>
        <v>1852.7413018054249</v>
      </c>
      <c r="P273">
        <f>IF(ISBLANK(HLOOKUP(P$1, m_preprocess!$1:$1048576, $D273, FALSE)), "", HLOOKUP(P$1,m_preprocess!$1:$1048576, $D273, FALSE))</f>
        <v>382.8953237802732</v>
      </c>
      <c r="Q273">
        <f>IF(ISBLANK(HLOOKUP(Q$1, m_preprocess!$1:$1048576, $D273, FALSE)), "", HLOOKUP(Q$1,m_preprocess!$1:$1048576, $D273, FALSE))</f>
        <v>613.27766814792574</v>
      </c>
      <c r="R273">
        <f>IF(ISBLANK(HLOOKUP(R$1, m_preprocess!$1:$1048576, $D273, FALSE)), "", HLOOKUP(R$1,m_preprocess!$1:$1048576, $D273, FALSE))</f>
        <v>461.8722065520671</v>
      </c>
      <c r="S273">
        <f>IF(ISBLANK(HLOOKUP(S$1, m_preprocess!$1:$1048576, $D273, FALSE)), "", HLOOKUP(S$1,m_preprocess!$1:$1048576, $D273, FALSE))</f>
        <v>43.768538099347481</v>
      </c>
      <c r="T273">
        <f>IF(ISBLANK(HLOOKUP(T$1, m_preprocess!$1:$1048576, $D273, FALSE)), "", HLOOKUP(T$1,m_preprocess!$1:$1048576, $D273, FALSE))</f>
        <v>18110.06287387713</v>
      </c>
      <c r="U273">
        <f>IF(ISBLANK(HLOOKUP(U$1, m_preprocess!$1:$1048576, $D273, FALSE)), "", HLOOKUP(U$1,m_preprocess!$1:$1048576, $D273, FALSE))</f>
        <v>28345.454621481309</v>
      </c>
      <c r="V273">
        <f>IF(ISBLANK(HLOOKUP(V$1, m_preprocess!$1:$1048576, $D273, FALSE)), "", HLOOKUP(V$1,m_preprocess!$1:$1048576, $D273, FALSE))</f>
        <v>1182.4000000000001</v>
      </c>
      <c r="W273">
        <f>IF(ISBLANK(HLOOKUP(W$1, m_preprocess!$1:$1048576, $D273, FALSE)), "", HLOOKUP(W$1,m_preprocess!$1:$1048576, $D273, FALSE))</f>
        <v>887221.63660067832</v>
      </c>
      <c r="X273">
        <f>IF(ISBLANK(HLOOKUP(X$1, m_preprocess!$1:$1048576, $D273, FALSE)), "", HLOOKUP(X$1,m_preprocess!$1:$1048576, $D273, FALSE))</f>
        <v>494670.62654771516</v>
      </c>
      <c r="Y273">
        <f>IF(ISBLANK(HLOOKUP(Y$1, m_preprocess!$1:$1048576, $D273, FALSE)), "", HLOOKUP(Y$1,m_preprocess!$1:$1048576, $D273, FALSE))</f>
        <v>565.5399187126078</v>
      </c>
    </row>
    <row r="274" spans="1:25" x14ac:dyDescent="0.25">
      <c r="A274" s="21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HLOOKUP(E$1,m_preprocess!$1:$1048576, $D274, FALSE))</f>
        <v>163.38971087274641</v>
      </c>
      <c r="F274">
        <f>IF(ISBLANK(HLOOKUP(F$1, m_preprocess!$1:$1048576, $D274, FALSE)), "", HLOOKUP(F$1,m_preprocess!$1:$1048576, $D274, FALSE))</f>
        <v>161.92490118313933</v>
      </c>
      <c r="G274">
        <f>IF(ISBLANK(HLOOKUP(G$1, m_preprocess!$1:$1048576, $D274, FALSE)), "", HLOOKUP(G$1,m_preprocess!$1:$1048576, $D274, FALSE))</f>
        <v>99.476177862477115</v>
      </c>
      <c r="H274">
        <f>IF(ISBLANK(HLOOKUP(H$1, m_preprocess!$1:$1048576, $D274, FALSE)), "", HLOOKUP(H$1,m_preprocess!$1:$1048576, $D274, FALSE))</f>
        <v>1450.720926218059</v>
      </c>
      <c r="I274">
        <f>IF(ISBLANK(HLOOKUP(I$1, m_preprocess!$1:$1048576, $D274, FALSE)), "", HLOOKUP(I$1,m_preprocess!$1:$1048576, $D274, FALSE))</f>
        <v>16169.256710000001</v>
      </c>
      <c r="J274">
        <f>IF(ISBLANK(HLOOKUP(J$1, m_preprocess!$1:$1048576, $D274, FALSE)), "", HLOOKUP(J$1,m_preprocess!$1:$1048576, $D274, FALSE))</f>
        <v>12346.409329999999</v>
      </c>
      <c r="K274">
        <f>IF(ISBLANK(HLOOKUP(K$1, m_preprocess!$1:$1048576, $D274, FALSE)), "", HLOOKUP(K$1,m_preprocess!$1:$1048576, $D274, FALSE))</f>
        <v>1808.8845467462131</v>
      </c>
      <c r="L274">
        <f>IF(ISBLANK(HLOOKUP(L$1, m_preprocess!$1:$1048576, $D274, FALSE)), "", HLOOKUP(L$1,m_preprocess!$1:$1048576, $D274, FALSE))</f>
        <v>81.375102575899007</v>
      </c>
      <c r="M274">
        <f>IF(ISBLANK(HLOOKUP(M$1, m_preprocess!$1:$1048576, $D274, FALSE)), "", HLOOKUP(M$1,m_preprocess!$1:$1048576, $D274, FALSE))</f>
        <v>88.736508175930908</v>
      </c>
      <c r="N274">
        <f>IF(ISBLANK(HLOOKUP(N$1, m_preprocess!$1:$1048576, $D274, FALSE)), "", HLOOKUP(N$1,m_preprocess!$1:$1048576, $D274, FALSE))</f>
        <v>1808.8845467462131</v>
      </c>
      <c r="O274">
        <f>IF(ISBLANK(HLOOKUP(O$1, m_preprocess!$1:$1048576, $D274, FALSE)), "", HLOOKUP(O$1,m_preprocess!$1:$1048576, $D274, FALSE))</f>
        <v>2036.5375064636214</v>
      </c>
      <c r="P274">
        <f>IF(ISBLANK(HLOOKUP(P$1, m_preprocess!$1:$1048576, $D274, FALSE)), "", HLOOKUP(P$1,m_preprocess!$1:$1048576, $D274, FALSE))</f>
        <v>420.14934686839308</v>
      </c>
      <c r="Q274">
        <f>IF(ISBLANK(HLOOKUP(Q$1, m_preprocess!$1:$1048576, $D274, FALSE)), "", HLOOKUP(Q$1,m_preprocess!$1:$1048576, $D274, FALSE))</f>
        <v>756.01717760148711</v>
      </c>
      <c r="R274">
        <f>IF(ISBLANK(HLOOKUP(R$1, m_preprocess!$1:$1048576, $D274, FALSE)), "", HLOOKUP(R$1,m_preprocess!$1:$1048576, $D274, FALSE))</f>
        <v>482.49296195659645</v>
      </c>
      <c r="S274">
        <f>IF(ISBLANK(HLOOKUP(S$1, m_preprocess!$1:$1048576, $D274, FALSE)), "", HLOOKUP(S$1,m_preprocess!$1:$1048576, $D274, FALSE))</f>
        <v>43.621323660498007</v>
      </c>
      <c r="T274">
        <f>IF(ISBLANK(HLOOKUP(T$1, m_preprocess!$1:$1048576, $D274, FALSE)), "", HLOOKUP(T$1,m_preprocess!$1:$1048576, $D274, FALSE))</f>
        <v>17732.390471416136</v>
      </c>
      <c r="U274">
        <f>IF(ISBLANK(HLOOKUP(U$1, m_preprocess!$1:$1048576, $D274, FALSE)), "", HLOOKUP(U$1,m_preprocess!$1:$1048576, $D274, FALSE))</f>
        <v>28069.783167862624</v>
      </c>
      <c r="V274">
        <f>IF(ISBLANK(HLOOKUP(V$1, m_preprocess!$1:$1048576, $D274, FALSE)), "", HLOOKUP(V$1,m_preprocess!$1:$1048576, $D274, FALSE))</f>
        <v>1186.0999999999999</v>
      </c>
      <c r="W274">
        <f>IF(ISBLANK(HLOOKUP(W$1, m_preprocess!$1:$1048576, $D274, FALSE)), "", HLOOKUP(W$1,m_preprocess!$1:$1048576, $D274, FALSE))</f>
        <v>1014752.4029587868</v>
      </c>
      <c r="X274">
        <f>IF(ISBLANK(HLOOKUP(X$1, m_preprocess!$1:$1048576, $D274, FALSE)), "", HLOOKUP(X$1,m_preprocess!$1:$1048576, $D274, FALSE))</f>
        <v>492281.04191352549</v>
      </c>
      <c r="Y274">
        <f>IF(ISBLANK(HLOOKUP(Y$1, m_preprocess!$1:$1048576, $D274, FALSE)), "", HLOOKUP(Y$1,m_preprocess!$1:$1048576, $D274, FALSE))</f>
        <v>688.54695602386414</v>
      </c>
    </row>
    <row r="275" spans="1:25" x14ac:dyDescent="0.25">
      <c r="A275" s="21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HLOOKUP(E$1,m_preprocess!$1:$1048576, $D275, FALSE))</f>
        <v>157.54673650418144</v>
      </c>
      <c r="F275">
        <f>IF(ISBLANK(HLOOKUP(F$1, m_preprocess!$1:$1048576, $D275, FALSE)), "", HLOOKUP(F$1,m_preprocess!$1:$1048576, $D275, FALSE))</f>
        <v>153.0737362939139</v>
      </c>
      <c r="G275">
        <f>IF(ISBLANK(HLOOKUP(G$1, m_preprocess!$1:$1048576, $D275, FALSE)), "", HLOOKUP(G$1,m_preprocess!$1:$1048576, $D275, FALSE))</f>
        <v>99.566267002974541</v>
      </c>
      <c r="H275">
        <f>IF(ISBLANK(HLOOKUP(H$1, m_preprocess!$1:$1048576, $D275, FALSE)), "", HLOOKUP(H$1,m_preprocess!$1:$1048576, $D275, FALSE))</f>
        <v>1813.9204849342252</v>
      </c>
      <c r="I275">
        <f>IF(ISBLANK(HLOOKUP(I$1, m_preprocess!$1:$1048576, $D275, FALSE)), "", HLOOKUP(I$1,m_preprocess!$1:$1048576, $D275, FALSE))</f>
        <v>16677.525890000001</v>
      </c>
      <c r="J275">
        <f>IF(ISBLANK(HLOOKUP(J$1, m_preprocess!$1:$1048576, $D275, FALSE)), "", HLOOKUP(J$1,m_preprocess!$1:$1048576, $D275, FALSE))</f>
        <v>11194.885849999999</v>
      </c>
      <c r="K275">
        <f>IF(ISBLANK(HLOOKUP(K$1, m_preprocess!$1:$1048576, $D275, FALSE)), "", HLOOKUP(K$1,m_preprocess!$1:$1048576, $D275, FALSE))</f>
        <v>1921.9394863647963</v>
      </c>
      <c r="L275">
        <f>IF(ISBLANK(HLOOKUP(L$1, m_preprocess!$1:$1048576, $D275, FALSE)), "", HLOOKUP(L$1,m_preprocess!$1:$1048576, $D275, FALSE))</f>
        <v>81.931870711240251</v>
      </c>
      <c r="M275">
        <f>IF(ISBLANK(HLOOKUP(M$1, m_preprocess!$1:$1048576, $D275, FALSE)), "", HLOOKUP(M$1,m_preprocess!$1:$1048576, $D275, FALSE))</f>
        <v>87.871700839002287</v>
      </c>
      <c r="N275">
        <f>IF(ISBLANK(HLOOKUP(N$1, m_preprocess!$1:$1048576, $D275, FALSE)), "", HLOOKUP(N$1,m_preprocess!$1:$1048576, $D275, FALSE))</f>
        <v>1921.9394863647963</v>
      </c>
      <c r="O275">
        <f>IF(ISBLANK(HLOOKUP(O$1, m_preprocess!$1:$1048576, $D275, FALSE)), "", HLOOKUP(O$1,m_preprocess!$1:$1048576, $D275, FALSE))</f>
        <v>2040.0774755884249</v>
      </c>
      <c r="P275">
        <f>IF(ISBLANK(HLOOKUP(P$1, m_preprocess!$1:$1048576, $D275, FALSE)), "", HLOOKUP(P$1,m_preprocess!$1:$1048576, $D275, FALSE))</f>
        <v>396.41577752852743</v>
      </c>
      <c r="Q275">
        <f>IF(ISBLANK(HLOOKUP(Q$1, m_preprocess!$1:$1048576, $D275, FALSE)), "", HLOOKUP(Q$1,m_preprocess!$1:$1048576, $D275, FALSE))</f>
        <v>661.70255263336946</v>
      </c>
      <c r="R275">
        <f>IF(ISBLANK(HLOOKUP(R$1, m_preprocess!$1:$1048576, $D275, FALSE)), "", HLOOKUP(R$1,m_preprocess!$1:$1048576, $D275, FALSE))</f>
        <v>593.49083657296944</v>
      </c>
      <c r="S275">
        <f>IF(ISBLANK(HLOOKUP(S$1, m_preprocess!$1:$1048576, $D275, FALSE)), "", HLOOKUP(S$1,m_preprocess!$1:$1048576, $D275, FALSE))</f>
        <v>41.165885426796216</v>
      </c>
      <c r="T275">
        <f>IF(ISBLANK(HLOOKUP(T$1, m_preprocess!$1:$1048576, $D275, FALSE)), "", HLOOKUP(T$1,m_preprocess!$1:$1048576, $D275, FALSE))</f>
        <v>17754.93763944316</v>
      </c>
      <c r="U275">
        <f>IF(ISBLANK(HLOOKUP(U$1, m_preprocess!$1:$1048576, $D275, FALSE)), "", HLOOKUP(U$1,m_preprocess!$1:$1048576, $D275, FALSE))</f>
        <v>27933.750959963363</v>
      </c>
      <c r="V275">
        <f>IF(ISBLANK(HLOOKUP(V$1, m_preprocess!$1:$1048576, $D275, FALSE)), "", HLOOKUP(V$1,m_preprocess!$1:$1048576, $D275, FALSE))</f>
        <v>1197.3</v>
      </c>
      <c r="W275">
        <f>IF(ISBLANK(HLOOKUP(W$1, m_preprocess!$1:$1048576, $D275, FALSE)), "", HLOOKUP(W$1,m_preprocess!$1:$1048576, $D275, FALSE))</f>
        <v>870150.83767975739</v>
      </c>
      <c r="X275">
        <f>IF(ISBLANK(HLOOKUP(X$1, m_preprocess!$1:$1048576, $D275, FALSE)), "", HLOOKUP(X$1,m_preprocess!$1:$1048576, $D275, FALSE))</f>
        <v>470938.26261570695</v>
      </c>
      <c r="Y275">
        <f>IF(ISBLANK(HLOOKUP(Y$1, m_preprocess!$1:$1048576, $D275, FALSE)), "", HLOOKUP(Y$1,m_preprocess!$1:$1048576, $D275, FALSE))</f>
        <v>1059.5323463871093</v>
      </c>
    </row>
    <row r="276" spans="1:25" x14ac:dyDescent="0.25">
      <c r="A276" s="21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HLOOKUP(E$1,m_preprocess!$1:$1048576, $D276, FALSE))</f>
        <v>157.50470250490673</v>
      </c>
      <c r="F276">
        <f>IF(ISBLANK(HLOOKUP(F$1, m_preprocess!$1:$1048576, $D276, FALSE)), "", HLOOKUP(F$1,m_preprocess!$1:$1048576, $D276, FALSE))</f>
        <v>156.80356367492851</v>
      </c>
      <c r="G276">
        <f>IF(ISBLANK(HLOOKUP(G$1, m_preprocess!$1:$1048576, $D276, FALSE)), "", HLOOKUP(G$1,m_preprocess!$1:$1048576, $D276, FALSE))</f>
        <v>99.459438319203016</v>
      </c>
      <c r="H276">
        <f>IF(ISBLANK(HLOOKUP(H$1, m_preprocess!$1:$1048576, $D276, FALSE)), "", HLOOKUP(H$1,m_preprocess!$1:$1048576, $D276, FALSE))</f>
        <v>1151.567221683986</v>
      </c>
      <c r="I276">
        <f>IF(ISBLANK(HLOOKUP(I$1, m_preprocess!$1:$1048576, $D276, FALSE)), "", HLOOKUP(I$1,m_preprocess!$1:$1048576, $D276, FALSE))</f>
        <v>16110.035400000001</v>
      </c>
      <c r="J276">
        <f>IF(ISBLANK(HLOOKUP(J$1, m_preprocess!$1:$1048576, $D276, FALSE)), "", HLOOKUP(J$1,m_preprocess!$1:$1048576, $D276, FALSE))</f>
        <v>12024.523929999999</v>
      </c>
      <c r="K276">
        <f>IF(ISBLANK(HLOOKUP(K$1, m_preprocess!$1:$1048576, $D276, FALSE)), "", HLOOKUP(K$1,m_preprocess!$1:$1048576, $D276, FALSE))</f>
        <v>1862.2135754949995</v>
      </c>
      <c r="L276">
        <f>IF(ISBLANK(HLOOKUP(L$1, m_preprocess!$1:$1048576, $D276, FALSE)), "", HLOOKUP(L$1,m_preprocess!$1:$1048576, $D276, FALSE))</f>
        <v>80.817351178889808</v>
      </c>
      <c r="M276">
        <f>IF(ISBLANK(HLOOKUP(M$1, m_preprocess!$1:$1048576, $D276, FALSE)), "", HLOOKUP(M$1,m_preprocess!$1:$1048576, $D276, FALSE))</f>
        <v>85.611786377939239</v>
      </c>
      <c r="N276">
        <f>IF(ISBLANK(HLOOKUP(N$1, m_preprocess!$1:$1048576, $D276, FALSE)), "", HLOOKUP(N$1,m_preprocess!$1:$1048576, $D276, FALSE))</f>
        <v>1862.2135754949995</v>
      </c>
      <c r="O276">
        <f>IF(ISBLANK(HLOOKUP(O$1, m_preprocess!$1:$1048576, $D276, FALSE)), "", HLOOKUP(O$1,m_preprocess!$1:$1048576, $D276, FALSE))</f>
        <v>1841.2757858419729</v>
      </c>
      <c r="P276">
        <f>IF(ISBLANK(HLOOKUP(P$1, m_preprocess!$1:$1048576, $D276, FALSE)), "", HLOOKUP(P$1,m_preprocess!$1:$1048576, $D276, FALSE))</f>
        <v>407.33354202415916</v>
      </c>
      <c r="Q276">
        <f>IF(ISBLANK(HLOOKUP(Q$1, m_preprocess!$1:$1048576, $D276, FALSE)), "", HLOOKUP(Q$1,m_preprocess!$1:$1048576, $D276, FALSE))</f>
        <v>606.29731888448669</v>
      </c>
      <c r="R276">
        <f>IF(ISBLANK(HLOOKUP(R$1, m_preprocess!$1:$1048576, $D276, FALSE)), "", HLOOKUP(R$1,m_preprocess!$1:$1048576, $D276, FALSE))</f>
        <v>443.09566896270479</v>
      </c>
      <c r="S276">
        <f>IF(ISBLANK(HLOOKUP(S$1, m_preprocess!$1:$1048576, $D276, FALSE)), "", HLOOKUP(S$1,m_preprocess!$1:$1048576, $D276, FALSE))</f>
        <v>38.680376613190738</v>
      </c>
      <c r="T276">
        <f>IF(ISBLANK(HLOOKUP(T$1, m_preprocess!$1:$1048576, $D276, FALSE)), "", HLOOKUP(T$1,m_preprocess!$1:$1048576, $D276, FALSE))</f>
        <v>17780.412497424662</v>
      </c>
      <c r="U276">
        <f>IF(ISBLANK(HLOOKUP(U$1, m_preprocess!$1:$1048576, $D276, FALSE)), "", HLOOKUP(U$1,m_preprocess!$1:$1048576, $D276, FALSE))</f>
        <v>27586.870562269098</v>
      </c>
      <c r="V276">
        <f>IF(ISBLANK(HLOOKUP(V$1, m_preprocess!$1:$1048576, $D276, FALSE)), "", HLOOKUP(V$1,m_preprocess!$1:$1048576, $D276, FALSE))</f>
        <v>1186.2</v>
      </c>
      <c r="W276">
        <f>IF(ISBLANK(HLOOKUP(W$1, m_preprocess!$1:$1048576, $D276, FALSE)), "", HLOOKUP(W$1,m_preprocess!$1:$1048576, $D276, FALSE))</f>
        <v>876725.76506159641</v>
      </c>
      <c r="X276">
        <f>IF(ISBLANK(HLOOKUP(X$1, m_preprocess!$1:$1048576, $D276, FALSE)), "", HLOOKUP(X$1,m_preprocess!$1:$1048576, $D276, FALSE))</f>
        <v>489902.30285945971</v>
      </c>
      <c r="Y276">
        <f>IF(ISBLANK(HLOOKUP(Y$1, m_preprocess!$1:$1048576, $D276, FALSE)), "", HLOOKUP(Y$1,m_preprocess!$1:$1048576, $D276, FALSE))</f>
        <v>646.08899654853462</v>
      </c>
    </row>
    <row r="277" spans="1:25" x14ac:dyDescent="0.25">
      <c r="A277" s="21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HLOOKUP(E$1,m_preprocess!$1:$1048576, $D277, FALSE))</f>
        <v>166.4914334418894</v>
      </c>
      <c r="F277">
        <f>IF(ISBLANK(HLOOKUP(F$1, m_preprocess!$1:$1048576, $D277, FALSE)), "", HLOOKUP(F$1,m_preprocess!$1:$1048576, $D277, FALSE))</f>
        <v>149.68426289944446</v>
      </c>
      <c r="G277">
        <f>IF(ISBLANK(HLOOKUP(G$1, m_preprocess!$1:$1048576, $D277, FALSE)), "", HLOOKUP(G$1,m_preprocess!$1:$1048576, $D277, FALSE))</f>
        <v>99.365631951812787</v>
      </c>
      <c r="H277">
        <f>IF(ISBLANK(HLOOKUP(H$1, m_preprocess!$1:$1048576, $D277, FALSE)), "", HLOOKUP(H$1,m_preprocess!$1:$1048576, $D277, FALSE))</f>
        <v>2732.8003691692293</v>
      </c>
      <c r="I277">
        <f>IF(ISBLANK(HLOOKUP(I$1, m_preprocess!$1:$1048576, $D277, FALSE)), "", HLOOKUP(I$1,m_preprocess!$1:$1048576, $D277, FALSE))</f>
        <v>16531.54939</v>
      </c>
      <c r="J277">
        <f>IF(ISBLANK(HLOOKUP(J$1, m_preprocess!$1:$1048576, $D277, FALSE)), "", HLOOKUP(J$1,m_preprocess!$1:$1048576, $D277, FALSE))</f>
        <v>11875.257300000001</v>
      </c>
      <c r="K277">
        <f>IF(ISBLANK(HLOOKUP(K$1, m_preprocess!$1:$1048576, $D277, FALSE)), "", HLOOKUP(K$1,m_preprocess!$1:$1048576, $D277, FALSE))</f>
        <v>1977.8347351486748</v>
      </c>
      <c r="L277">
        <f>IF(ISBLANK(HLOOKUP(L$1, m_preprocess!$1:$1048576, $D277, FALSE)), "", HLOOKUP(L$1,m_preprocess!$1:$1048576, $D277, FALSE))</f>
        <v>80.1582732284934</v>
      </c>
      <c r="M277">
        <f>IF(ISBLANK(HLOOKUP(M$1, m_preprocess!$1:$1048576, $D277, FALSE)), "", HLOOKUP(M$1,m_preprocess!$1:$1048576, $D277, FALSE))</f>
        <v>81.754049390306207</v>
      </c>
      <c r="N277">
        <f>IF(ISBLANK(HLOOKUP(N$1, m_preprocess!$1:$1048576, $D277, FALSE)), "", HLOOKUP(N$1,m_preprocess!$1:$1048576, $D277, FALSE))</f>
        <v>1977.8347351486748</v>
      </c>
      <c r="O277">
        <f>IF(ISBLANK(HLOOKUP(O$1, m_preprocess!$1:$1048576, $D277, FALSE)), "", HLOOKUP(O$1,m_preprocess!$1:$1048576, $D277, FALSE))</f>
        <v>1783.5847192294636</v>
      </c>
      <c r="P277">
        <f>IF(ISBLANK(HLOOKUP(P$1, m_preprocess!$1:$1048576, $D277, FALSE)), "", HLOOKUP(P$1,m_preprocess!$1:$1048576, $D277, FALSE))</f>
        <v>425.6223670739397</v>
      </c>
      <c r="Q277">
        <f>IF(ISBLANK(HLOOKUP(Q$1, m_preprocess!$1:$1048576, $D277, FALSE)), "", HLOOKUP(Q$1,m_preprocess!$1:$1048576, $D277, FALSE))</f>
        <v>639.30860434500096</v>
      </c>
      <c r="R277">
        <f>IF(ISBLANK(HLOOKUP(R$1, m_preprocess!$1:$1048576, $D277, FALSE)), "", HLOOKUP(R$1,m_preprocess!$1:$1048576, $D277, FALSE))</f>
        <v>444.63204887191512</v>
      </c>
      <c r="S277">
        <f>IF(ISBLANK(HLOOKUP(S$1, m_preprocess!$1:$1048576, $D277, FALSE)), "", HLOOKUP(S$1,m_preprocess!$1:$1048576, $D277, FALSE))</f>
        <v>41.188908044851757</v>
      </c>
      <c r="T277">
        <f>IF(ISBLANK(HLOOKUP(T$1, m_preprocess!$1:$1048576, $D277, FALSE)), "", HLOOKUP(T$1,m_preprocess!$1:$1048576, $D277, FALSE))</f>
        <v>18301.219307784653</v>
      </c>
      <c r="U277">
        <f>IF(ISBLANK(HLOOKUP(U$1, m_preprocess!$1:$1048576, $D277, FALSE)), "", HLOOKUP(U$1,m_preprocess!$1:$1048576, $D277, FALSE))</f>
        <v>27073.258515989579</v>
      </c>
      <c r="V277">
        <f>IF(ISBLANK(HLOOKUP(V$1, m_preprocess!$1:$1048576, $D277, FALSE)), "", HLOOKUP(V$1,m_preprocess!$1:$1048576, $D277, FALSE))</f>
        <v>1180.5</v>
      </c>
      <c r="W277">
        <f>IF(ISBLANK(HLOOKUP(W$1, m_preprocess!$1:$1048576, $D277, FALSE)), "", HLOOKUP(W$1,m_preprocess!$1:$1048576, $D277, FALSE))</f>
        <v>847969.80241007719</v>
      </c>
      <c r="X277">
        <f>IF(ISBLANK(HLOOKUP(X$1, m_preprocess!$1:$1048576, $D277, FALSE)), "", HLOOKUP(X$1,m_preprocess!$1:$1048576, $D277, FALSE))</f>
        <v>452609.28986735671</v>
      </c>
      <c r="Y277">
        <f>IF(ISBLANK(HLOOKUP(Y$1, m_preprocess!$1:$1048576, $D277, FALSE)), "", HLOOKUP(Y$1,m_preprocess!$1:$1048576, $D277, FALSE))</f>
        <v>1849.3630132461449</v>
      </c>
    </row>
    <row r="278" spans="1:25" x14ac:dyDescent="0.25">
      <c r="A278" s="21">
        <v>42370</v>
      </c>
      <c r="B278">
        <f>B266+1</f>
        <v>2016</v>
      </c>
      <c r="C278">
        <f>C266</f>
        <v>1</v>
      </c>
      <c r="D278">
        <v>278</v>
      </c>
      <c r="E278">
        <f>IF(ISBLANK(HLOOKUP(E$1, m_preprocess!$1:$1048576, $D278, FALSE)), "", HLOOKUP(E$1,m_preprocess!$1:$1048576, $D278, FALSE))</f>
        <v>148.82893772637854</v>
      </c>
      <c r="F278">
        <f>IF(ISBLANK(HLOOKUP(F$1, m_preprocess!$1:$1048576, $D278, FALSE)), "", HLOOKUP(F$1,m_preprocess!$1:$1048576, $D278, FALSE))</f>
        <v>151.67601585999515</v>
      </c>
      <c r="G278">
        <f>IF(ISBLANK(HLOOKUP(G$1, m_preprocess!$1:$1048576, $D278, FALSE)), "", HLOOKUP(G$1,m_preprocess!$1:$1048576, $D278, FALSE))</f>
        <v>102.42245618266929</v>
      </c>
      <c r="H278">
        <f>IF(ISBLANK(HLOOKUP(H$1, m_preprocess!$1:$1048576, $D278, FALSE)), "", HLOOKUP(H$1,m_preprocess!$1:$1048576, $D278, FALSE))</f>
        <v>1091.6452335351851</v>
      </c>
      <c r="I278">
        <f>IF(ISBLANK(HLOOKUP(I$1, m_preprocess!$1:$1048576, $D278, FALSE)), "", HLOOKUP(I$1,m_preprocess!$1:$1048576, $D278, FALSE))</f>
        <v>16560.670439999998</v>
      </c>
      <c r="J278">
        <f>IF(ISBLANK(HLOOKUP(J$1, m_preprocess!$1:$1048576, $D278, FALSE)), "", HLOOKUP(J$1,m_preprocess!$1:$1048576, $D278, FALSE))</f>
        <v>12632.84051</v>
      </c>
      <c r="K278">
        <f>IF(ISBLANK(HLOOKUP(K$1, m_preprocess!$1:$1048576, $D278, FALSE)), "", HLOOKUP(K$1,m_preprocess!$1:$1048576, $D278, FALSE))</f>
        <v>1796.3419448874276</v>
      </c>
      <c r="L278">
        <f>IF(ISBLANK(HLOOKUP(L$1, m_preprocess!$1:$1048576, $D278, FALSE)), "", HLOOKUP(L$1,m_preprocess!$1:$1048576, $D278, FALSE))</f>
        <v>79.35144130462632</v>
      </c>
      <c r="M278">
        <f>IF(ISBLANK(HLOOKUP(M$1, m_preprocess!$1:$1048576, $D278, FALSE)), "", HLOOKUP(M$1,m_preprocess!$1:$1048576, $D278, FALSE))</f>
        <v>79.320298150747661</v>
      </c>
      <c r="N278">
        <f>IF(ISBLANK(HLOOKUP(N$1, m_preprocess!$1:$1048576, $D278, FALSE)), "", HLOOKUP(N$1,m_preprocess!$1:$1048576, $D278, FALSE))</f>
        <v>1796.3419448874276</v>
      </c>
      <c r="O278">
        <f>IF(ISBLANK(HLOOKUP(O$1, m_preprocess!$1:$1048576, $D278, FALSE)), "", HLOOKUP(O$1,m_preprocess!$1:$1048576, $D278, FALSE))</f>
        <v>1658.1495308878104</v>
      </c>
      <c r="P278">
        <f>IF(ISBLANK(HLOOKUP(P$1, m_preprocess!$1:$1048576, $D278, FALSE)), "", HLOOKUP(P$1,m_preprocess!$1:$1048576, $D278, FALSE))</f>
        <v>349.03086394913328</v>
      </c>
      <c r="Q278">
        <f>IF(ISBLANK(HLOOKUP(Q$1, m_preprocess!$1:$1048576, $D278, FALSE)), "", HLOOKUP(Q$1,m_preprocess!$1:$1048576, $D278, FALSE))</f>
        <v>610.83236373505201</v>
      </c>
      <c r="R278">
        <f>IF(ISBLANK(HLOOKUP(R$1, m_preprocess!$1:$1048576, $D278, FALSE)), "", HLOOKUP(R$1,m_preprocess!$1:$1048576, $D278, FALSE))</f>
        <v>422.10276122205426</v>
      </c>
      <c r="S278">
        <f>IF(ISBLANK(HLOOKUP(S$1, m_preprocess!$1:$1048576, $D278, FALSE)), "", HLOOKUP(S$1,m_preprocess!$1:$1048576, $D278, FALSE))</f>
        <v>37.588735286691232</v>
      </c>
      <c r="T278">
        <f>IF(ISBLANK(HLOOKUP(T$1, m_preprocess!$1:$1048576, $D278, FALSE)), "", HLOOKUP(T$1,m_preprocess!$1:$1048576, $D278, FALSE))</f>
        <v>18053.194757640253</v>
      </c>
      <c r="U278">
        <f>IF(ISBLANK(HLOOKUP(U$1, m_preprocess!$1:$1048576, $D278, FALSE)), "", HLOOKUP(U$1,m_preprocess!$1:$1048576, $D278, FALSE))</f>
        <v>26730.84288482042</v>
      </c>
      <c r="V278">
        <f>IF(ISBLANK(HLOOKUP(V$1, m_preprocess!$1:$1048576, $D278, FALSE)), "", HLOOKUP(V$1,m_preprocess!$1:$1048576, $D278, FALSE))</f>
        <v>1155.7</v>
      </c>
      <c r="W278">
        <f>IF(ISBLANK(HLOOKUP(W$1, m_preprocess!$1:$1048576, $D278, FALSE)), "", HLOOKUP(W$1,m_preprocess!$1:$1048576, $D278, FALSE))</f>
        <v>1186090.3701694175</v>
      </c>
      <c r="X278">
        <f>IF(ISBLANK(HLOOKUP(X$1, m_preprocess!$1:$1048576, $D278, FALSE)), "", HLOOKUP(X$1,m_preprocess!$1:$1048576, $D278, FALSE))</f>
        <v>572354.39534360461</v>
      </c>
      <c r="Y278">
        <f>IF(ISBLANK(HLOOKUP(Y$1, m_preprocess!$1:$1048576, $D278, FALSE)), "", HLOOKUP(Y$1,m_preprocess!$1:$1048576, $D278, FALSE))</f>
        <v>504.63822623229407</v>
      </c>
    </row>
    <row r="279" spans="1:25" x14ac:dyDescent="0.25">
      <c r="A279" s="21">
        <v>42401</v>
      </c>
      <c r="B279">
        <f t="shared" ref="B279:B301" si="0">B267+1</f>
        <v>2016</v>
      </c>
      <c r="C279">
        <f t="shared" ref="C279:C325" si="1">C267</f>
        <v>2</v>
      </c>
      <c r="D279">
        <v>279</v>
      </c>
      <c r="E279">
        <f>IF(ISBLANK(HLOOKUP(E$1, m_preprocess!$1:$1048576, $D279, FALSE)), "", HLOOKUP(E$1,m_preprocess!$1:$1048576, $D279, FALSE))</f>
        <v>140.0299508276471</v>
      </c>
      <c r="F279">
        <f>IF(ISBLANK(HLOOKUP(F$1, m_preprocess!$1:$1048576, $D279, FALSE)), "", HLOOKUP(F$1,m_preprocess!$1:$1048576, $D279, FALSE))</f>
        <v>155.88630601753576</v>
      </c>
      <c r="G279">
        <f>IF(ISBLANK(HLOOKUP(G$1, m_preprocess!$1:$1048576, $D279, FALSE)), "", HLOOKUP(G$1,m_preprocess!$1:$1048576, $D279, FALSE))</f>
        <v>102.28126342250125</v>
      </c>
      <c r="H279">
        <f>IF(ISBLANK(HLOOKUP(H$1, m_preprocess!$1:$1048576, $D279, FALSE)), "", HLOOKUP(H$1,m_preprocess!$1:$1048576, $D279, FALSE))</f>
        <v>1175.4002639571806</v>
      </c>
      <c r="I279">
        <f>IF(ISBLANK(HLOOKUP(I$1, m_preprocess!$1:$1048576, $D279, FALSE)), "", HLOOKUP(I$1,m_preprocess!$1:$1048576, $D279, FALSE))</f>
        <v>15649.244280000001</v>
      </c>
      <c r="J279">
        <f>IF(ISBLANK(HLOOKUP(J$1, m_preprocess!$1:$1048576, $D279, FALSE)), "", HLOOKUP(J$1,m_preprocess!$1:$1048576, $D279, FALSE))</f>
        <v>10475.853169999998</v>
      </c>
      <c r="K279">
        <f>IF(ISBLANK(HLOOKUP(K$1, m_preprocess!$1:$1048576, $D279, FALSE)), "", HLOOKUP(K$1,m_preprocess!$1:$1048576, $D279, FALSE))</f>
        <v>1813.9704750183241</v>
      </c>
      <c r="L279">
        <f>IF(ISBLANK(HLOOKUP(L$1, m_preprocess!$1:$1048576, $D279, FALSE)), "", HLOOKUP(L$1,m_preprocess!$1:$1048576, $D279, FALSE))</f>
        <v>79.882436622426667</v>
      </c>
      <c r="M279">
        <f>IF(ISBLANK(HLOOKUP(M$1, m_preprocess!$1:$1048576, $D279, FALSE)), "", HLOOKUP(M$1,m_preprocess!$1:$1048576, $D279, FALSE))</f>
        <v>81.467618380641909</v>
      </c>
      <c r="N279">
        <f>IF(ISBLANK(HLOOKUP(N$1, m_preprocess!$1:$1048576, $D279, FALSE)), "", HLOOKUP(N$1,m_preprocess!$1:$1048576, $D279, FALSE))</f>
        <v>1813.9704750183241</v>
      </c>
      <c r="O279">
        <f>IF(ISBLANK(HLOOKUP(O$1, m_preprocess!$1:$1048576, $D279, FALSE)), "", HLOOKUP(O$1,m_preprocess!$1:$1048576, $D279, FALSE))</f>
        <v>1580.1163612569276</v>
      </c>
      <c r="P279">
        <f>IF(ISBLANK(HLOOKUP(P$1, m_preprocess!$1:$1048576, $D279, FALSE)), "", HLOOKUP(P$1,m_preprocess!$1:$1048576, $D279, FALSE))</f>
        <v>346.63368086548741</v>
      </c>
      <c r="Q279">
        <f>IF(ISBLANK(HLOOKUP(Q$1, m_preprocess!$1:$1048576, $D279, FALSE)), "", HLOOKUP(Q$1,m_preprocess!$1:$1048576, $D279, FALSE))</f>
        <v>579.10692133219561</v>
      </c>
      <c r="R279">
        <f>IF(ISBLANK(HLOOKUP(R$1, m_preprocess!$1:$1048576, $D279, FALSE)), "", HLOOKUP(R$1,m_preprocess!$1:$1048576, $D279, FALSE))</f>
        <v>423.0701399732958</v>
      </c>
      <c r="S279">
        <f>IF(ISBLANK(HLOOKUP(S$1, m_preprocess!$1:$1048576, $D279, FALSE)), "", HLOOKUP(S$1,m_preprocess!$1:$1048576, $D279, FALSE))</f>
        <v>33.353757274551199</v>
      </c>
      <c r="T279">
        <f>IF(ISBLANK(HLOOKUP(T$1, m_preprocess!$1:$1048576, $D279, FALSE)), "", HLOOKUP(T$1,m_preprocess!$1:$1048576, $D279, FALSE))</f>
        <v>18419.660093706552</v>
      </c>
      <c r="U279">
        <f>IF(ISBLANK(HLOOKUP(U$1, m_preprocess!$1:$1048576, $D279, FALSE)), "", HLOOKUP(U$1,m_preprocess!$1:$1048576, $D279, FALSE))</f>
        <v>26548.293922079363</v>
      </c>
      <c r="V279">
        <f>IF(ISBLANK(HLOOKUP(V$1, m_preprocess!$1:$1048576, $D279, FALSE)), "", HLOOKUP(V$1,m_preprocess!$1:$1048576, $D279, FALSE))</f>
        <v>1151.0999999999999</v>
      </c>
      <c r="W279">
        <f>IF(ISBLANK(HLOOKUP(W$1, m_preprocess!$1:$1048576, $D279, FALSE)), "", HLOOKUP(W$1,m_preprocess!$1:$1048576, $D279, FALSE))</f>
        <v>726684.53031427495</v>
      </c>
      <c r="X279">
        <f>IF(ISBLANK(HLOOKUP(X$1, m_preprocess!$1:$1048576, $D279, FALSE)), "", HLOOKUP(X$1,m_preprocess!$1:$1048576, $D279, FALSE))</f>
        <v>404220.86103309051</v>
      </c>
      <c r="Y279">
        <f>IF(ISBLANK(HLOOKUP(Y$1, m_preprocess!$1:$1048576, $D279, FALSE)), "", HLOOKUP(Y$1,m_preprocess!$1:$1048576, $D279, FALSE))</f>
        <v>600.3613941731179</v>
      </c>
    </row>
    <row r="280" spans="1:25" x14ac:dyDescent="0.25">
      <c r="A280" s="21">
        <v>42430</v>
      </c>
      <c r="B280">
        <f t="shared" si="0"/>
        <v>2016</v>
      </c>
      <c r="C280">
        <f t="shared" si="1"/>
        <v>3</v>
      </c>
      <c r="D280">
        <v>280</v>
      </c>
      <c r="E280">
        <f>IF(ISBLANK(HLOOKUP(E$1, m_preprocess!$1:$1048576, $D280, FALSE)), "", HLOOKUP(E$1,m_preprocess!$1:$1048576, $D280, FALSE))</f>
        <v>146.51879715518746</v>
      </c>
      <c r="F280">
        <f>IF(ISBLANK(HLOOKUP(F$1, m_preprocess!$1:$1048576, $D280, FALSE)), "", HLOOKUP(F$1,m_preprocess!$1:$1048576, $D280, FALSE))</f>
        <v>143.08037989025232</v>
      </c>
      <c r="G280">
        <f>IF(ISBLANK(HLOOKUP(G$1, m_preprocess!$1:$1048576, $D280, FALSE)), "", HLOOKUP(G$1,m_preprocess!$1:$1048576, $D280, FALSE))</f>
        <v>102.14131386989216</v>
      </c>
      <c r="H280">
        <f>IF(ISBLANK(HLOOKUP(H$1, m_preprocess!$1:$1048576, $D280, FALSE)), "", HLOOKUP(H$1,m_preprocess!$1:$1048576, $D280, FALSE))</f>
        <v>1557.225920737324</v>
      </c>
      <c r="I280">
        <f>IF(ISBLANK(HLOOKUP(I$1, m_preprocess!$1:$1048576, $D280, FALSE)), "", HLOOKUP(I$1,m_preprocess!$1:$1048576, $D280, FALSE))</f>
        <v>17096.985509999999</v>
      </c>
      <c r="J280">
        <f>IF(ISBLANK(HLOOKUP(J$1, m_preprocess!$1:$1048576, $D280, FALSE)), "", HLOOKUP(J$1,m_preprocess!$1:$1048576, $D280, FALSE))</f>
        <v>11868.36</v>
      </c>
      <c r="K280">
        <f>IF(ISBLANK(HLOOKUP(K$1, m_preprocess!$1:$1048576, $D280, FALSE)), "", HLOOKUP(K$1,m_preprocess!$1:$1048576, $D280, FALSE))</f>
        <v>1828.3363799323399</v>
      </c>
      <c r="L280">
        <f>IF(ISBLANK(HLOOKUP(L$1, m_preprocess!$1:$1048576, $D280, FALSE)), "", HLOOKUP(L$1,m_preprocess!$1:$1048576, $D280, FALSE))</f>
        <v>80.498639081007298</v>
      </c>
      <c r="M280">
        <f>IF(ISBLANK(HLOOKUP(M$1, m_preprocess!$1:$1048576, $D280, FALSE)), "", HLOOKUP(M$1,m_preprocess!$1:$1048576, $D280, FALSE))</f>
        <v>86.850490382449834</v>
      </c>
      <c r="N280">
        <f>IF(ISBLANK(HLOOKUP(N$1, m_preprocess!$1:$1048576, $D280, FALSE)), "", HLOOKUP(N$1,m_preprocess!$1:$1048576, $D280, FALSE))</f>
        <v>1828.3363799323399</v>
      </c>
      <c r="O280">
        <f>IF(ISBLANK(HLOOKUP(O$1, m_preprocess!$1:$1048576, $D280, FALSE)), "", HLOOKUP(O$1,m_preprocess!$1:$1048576, $D280, FALSE))</f>
        <v>1564.8167411234988</v>
      </c>
      <c r="P280">
        <f>IF(ISBLANK(HLOOKUP(P$1, m_preprocess!$1:$1048576, $D280, FALSE)), "", HLOOKUP(P$1,m_preprocess!$1:$1048576, $D280, FALSE))</f>
        <v>326.45057306587603</v>
      </c>
      <c r="Q280">
        <f>IF(ISBLANK(HLOOKUP(Q$1, m_preprocess!$1:$1048576, $D280, FALSE)), "", HLOOKUP(Q$1,m_preprocess!$1:$1048576, $D280, FALSE))</f>
        <v>593.25617420674564</v>
      </c>
      <c r="R280">
        <f>IF(ISBLANK(HLOOKUP(R$1, m_preprocess!$1:$1048576, $D280, FALSE)), "", HLOOKUP(R$1,m_preprocess!$1:$1048576, $D280, FALSE))</f>
        <v>403.93470121228449</v>
      </c>
      <c r="S280">
        <f>IF(ISBLANK(HLOOKUP(S$1, m_preprocess!$1:$1048576, $D280, FALSE)), "", HLOOKUP(S$1,m_preprocess!$1:$1048576, $D280, FALSE))</f>
        <v>33.767121865903114</v>
      </c>
      <c r="T280">
        <f>IF(ISBLANK(HLOOKUP(T$1, m_preprocess!$1:$1048576, $D280, FALSE)), "", HLOOKUP(T$1,m_preprocess!$1:$1048576, $D280, FALSE))</f>
        <v>18665.440192890524</v>
      </c>
      <c r="U280">
        <f>IF(ISBLANK(HLOOKUP(U$1, m_preprocess!$1:$1048576, $D280, FALSE)), "", HLOOKUP(U$1,m_preprocess!$1:$1048576, $D280, FALSE))</f>
        <v>26476.955040502991</v>
      </c>
      <c r="V280">
        <f>IF(ISBLANK(HLOOKUP(V$1, m_preprocess!$1:$1048576, $D280, FALSE)), "", HLOOKUP(V$1,m_preprocess!$1:$1048576, $D280, FALSE))</f>
        <v>1152</v>
      </c>
      <c r="W280">
        <f>IF(ISBLANK(HLOOKUP(W$1, m_preprocess!$1:$1048576, $D280, FALSE)), "", HLOOKUP(W$1,m_preprocess!$1:$1048576, $D280, FALSE))</f>
        <v>876586.72010539717</v>
      </c>
      <c r="X280">
        <f>IF(ISBLANK(HLOOKUP(X$1, m_preprocess!$1:$1048576, $D280, FALSE)), "", HLOOKUP(X$1,m_preprocess!$1:$1048576, $D280, FALSE))</f>
        <v>428647.33620867843</v>
      </c>
      <c r="Y280">
        <f>IF(ISBLANK(HLOOKUP(Y$1, m_preprocess!$1:$1048576, $D280, FALSE)), "", HLOOKUP(Y$1,m_preprocess!$1:$1048576, $D280, FALSE))</f>
        <v>635.37651095804915</v>
      </c>
    </row>
    <row r="281" spans="1:25" x14ac:dyDescent="0.25">
      <c r="A281" s="21">
        <v>42461</v>
      </c>
      <c r="B281">
        <f t="shared" si="0"/>
        <v>2016</v>
      </c>
      <c r="C281">
        <f t="shared" si="1"/>
        <v>4</v>
      </c>
      <c r="D281">
        <v>281</v>
      </c>
      <c r="E281">
        <f>IF(ISBLANK(HLOOKUP(E$1, m_preprocess!$1:$1048576, $D281, FALSE)), "", HLOOKUP(E$1,m_preprocess!$1:$1048576, $D281, FALSE))</f>
        <v>144.95849943964663</v>
      </c>
      <c r="F281">
        <f>IF(ISBLANK(HLOOKUP(F$1, m_preprocess!$1:$1048576, $D281, FALSE)), "", HLOOKUP(F$1,m_preprocess!$1:$1048576, $D281, FALSE))</f>
        <v>150.39302907074722</v>
      </c>
      <c r="G281">
        <f>IF(ISBLANK(HLOOKUP(G$1, m_preprocess!$1:$1048576, $D281, FALSE)), "", HLOOKUP(G$1,m_preprocess!$1:$1048576, $D281, FALSE))</f>
        <v>101.82913017324869</v>
      </c>
      <c r="H281">
        <f>IF(ISBLANK(HLOOKUP(H$1, m_preprocess!$1:$1048576, $D281, FALSE)), "", HLOOKUP(H$1,m_preprocess!$1:$1048576, $D281, FALSE))</f>
        <v>1503.7867647284304</v>
      </c>
      <c r="I281">
        <f>IF(ISBLANK(HLOOKUP(I$1, m_preprocess!$1:$1048576, $D281, FALSE)), "", HLOOKUP(I$1,m_preprocess!$1:$1048576, $D281, FALSE))</f>
        <v>16652.975879999998</v>
      </c>
      <c r="J281">
        <f>IF(ISBLANK(HLOOKUP(J$1, m_preprocess!$1:$1048576, $D281, FALSE)), "", HLOOKUP(J$1,m_preprocess!$1:$1048576, $D281, FALSE))</f>
        <v>10072.920599999999</v>
      </c>
      <c r="K281">
        <f>IF(ISBLANK(HLOOKUP(K$1, m_preprocess!$1:$1048576, $D281, FALSE)), "", HLOOKUP(K$1,m_preprocess!$1:$1048576, $D281, FALSE))</f>
        <v>1746.7456128447066</v>
      </c>
      <c r="L281">
        <f>IF(ISBLANK(HLOOKUP(L$1, m_preprocess!$1:$1048576, $D281, FALSE)), "", HLOOKUP(L$1,m_preprocess!$1:$1048576, $D281, FALSE))</f>
        <v>81.455006275734178</v>
      </c>
      <c r="M281">
        <f>IF(ISBLANK(HLOOKUP(M$1, m_preprocess!$1:$1048576, $D281, FALSE)), "", HLOOKUP(M$1,m_preprocess!$1:$1048576, $D281, FALSE))</f>
        <v>87.845162303353419</v>
      </c>
      <c r="N281">
        <f>IF(ISBLANK(HLOOKUP(N$1, m_preprocess!$1:$1048576, $D281, FALSE)), "", HLOOKUP(N$1,m_preprocess!$1:$1048576, $D281, FALSE))</f>
        <v>1746.7456128447066</v>
      </c>
      <c r="O281">
        <f>IF(ISBLANK(HLOOKUP(O$1, m_preprocess!$1:$1048576, $D281, FALSE)), "", HLOOKUP(O$1,m_preprocess!$1:$1048576, $D281, FALSE))</f>
        <v>1468.86857161905</v>
      </c>
      <c r="P281">
        <f>IF(ISBLANK(HLOOKUP(P$1, m_preprocess!$1:$1048576, $D281, FALSE)), "", HLOOKUP(P$1,m_preprocess!$1:$1048576, $D281, FALSE))</f>
        <v>341.11322451817307</v>
      </c>
      <c r="Q281">
        <f>IF(ISBLANK(HLOOKUP(Q$1, m_preprocess!$1:$1048576, $D281, FALSE)), "", HLOOKUP(Q$1,m_preprocess!$1:$1048576, $D281, FALSE))</f>
        <v>539.50337792569781</v>
      </c>
      <c r="R281">
        <f>IF(ISBLANK(HLOOKUP(R$1, m_preprocess!$1:$1048576, $D281, FALSE)), "", HLOOKUP(R$1,m_preprocess!$1:$1048576, $D281, FALSE))</f>
        <v>370.50929696889568</v>
      </c>
      <c r="S281">
        <f>IF(ISBLANK(HLOOKUP(S$1, m_preprocess!$1:$1048576, $D281, FALSE)), "", HLOOKUP(S$1,m_preprocess!$1:$1048576, $D281, FALSE))</f>
        <v>31.615408434926472</v>
      </c>
      <c r="T281">
        <f>IF(ISBLANK(HLOOKUP(T$1, m_preprocess!$1:$1048576, $D281, FALSE)), "", HLOOKUP(T$1,m_preprocess!$1:$1048576, $D281, FALSE))</f>
        <v>18624.555336077523</v>
      </c>
      <c r="U281">
        <f>IF(ISBLANK(HLOOKUP(U$1, m_preprocess!$1:$1048576, $D281, FALSE)), "", HLOOKUP(U$1,m_preprocess!$1:$1048576, $D281, FALSE))</f>
        <v>26447.368966699902</v>
      </c>
      <c r="V281">
        <f>IF(ISBLANK(HLOOKUP(V$1, m_preprocess!$1:$1048576, $D281, FALSE)), "", HLOOKUP(V$1,m_preprocess!$1:$1048576, $D281, FALSE))</f>
        <v>1146.8</v>
      </c>
      <c r="W281">
        <f>IF(ISBLANK(HLOOKUP(W$1, m_preprocess!$1:$1048576, $D281, FALSE)), "", HLOOKUP(W$1,m_preprocess!$1:$1048576, $D281, FALSE))</f>
        <v>1302266.2091290397</v>
      </c>
      <c r="X281">
        <f>IF(ISBLANK(HLOOKUP(X$1, m_preprocess!$1:$1048576, $D281, FALSE)), "", HLOOKUP(X$1,m_preprocess!$1:$1048576, $D281, FALSE))</f>
        <v>413419.49371414713</v>
      </c>
      <c r="Y281">
        <f>IF(ISBLANK(HLOOKUP(Y$1, m_preprocess!$1:$1048576, $D281, FALSE)), "", HLOOKUP(Y$1,m_preprocess!$1:$1048576, $D281, FALSE))</f>
        <v>608.99495609398377</v>
      </c>
    </row>
    <row r="282" spans="1:25" x14ac:dyDescent="0.25">
      <c r="A282" s="21">
        <v>42491</v>
      </c>
      <c r="B282">
        <f t="shared" si="0"/>
        <v>2016</v>
      </c>
      <c r="C282">
        <f t="shared" si="1"/>
        <v>5</v>
      </c>
      <c r="D282">
        <v>282</v>
      </c>
      <c r="E282">
        <f>IF(ISBLANK(HLOOKUP(E$1, m_preprocess!$1:$1048576, $D282, FALSE)), "", HLOOKUP(E$1,m_preprocess!$1:$1048576, $D282, FALSE))</f>
        <v>149.44395482378866</v>
      </c>
      <c r="F282">
        <f>IF(ISBLANK(HLOOKUP(F$1, m_preprocess!$1:$1048576, $D282, FALSE)), "", HLOOKUP(F$1,m_preprocess!$1:$1048576, $D282, FALSE))</f>
        <v>152.81680420964906</v>
      </c>
      <c r="G282">
        <f>IF(ISBLANK(HLOOKUP(G$1, m_preprocess!$1:$1048576, $D282, FALSE)), "", HLOOKUP(G$1,m_preprocess!$1:$1048576, $D282, FALSE))</f>
        <v>101.79675925575449</v>
      </c>
      <c r="H282">
        <f>IF(ISBLANK(HLOOKUP(H$1, m_preprocess!$1:$1048576, $D282, FALSE)), "", HLOOKUP(H$1,m_preprocess!$1:$1048576, $D282, FALSE))</f>
        <v>1248.6687656086601</v>
      </c>
      <c r="I282">
        <f>IF(ISBLANK(HLOOKUP(I$1, m_preprocess!$1:$1048576, $D282, FALSE)), "", HLOOKUP(I$1,m_preprocess!$1:$1048576, $D282, FALSE))</f>
        <v>17225.67859</v>
      </c>
      <c r="J282">
        <f>IF(ISBLANK(HLOOKUP(J$1, m_preprocess!$1:$1048576, $D282, FALSE)), "", HLOOKUP(J$1,m_preprocess!$1:$1048576, $D282, FALSE))</f>
        <v>13050.029540000001</v>
      </c>
      <c r="K282">
        <f>IF(ISBLANK(HLOOKUP(K$1, m_preprocess!$1:$1048576, $D282, FALSE)), "", HLOOKUP(K$1,m_preprocess!$1:$1048576, $D282, FALSE))</f>
        <v>1997.1216114338933</v>
      </c>
      <c r="L282">
        <f>IF(ISBLANK(HLOOKUP(L$1, m_preprocess!$1:$1048576, $D282, FALSE)), "", HLOOKUP(L$1,m_preprocess!$1:$1048576, $D282, FALSE))</f>
        <v>81.244751686255796</v>
      </c>
      <c r="M282">
        <f>IF(ISBLANK(HLOOKUP(M$1, m_preprocess!$1:$1048576, $D282, FALSE)), "", HLOOKUP(M$1,m_preprocess!$1:$1048576, $D282, FALSE))</f>
        <v>91.61233297041197</v>
      </c>
      <c r="N282">
        <f>IF(ISBLANK(HLOOKUP(N$1, m_preprocess!$1:$1048576, $D282, FALSE)), "", HLOOKUP(N$1,m_preprocess!$1:$1048576, $D282, FALSE))</f>
        <v>1997.1216114338933</v>
      </c>
      <c r="O282">
        <f>IF(ISBLANK(HLOOKUP(O$1, m_preprocess!$1:$1048576, $D282, FALSE)), "", HLOOKUP(O$1,m_preprocess!$1:$1048576, $D282, FALSE))</f>
        <v>1463.6940296655409</v>
      </c>
      <c r="P282">
        <f>IF(ISBLANK(HLOOKUP(P$1, m_preprocess!$1:$1048576, $D282, FALSE)), "", HLOOKUP(P$1,m_preprocess!$1:$1048576, $D282, FALSE))</f>
        <v>319.8422230768839</v>
      </c>
      <c r="Q282">
        <f>IF(ISBLANK(HLOOKUP(Q$1, m_preprocess!$1:$1048576, $D282, FALSE)), "", HLOOKUP(Q$1,m_preprocess!$1:$1048576, $D282, FALSE))</f>
        <v>532.56784386686786</v>
      </c>
      <c r="R282">
        <f>IF(ISBLANK(HLOOKUP(R$1, m_preprocess!$1:$1048576, $D282, FALSE)), "", HLOOKUP(R$1,m_preprocess!$1:$1048576, $D282, FALSE))</f>
        <v>411.86130741834813</v>
      </c>
      <c r="S282">
        <f>IF(ISBLANK(HLOOKUP(S$1, m_preprocess!$1:$1048576, $D282, FALSE)), "", HLOOKUP(S$1,m_preprocess!$1:$1048576, $D282, FALSE))</f>
        <v>29.902330176535358</v>
      </c>
      <c r="T282">
        <f>IF(ISBLANK(HLOOKUP(T$1, m_preprocess!$1:$1048576, $D282, FALSE)), "", HLOOKUP(T$1,m_preprocess!$1:$1048576, $D282, FALSE))</f>
        <v>18919.90984151369</v>
      </c>
      <c r="U282">
        <f>IF(ISBLANK(HLOOKUP(U$1, m_preprocess!$1:$1048576, $D282, FALSE)), "", HLOOKUP(U$1,m_preprocess!$1:$1048576, $D282, FALSE))</f>
        <v>26328.677416610582</v>
      </c>
      <c r="V282">
        <f>IF(ISBLANK(HLOOKUP(V$1, m_preprocess!$1:$1048576, $D282, FALSE)), "", HLOOKUP(V$1,m_preprocess!$1:$1048576, $D282, FALSE))</f>
        <v>1151.7</v>
      </c>
      <c r="W282">
        <f>IF(ISBLANK(HLOOKUP(W$1, m_preprocess!$1:$1048576, $D282, FALSE)), "", HLOOKUP(W$1,m_preprocess!$1:$1048576, $D282, FALSE))</f>
        <v>775550.96699776547</v>
      </c>
      <c r="X282">
        <f>IF(ISBLANK(HLOOKUP(X$1, m_preprocess!$1:$1048576, $D282, FALSE)), "", HLOOKUP(X$1,m_preprocess!$1:$1048576, $D282, FALSE))</f>
        <v>412593.98417676112</v>
      </c>
      <c r="Y282">
        <f>IF(ISBLANK(HLOOKUP(Y$1, m_preprocess!$1:$1048576, $D282, FALSE)), "", HLOOKUP(Y$1,m_preprocess!$1:$1048576, $D282, FALSE))</f>
        <v>575.41429726893045</v>
      </c>
    </row>
    <row r="283" spans="1:25" x14ac:dyDescent="0.25">
      <c r="A283" s="21">
        <v>42522</v>
      </c>
      <c r="B283">
        <f t="shared" si="0"/>
        <v>2016</v>
      </c>
      <c r="C283">
        <f t="shared" si="1"/>
        <v>6</v>
      </c>
      <c r="D283">
        <v>283</v>
      </c>
      <c r="E283">
        <f>IF(ISBLANK(HLOOKUP(E$1, m_preprocess!$1:$1048576, $D283, FALSE)), "", HLOOKUP(E$1,m_preprocess!$1:$1048576, $D283, FALSE))</f>
        <v>161.30434580110563</v>
      </c>
      <c r="F283">
        <f>IF(ISBLANK(HLOOKUP(F$1, m_preprocess!$1:$1048576, $D283, FALSE)), "", HLOOKUP(F$1,m_preprocess!$1:$1048576, $D283, FALSE))</f>
        <v>164.65210499174691</v>
      </c>
      <c r="G283">
        <f>IF(ISBLANK(HLOOKUP(G$1, m_preprocess!$1:$1048576, $D283, FALSE)), "", HLOOKUP(G$1,m_preprocess!$1:$1048576, $D283, FALSE))</f>
        <v>101.43276047179828</v>
      </c>
      <c r="H283">
        <f>IF(ISBLANK(HLOOKUP(H$1, m_preprocess!$1:$1048576, $D283, FALSE)), "", HLOOKUP(H$1,m_preprocess!$1:$1048576, $D283, FALSE))</f>
        <v>1708.5843063836098</v>
      </c>
      <c r="I283">
        <f>IF(ISBLANK(HLOOKUP(I$1, m_preprocess!$1:$1048576, $D283, FALSE)), "", HLOOKUP(I$1,m_preprocess!$1:$1048576, $D283, FALSE))</f>
        <v>16501.853320000002</v>
      </c>
      <c r="J283">
        <f>IF(ISBLANK(HLOOKUP(J$1, m_preprocess!$1:$1048576, $D283, FALSE)), "", HLOOKUP(J$1,m_preprocess!$1:$1048576, $D283, FALSE))</f>
        <v>12889.967629999999</v>
      </c>
      <c r="K283">
        <f>IF(ISBLANK(HLOOKUP(K$1, m_preprocess!$1:$1048576, $D283, FALSE)), "", HLOOKUP(K$1,m_preprocess!$1:$1048576, $D283, FALSE))</f>
        <v>1926.237344787437</v>
      </c>
      <c r="L283">
        <f>IF(ISBLANK(HLOOKUP(L$1, m_preprocess!$1:$1048576, $D283, FALSE)), "", HLOOKUP(L$1,m_preprocess!$1:$1048576, $D283, FALSE))</f>
        <v>81.088240288969132</v>
      </c>
      <c r="M283">
        <f>IF(ISBLANK(HLOOKUP(M$1, m_preprocess!$1:$1048576, $D283, FALSE)), "", HLOOKUP(M$1,m_preprocess!$1:$1048576, $D283, FALSE))</f>
        <v>92.645054692767289</v>
      </c>
      <c r="N283">
        <f>IF(ISBLANK(HLOOKUP(N$1, m_preprocess!$1:$1048576, $D283, FALSE)), "", HLOOKUP(N$1,m_preprocess!$1:$1048576, $D283, FALSE))</f>
        <v>1926.237344787437</v>
      </c>
      <c r="O283">
        <f>IF(ISBLANK(HLOOKUP(O$1, m_preprocess!$1:$1048576, $D283, FALSE)), "", HLOOKUP(O$1,m_preprocess!$1:$1048576, $D283, FALSE))</f>
        <v>1506.6247674703884</v>
      </c>
      <c r="P283">
        <f>IF(ISBLANK(HLOOKUP(P$1, m_preprocess!$1:$1048576, $D283, FALSE)), "", HLOOKUP(P$1,m_preprocess!$1:$1048576, $D283, FALSE))</f>
        <v>289.5766311385521</v>
      </c>
      <c r="Q283">
        <f>IF(ISBLANK(HLOOKUP(Q$1, m_preprocess!$1:$1048576, $D283, FALSE)), "", HLOOKUP(Q$1,m_preprocess!$1:$1048576, $D283, FALSE))</f>
        <v>548.3080473390005</v>
      </c>
      <c r="R283">
        <f>IF(ISBLANK(HLOOKUP(R$1, m_preprocess!$1:$1048576, $D283, FALSE)), "", HLOOKUP(R$1,m_preprocess!$1:$1048576, $D283, FALSE))</f>
        <v>395.65670027115601</v>
      </c>
      <c r="S283">
        <f>IF(ISBLANK(HLOOKUP(S$1, m_preprocess!$1:$1048576, $D283, FALSE)), "", HLOOKUP(S$1,m_preprocess!$1:$1048576, $D283, FALSE))</f>
        <v>35.973307679977196</v>
      </c>
      <c r="T283">
        <f>IF(ISBLANK(HLOOKUP(T$1, m_preprocess!$1:$1048576, $D283, FALSE)), "", HLOOKUP(T$1,m_preprocess!$1:$1048576, $D283, FALSE))</f>
        <v>19183.59743786704</v>
      </c>
      <c r="U283">
        <f>IF(ISBLANK(HLOOKUP(U$1, m_preprocess!$1:$1048576, $D283, FALSE)), "", HLOOKUP(U$1,m_preprocess!$1:$1048576, $D283, FALSE))</f>
        <v>26357.635011659819</v>
      </c>
      <c r="V283">
        <f>IF(ISBLANK(HLOOKUP(V$1, m_preprocess!$1:$1048576, $D283, FALSE)), "", HLOOKUP(V$1,m_preprocess!$1:$1048576, $D283, FALSE))</f>
        <v>1141.5999999999999</v>
      </c>
      <c r="W283">
        <f>IF(ISBLANK(HLOOKUP(W$1, m_preprocess!$1:$1048576, $D283, FALSE)), "", HLOOKUP(W$1,m_preprocess!$1:$1048576, $D283, FALSE))</f>
        <v>984736.57337175333</v>
      </c>
      <c r="X283">
        <f>IF(ISBLANK(HLOOKUP(X$1, m_preprocess!$1:$1048576, $D283, FALSE)), "", HLOOKUP(X$1,m_preprocess!$1:$1048576, $D283, FALSE))</f>
        <v>453626.34853494045</v>
      </c>
      <c r="Y283">
        <f>IF(ISBLANK(HLOOKUP(Y$1, m_preprocess!$1:$1048576, $D283, FALSE)), "", HLOOKUP(Y$1,m_preprocess!$1:$1048576, $D283, FALSE))</f>
        <v>653.21583205604009</v>
      </c>
    </row>
    <row r="284" spans="1:25" x14ac:dyDescent="0.25">
      <c r="A284" s="21">
        <v>42552</v>
      </c>
      <c r="B284">
        <f t="shared" si="0"/>
        <v>2016</v>
      </c>
      <c r="C284">
        <f t="shared" si="1"/>
        <v>7</v>
      </c>
      <c r="D284">
        <v>284</v>
      </c>
      <c r="E284">
        <f>IF(ISBLANK(HLOOKUP(E$1, m_preprocess!$1:$1048576, $D284, FALSE)), "", HLOOKUP(E$1,m_preprocess!$1:$1048576, $D284, FALSE))</f>
        <v>145.51208340031741</v>
      </c>
      <c r="F284">
        <f>IF(ISBLANK(HLOOKUP(F$1, m_preprocess!$1:$1048576, $D284, FALSE)), "", HLOOKUP(F$1,m_preprocess!$1:$1048576, $D284, FALSE))</f>
        <v>146.16885930703262</v>
      </c>
      <c r="G284">
        <f>IF(ISBLANK(HLOOKUP(G$1, m_preprocess!$1:$1048576, $D284, FALSE)), "", HLOOKUP(G$1,m_preprocess!$1:$1048576, $D284, FALSE))</f>
        <v>101.5192572938429</v>
      </c>
      <c r="H284">
        <f>IF(ISBLANK(HLOOKUP(H$1, m_preprocess!$1:$1048576, $D284, FALSE)), "", HLOOKUP(H$1,m_preprocess!$1:$1048576, $D284, FALSE))</f>
        <v>2017.2233463288044</v>
      </c>
      <c r="I284">
        <f>IF(ISBLANK(HLOOKUP(I$1, m_preprocess!$1:$1048576, $D284, FALSE)), "", HLOOKUP(I$1,m_preprocess!$1:$1048576, $D284, FALSE))</f>
        <v>16909.76698</v>
      </c>
      <c r="J284">
        <f>IF(ISBLANK(HLOOKUP(J$1, m_preprocess!$1:$1048576, $D284, FALSE)), "", HLOOKUP(J$1,m_preprocess!$1:$1048576, $D284, FALSE))</f>
        <v>14077.621579999999</v>
      </c>
      <c r="K284">
        <f>IF(ISBLANK(HLOOKUP(K$1, m_preprocess!$1:$1048576, $D284, FALSE)), "", HLOOKUP(K$1,m_preprocess!$1:$1048576, $D284, FALSE))</f>
        <v>1888.5661397552851</v>
      </c>
      <c r="L284">
        <f>IF(ISBLANK(HLOOKUP(L$1, m_preprocess!$1:$1048576, $D284, FALSE)), "", HLOOKUP(L$1,m_preprocess!$1:$1048576, $D284, FALSE))</f>
        <v>80.739579355810449</v>
      </c>
      <c r="M284">
        <f>IF(ISBLANK(HLOOKUP(M$1, m_preprocess!$1:$1048576, $D284, FALSE)), "", HLOOKUP(M$1,m_preprocess!$1:$1048576, $D284, FALSE))</f>
        <v>90.450059853358624</v>
      </c>
      <c r="N284">
        <f>IF(ISBLANK(HLOOKUP(N$1, m_preprocess!$1:$1048576, $D284, FALSE)), "", HLOOKUP(N$1,m_preprocess!$1:$1048576, $D284, FALSE))</f>
        <v>1888.5661397552851</v>
      </c>
      <c r="O284">
        <f>IF(ISBLANK(HLOOKUP(O$1, m_preprocess!$1:$1048576, $D284, FALSE)), "", HLOOKUP(O$1,m_preprocess!$1:$1048576, $D284, FALSE))</f>
        <v>1466.3054569060055</v>
      </c>
      <c r="P284">
        <f>IF(ISBLANK(HLOOKUP(P$1, m_preprocess!$1:$1048576, $D284, FALSE)), "", HLOOKUP(P$1,m_preprocess!$1:$1048576, $D284, FALSE))</f>
        <v>331.31727131620397</v>
      </c>
      <c r="Q284">
        <f>IF(ISBLANK(HLOOKUP(Q$1, m_preprocess!$1:$1048576, $D284, FALSE)), "", HLOOKUP(Q$1,m_preprocess!$1:$1048576, $D284, FALSE))</f>
        <v>505.45249017721045</v>
      </c>
      <c r="R284">
        <f>IF(ISBLANK(HLOOKUP(R$1, m_preprocess!$1:$1048576, $D284, FALSE)), "", HLOOKUP(R$1,m_preprocess!$1:$1048576, $D284, FALSE))</f>
        <v>349.80239291646973</v>
      </c>
      <c r="S284">
        <f>IF(ISBLANK(HLOOKUP(S$1, m_preprocess!$1:$1048576, $D284, FALSE)), "", HLOOKUP(S$1,m_preprocess!$1:$1048576, $D284, FALSE))</f>
        <v>31.53356954357433</v>
      </c>
      <c r="T284">
        <f>IF(ISBLANK(HLOOKUP(T$1, m_preprocess!$1:$1048576, $D284, FALSE)), "", HLOOKUP(T$1,m_preprocess!$1:$1048576, $D284, FALSE))</f>
        <v>19234.841550223053</v>
      </c>
      <c r="U284">
        <f>IF(ISBLANK(HLOOKUP(U$1, m_preprocess!$1:$1048576, $D284, FALSE)), "", HLOOKUP(U$1,m_preprocess!$1:$1048576, $D284, FALSE))</f>
        <v>26802.694840256889</v>
      </c>
      <c r="V284">
        <f>IF(ISBLANK(HLOOKUP(V$1, m_preprocess!$1:$1048576, $D284, FALSE)), "", HLOOKUP(V$1,m_preprocess!$1:$1048576, $D284, FALSE))</f>
        <v>1153.5</v>
      </c>
      <c r="W284">
        <f>IF(ISBLANK(HLOOKUP(W$1, m_preprocess!$1:$1048576, $D284, FALSE)), "", HLOOKUP(W$1,m_preprocess!$1:$1048576, $D284, FALSE))</f>
        <v>1150557.6570870404</v>
      </c>
      <c r="X284">
        <f>IF(ISBLANK(HLOOKUP(X$1, m_preprocess!$1:$1048576, $D284, FALSE)), "", HLOOKUP(X$1,m_preprocess!$1:$1048576, $D284, FALSE))</f>
        <v>410831.48616772977</v>
      </c>
      <c r="Y284">
        <f>IF(ISBLANK(HLOOKUP(Y$1, m_preprocess!$1:$1048576, $D284, FALSE)), "", HLOOKUP(Y$1,m_preprocess!$1:$1048576, $D284, FALSE))</f>
        <v>750.0813439291577</v>
      </c>
    </row>
    <row r="285" spans="1:25" x14ac:dyDescent="0.25">
      <c r="A285" s="21">
        <v>42583</v>
      </c>
      <c r="B285">
        <f t="shared" si="0"/>
        <v>2016</v>
      </c>
      <c r="C285">
        <f t="shared" si="1"/>
        <v>8</v>
      </c>
      <c r="D285">
        <v>285</v>
      </c>
      <c r="E285">
        <f>IF(ISBLANK(HLOOKUP(E$1, m_preprocess!$1:$1048576, $D285, FALSE)), "", HLOOKUP(E$1,m_preprocess!$1:$1048576, $D285, FALSE))</f>
        <v>160.87174481238816</v>
      </c>
      <c r="F285">
        <f>IF(ISBLANK(HLOOKUP(F$1, m_preprocess!$1:$1048576, $D285, FALSE)), "", HLOOKUP(F$1,m_preprocess!$1:$1048576, $D285, FALSE))</f>
        <v>156.15120421126997</v>
      </c>
      <c r="G285">
        <f>IF(ISBLANK(HLOOKUP(G$1, m_preprocess!$1:$1048576, $D285, FALSE)), "", HLOOKUP(G$1,m_preprocess!$1:$1048576, $D285, FALSE))</f>
        <v>101.68502125421692</v>
      </c>
      <c r="H285">
        <f>IF(ISBLANK(HLOOKUP(H$1, m_preprocess!$1:$1048576, $D285, FALSE)), "", HLOOKUP(H$1,m_preprocess!$1:$1048576, $D285, FALSE))</f>
        <v>2108.6881607756327</v>
      </c>
      <c r="I285">
        <f>IF(ISBLANK(HLOOKUP(I$1, m_preprocess!$1:$1048576, $D285, FALSE)), "", HLOOKUP(I$1,m_preprocess!$1:$1048576, $D285, FALSE))</f>
        <v>17014.778079999996</v>
      </c>
      <c r="J285">
        <f>IF(ISBLANK(HLOOKUP(J$1, m_preprocess!$1:$1048576, $D285, FALSE)), "", HLOOKUP(J$1,m_preprocess!$1:$1048576, $D285, FALSE))</f>
        <v>11443.67921</v>
      </c>
      <c r="K285">
        <f>IF(ISBLANK(HLOOKUP(K$1, m_preprocess!$1:$1048576, $D285, FALSE)), "", HLOOKUP(K$1,m_preprocess!$1:$1048576, $D285, FALSE))</f>
        <v>1810.6406951442661</v>
      </c>
      <c r="L285">
        <f>IF(ISBLANK(HLOOKUP(L$1, m_preprocess!$1:$1048576, $D285, FALSE)), "", HLOOKUP(L$1,m_preprocess!$1:$1048576, $D285, FALSE))</f>
        <v>81.292336935216738</v>
      </c>
      <c r="M285">
        <f>IF(ISBLANK(HLOOKUP(M$1, m_preprocess!$1:$1048576, $D285, FALSE)), "", HLOOKUP(M$1,m_preprocess!$1:$1048576, $D285, FALSE))</f>
        <v>90.910303081692334</v>
      </c>
      <c r="N285">
        <f>IF(ISBLANK(HLOOKUP(N$1, m_preprocess!$1:$1048576, $D285, FALSE)), "", HLOOKUP(N$1,m_preprocess!$1:$1048576, $D285, FALSE))</f>
        <v>1810.6406951442661</v>
      </c>
      <c r="O285">
        <f>IF(ISBLANK(HLOOKUP(O$1, m_preprocess!$1:$1048576, $D285, FALSE)), "", HLOOKUP(O$1,m_preprocess!$1:$1048576, $D285, FALSE))</f>
        <v>1806.8908200818828</v>
      </c>
      <c r="P285">
        <f>IF(ISBLANK(HLOOKUP(P$1, m_preprocess!$1:$1048576, $D285, FALSE)), "", HLOOKUP(P$1,m_preprocess!$1:$1048576, $D285, FALSE))</f>
        <v>361.68407231676701</v>
      </c>
      <c r="Q285">
        <f>IF(ISBLANK(HLOOKUP(Q$1, m_preprocess!$1:$1048576, $D285, FALSE)), "", HLOOKUP(Q$1,m_preprocess!$1:$1048576, $D285, FALSE))</f>
        <v>679.57095541424678</v>
      </c>
      <c r="R285">
        <f>IF(ISBLANK(HLOOKUP(R$1, m_preprocess!$1:$1048576, $D285, FALSE)), "", HLOOKUP(R$1,m_preprocess!$1:$1048576, $D285, FALSE))</f>
        <v>442.86787307547394</v>
      </c>
      <c r="S285">
        <f>IF(ISBLANK(HLOOKUP(S$1, m_preprocess!$1:$1048576, $D285, FALSE)), "", HLOOKUP(S$1,m_preprocess!$1:$1048576, $D285, FALSE))</f>
        <v>30.941084639860115</v>
      </c>
      <c r="T285">
        <f>IF(ISBLANK(HLOOKUP(T$1, m_preprocess!$1:$1048576, $D285, FALSE)), "", HLOOKUP(T$1,m_preprocess!$1:$1048576, $D285, FALSE))</f>
        <v>19625.949088303096</v>
      </c>
      <c r="U285">
        <f>IF(ISBLANK(HLOOKUP(U$1, m_preprocess!$1:$1048576, $D285, FALSE)), "", HLOOKUP(U$1,m_preprocess!$1:$1048576, $D285, FALSE))</f>
        <v>27354.713837100229</v>
      </c>
      <c r="V285">
        <f>IF(ISBLANK(HLOOKUP(V$1, m_preprocess!$1:$1048576, $D285, FALSE)), "", HLOOKUP(V$1,m_preprocess!$1:$1048576, $D285, FALSE))</f>
        <v>1165.0999999999999</v>
      </c>
      <c r="W285">
        <f>IF(ISBLANK(HLOOKUP(W$1, m_preprocess!$1:$1048576, $D285, FALSE)), "", HLOOKUP(W$1,m_preprocess!$1:$1048576, $D285, FALSE))</f>
        <v>1088554.1541618702</v>
      </c>
      <c r="X285">
        <f>IF(ISBLANK(HLOOKUP(X$1, m_preprocess!$1:$1048576, $D285, FALSE)), "", HLOOKUP(X$1,m_preprocess!$1:$1048576, $D285, FALSE))</f>
        <v>460404.71391410573</v>
      </c>
      <c r="Y285">
        <f>IF(ISBLANK(HLOOKUP(Y$1, m_preprocess!$1:$1048576, $D285, FALSE)), "", HLOOKUP(Y$1,m_preprocess!$1:$1048576, $D285, FALSE))</f>
        <v>903.35348263191031</v>
      </c>
    </row>
    <row r="286" spans="1:25" x14ac:dyDescent="0.25">
      <c r="A286" s="21">
        <v>42614</v>
      </c>
      <c r="B286">
        <f t="shared" si="0"/>
        <v>2016</v>
      </c>
      <c r="C286">
        <f t="shared" si="1"/>
        <v>9</v>
      </c>
      <c r="D286">
        <v>286</v>
      </c>
      <c r="E286">
        <f>IF(ISBLANK(HLOOKUP(E$1, m_preprocess!$1:$1048576, $D286, FALSE)), "", HLOOKUP(E$1,m_preprocess!$1:$1048576, $D286, FALSE))</f>
        <v>154.51726991083618</v>
      </c>
      <c r="F286">
        <f>IF(ISBLANK(HLOOKUP(F$1, m_preprocess!$1:$1048576, $D286, FALSE)), "", HLOOKUP(F$1,m_preprocess!$1:$1048576, $D286, FALSE))</f>
        <v>153.1317487040815</v>
      </c>
      <c r="G286">
        <f>IF(ISBLANK(HLOOKUP(G$1, m_preprocess!$1:$1048576, $D286, FALSE)), "", HLOOKUP(G$1,m_preprocess!$1:$1048576, $D286, FALSE))</f>
        <v>101.53032057423815</v>
      </c>
      <c r="H286">
        <f>IF(ISBLANK(HLOOKUP(H$1, m_preprocess!$1:$1048576, $D286, FALSE)), "", HLOOKUP(H$1,m_preprocess!$1:$1048576, $D286, FALSE))</f>
        <v>2180.4051205264986</v>
      </c>
      <c r="I286">
        <f>IF(ISBLANK(HLOOKUP(I$1, m_preprocess!$1:$1048576, $D286, FALSE)), "", HLOOKUP(I$1,m_preprocess!$1:$1048576, $D286, FALSE))</f>
        <v>16795.864310000001</v>
      </c>
      <c r="J286">
        <f>IF(ISBLANK(HLOOKUP(J$1, m_preprocess!$1:$1048576, $D286, FALSE)), "", HLOOKUP(J$1,m_preprocess!$1:$1048576, $D286, FALSE))</f>
        <v>11527.466259999999</v>
      </c>
      <c r="K286">
        <f>IF(ISBLANK(HLOOKUP(K$1, m_preprocess!$1:$1048576, $D286, FALSE)), "", HLOOKUP(K$1,m_preprocess!$1:$1048576, $D286, FALSE))</f>
        <v>1855.2835892627947</v>
      </c>
      <c r="L286">
        <f>IF(ISBLANK(HLOOKUP(L$1, m_preprocess!$1:$1048576, $D286, FALSE)), "", HLOOKUP(L$1,m_preprocess!$1:$1048576, $D286, FALSE))</f>
        <v>81.487767475667297</v>
      </c>
      <c r="M286">
        <f>IF(ISBLANK(HLOOKUP(M$1, m_preprocess!$1:$1048576, $D286, FALSE)), "", HLOOKUP(M$1,m_preprocess!$1:$1048576, $D286, FALSE))</f>
        <v>90.000741825297226</v>
      </c>
      <c r="N286">
        <f>IF(ISBLANK(HLOOKUP(N$1, m_preprocess!$1:$1048576, $D286, FALSE)), "", HLOOKUP(N$1,m_preprocess!$1:$1048576, $D286, FALSE))</f>
        <v>1855.2835892627947</v>
      </c>
      <c r="O286">
        <f>IF(ISBLANK(HLOOKUP(O$1, m_preprocess!$1:$1048576, $D286, FALSE)), "", HLOOKUP(O$1,m_preprocess!$1:$1048576, $D286, FALSE))</f>
        <v>1663.7745450851191</v>
      </c>
      <c r="P286">
        <f>IF(ISBLANK(HLOOKUP(P$1, m_preprocess!$1:$1048576, $D286, FALSE)), "", HLOOKUP(P$1,m_preprocess!$1:$1048576, $D286, FALSE))</f>
        <v>335.60111658776771</v>
      </c>
      <c r="Q286">
        <f>IF(ISBLANK(HLOOKUP(Q$1, m_preprocess!$1:$1048576, $D286, FALSE)), "", HLOOKUP(Q$1,m_preprocess!$1:$1048576, $D286, FALSE))</f>
        <v>642.27009619408943</v>
      </c>
      <c r="R286">
        <f>IF(ISBLANK(HLOOKUP(R$1, m_preprocess!$1:$1048576, $D286, FALSE)), "", HLOOKUP(R$1,m_preprocess!$1:$1048576, $D286, FALSE))</f>
        <v>402.93405059183277</v>
      </c>
      <c r="S286">
        <f>IF(ISBLANK(HLOOKUP(S$1, m_preprocess!$1:$1048576, $D286, FALSE)), "", HLOOKUP(S$1,m_preprocess!$1:$1048576, $D286, FALSE))</f>
        <v>36.564608873612137</v>
      </c>
      <c r="T286">
        <f>IF(ISBLANK(HLOOKUP(T$1, m_preprocess!$1:$1048576, $D286, FALSE)), "", HLOOKUP(T$1,m_preprocess!$1:$1048576, $D286, FALSE))</f>
        <v>19750.957996451358</v>
      </c>
      <c r="U286">
        <f>IF(ISBLANK(HLOOKUP(U$1, m_preprocess!$1:$1048576, $D286, FALSE)), "", HLOOKUP(U$1,m_preprocess!$1:$1048576, $D286, FALSE))</f>
        <v>27337.932648236329</v>
      </c>
      <c r="V286">
        <f>IF(ISBLANK(HLOOKUP(V$1, m_preprocess!$1:$1048576, $D286, FALSE)), "", HLOOKUP(V$1,m_preprocess!$1:$1048576, $D286, FALSE))</f>
        <v>1168.4000000000001</v>
      </c>
      <c r="W286">
        <f>IF(ISBLANK(HLOOKUP(W$1, m_preprocess!$1:$1048576, $D286, FALSE)), "", HLOOKUP(W$1,m_preprocess!$1:$1048576, $D286, FALSE))</f>
        <v>1000277.545626307</v>
      </c>
      <c r="X286">
        <f>IF(ISBLANK(HLOOKUP(X$1, m_preprocess!$1:$1048576, $D286, FALSE)), "", HLOOKUP(X$1,m_preprocess!$1:$1048576, $D286, FALSE))</f>
        <v>440125.24298475246</v>
      </c>
      <c r="Y286">
        <f>IF(ISBLANK(HLOOKUP(Y$1, m_preprocess!$1:$1048576, $D286, FALSE)), "", HLOOKUP(Y$1,m_preprocess!$1:$1048576, $D286, FALSE))</f>
        <v>1080.2980319735409</v>
      </c>
    </row>
    <row r="287" spans="1:25" x14ac:dyDescent="0.25">
      <c r="A287" s="21">
        <v>42644</v>
      </c>
      <c r="B287">
        <f t="shared" si="0"/>
        <v>2016</v>
      </c>
      <c r="C287">
        <f t="shared" si="1"/>
        <v>10</v>
      </c>
      <c r="D287">
        <v>287</v>
      </c>
      <c r="E287">
        <f>IF(ISBLANK(HLOOKUP(E$1, m_preprocess!$1:$1048576, $D287, FALSE)), "", HLOOKUP(E$1,m_preprocess!$1:$1048576, $D287, FALSE))</f>
        <v>182.79328634775632</v>
      </c>
      <c r="F287">
        <f>IF(ISBLANK(HLOOKUP(F$1, m_preprocess!$1:$1048576, $D287, FALSE)), "", HLOOKUP(F$1,m_preprocess!$1:$1048576, $D287, FALSE))</f>
        <v>179.24615414564727</v>
      </c>
      <c r="G287">
        <f>IF(ISBLANK(HLOOKUP(G$1, m_preprocess!$1:$1048576, $D287, FALSE)), "", HLOOKUP(G$1,m_preprocess!$1:$1048576, $D287, FALSE))</f>
        <v>101.61389601026194</v>
      </c>
      <c r="H287">
        <f>IF(ISBLANK(HLOOKUP(H$1, m_preprocess!$1:$1048576, $D287, FALSE)), "", HLOOKUP(H$1,m_preprocess!$1:$1048576, $D287, FALSE))</f>
        <v>1706.5671212566922</v>
      </c>
      <c r="I287">
        <f>IF(ISBLANK(HLOOKUP(I$1, m_preprocess!$1:$1048576, $D287, FALSE)), "", HLOOKUP(I$1,m_preprocess!$1:$1048576, $D287, FALSE))</f>
        <v>17125.609179999999</v>
      </c>
      <c r="J287">
        <f>IF(ISBLANK(HLOOKUP(J$1, m_preprocess!$1:$1048576, $D287, FALSE)), "", HLOOKUP(J$1,m_preprocess!$1:$1048576, $D287, FALSE))</f>
        <v>13006.35671</v>
      </c>
      <c r="K287">
        <f>IF(ISBLANK(HLOOKUP(K$1, m_preprocess!$1:$1048576, $D287, FALSE)), "", HLOOKUP(K$1,m_preprocess!$1:$1048576, $D287, FALSE))</f>
        <v>2033.2052042487146</v>
      </c>
      <c r="L287">
        <f>IF(ISBLANK(HLOOKUP(L$1, m_preprocess!$1:$1048576, $D287, FALSE)), "", HLOOKUP(L$1,m_preprocess!$1:$1048576, $D287, FALSE))</f>
        <v>81.394065411709775</v>
      </c>
      <c r="M287">
        <f>IF(ISBLANK(HLOOKUP(M$1, m_preprocess!$1:$1048576, $D287, FALSE)), "", HLOOKUP(M$1,m_preprocess!$1:$1048576, $D287, FALSE))</f>
        <v>93.730709058334895</v>
      </c>
      <c r="N287">
        <f>IF(ISBLANK(HLOOKUP(N$1, m_preprocess!$1:$1048576, $D287, FALSE)), "", HLOOKUP(N$1,m_preprocess!$1:$1048576, $D287, FALSE))</f>
        <v>2033.2052042487146</v>
      </c>
      <c r="O287">
        <f>IF(ISBLANK(HLOOKUP(O$1, m_preprocess!$1:$1048576, $D287, FALSE)), "", HLOOKUP(O$1,m_preprocess!$1:$1048576, $D287, FALSE))</f>
        <v>1722.1455538604605</v>
      </c>
      <c r="P287">
        <f>IF(ISBLANK(HLOOKUP(P$1, m_preprocess!$1:$1048576, $D287, FALSE)), "", HLOOKUP(P$1,m_preprocess!$1:$1048576, $D287, FALSE))</f>
        <v>464.5063498605079</v>
      </c>
      <c r="Q287">
        <f>IF(ISBLANK(HLOOKUP(Q$1, m_preprocess!$1:$1048576, $D287, FALSE)), "", HLOOKUP(Q$1,m_preprocess!$1:$1048576, $D287, FALSE))</f>
        <v>600.42153949009253</v>
      </c>
      <c r="R287">
        <f>IF(ISBLANK(HLOOKUP(R$1, m_preprocess!$1:$1048576, $D287, FALSE)), "", HLOOKUP(R$1,m_preprocess!$1:$1048576, $D287, FALSE))</f>
        <v>390.51956133804873</v>
      </c>
      <c r="S287">
        <f>IF(ISBLANK(HLOOKUP(S$1, m_preprocess!$1:$1048576, $D287, FALSE)), "", HLOOKUP(S$1,m_preprocess!$1:$1048576, $D287, FALSE))</f>
        <v>34.274509960615809</v>
      </c>
      <c r="T287">
        <f>IF(ISBLANK(HLOOKUP(T$1, m_preprocess!$1:$1048576, $D287, FALSE)), "", HLOOKUP(T$1,m_preprocess!$1:$1048576, $D287, FALSE))</f>
        <v>19777.268062414641</v>
      </c>
      <c r="U287">
        <f>IF(ISBLANK(HLOOKUP(U$1, m_preprocess!$1:$1048576, $D287, FALSE)), "", HLOOKUP(U$1,m_preprocess!$1:$1048576, $D287, FALSE))</f>
        <v>27899.338252587109</v>
      </c>
      <c r="V287">
        <f>IF(ISBLANK(HLOOKUP(V$1, m_preprocess!$1:$1048576, $D287, FALSE)), "", HLOOKUP(V$1,m_preprocess!$1:$1048576, $D287, FALSE))</f>
        <v>1185.4000000000001</v>
      </c>
      <c r="W287">
        <f>IF(ISBLANK(HLOOKUP(W$1, m_preprocess!$1:$1048576, $D287, FALSE)), "", HLOOKUP(W$1,m_preprocess!$1:$1048576, $D287, FALSE))</f>
        <v>967383.91958934139</v>
      </c>
      <c r="X287">
        <f>IF(ISBLANK(HLOOKUP(X$1, m_preprocess!$1:$1048576, $D287, FALSE)), "", HLOOKUP(X$1,m_preprocess!$1:$1048576, $D287, FALSE))</f>
        <v>476743.40378130716</v>
      </c>
      <c r="Y287">
        <f>IF(ISBLANK(HLOOKUP(Y$1, m_preprocess!$1:$1048576, $D287, FALSE)), "", HLOOKUP(Y$1,m_preprocess!$1:$1048576, $D287, FALSE))</f>
        <v>849.74260081387388</v>
      </c>
    </row>
    <row r="288" spans="1:25" x14ac:dyDescent="0.25">
      <c r="A288" s="21">
        <v>42675</v>
      </c>
      <c r="B288">
        <f t="shared" si="0"/>
        <v>2016</v>
      </c>
      <c r="C288">
        <f t="shared" si="1"/>
        <v>11</v>
      </c>
      <c r="D288">
        <v>288</v>
      </c>
      <c r="E288">
        <f>IF(ISBLANK(HLOOKUP(E$1, m_preprocess!$1:$1048576, $D288, FALSE)), "", HLOOKUP(E$1,m_preprocess!$1:$1048576, $D288, FALSE))</f>
        <v>158.25925672948898</v>
      </c>
      <c r="F288">
        <f>IF(ISBLANK(HLOOKUP(F$1, m_preprocess!$1:$1048576, $D288, FALSE)), "", HLOOKUP(F$1,m_preprocess!$1:$1048576, $D288, FALSE))</f>
        <v>156.10055909521424</v>
      </c>
      <c r="G288">
        <f>IF(ISBLANK(HLOOKUP(G$1, m_preprocess!$1:$1048576, $D288, FALSE)), "", HLOOKUP(G$1,m_preprocess!$1:$1048576, $D288, FALSE))</f>
        <v>101.76169685360196</v>
      </c>
      <c r="H288">
        <f>IF(ISBLANK(HLOOKUP(H$1, m_preprocess!$1:$1048576, $D288, FALSE)), "", HLOOKUP(H$1,m_preprocess!$1:$1048576, $D288, FALSE))</f>
        <v>1972.5058362453826</v>
      </c>
      <c r="I288">
        <f>IF(ISBLANK(HLOOKUP(I$1, m_preprocess!$1:$1048576, $D288, FALSE)), "", HLOOKUP(I$1,m_preprocess!$1:$1048576, $D288, FALSE))</f>
        <v>16315.292080000001</v>
      </c>
      <c r="J288">
        <f>IF(ISBLANK(HLOOKUP(J$1, m_preprocess!$1:$1048576, $D288, FALSE)), "", HLOOKUP(J$1,m_preprocess!$1:$1048576, $D288, FALSE))</f>
        <v>11634.24685</v>
      </c>
      <c r="K288">
        <f>IF(ISBLANK(HLOOKUP(K$1, m_preprocess!$1:$1048576, $D288, FALSE)), "", HLOOKUP(K$1,m_preprocess!$1:$1048576, $D288, FALSE))</f>
        <v>1870.1073353904139</v>
      </c>
      <c r="L288">
        <f>IF(ISBLANK(HLOOKUP(L$1, m_preprocess!$1:$1048576, $D288, FALSE)), "", HLOOKUP(L$1,m_preprocess!$1:$1048576, $D288, FALSE))</f>
        <v>80.871569274846991</v>
      </c>
      <c r="M288">
        <f>IF(ISBLANK(HLOOKUP(M$1, m_preprocess!$1:$1048576, $D288, FALSE)), "", HLOOKUP(M$1,m_preprocess!$1:$1048576, $D288, FALSE))</f>
        <v>90.191787416493028</v>
      </c>
      <c r="N288">
        <f>IF(ISBLANK(HLOOKUP(N$1, m_preprocess!$1:$1048576, $D288, FALSE)), "", HLOOKUP(N$1,m_preprocess!$1:$1048576, $D288, FALSE))</f>
        <v>1870.1073353904139</v>
      </c>
      <c r="O288">
        <f>IF(ISBLANK(HLOOKUP(O$1, m_preprocess!$1:$1048576, $D288, FALSE)), "", HLOOKUP(O$1,m_preprocess!$1:$1048576, $D288, FALSE))</f>
        <v>1819.6412859712993</v>
      </c>
      <c r="P288">
        <f>IF(ISBLANK(HLOOKUP(P$1, m_preprocess!$1:$1048576, $D288, FALSE)), "", HLOOKUP(P$1,m_preprocess!$1:$1048576, $D288, FALSE))</f>
        <v>387.56087473074001</v>
      </c>
      <c r="Q288">
        <f>IF(ISBLANK(HLOOKUP(Q$1, m_preprocess!$1:$1048576, $D288, FALSE)), "", HLOOKUP(Q$1,m_preprocess!$1:$1048576, $D288, FALSE))</f>
        <v>697.56160737971356</v>
      </c>
      <c r="R288">
        <f>IF(ISBLANK(HLOOKUP(R$1, m_preprocess!$1:$1048576, $D288, FALSE)), "", HLOOKUP(R$1,m_preprocess!$1:$1048576, $D288, FALSE))</f>
        <v>444.07209560211442</v>
      </c>
      <c r="S288">
        <f>IF(ISBLANK(HLOOKUP(S$1, m_preprocess!$1:$1048576, $D288, FALSE)), "", HLOOKUP(S$1,m_preprocess!$1:$1048576, $D288, FALSE))</f>
        <v>33.443697521124768</v>
      </c>
      <c r="T288">
        <f>IF(ISBLANK(HLOOKUP(T$1, m_preprocess!$1:$1048576, $D288, FALSE)), "", HLOOKUP(T$1,m_preprocess!$1:$1048576, $D288, FALSE))</f>
        <v>20124.908756701247</v>
      </c>
      <c r="U288">
        <f>IF(ISBLANK(HLOOKUP(U$1, m_preprocess!$1:$1048576, $D288, FALSE)), "", HLOOKUP(U$1,m_preprocess!$1:$1048576, $D288, FALSE))</f>
        <v>28197.367695832774</v>
      </c>
      <c r="V288">
        <f>IF(ISBLANK(HLOOKUP(V$1, m_preprocess!$1:$1048576, $D288, FALSE)), "", HLOOKUP(V$1,m_preprocess!$1:$1048576, $D288, FALSE))</f>
        <v>1192.5999999999999</v>
      </c>
      <c r="W288">
        <f>IF(ISBLANK(HLOOKUP(W$1, m_preprocess!$1:$1048576, $D288, FALSE)), "", HLOOKUP(W$1,m_preprocess!$1:$1048576, $D288, FALSE))</f>
        <v>908202.80007693672</v>
      </c>
      <c r="X288">
        <f>IF(ISBLANK(HLOOKUP(X$1, m_preprocess!$1:$1048576, $D288, FALSE)), "", HLOOKUP(X$1,m_preprocess!$1:$1048576, $D288, FALSE))</f>
        <v>464826.50599694723</v>
      </c>
      <c r="Y288">
        <f>IF(ISBLANK(HLOOKUP(Y$1, m_preprocess!$1:$1048576, $D288, FALSE)), "", HLOOKUP(Y$1,m_preprocess!$1:$1048576, $D288, FALSE))</f>
        <v>1201.286803289124</v>
      </c>
    </row>
    <row r="289" spans="1:25" x14ac:dyDescent="0.25">
      <c r="A289" s="21">
        <v>42705</v>
      </c>
      <c r="B289">
        <f t="shared" si="0"/>
        <v>2016</v>
      </c>
      <c r="C289">
        <f t="shared" si="1"/>
        <v>12</v>
      </c>
      <c r="D289">
        <v>289</v>
      </c>
      <c r="E289">
        <f>IF(ISBLANK(HLOOKUP(E$1, m_preprocess!$1:$1048576, $D289, FALSE)), "", HLOOKUP(E$1,m_preprocess!$1:$1048576, $D289, FALSE))</f>
        <v>174.57036522244391</v>
      </c>
      <c r="F289">
        <f>IF(ISBLANK(HLOOKUP(F$1, m_preprocess!$1:$1048576, $D289, FALSE)), "", HLOOKUP(F$1,m_preprocess!$1:$1048576, $D289, FALSE))</f>
        <v>158.44006098763276</v>
      </c>
      <c r="G289">
        <f>IF(ISBLANK(HLOOKUP(G$1, m_preprocess!$1:$1048576, $D289, FALSE)), "", HLOOKUP(G$1,m_preprocess!$1:$1048576, $D289, FALSE))</f>
        <v>101.60036569768462</v>
      </c>
      <c r="H289">
        <f>IF(ISBLANK(HLOOKUP(H$1, m_preprocess!$1:$1048576, $D289, FALSE)), "", HLOOKUP(H$1,m_preprocess!$1:$1048576, $D289, FALSE))</f>
        <v>3629.9486313388352</v>
      </c>
      <c r="I289">
        <f>IF(ISBLANK(HLOOKUP(I$1, m_preprocess!$1:$1048576, $D289, FALSE)), "", HLOOKUP(I$1,m_preprocess!$1:$1048576, $D289, FALSE))</f>
        <v>16862.6921</v>
      </c>
      <c r="J289">
        <f>IF(ISBLANK(HLOOKUP(J$1, m_preprocess!$1:$1048576, $D289, FALSE)), "", HLOOKUP(J$1,m_preprocess!$1:$1048576, $D289, FALSE))</f>
        <v>11880.042809999999</v>
      </c>
      <c r="K289">
        <f>IF(ISBLANK(HLOOKUP(K$1, m_preprocess!$1:$1048576, $D289, FALSE)), "", HLOOKUP(K$1,m_preprocess!$1:$1048576, $D289, FALSE))</f>
        <v>1954.7890253994108</v>
      </c>
      <c r="L289">
        <f>IF(ISBLANK(HLOOKUP(L$1, m_preprocess!$1:$1048576, $D289, FALSE)), "", HLOOKUP(L$1,m_preprocess!$1:$1048576, $D289, FALSE))</f>
        <v>79.661645156557398</v>
      </c>
      <c r="M289">
        <f>IF(ISBLANK(HLOOKUP(M$1, m_preprocess!$1:$1048576, $D289, FALSE)), "", HLOOKUP(M$1,m_preprocess!$1:$1048576, $D289, FALSE))</f>
        <v>93.557710901275669</v>
      </c>
      <c r="N289">
        <f>IF(ISBLANK(HLOOKUP(N$1, m_preprocess!$1:$1048576, $D289, FALSE)), "", HLOOKUP(N$1,m_preprocess!$1:$1048576, $D289, FALSE))</f>
        <v>1954.7890253994108</v>
      </c>
      <c r="O289">
        <f>IF(ISBLANK(HLOOKUP(O$1, m_preprocess!$1:$1048576, $D289, FALSE)), "", HLOOKUP(O$1,m_preprocess!$1:$1048576, $D289, FALSE))</f>
        <v>1811.4602430414222</v>
      </c>
      <c r="P289">
        <f>IF(ISBLANK(HLOOKUP(P$1, m_preprocess!$1:$1048576, $D289, FALSE)), "", HLOOKUP(P$1,m_preprocess!$1:$1048576, $D289, FALSE))</f>
        <v>354.81860617440839</v>
      </c>
      <c r="Q289">
        <f>IF(ISBLANK(HLOOKUP(Q$1, m_preprocess!$1:$1048576, $D289, FALSE)), "", HLOOKUP(Q$1,m_preprocess!$1:$1048576, $D289, FALSE))</f>
        <v>682.40061236619772</v>
      </c>
      <c r="R289">
        <f>IF(ISBLANK(HLOOKUP(R$1, m_preprocess!$1:$1048576, $D289, FALSE)), "", HLOOKUP(R$1,m_preprocess!$1:$1048576, $D289, FALSE))</f>
        <v>437.09685518978392</v>
      </c>
      <c r="S289">
        <f>IF(ISBLANK(HLOOKUP(S$1, m_preprocess!$1:$1048576, $D289, FALSE)), "", HLOOKUP(S$1,m_preprocess!$1:$1048576, $D289, FALSE))</f>
        <v>38.988738518703499</v>
      </c>
      <c r="T289">
        <f>IF(ISBLANK(HLOOKUP(T$1, m_preprocess!$1:$1048576, $D289, FALSE)), "", HLOOKUP(T$1,m_preprocess!$1:$1048576, $D289, FALSE))</f>
        <v>21513.833738092355</v>
      </c>
      <c r="U289">
        <f>IF(ISBLANK(HLOOKUP(U$1, m_preprocess!$1:$1048576, $D289, FALSE)), "", HLOOKUP(U$1,m_preprocess!$1:$1048576, $D289, FALSE))</f>
        <v>28428.673243088117</v>
      </c>
      <c r="V289">
        <f>IF(ISBLANK(HLOOKUP(V$1, m_preprocess!$1:$1048576, $D289, FALSE)), "", HLOOKUP(V$1,m_preprocess!$1:$1048576, $D289, FALSE))</f>
        <v>1200</v>
      </c>
      <c r="W289">
        <f>IF(ISBLANK(HLOOKUP(W$1, m_preprocess!$1:$1048576, $D289, FALSE)), "", HLOOKUP(W$1,m_preprocess!$1:$1048576, $D289, FALSE))</f>
        <v>998291.24090969109</v>
      </c>
      <c r="X289">
        <f>IF(ISBLANK(HLOOKUP(X$1, m_preprocess!$1:$1048576, $D289, FALSE)), "", HLOOKUP(X$1,m_preprocess!$1:$1048576, $D289, FALSE))</f>
        <v>494918.67023284658</v>
      </c>
      <c r="Y289">
        <f>IF(ISBLANK(HLOOKUP(Y$1, m_preprocess!$1:$1048576, $D289, FALSE)), "", HLOOKUP(Y$1,m_preprocess!$1:$1048576, $D289, FALSE))</f>
        <v>2129.4149558457057</v>
      </c>
    </row>
    <row r="290" spans="1:25" x14ac:dyDescent="0.25">
      <c r="A290" s="21">
        <v>42736</v>
      </c>
      <c r="B290">
        <f t="shared" si="0"/>
        <v>2017</v>
      </c>
      <c r="C290">
        <f t="shared" si="1"/>
        <v>1</v>
      </c>
      <c r="D290">
        <v>290</v>
      </c>
      <c r="E290">
        <f>IF(ISBLANK(HLOOKUP(E$1, m_preprocess!$1:$1048576, $D290, FALSE)), "", HLOOKUP(E$1,m_preprocess!$1:$1048576, $D290, FALSE))</f>
        <v>160.47190492372812</v>
      </c>
      <c r="F290">
        <f>IF(ISBLANK(HLOOKUP(F$1, m_preprocess!$1:$1048576, $D290, FALSE)), "", HLOOKUP(F$1,m_preprocess!$1:$1048576, $D290, FALSE))</f>
        <v>162.00415679989513</v>
      </c>
      <c r="G290">
        <f>IF(ISBLANK(HLOOKUP(G$1, m_preprocess!$1:$1048576, $D290, FALSE)), "", HLOOKUP(G$1,m_preprocess!$1:$1048576, $D290, FALSE))</f>
        <v>104.01287145338358</v>
      </c>
      <c r="H290">
        <f>IF(ISBLANK(HLOOKUP(H$1, m_preprocess!$1:$1048576, $D290, FALSE)), "", HLOOKUP(H$1,m_preprocess!$1:$1048576, $D290, FALSE))</f>
        <v>1325.5648300472235</v>
      </c>
      <c r="I290">
        <f>IF(ISBLANK(HLOOKUP(I$1, m_preprocess!$1:$1048576, $D290, FALSE)), "", HLOOKUP(I$1,m_preprocess!$1:$1048576, $D290, FALSE))</f>
        <v>16623.709139999999</v>
      </c>
      <c r="J290">
        <f>IF(ISBLANK(HLOOKUP(J$1, m_preprocess!$1:$1048576, $D290, FALSE)), "", HLOOKUP(J$1,m_preprocess!$1:$1048576, $D290, FALSE))</f>
        <v>11771.584049999999</v>
      </c>
      <c r="K290">
        <f>IF(ISBLANK(HLOOKUP(K$1, m_preprocess!$1:$1048576, $D290, FALSE)), "", HLOOKUP(K$1,m_preprocess!$1:$1048576, $D290, FALSE))</f>
        <v>1864.9803107081639</v>
      </c>
      <c r="L290">
        <f>IF(ISBLANK(HLOOKUP(L$1, m_preprocess!$1:$1048576, $D290, FALSE)), "", HLOOKUP(L$1,m_preprocess!$1:$1048576, $D290, FALSE))</f>
        <v>80.246885130843197</v>
      </c>
      <c r="M290">
        <f>IF(ISBLANK(HLOOKUP(M$1, m_preprocess!$1:$1048576, $D290, FALSE)), "", HLOOKUP(M$1,m_preprocess!$1:$1048576, $D290, FALSE))</f>
        <v>95.70200886957889</v>
      </c>
      <c r="N290">
        <f>IF(ISBLANK(HLOOKUP(N$1, m_preprocess!$1:$1048576, $D290, FALSE)), "", HLOOKUP(N$1,m_preprocess!$1:$1048576, $D290, FALSE))</f>
        <v>1864.9803107081639</v>
      </c>
      <c r="O290">
        <f>IF(ISBLANK(HLOOKUP(O$1, m_preprocess!$1:$1048576, $D290, FALSE)), "", HLOOKUP(O$1,m_preprocess!$1:$1048576, $D290, FALSE))</f>
        <v>1789.557022731075</v>
      </c>
      <c r="P290">
        <f>IF(ISBLANK(HLOOKUP(P$1, m_preprocess!$1:$1048576, $D290, FALSE)), "", HLOOKUP(P$1,m_preprocess!$1:$1048576, $D290, FALSE))</f>
        <v>354.70347022285898</v>
      </c>
      <c r="Q290">
        <f>IF(ISBLANK(HLOOKUP(Q$1, m_preprocess!$1:$1048576, $D290, FALSE)), "", HLOOKUP(Q$1,m_preprocess!$1:$1048576, $D290, FALSE))</f>
        <v>661.7704379791154</v>
      </c>
      <c r="R290">
        <f>IF(ISBLANK(HLOOKUP(R$1, m_preprocess!$1:$1048576, $D290, FALSE)), "", HLOOKUP(R$1,m_preprocess!$1:$1048576, $D290, FALSE))</f>
        <v>416.03420830793738</v>
      </c>
      <c r="S290">
        <f>IF(ISBLANK(HLOOKUP(S$1, m_preprocess!$1:$1048576, $D290, FALSE)), "", HLOOKUP(S$1,m_preprocess!$1:$1048576, $D290, FALSE))</f>
        <v>38.051870000000001</v>
      </c>
      <c r="T290">
        <f>IF(ISBLANK(HLOOKUP(T$1, m_preprocess!$1:$1048576, $D290, FALSE)), "", HLOOKUP(T$1,m_preprocess!$1:$1048576, $D290, FALSE))</f>
        <v>20808.643169033498</v>
      </c>
      <c r="U290">
        <f>IF(ISBLANK(HLOOKUP(U$1, m_preprocess!$1:$1048576, $D290, FALSE)), "", HLOOKUP(U$1,m_preprocess!$1:$1048576, $D290, FALSE))</f>
        <v>28549.844964214004</v>
      </c>
      <c r="V290">
        <f>IF(ISBLANK(HLOOKUP(V$1, m_preprocess!$1:$1048576, $D290, FALSE)), "", HLOOKUP(V$1,m_preprocess!$1:$1048576, $D290, FALSE))</f>
        <v>1177.5</v>
      </c>
      <c r="W290">
        <f>IF(ISBLANK(HLOOKUP(W$1, m_preprocess!$1:$1048576, $D290, FALSE)), "", HLOOKUP(W$1,m_preprocess!$1:$1048576, $D290, FALSE))</f>
        <v>1214022.0352081528</v>
      </c>
      <c r="X290">
        <f>IF(ISBLANK(HLOOKUP(X$1, m_preprocess!$1:$1048576, $D290, FALSE)), "", HLOOKUP(X$1,m_preprocess!$1:$1048576, $D290, FALSE))</f>
        <v>654789.11956379015</v>
      </c>
      <c r="Y290">
        <f>IF(ISBLANK(HLOOKUP(Y$1, m_preprocess!$1:$1048576, $D290, FALSE)), "", HLOOKUP(Y$1,m_preprocess!$1:$1048576, $D290, FALSE))</f>
        <v>388.58525199556726</v>
      </c>
    </row>
    <row r="291" spans="1:25" x14ac:dyDescent="0.25">
      <c r="A291" s="21">
        <v>42767</v>
      </c>
      <c r="B291">
        <f t="shared" si="0"/>
        <v>2017</v>
      </c>
      <c r="C291">
        <f t="shared" si="1"/>
        <v>2</v>
      </c>
      <c r="D291">
        <v>291</v>
      </c>
      <c r="E291">
        <f>IF(ISBLANK(HLOOKUP(E$1, m_preprocess!$1:$1048576, $D291, FALSE)), "", HLOOKUP(E$1,m_preprocess!$1:$1048576, $D291, FALSE))</f>
        <v>140.52182668486336</v>
      </c>
      <c r="F291">
        <f>IF(ISBLANK(HLOOKUP(F$1, m_preprocess!$1:$1048576, $D291, FALSE)), "", HLOOKUP(F$1,m_preprocess!$1:$1048576, $D291, FALSE))</f>
        <v>156.87150219414346</v>
      </c>
      <c r="G291">
        <f>IF(ISBLANK(HLOOKUP(G$1, m_preprocess!$1:$1048576, $D291, FALSE)), "", HLOOKUP(G$1,m_preprocess!$1:$1048576, $D291, FALSE))</f>
        <v>103.80708456153269</v>
      </c>
      <c r="H291">
        <f>IF(ISBLANK(HLOOKUP(H$1, m_preprocess!$1:$1048576, $D291, FALSE)), "", HLOOKUP(H$1,m_preprocess!$1:$1048576, $D291, FALSE))</f>
        <v>1436.3827796358808</v>
      </c>
      <c r="I291">
        <f>IF(ISBLANK(HLOOKUP(I$1, m_preprocess!$1:$1048576, $D291, FALSE)), "", HLOOKUP(I$1,m_preprocess!$1:$1048576, $D291, FALSE))</f>
        <v>14984.273394999998</v>
      </c>
      <c r="J291">
        <f>IF(ISBLANK(HLOOKUP(J$1, m_preprocess!$1:$1048576, $D291, FALSE)), "", HLOOKUP(J$1,m_preprocess!$1:$1048576, $D291, FALSE))</f>
        <v>11776.79343</v>
      </c>
      <c r="K291">
        <f>IF(ISBLANK(HLOOKUP(K$1, m_preprocess!$1:$1048576, $D291, FALSE)), "", HLOOKUP(K$1,m_preprocess!$1:$1048576, $D291, FALSE))</f>
        <v>1882.4849502460445</v>
      </c>
      <c r="L291">
        <f>IF(ISBLANK(HLOOKUP(L$1, m_preprocess!$1:$1048576, $D291, FALSE)), "", HLOOKUP(L$1,m_preprocess!$1:$1048576, $D291, FALSE))</f>
        <v>80.53574492149599</v>
      </c>
      <c r="M291">
        <f>IF(ISBLANK(HLOOKUP(M$1, m_preprocess!$1:$1048576, $D291, FALSE)), "", HLOOKUP(M$1,m_preprocess!$1:$1048576, $D291, FALSE))</f>
        <v>96.218901992147138</v>
      </c>
      <c r="N291">
        <f>IF(ISBLANK(HLOOKUP(N$1, m_preprocess!$1:$1048576, $D291, FALSE)), "", HLOOKUP(N$1,m_preprocess!$1:$1048576, $D291, FALSE))</f>
        <v>1882.4849502460445</v>
      </c>
      <c r="O291">
        <f>IF(ISBLANK(HLOOKUP(O$1, m_preprocess!$1:$1048576, $D291, FALSE)), "", HLOOKUP(O$1,m_preprocess!$1:$1048576, $D291, FALSE))</f>
        <v>1486.8068678875704</v>
      </c>
      <c r="P291">
        <f>IF(ISBLANK(HLOOKUP(P$1, m_preprocess!$1:$1048576, $D291, FALSE)), "", HLOOKUP(P$1,m_preprocess!$1:$1048576, $D291, FALSE))</f>
        <v>309.6474047026349</v>
      </c>
      <c r="Q291">
        <f>IF(ISBLANK(HLOOKUP(Q$1, m_preprocess!$1:$1048576, $D291, FALSE)), "", HLOOKUP(Q$1,m_preprocess!$1:$1048576, $D291, FALSE))</f>
        <v>563.04220030350893</v>
      </c>
      <c r="R291">
        <f>IF(ISBLANK(HLOOKUP(R$1, m_preprocess!$1:$1048576, $D291, FALSE)), "", HLOOKUP(R$1,m_preprocess!$1:$1048576, $D291, FALSE))</f>
        <v>343.5878232157126</v>
      </c>
      <c r="S291">
        <f>IF(ISBLANK(HLOOKUP(S$1, m_preprocess!$1:$1048576, $D291, FALSE)), "", HLOOKUP(S$1,m_preprocess!$1:$1048576, $D291, FALSE))</f>
        <v>36.188445999999999</v>
      </c>
      <c r="T291">
        <f>IF(ISBLANK(HLOOKUP(T$1, m_preprocess!$1:$1048576, $D291, FALSE)), "", HLOOKUP(T$1,m_preprocess!$1:$1048576, $D291, FALSE))</f>
        <v>21034.113500689535</v>
      </c>
      <c r="U291">
        <f>IF(ISBLANK(HLOOKUP(U$1, m_preprocess!$1:$1048576, $D291, FALSE)), "", HLOOKUP(U$1,m_preprocess!$1:$1048576, $D291, FALSE))</f>
        <v>28717.542860349458</v>
      </c>
      <c r="V291">
        <f>IF(ISBLANK(HLOOKUP(V$1, m_preprocess!$1:$1048576, $D291, FALSE)), "", HLOOKUP(V$1,m_preprocess!$1:$1048576, $D291, FALSE))</f>
        <v>1170.8800000000001</v>
      </c>
      <c r="W291">
        <f>IF(ISBLANK(HLOOKUP(W$1, m_preprocess!$1:$1048576, $D291, FALSE)), "", HLOOKUP(W$1,m_preprocess!$1:$1048576, $D291, FALSE))</f>
        <v>827985.15250832262</v>
      </c>
      <c r="X291">
        <f>IF(ISBLANK(HLOOKUP(X$1, m_preprocess!$1:$1048576, $D291, FALSE)), "", HLOOKUP(X$1,m_preprocess!$1:$1048576, $D291, FALSE))</f>
        <v>420694.27629517176</v>
      </c>
      <c r="Y291">
        <f>IF(ISBLANK(HLOOKUP(Y$1, m_preprocess!$1:$1048576, $D291, FALSE)), "", HLOOKUP(Y$1,m_preprocess!$1:$1048576, $D291, FALSE))</f>
        <v>789.7459147880644</v>
      </c>
    </row>
    <row r="292" spans="1:25" x14ac:dyDescent="0.25">
      <c r="A292" s="21">
        <v>42795</v>
      </c>
      <c r="B292">
        <f t="shared" si="0"/>
        <v>2017</v>
      </c>
      <c r="C292">
        <f t="shared" si="1"/>
        <v>3</v>
      </c>
      <c r="D292">
        <v>292</v>
      </c>
      <c r="E292">
        <f>IF(ISBLANK(HLOOKUP(E$1, m_preprocess!$1:$1048576, $D292, FALSE)), "", HLOOKUP(E$1,m_preprocess!$1:$1048576, $D292, FALSE))</f>
        <v>159.0522002691086</v>
      </c>
      <c r="F292">
        <f>IF(ISBLANK(HLOOKUP(F$1, m_preprocess!$1:$1048576, $D292, FALSE)), "", HLOOKUP(F$1,m_preprocess!$1:$1048576, $D292, FALSE))</f>
        <v>155.3316766340217</v>
      </c>
      <c r="G292">
        <f>IF(ISBLANK(HLOOKUP(G$1, m_preprocess!$1:$1048576, $D292, FALSE)), "", HLOOKUP(G$1,m_preprocess!$1:$1048576, $D292, FALSE))</f>
        <v>103.66434575894993</v>
      </c>
      <c r="H292">
        <f>IF(ISBLANK(HLOOKUP(H$1, m_preprocess!$1:$1048576, $D292, FALSE)), "", HLOOKUP(H$1,m_preprocess!$1:$1048576, $D292, FALSE))</f>
        <v>2131.8256819857884</v>
      </c>
      <c r="I292">
        <f>IF(ISBLANK(HLOOKUP(I$1, m_preprocess!$1:$1048576, $D292, FALSE)), "", HLOOKUP(I$1,m_preprocess!$1:$1048576, $D292, FALSE))</f>
        <v>16452.784060999998</v>
      </c>
      <c r="J292">
        <f>IF(ISBLANK(HLOOKUP(J$1, m_preprocess!$1:$1048576, $D292, FALSE)), "", HLOOKUP(J$1,m_preprocess!$1:$1048576, $D292, FALSE))</f>
        <v>11431.305339999999</v>
      </c>
      <c r="K292">
        <f>IF(ISBLANK(HLOOKUP(K$1, m_preprocess!$1:$1048576, $D292, FALSE)), "", HLOOKUP(K$1,m_preprocess!$1:$1048576, $D292, FALSE))</f>
        <v>1943.1713150722171</v>
      </c>
      <c r="L292">
        <f>IF(ISBLANK(HLOOKUP(L$1, m_preprocess!$1:$1048576, $D292, FALSE)), "", HLOOKUP(L$1,m_preprocess!$1:$1048576, $D292, FALSE))</f>
        <v>80.434963498957828</v>
      </c>
      <c r="M292">
        <f>IF(ISBLANK(HLOOKUP(M$1, m_preprocess!$1:$1048576, $D292, FALSE)), "", HLOOKUP(M$1,m_preprocess!$1:$1048576, $D292, FALSE))</f>
        <v>93.04974236499605</v>
      </c>
      <c r="N292">
        <f>IF(ISBLANK(HLOOKUP(N$1, m_preprocess!$1:$1048576, $D292, FALSE)), "", HLOOKUP(N$1,m_preprocess!$1:$1048576, $D292, FALSE))</f>
        <v>1943.1713150722171</v>
      </c>
      <c r="O292">
        <f>IF(ISBLANK(HLOOKUP(O$1, m_preprocess!$1:$1048576, $D292, FALSE)), "", HLOOKUP(O$1,m_preprocess!$1:$1048576, $D292, FALSE))</f>
        <v>1840.7376344108839</v>
      </c>
      <c r="P292">
        <f>IF(ISBLANK(HLOOKUP(P$1, m_preprocess!$1:$1048576, $D292, FALSE)), "", HLOOKUP(P$1,m_preprocess!$1:$1048576, $D292, FALSE))</f>
        <v>379.94587703995228</v>
      </c>
      <c r="Q292">
        <f>IF(ISBLANK(HLOOKUP(Q$1, m_preprocess!$1:$1048576, $D292, FALSE)), "", HLOOKUP(Q$1,m_preprocess!$1:$1048576, $D292, FALSE))</f>
        <v>714.1535119920128</v>
      </c>
      <c r="R292">
        <f>IF(ISBLANK(HLOOKUP(R$1, m_preprocess!$1:$1048576, $D292, FALSE)), "", HLOOKUP(R$1,m_preprocess!$1:$1048576, $D292, FALSE))</f>
        <v>441.59594590112511</v>
      </c>
      <c r="S292">
        <f>IF(ISBLANK(HLOOKUP(S$1, m_preprocess!$1:$1048576, $D292, FALSE)), "", HLOOKUP(S$1,m_preprocess!$1:$1048576, $D292, FALSE))</f>
        <v>39.200220000000002</v>
      </c>
      <c r="T292">
        <f>IF(ISBLANK(HLOOKUP(T$1, m_preprocess!$1:$1048576, $D292, FALSE)), "", HLOOKUP(T$1,m_preprocess!$1:$1048576, $D292, FALSE))</f>
        <v>21799.663610638465</v>
      </c>
      <c r="U292">
        <f>IF(ISBLANK(HLOOKUP(U$1, m_preprocess!$1:$1048576, $D292, FALSE)), "", HLOOKUP(U$1,m_preprocess!$1:$1048576, $D292, FALSE))</f>
        <v>28853.672022218314</v>
      </c>
      <c r="V292">
        <f>IF(ISBLANK(HLOOKUP(V$1, m_preprocess!$1:$1048576, $D292, FALSE)), "", HLOOKUP(V$1,m_preprocess!$1:$1048576, $D292, FALSE))</f>
        <v>1185.05</v>
      </c>
      <c r="W292">
        <f>IF(ISBLANK(HLOOKUP(W$1, m_preprocess!$1:$1048576, $D292, FALSE)), "", HLOOKUP(W$1,m_preprocess!$1:$1048576, $D292, FALSE))</f>
        <v>946682.77648306719</v>
      </c>
      <c r="X292">
        <f>IF(ISBLANK(HLOOKUP(X$1, m_preprocess!$1:$1048576, $D292, FALSE)), "", HLOOKUP(X$1,m_preprocess!$1:$1048576, $D292, FALSE))</f>
        <v>456599.70554067101</v>
      </c>
      <c r="Y292">
        <f>IF(ISBLANK(HLOOKUP(Y$1, m_preprocess!$1:$1048576, $D292, FALSE)), "", HLOOKUP(Y$1,m_preprocess!$1:$1048576, $D292, FALSE))</f>
        <v>1034.4163475040095</v>
      </c>
    </row>
    <row r="293" spans="1:25" x14ac:dyDescent="0.25">
      <c r="A293" s="21">
        <v>42826</v>
      </c>
      <c r="B293">
        <f t="shared" si="0"/>
        <v>2017</v>
      </c>
      <c r="C293">
        <f t="shared" si="1"/>
        <v>4</v>
      </c>
      <c r="D293">
        <v>293</v>
      </c>
      <c r="E293">
        <f>IF(ISBLANK(HLOOKUP(E$1, m_preprocess!$1:$1048576, $D293, FALSE)), "", HLOOKUP(E$1,m_preprocess!$1:$1048576, $D293, FALSE))</f>
        <v>153.33117536078245</v>
      </c>
      <c r="F293">
        <f>IF(ISBLANK(HLOOKUP(F$1, m_preprocess!$1:$1048576, $D293, FALSE)), "", HLOOKUP(F$1,m_preprocess!$1:$1048576, $D293, FALSE))</f>
        <v>160.57000211359676</v>
      </c>
      <c r="G293">
        <f>IF(ISBLANK(HLOOKUP(G$1, m_preprocess!$1:$1048576, $D293, FALSE)), "", HLOOKUP(G$1,m_preprocess!$1:$1048576, $D293, FALSE))</f>
        <v>103.2155213062852</v>
      </c>
      <c r="H293">
        <f>IF(ISBLANK(HLOOKUP(H$1, m_preprocess!$1:$1048576, $D293, FALSE)), "", HLOOKUP(H$1,m_preprocess!$1:$1048576, $D293, FALSE))</f>
        <v>2063.455791316363</v>
      </c>
      <c r="I293">
        <f>IF(ISBLANK(HLOOKUP(I$1, m_preprocess!$1:$1048576, $D293, FALSE)), "", HLOOKUP(I$1,m_preprocess!$1:$1048576, $D293, FALSE))</f>
        <v>15843.669612</v>
      </c>
      <c r="J293">
        <f>IF(ISBLANK(HLOOKUP(J$1, m_preprocess!$1:$1048576, $D293, FALSE)), "", HLOOKUP(J$1,m_preprocess!$1:$1048576, $D293, FALSE))</f>
        <v>11590.858090000002</v>
      </c>
      <c r="K293">
        <f>IF(ISBLANK(HLOOKUP(K$1, m_preprocess!$1:$1048576, $D293, FALSE)), "", HLOOKUP(K$1,m_preprocess!$1:$1048576, $D293, FALSE))</f>
        <v>1952.420381967914</v>
      </c>
      <c r="L293">
        <f>IF(ISBLANK(HLOOKUP(L$1, m_preprocess!$1:$1048576, $D293, FALSE)), "", HLOOKUP(L$1,m_preprocess!$1:$1048576, $D293, FALSE))</f>
        <v>80.850639254419249</v>
      </c>
      <c r="M293">
        <f>IF(ISBLANK(HLOOKUP(M$1, m_preprocess!$1:$1048576, $D293, FALSE)), "", HLOOKUP(M$1,m_preprocess!$1:$1048576, $D293, FALSE))</f>
        <v>94.188199256156807</v>
      </c>
      <c r="N293">
        <f>IF(ISBLANK(HLOOKUP(N$1, m_preprocess!$1:$1048576, $D293, FALSE)), "", HLOOKUP(N$1,m_preprocess!$1:$1048576, $D293, FALSE))</f>
        <v>1952.420381967914</v>
      </c>
      <c r="O293">
        <f>IF(ISBLANK(HLOOKUP(O$1, m_preprocess!$1:$1048576, $D293, FALSE)), "", HLOOKUP(O$1,m_preprocess!$1:$1048576, $D293, FALSE))</f>
        <v>1645.4473366741781</v>
      </c>
      <c r="P293">
        <f>IF(ISBLANK(HLOOKUP(P$1, m_preprocess!$1:$1048576, $D293, FALSE)), "", HLOOKUP(P$1,m_preprocess!$1:$1048576, $D293, FALSE))</f>
        <v>348.68786775827459</v>
      </c>
      <c r="Q293">
        <f>IF(ISBLANK(HLOOKUP(Q$1, m_preprocess!$1:$1048576, $D293, FALSE)), "", HLOOKUP(Q$1,m_preprocess!$1:$1048576, $D293, FALSE))</f>
        <v>665.22603992925713</v>
      </c>
      <c r="R293">
        <f>IF(ISBLANK(HLOOKUP(R$1, m_preprocess!$1:$1048576, $D293, FALSE)), "", HLOOKUP(R$1,m_preprocess!$1:$1048576, $D293, FALSE))</f>
        <v>371.47515926345443</v>
      </c>
      <c r="S293">
        <f>IF(ISBLANK(HLOOKUP(S$1, m_preprocess!$1:$1048576, $D293, FALSE)), "", HLOOKUP(S$1,m_preprocess!$1:$1048576, $D293, FALSE))</f>
        <v>37.830260000000003</v>
      </c>
      <c r="T293">
        <f>IF(ISBLANK(HLOOKUP(T$1, m_preprocess!$1:$1048576, $D293, FALSE)), "", HLOOKUP(T$1,m_preprocess!$1:$1048576, $D293, FALSE))</f>
        <v>21525.625325667104</v>
      </c>
      <c r="U293">
        <f>IF(ISBLANK(HLOOKUP(U$1, m_preprocess!$1:$1048576, $D293, FALSE)), "", HLOOKUP(U$1,m_preprocess!$1:$1048576, $D293, FALSE))</f>
        <v>29411.622807503481</v>
      </c>
      <c r="V293">
        <f>IF(ISBLANK(HLOOKUP(V$1, m_preprocess!$1:$1048576, $D293, FALSE)), "", HLOOKUP(V$1,m_preprocess!$1:$1048576, $D293, FALSE))</f>
        <v>1183.0899999999999</v>
      </c>
      <c r="W293">
        <f>IF(ISBLANK(HLOOKUP(W$1, m_preprocess!$1:$1048576, $D293, FALSE)), "", HLOOKUP(W$1,m_preprocess!$1:$1048576, $D293, FALSE))</f>
        <v>1535215.9085661026</v>
      </c>
      <c r="X293">
        <f>IF(ISBLANK(HLOOKUP(X$1, m_preprocess!$1:$1048576, $D293, FALSE)), "", HLOOKUP(X$1,m_preprocess!$1:$1048576, $D293, FALSE))</f>
        <v>473883.80507161689</v>
      </c>
      <c r="Y293">
        <f>IF(ISBLANK(HLOOKUP(Y$1, m_preprocess!$1:$1048576, $D293, FALSE)), "", HLOOKUP(Y$1,m_preprocess!$1:$1048576, $D293, FALSE))</f>
        <v>812.45815034970178</v>
      </c>
    </row>
    <row r="294" spans="1:25" x14ac:dyDescent="0.25">
      <c r="A294" s="21">
        <v>42856</v>
      </c>
      <c r="B294">
        <f t="shared" si="0"/>
        <v>2017</v>
      </c>
      <c r="C294">
        <f t="shared" si="1"/>
        <v>5</v>
      </c>
      <c r="D294">
        <v>294</v>
      </c>
      <c r="E294">
        <f>IF(ISBLANK(HLOOKUP(E$1, m_preprocess!$1:$1048576, $D294, FALSE)), "", HLOOKUP(E$1,m_preprocess!$1:$1048576, $D294, FALSE))</f>
        <v>156.464949922248</v>
      </c>
      <c r="F294">
        <f>IF(ISBLANK(HLOOKUP(F$1, m_preprocess!$1:$1048576, $D294, FALSE)), "", HLOOKUP(F$1,m_preprocess!$1:$1048576, $D294, FALSE))</f>
        <v>158.47394054914099</v>
      </c>
      <c r="G294">
        <f>IF(ISBLANK(HLOOKUP(G$1, m_preprocess!$1:$1048576, $D294, FALSE)), "", HLOOKUP(G$1,m_preprocess!$1:$1048576, $D294, FALSE))</f>
        <v>103.16842945480931</v>
      </c>
      <c r="H294">
        <f>IF(ISBLANK(HLOOKUP(H$1, m_preprocess!$1:$1048576, $D294, FALSE)), "", HLOOKUP(H$1,m_preprocess!$1:$1048576, $D294, FALSE))</f>
        <v>1487.8546834803897</v>
      </c>
      <c r="I294">
        <f>IF(ISBLANK(HLOOKUP(I$1, m_preprocess!$1:$1048576, $D294, FALSE)), "", HLOOKUP(I$1,m_preprocess!$1:$1048576, $D294, FALSE))</f>
        <v>16527.703872999999</v>
      </c>
      <c r="J294">
        <f>IF(ISBLANK(HLOOKUP(J$1, m_preprocess!$1:$1048576, $D294, FALSE)), "", HLOOKUP(J$1,m_preprocess!$1:$1048576, $D294, FALSE))</f>
        <v>11670.39119</v>
      </c>
      <c r="K294">
        <f>IF(ISBLANK(HLOOKUP(K$1, m_preprocess!$1:$1048576, $D294, FALSE)), "", HLOOKUP(K$1,m_preprocess!$1:$1048576, $D294, FALSE))</f>
        <v>1959.004026263435</v>
      </c>
      <c r="L294">
        <f>IF(ISBLANK(HLOOKUP(L$1, m_preprocess!$1:$1048576, $D294, FALSE)), "", HLOOKUP(L$1,m_preprocess!$1:$1048576, $D294, FALSE))</f>
        <v>81.052286096297507</v>
      </c>
      <c r="M294">
        <f>IF(ISBLANK(HLOOKUP(M$1, m_preprocess!$1:$1048576, $D294, FALSE)), "", HLOOKUP(M$1,m_preprocess!$1:$1048576, $D294, FALSE))</f>
        <v>93.317216994224992</v>
      </c>
      <c r="N294">
        <f>IF(ISBLANK(HLOOKUP(N$1, m_preprocess!$1:$1048576, $D294, FALSE)), "", HLOOKUP(N$1,m_preprocess!$1:$1048576, $D294, FALSE))</f>
        <v>1959.004026263435</v>
      </c>
      <c r="O294">
        <f>IF(ISBLANK(HLOOKUP(O$1, m_preprocess!$1:$1048576, $D294, FALSE)), "", HLOOKUP(O$1,m_preprocess!$1:$1048576, $D294, FALSE))</f>
        <v>1828.0542315118303</v>
      </c>
      <c r="P294">
        <f>IF(ISBLANK(HLOOKUP(P$1, m_preprocess!$1:$1048576, $D294, FALSE)), "", HLOOKUP(P$1,m_preprocess!$1:$1048576, $D294, FALSE))</f>
        <v>374.9375700827897</v>
      </c>
      <c r="Q294">
        <f>IF(ISBLANK(HLOOKUP(Q$1, m_preprocess!$1:$1048576, $D294, FALSE)), "", HLOOKUP(Q$1,m_preprocess!$1:$1048576, $D294, FALSE))</f>
        <v>715.33153782006116</v>
      </c>
      <c r="R294">
        <f>IF(ISBLANK(HLOOKUP(R$1, m_preprocess!$1:$1048576, $D294, FALSE)), "", HLOOKUP(R$1,m_preprocess!$1:$1048576, $D294, FALSE))</f>
        <v>389.18615041916348</v>
      </c>
      <c r="S294">
        <f>IF(ISBLANK(HLOOKUP(S$1, m_preprocess!$1:$1048576, $D294, FALSE)), "", HLOOKUP(S$1,m_preprocess!$1:$1048576, $D294, FALSE))</f>
        <v>37.503788</v>
      </c>
      <c r="T294">
        <f>IF(ISBLANK(HLOOKUP(T$1, m_preprocess!$1:$1048576, $D294, FALSE)), "", HLOOKUP(T$1,m_preprocess!$1:$1048576, $D294, FALSE))</f>
        <v>21387.535618031034</v>
      </c>
      <c r="U294">
        <f>IF(ISBLANK(HLOOKUP(U$1, m_preprocess!$1:$1048576, $D294, FALSE)), "", HLOOKUP(U$1,m_preprocess!$1:$1048576, $D294, FALSE))</f>
        <v>29776.3211847395</v>
      </c>
      <c r="V294">
        <f>IF(ISBLANK(HLOOKUP(V$1, m_preprocess!$1:$1048576, $D294, FALSE)), "", HLOOKUP(V$1,m_preprocess!$1:$1048576, $D294, FALSE))</f>
        <v>1199.8399999999999</v>
      </c>
      <c r="W294">
        <f>IF(ISBLANK(HLOOKUP(W$1, m_preprocess!$1:$1048576, $D294, FALSE)), "", HLOOKUP(W$1,m_preprocess!$1:$1048576, $D294, FALSE))</f>
        <v>930453.24071307876</v>
      </c>
      <c r="X294">
        <f>IF(ISBLANK(HLOOKUP(X$1, m_preprocess!$1:$1048576, $D294, FALSE)), "", HLOOKUP(X$1,m_preprocess!$1:$1048576, $D294, FALSE))</f>
        <v>474376.33595791511</v>
      </c>
      <c r="Y294">
        <f>IF(ISBLANK(HLOOKUP(Y$1, m_preprocess!$1:$1048576, $D294, FALSE)), "", HLOOKUP(Y$1,m_preprocess!$1:$1048576, $D294, FALSE))</f>
        <v>598.59124796238314</v>
      </c>
    </row>
    <row r="295" spans="1:25" x14ac:dyDescent="0.25">
      <c r="A295" s="21">
        <v>42887</v>
      </c>
      <c r="B295">
        <f t="shared" si="0"/>
        <v>2017</v>
      </c>
      <c r="C295">
        <f t="shared" si="1"/>
        <v>6</v>
      </c>
      <c r="D295">
        <v>295</v>
      </c>
      <c r="E295">
        <f>IF(ISBLANK(HLOOKUP(E$1, m_preprocess!$1:$1048576, $D295, FALSE)), "", HLOOKUP(E$1,m_preprocess!$1:$1048576, $D295, FALSE))</f>
        <v>161.60309309182918</v>
      </c>
      <c r="F295">
        <f>IF(ISBLANK(HLOOKUP(F$1, m_preprocess!$1:$1048576, $D295, FALSE)), "", HLOOKUP(F$1,m_preprocess!$1:$1048576, $D295, FALSE))</f>
        <v>164.93077679417087</v>
      </c>
      <c r="G295">
        <f>IF(ISBLANK(HLOOKUP(G$1, m_preprocess!$1:$1048576, $D295, FALSE)), "", HLOOKUP(G$1,m_preprocess!$1:$1048576, $D295, FALSE))</f>
        <v>103.76706403352924</v>
      </c>
      <c r="H295">
        <f>IF(ISBLANK(HLOOKUP(H$1, m_preprocess!$1:$1048576, $D295, FALSE)), "", HLOOKUP(H$1,m_preprocess!$1:$1048576, $D295, FALSE))</f>
        <v>1877.4443561182618</v>
      </c>
      <c r="I295">
        <f>IF(ISBLANK(HLOOKUP(I$1, m_preprocess!$1:$1048576, $D295, FALSE)), "", HLOOKUP(I$1,m_preprocess!$1:$1048576, $D295, FALSE))</f>
        <v>16197.208450999999</v>
      </c>
      <c r="J295">
        <f>IF(ISBLANK(HLOOKUP(J$1, m_preprocess!$1:$1048576, $D295, FALSE)), "", HLOOKUP(J$1,m_preprocess!$1:$1048576, $D295, FALSE))</f>
        <v>11409.551510000001</v>
      </c>
      <c r="K295">
        <f>IF(ISBLANK(HLOOKUP(K$1, m_preprocess!$1:$1048576, $D295, FALSE)), "", HLOOKUP(K$1,m_preprocess!$1:$1048576, $D295, FALSE))</f>
        <v>1893.4111463650631</v>
      </c>
      <c r="L295">
        <f>IF(ISBLANK(HLOOKUP(L$1, m_preprocess!$1:$1048576, $D295, FALSE)), "", HLOOKUP(L$1,m_preprocess!$1:$1048576, $D295, FALSE))</f>
        <v>81.974186825540627</v>
      </c>
      <c r="M295">
        <f>IF(ISBLANK(HLOOKUP(M$1, m_preprocess!$1:$1048576, $D295, FALSE)), "", HLOOKUP(M$1,m_preprocess!$1:$1048576, $D295, FALSE))</f>
        <v>90.861870938587899</v>
      </c>
      <c r="N295">
        <f>IF(ISBLANK(HLOOKUP(N$1, m_preprocess!$1:$1048576, $D295, FALSE)), "", HLOOKUP(N$1,m_preprocess!$1:$1048576, $D295, FALSE))</f>
        <v>1893.4111463650631</v>
      </c>
      <c r="O295">
        <f>IF(ISBLANK(HLOOKUP(O$1, m_preprocess!$1:$1048576, $D295, FALSE)), "", HLOOKUP(O$1,m_preprocess!$1:$1048576, $D295, FALSE))</f>
        <v>2020.9500940387254</v>
      </c>
      <c r="P295">
        <f>IF(ISBLANK(HLOOKUP(P$1, m_preprocess!$1:$1048576, $D295, FALSE)), "", HLOOKUP(P$1,m_preprocess!$1:$1048576, $D295, FALSE))</f>
        <v>502.34287589542521</v>
      </c>
      <c r="Q295">
        <f>IF(ISBLANK(HLOOKUP(Q$1, m_preprocess!$1:$1048576, $D295, FALSE)), "", HLOOKUP(Q$1,m_preprocess!$1:$1048576, $D295, FALSE))</f>
        <v>697.17032523382454</v>
      </c>
      <c r="R295">
        <f>IF(ISBLANK(HLOOKUP(R$1, m_preprocess!$1:$1048576, $D295, FALSE)), "", HLOOKUP(R$1,m_preprocess!$1:$1048576, $D295, FALSE))</f>
        <v>534.164344622709</v>
      </c>
      <c r="S295">
        <f>IF(ISBLANK(HLOOKUP(S$1, m_preprocess!$1:$1048576, $D295, FALSE)), "", HLOOKUP(S$1,m_preprocess!$1:$1048576, $D295, FALSE))</f>
        <v>40.180264000000001</v>
      </c>
      <c r="T295">
        <f>IF(ISBLANK(HLOOKUP(T$1, m_preprocess!$1:$1048576, $D295, FALSE)), "", HLOOKUP(T$1,m_preprocess!$1:$1048576, $D295, FALSE))</f>
        <v>21624.174725720524</v>
      </c>
      <c r="U295">
        <f>IF(ISBLANK(HLOOKUP(U$1, m_preprocess!$1:$1048576, $D295, FALSE)), "", HLOOKUP(U$1,m_preprocess!$1:$1048576, $D295, FALSE))</f>
        <v>30050.188900291374</v>
      </c>
      <c r="V295">
        <f>IF(ISBLANK(HLOOKUP(V$1, m_preprocess!$1:$1048576, $D295, FALSE)), "", HLOOKUP(V$1,m_preprocess!$1:$1048576, $D295, FALSE))</f>
        <v>1198.27</v>
      </c>
      <c r="W295">
        <f>IF(ISBLANK(HLOOKUP(W$1, m_preprocess!$1:$1048576, $D295, FALSE)), "", HLOOKUP(W$1,m_preprocess!$1:$1048576, $D295, FALSE))</f>
        <v>950370.87717584544</v>
      </c>
      <c r="X295">
        <f>IF(ISBLANK(HLOOKUP(X$1, m_preprocess!$1:$1048576, $D295, FALSE)), "", HLOOKUP(X$1,m_preprocess!$1:$1048576, $D295, FALSE))</f>
        <v>493106.68250500876</v>
      </c>
      <c r="Y295">
        <f>IF(ISBLANK(HLOOKUP(Y$1, m_preprocess!$1:$1048576, $D295, FALSE)), "", HLOOKUP(Y$1,m_preprocess!$1:$1048576, $D295, FALSE))</f>
        <v>550.43061915429701</v>
      </c>
    </row>
    <row r="296" spans="1:25" x14ac:dyDescent="0.25">
      <c r="A296" s="21">
        <v>42917</v>
      </c>
      <c r="B296">
        <f t="shared" si="0"/>
        <v>2017</v>
      </c>
      <c r="C296">
        <f t="shared" si="1"/>
        <v>7</v>
      </c>
      <c r="D296">
        <v>296</v>
      </c>
      <c r="E296">
        <f>IF(ISBLANK(HLOOKUP(E$1, m_preprocess!$1:$1048576, $D296, FALSE)), "", HLOOKUP(E$1,m_preprocess!$1:$1048576, $D296, FALSE))</f>
        <v>160.36546680010994</v>
      </c>
      <c r="F296">
        <f>IF(ISBLANK(HLOOKUP(F$1, m_preprocess!$1:$1048576, $D296, FALSE)), "", HLOOKUP(F$1,m_preprocess!$1:$1048576, $D296, FALSE))</f>
        <v>161.09657315677143</v>
      </c>
      <c r="G296">
        <f>IF(ISBLANK(HLOOKUP(G$1, m_preprocess!$1:$1048576, $D296, FALSE)), "", HLOOKUP(G$1,m_preprocess!$1:$1048576, $D296, FALSE))</f>
        <v>103.91312942330219</v>
      </c>
      <c r="H296">
        <f>IF(ISBLANK(HLOOKUP(H$1, m_preprocess!$1:$1048576, $D296, FALSE)), "", HLOOKUP(H$1,m_preprocess!$1:$1048576, $D296, FALSE))</f>
        <v>1421.2422120222761</v>
      </c>
      <c r="I296">
        <f>IF(ISBLANK(HLOOKUP(I$1, m_preprocess!$1:$1048576, $D296, FALSE)), "", HLOOKUP(I$1,m_preprocess!$1:$1048576, $D296, FALSE))</f>
        <v>16775.421157000001</v>
      </c>
      <c r="J296">
        <f>IF(ISBLANK(HLOOKUP(J$1, m_preprocess!$1:$1048576, $D296, FALSE)), "", HLOOKUP(J$1,m_preprocess!$1:$1048576, $D296, FALSE))</f>
        <v>11489.273950000001</v>
      </c>
      <c r="K296">
        <f>IF(ISBLANK(HLOOKUP(K$1, m_preprocess!$1:$1048576, $D296, FALSE)), "", HLOOKUP(K$1,m_preprocess!$1:$1048576, $D296, FALSE))</f>
        <v>1985.365005792569</v>
      </c>
      <c r="L296">
        <f>IF(ISBLANK(HLOOKUP(L$1, m_preprocess!$1:$1048576, $D296, FALSE)), "", HLOOKUP(L$1,m_preprocess!$1:$1048576, $D296, FALSE))</f>
        <v>82.48769361787312</v>
      </c>
      <c r="M296">
        <f>IF(ISBLANK(HLOOKUP(M$1, m_preprocess!$1:$1048576, $D296, FALSE)), "", HLOOKUP(M$1,m_preprocess!$1:$1048576, $D296, FALSE))</f>
        <v>91.256534701324682</v>
      </c>
      <c r="N296">
        <f>IF(ISBLANK(HLOOKUP(N$1, m_preprocess!$1:$1048576, $D296, FALSE)), "", HLOOKUP(N$1,m_preprocess!$1:$1048576, $D296, FALSE))</f>
        <v>1985.365005792569</v>
      </c>
      <c r="O296">
        <f>IF(ISBLANK(HLOOKUP(O$1, m_preprocess!$1:$1048576, $D296, FALSE)), "", HLOOKUP(O$1,m_preprocess!$1:$1048576, $D296, FALSE))</f>
        <v>1865.3566908519163</v>
      </c>
      <c r="P296">
        <f>IF(ISBLANK(HLOOKUP(P$1, m_preprocess!$1:$1048576, $D296, FALSE)), "", HLOOKUP(P$1,m_preprocess!$1:$1048576, $D296, FALSE))</f>
        <v>443.86745295752564</v>
      </c>
      <c r="Q296">
        <f>IF(ISBLANK(HLOOKUP(Q$1, m_preprocess!$1:$1048576, $D296, FALSE)), "", HLOOKUP(Q$1,m_preprocess!$1:$1048576, $D296, FALSE))</f>
        <v>662.03076300722273</v>
      </c>
      <c r="R296">
        <f>IF(ISBLANK(HLOOKUP(R$1, m_preprocess!$1:$1048576, $D296, FALSE)), "", HLOOKUP(R$1,m_preprocess!$1:$1048576, $D296, FALSE))</f>
        <v>464.97702359991018</v>
      </c>
      <c r="S296">
        <f>IF(ISBLANK(HLOOKUP(S$1, m_preprocess!$1:$1048576, $D296, FALSE)), "", HLOOKUP(S$1,m_preprocess!$1:$1048576, $D296, FALSE))</f>
        <v>39.321967999999998</v>
      </c>
      <c r="T296">
        <f>IF(ISBLANK(HLOOKUP(T$1, m_preprocess!$1:$1048576, $D296, FALSE)), "", HLOOKUP(T$1,m_preprocess!$1:$1048576, $D296, FALSE))</f>
        <v>21642.654962192024</v>
      </c>
      <c r="U296">
        <f>IF(ISBLANK(HLOOKUP(U$1, m_preprocess!$1:$1048576, $D296, FALSE)), "", HLOOKUP(U$1,m_preprocess!$1:$1048576, $D296, FALSE))</f>
        <v>30577.9679773471</v>
      </c>
      <c r="V296">
        <f>IF(ISBLANK(HLOOKUP(V$1, m_preprocess!$1:$1048576, $D296, FALSE)), "", HLOOKUP(V$1,m_preprocess!$1:$1048576, $D296, FALSE))</f>
        <v>1207.1199999999999</v>
      </c>
      <c r="W296">
        <f>IF(ISBLANK(HLOOKUP(W$1, m_preprocess!$1:$1048576, $D296, FALSE)), "", HLOOKUP(W$1,m_preprocess!$1:$1048576, $D296, FALSE))</f>
        <v>988409.32737749047</v>
      </c>
      <c r="X296">
        <f>IF(ISBLANK(HLOOKUP(X$1, m_preprocess!$1:$1048576, $D296, FALSE)), "", HLOOKUP(X$1,m_preprocess!$1:$1048576, $D296, FALSE))</f>
        <v>499061.85215833812</v>
      </c>
      <c r="Y296">
        <f>IF(ISBLANK(HLOOKUP(Y$1, m_preprocess!$1:$1048576, $D296, FALSE)), "", HLOOKUP(Y$1,m_preprocess!$1:$1048576, $D296, FALSE))</f>
        <v>527.68305403245154</v>
      </c>
    </row>
    <row r="297" spans="1:25" x14ac:dyDescent="0.25">
      <c r="A297" s="21">
        <v>42948</v>
      </c>
      <c r="B297">
        <f t="shared" si="0"/>
        <v>2017</v>
      </c>
      <c r="C297">
        <f t="shared" si="1"/>
        <v>8</v>
      </c>
      <c r="D297">
        <v>297</v>
      </c>
      <c r="E297">
        <f>IF(ISBLANK(HLOOKUP(E$1, m_preprocess!$1:$1048576, $D297, FALSE)), "", HLOOKUP(E$1,m_preprocess!$1:$1048576, $D297, FALSE))</f>
        <v>157.55959803112756</v>
      </c>
      <c r="F297">
        <f>IF(ISBLANK(HLOOKUP(F$1, m_preprocess!$1:$1048576, $D297, FALSE)), "", HLOOKUP(F$1,m_preprocess!$1:$1048576, $D297, FALSE))</f>
        <v>152.94667577218681</v>
      </c>
      <c r="G297">
        <f>IF(ISBLANK(HLOOKUP(G$1, m_preprocess!$1:$1048576, $D297, FALSE)), "", HLOOKUP(G$1,m_preprocess!$1:$1048576, $D297, FALSE))</f>
        <v>103.90078584772451</v>
      </c>
      <c r="H297">
        <f>IF(ISBLANK(HLOOKUP(H$1, m_preprocess!$1:$1048576, $D297, FALSE)), "", HLOOKUP(H$1,m_preprocess!$1:$1048576, $D297, FALSE))</f>
        <v>1466.2511682085774</v>
      </c>
      <c r="I297">
        <f>IF(ISBLANK(HLOOKUP(I$1, m_preprocess!$1:$1048576, $D297, FALSE)), "", HLOOKUP(I$1,m_preprocess!$1:$1048576, $D297, FALSE))</f>
        <v>16615.270476000002</v>
      </c>
      <c r="J297">
        <f>IF(ISBLANK(HLOOKUP(J$1, m_preprocess!$1:$1048576, $D297, FALSE)), "", HLOOKUP(J$1,m_preprocess!$1:$1048576, $D297, FALSE))</f>
        <v>10844.8542</v>
      </c>
      <c r="K297">
        <f>IF(ISBLANK(HLOOKUP(K$1, m_preprocess!$1:$1048576, $D297, FALSE)), "", HLOOKUP(K$1,m_preprocess!$1:$1048576, $D297, FALSE))</f>
        <v>1813.4341186143079</v>
      </c>
      <c r="L297">
        <f>IF(ISBLANK(HLOOKUP(L$1, m_preprocess!$1:$1048576, $D297, FALSE)), "", HLOOKUP(L$1,m_preprocess!$1:$1048576, $D297, FALSE))</f>
        <v>83.360109637054776</v>
      </c>
      <c r="M297">
        <f>IF(ISBLANK(HLOOKUP(M$1, m_preprocess!$1:$1048576, $D297, FALSE)), "", HLOOKUP(M$1,m_preprocess!$1:$1048576, $D297, FALSE))</f>
        <v>91.492419838897689</v>
      </c>
      <c r="N297">
        <f>IF(ISBLANK(HLOOKUP(N$1, m_preprocess!$1:$1048576, $D297, FALSE)), "", HLOOKUP(N$1,m_preprocess!$1:$1048576, $D297, FALSE))</f>
        <v>1813.4341186143079</v>
      </c>
      <c r="O297">
        <f>IF(ISBLANK(HLOOKUP(O$1, m_preprocess!$1:$1048576, $D297, FALSE)), "", HLOOKUP(O$1,m_preprocess!$1:$1048576, $D297, FALSE))</f>
        <v>2110.271465304967</v>
      </c>
      <c r="P297">
        <f>IF(ISBLANK(HLOOKUP(P$1, m_preprocess!$1:$1048576, $D297, FALSE)), "", HLOOKUP(P$1,m_preprocess!$1:$1048576, $D297, FALSE))</f>
        <v>516.91016020120071</v>
      </c>
      <c r="Q297">
        <f>IF(ISBLANK(HLOOKUP(Q$1, m_preprocess!$1:$1048576, $D297, FALSE)), "", HLOOKUP(Q$1,m_preprocess!$1:$1048576, $D297, FALSE))</f>
        <v>734.60326677263538</v>
      </c>
      <c r="R297">
        <f>IF(ISBLANK(HLOOKUP(R$1, m_preprocess!$1:$1048576, $D297, FALSE)), "", HLOOKUP(R$1,m_preprocess!$1:$1048576, $D297, FALSE))</f>
        <v>536.3050121415896</v>
      </c>
      <c r="S297">
        <f>IF(ISBLANK(HLOOKUP(S$1, m_preprocess!$1:$1048576, $D297, FALSE)), "", HLOOKUP(S$1,m_preprocess!$1:$1048576, $D297, FALSE))</f>
        <v>39.011615999999997</v>
      </c>
      <c r="T297">
        <f>IF(ISBLANK(HLOOKUP(T$1, m_preprocess!$1:$1048576, $D297, FALSE)), "", HLOOKUP(T$1,m_preprocess!$1:$1048576, $D297, FALSE))</f>
        <v>21811.427602696236</v>
      </c>
      <c r="U297">
        <f>IF(ISBLANK(HLOOKUP(U$1, m_preprocess!$1:$1048576, $D297, FALSE)), "", HLOOKUP(U$1,m_preprocess!$1:$1048576, $D297, FALSE))</f>
        <v>30954.721383780652</v>
      </c>
      <c r="V297">
        <f>IF(ISBLANK(HLOOKUP(V$1, m_preprocess!$1:$1048576, $D297, FALSE)), "", HLOOKUP(V$1,m_preprocess!$1:$1048576, $D297, FALSE))</f>
        <v>1219.58</v>
      </c>
      <c r="W297">
        <f>IF(ISBLANK(HLOOKUP(W$1, m_preprocess!$1:$1048576, $D297, FALSE)), "", HLOOKUP(W$1,m_preprocess!$1:$1048576, $D297, FALSE))</f>
        <v>884479.69198510656</v>
      </c>
      <c r="X297">
        <f>IF(ISBLANK(HLOOKUP(X$1, m_preprocess!$1:$1048576, $D297, FALSE)), "", HLOOKUP(X$1,m_preprocess!$1:$1048576, $D297, FALSE))</f>
        <v>504989.14237181289</v>
      </c>
      <c r="Y297">
        <f>IF(ISBLANK(HLOOKUP(Y$1, m_preprocess!$1:$1048576, $D297, FALSE)), "", HLOOKUP(Y$1,m_preprocess!$1:$1048576, $D297, FALSE))</f>
        <v>567.26386918048115</v>
      </c>
    </row>
    <row r="298" spans="1:25" x14ac:dyDescent="0.25">
      <c r="A298" s="21">
        <v>42979</v>
      </c>
      <c r="B298">
        <f t="shared" si="0"/>
        <v>2017</v>
      </c>
      <c r="C298">
        <f t="shared" si="1"/>
        <v>9</v>
      </c>
      <c r="D298">
        <v>298</v>
      </c>
      <c r="E298">
        <f>IF(ISBLANK(HLOOKUP(E$1, m_preprocess!$1:$1048576, $D298, FALSE)), "", HLOOKUP(E$1,m_preprocess!$1:$1048576, $D298, FALSE))</f>
        <v>158.85142815637428</v>
      </c>
      <c r="F298">
        <f>IF(ISBLANK(HLOOKUP(F$1, m_preprocess!$1:$1048576, $D298, FALSE)), "", HLOOKUP(F$1,m_preprocess!$1:$1048576, $D298, FALSE))</f>
        <v>158.90693416191047</v>
      </c>
      <c r="G298">
        <f>IF(ISBLANK(HLOOKUP(G$1, m_preprocess!$1:$1048576, $D298, FALSE)), "", HLOOKUP(G$1,m_preprocess!$1:$1048576, $D298, FALSE))</f>
        <v>104.06001443687481</v>
      </c>
      <c r="H298">
        <f>IF(ISBLANK(HLOOKUP(H$1, m_preprocess!$1:$1048576, $D298, FALSE)), "", HLOOKUP(H$1,m_preprocess!$1:$1048576, $D298, FALSE))</f>
        <v>1465.5999361898052</v>
      </c>
      <c r="I298">
        <f>IF(ISBLANK(HLOOKUP(I$1, m_preprocess!$1:$1048576, $D298, FALSE)), "", HLOOKUP(I$1,m_preprocess!$1:$1048576, $D298, FALSE))</f>
        <v>15867.669527000002</v>
      </c>
      <c r="J298">
        <f>IF(ISBLANK(HLOOKUP(J$1, m_preprocess!$1:$1048576, $D298, FALSE)), "", HLOOKUP(J$1,m_preprocess!$1:$1048576, $D298, FALSE))</f>
        <v>11683.580370000001</v>
      </c>
      <c r="K298">
        <f>IF(ISBLANK(HLOOKUP(K$1, m_preprocess!$1:$1048576, $D298, FALSE)), "", HLOOKUP(K$1,m_preprocess!$1:$1048576, $D298, FALSE))</f>
        <v>1912.9316881023983</v>
      </c>
      <c r="L298">
        <f>IF(ISBLANK(HLOOKUP(L$1, m_preprocess!$1:$1048576, $D298, FALSE)), "", HLOOKUP(L$1,m_preprocess!$1:$1048576, $D298, FALSE))</f>
        <v>84.333101419307937</v>
      </c>
      <c r="M298">
        <f>IF(ISBLANK(HLOOKUP(M$1, m_preprocess!$1:$1048576, $D298, FALSE)), "", HLOOKUP(M$1,m_preprocess!$1:$1048576, $D298, FALSE))</f>
        <v>93.24557322769212</v>
      </c>
      <c r="N298">
        <f>IF(ISBLANK(HLOOKUP(N$1, m_preprocess!$1:$1048576, $D298, FALSE)), "", HLOOKUP(N$1,m_preprocess!$1:$1048576, $D298, FALSE))</f>
        <v>1912.9316881023983</v>
      </c>
      <c r="O298">
        <f>IF(ISBLANK(HLOOKUP(O$1, m_preprocess!$1:$1048576, $D298, FALSE)), "", HLOOKUP(O$1,m_preprocess!$1:$1048576, $D298, FALSE))</f>
        <v>1977.1269136246433</v>
      </c>
      <c r="P298">
        <f>IF(ISBLANK(HLOOKUP(P$1, m_preprocess!$1:$1048576, $D298, FALSE)), "", HLOOKUP(P$1,m_preprocess!$1:$1048576, $D298, FALSE))</f>
        <v>467.60755015131178</v>
      </c>
      <c r="Q298">
        <f>IF(ISBLANK(HLOOKUP(Q$1, m_preprocess!$1:$1048576, $D298, FALSE)), "", HLOOKUP(Q$1,m_preprocess!$1:$1048576, $D298, FALSE))</f>
        <v>644.41939653565191</v>
      </c>
      <c r="R298">
        <f>IF(ISBLANK(HLOOKUP(R$1, m_preprocess!$1:$1048576, $D298, FALSE)), "", HLOOKUP(R$1,m_preprocess!$1:$1048576, $D298, FALSE))</f>
        <v>488.90868593212764</v>
      </c>
      <c r="S298">
        <f>IF(ISBLANK(HLOOKUP(S$1, m_preprocess!$1:$1048576, $D298, FALSE)), "", HLOOKUP(S$1,m_preprocess!$1:$1048576, $D298, FALSE))</f>
        <v>39.373047</v>
      </c>
      <c r="T298">
        <f>IF(ISBLANK(HLOOKUP(T$1, m_preprocess!$1:$1048576, $D298, FALSE)), "", HLOOKUP(T$1,m_preprocess!$1:$1048576, $D298, FALSE))</f>
        <v>21641.925111843255</v>
      </c>
      <c r="U298">
        <f>IF(ISBLANK(HLOOKUP(U$1, m_preprocess!$1:$1048576, $D298, FALSE)), "", HLOOKUP(U$1,m_preprocess!$1:$1048576, $D298, FALSE))</f>
        <v>31417.036399852328</v>
      </c>
      <c r="V298">
        <f>IF(ISBLANK(HLOOKUP(V$1, m_preprocess!$1:$1048576, $D298, FALSE)), "", HLOOKUP(V$1,m_preprocess!$1:$1048576, $D298, FALSE))</f>
        <v>1230.96</v>
      </c>
      <c r="W298">
        <f>IF(ISBLANK(HLOOKUP(W$1, m_preprocess!$1:$1048576, $D298, FALSE)), "", HLOOKUP(W$1,m_preprocess!$1:$1048576, $D298, FALSE))</f>
        <v>991453.00121329224</v>
      </c>
      <c r="X298">
        <f>IF(ISBLANK(HLOOKUP(X$1, m_preprocess!$1:$1048576, $D298, FALSE)), "", HLOOKUP(X$1,m_preprocess!$1:$1048576, $D298, FALSE))</f>
        <v>478376.24626173417</v>
      </c>
      <c r="Y298">
        <f>IF(ISBLANK(HLOOKUP(Y$1, m_preprocess!$1:$1048576, $D298, FALSE)), "", HLOOKUP(Y$1,m_preprocess!$1:$1048576, $D298, FALSE))</f>
        <v>549.51458090222536</v>
      </c>
    </row>
    <row r="299" spans="1:25" x14ac:dyDescent="0.25">
      <c r="A299" s="21">
        <v>43009</v>
      </c>
      <c r="B299">
        <f>B287+1</f>
        <v>2017</v>
      </c>
      <c r="C299">
        <f t="shared" si="1"/>
        <v>10</v>
      </c>
      <c r="D299">
        <v>299</v>
      </c>
      <c r="E299">
        <f>IF(ISBLANK(HLOOKUP(E$1, m_preprocess!$1:$1048576, $D299, FALSE)), "", HLOOKUP(E$1,m_preprocess!$1:$1048576, $D299, FALSE))</f>
        <v>152.29194185573544</v>
      </c>
      <c r="F299">
        <f>IF(ISBLANK(HLOOKUP(F$1, m_preprocess!$1:$1048576, $D299, FALSE)), "", HLOOKUP(F$1,m_preprocess!$1:$1048576, $D299, FALSE))</f>
        <v>147.95416121029928</v>
      </c>
      <c r="G299">
        <f>IF(ISBLANK(HLOOKUP(G$1, m_preprocess!$1:$1048576, $D299, FALSE)), "", HLOOKUP(G$1,m_preprocess!$1:$1048576, $D299, FALSE))</f>
        <v>104.21059981300589</v>
      </c>
      <c r="H299">
        <f>IF(ISBLANK(HLOOKUP(H$1, m_preprocess!$1:$1048576, $D299, FALSE)), "", HLOOKUP(H$1,m_preprocess!$1:$1048576, $D299, FALSE))</f>
        <v>2015.6513788936902</v>
      </c>
      <c r="I299">
        <f>IF(ISBLANK(HLOOKUP(I$1, m_preprocess!$1:$1048576, $D299, FALSE)), "", HLOOKUP(I$1,m_preprocess!$1:$1048576, $D299, FALSE))</f>
        <v>16295.277166999995</v>
      </c>
      <c r="J299">
        <f>IF(ISBLANK(HLOOKUP(J$1, m_preprocess!$1:$1048576, $D299, FALSE)), "", HLOOKUP(J$1,m_preprocess!$1:$1048576, $D299, FALSE))</f>
        <v>10915.822369999998</v>
      </c>
      <c r="K299">
        <f>IF(ISBLANK(HLOOKUP(K$1, m_preprocess!$1:$1048576, $D299, FALSE)), "", HLOOKUP(K$1,m_preprocess!$1:$1048576, $D299, FALSE))</f>
        <v>2007.6859952675018</v>
      </c>
      <c r="L299">
        <f>IF(ISBLANK(HLOOKUP(L$1, m_preprocess!$1:$1048576, $D299, FALSE)), "", HLOOKUP(L$1,m_preprocess!$1:$1048576, $D299, FALSE))</f>
        <v>84.246524445159139</v>
      </c>
      <c r="M299">
        <f>IF(ISBLANK(HLOOKUP(M$1, m_preprocess!$1:$1048576, $D299, FALSE)), "", HLOOKUP(M$1,m_preprocess!$1:$1048576, $D299, FALSE))</f>
        <v>94.130095647017228</v>
      </c>
      <c r="N299">
        <f>IF(ISBLANK(HLOOKUP(N$1, m_preprocess!$1:$1048576, $D299, FALSE)), "", HLOOKUP(N$1,m_preprocess!$1:$1048576, $D299, FALSE))</f>
        <v>2007.6859952675018</v>
      </c>
      <c r="O299">
        <f>IF(ISBLANK(HLOOKUP(O$1, m_preprocess!$1:$1048576, $D299, FALSE)), "", HLOOKUP(O$1,m_preprocess!$1:$1048576, $D299, FALSE))</f>
        <v>2068.5728559630966</v>
      </c>
      <c r="P299">
        <f>IF(ISBLANK(HLOOKUP(P$1, m_preprocess!$1:$1048576, $D299, FALSE)), "", HLOOKUP(P$1,m_preprocess!$1:$1048576, $D299, FALSE))</f>
        <v>513.6861900267387</v>
      </c>
      <c r="Q299">
        <f>IF(ISBLANK(HLOOKUP(Q$1, m_preprocess!$1:$1048576, $D299, FALSE)), "", HLOOKUP(Q$1,m_preprocess!$1:$1048576, $D299, FALSE))</f>
        <v>684.50748231977411</v>
      </c>
      <c r="R299">
        <f>IF(ISBLANK(HLOOKUP(R$1, m_preprocess!$1:$1048576, $D299, FALSE)), "", HLOOKUP(R$1,m_preprocess!$1:$1048576, $D299, FALSE))</f>
        <v>508.68282363655288</v>
      </c>
      <c r="S299">
        <f>IF(ISBLANK(HLOOKUP(S$1, m_preprocess!$1:$1048576, $D299, FALSE)), "", HLOOKUP(S$1,m_preprocess!$1:$1048576, $D299, FALSE))</f>
        <v>39.515414999999997</v>
      </c>
      <c r="T299">
        <f>IF(ISBLANK(HLOOKUP(T$1, m_preprocess!$1:$1048576, $D299, FALSE)), "", HLOOKUP(T$1,m_preprocess!$1:$1048576, $D299, FALSE))</f>
        <v>22025.880234154825</v>
      </c>
      <c r="U299">
        <f>IF(ISBLANK(HLOOKUP(U$1, m_preprocess!$1:$1048576, $D299, FALSE)), "", HLOOKUP(U$1,m_preprocess!$1:$1048576, $D299, FALSE))</f>
        <v>31912.31931969745</v>
      </c>
      <c r="V299">
        <f>IF(ISBLANK(HLOOKUP(V$1, m_preprocess!$1:$1048576, $D299, FALSE)), "", HLOOKUP(V$1,m_preprocess!$1:$1048576, $D299, FALSE))</f>
        <v>1243.21</v>
      </c>
      <c r="W299">
        <f>IF(ISBLANK(HLOOKUP(W$1, m_preprocess!$1:$1048576, $D299, FALSE)), "", HLOOKUP(W$1,m_preprocess!$1:$1048576, $D299, FALSE))</f>
        <v>904678.25456478482</v>
      </c>
      <c r="X299">
        <f>IF(ISBLANK(HLOOKUP(X$1, m_preprocess!$1:$1048576, $D299, FALSE)), "", HLOOKUP(X$1,m_preprocess!$1:$1048576, $D299, FALSE))</f>
        <v>498936.71377523051</v>
      </c>
      <c r="Y299">
        <f>IF(ISBLANK(HLOOKUP(Y$1, m_preprocess!$1:$1048576, $D299, FALSE)), "", HLOOKUP(Y$1,m_preprocess!$1:$1048576, $D299, FALSE))</f>
        <v>617.63565948812106</v>
      </c>
    </row>
    <row r="300" spans="1:25" x14ac:dyDescent="0.25">
      <c r="A300" s="21">
        <v>43040</v>
      </c>
      <c r="B300">
        <f t="shared" si="0"/>
        <v>2017</v>
      </c>
      <c r="C300">
        <f t="shared" si="1"/>
        <v>11</v>
      </c>
      <c r="D300">
        <v>300</v>
      </c>
      <c r="E300">
        <f>IF(ISBLANK(HLOOKUP(E$1, m_preprocess!$1:$1048576, $D300, FALSE)), "", HLOOKUP(E$1,m_preprocess!$1:$1048576, $D300, FALSE))</f>
        <v>154.55902269817472</v>
      </c>
      <c r="F300">
        <f>IF(ISBLANK(HLOOKUP(F$1, m_preprocess!$1:$1048576, $D300, FALSE)), "", HLOOKUP(F$1,m_preprocess!$1:$1048576, $D300, FALSE))</f>
        <v>152.46350443220865</v>
      </c>
      <c r="G300">
        <f>IF(ISBLANK(HLOOKUP(G$1, m_preprocess!$1:$1048576, $D300, FALSE)), "", HLOOKUP(G$1,m_preprocess!$1:$1048576, $D300, FALSE))</f>
        <v>104.49656577839635</v>
      </c>
      <c r="H300">
        <f>IF(ISBLANK(HLOOKUP(H$1, m_preprocess!$1:$1048576, $D300, FALSE)), "", HLOOKUP(H$1,m_preprocess!$1:$1048576, $D300, FALSE))</f>
        <v>1905.1940579346333</v>
      </c>
      <c r="I300">
        <f>IF(ISBLANK(HLOOKUP(I$1, m_preprocess!$1:$1048576, $D300, FALSE)), "", HLOOKUP(I$1,m_preprocess!$1:$1048576, $D300, FALSE))</f>
        <v>15631.170732999997</v>
      </c>
      <c r="J300">
        <f>IF(ISBLANK(HLOOKUP(J$1, m_preprocess!$1:$1048576, $D300, FALSE)), "", HLOOKUP(J$1,m_preprocess!$1:$1048576, $D300, FALSE))</f>
        <v>10699.46787</v>
      </c>
      <c r="K300">
        <f>IF(ISBLANK(HLOOKUP(K$1, m_preprocess!$1:$1048576, $D300, FALSE)), "", HLOOKUP(K$1,m_preprocess!$1:$1048576, $D300, FALSE))</f>
        <v>1897.5730896716527</v>
      </c>
      <c r="L300">
        <f>IF(ISBLANK(HLOOKUP(L$1, m_preprocess!$1:$1048576, $D300, FALSE)), "", HLOOKUP(L$1,m_preprocess!$1:$1048576, $D300, FALSE))</f>
        <v>84.48118064862787</v>
      </c>
      <c r="M300">
        <f>IF(ISBLANK(HLOOKUP(M$1, m_preprocess!$1:$1048576, $D300, FALSE)), "", HLOOKUP(M$1,m_preprocess!$1:$1048576, $D300, FALSE))</f>
        <v>96.237710641276209</v>
      </c>
      <c r="N300">
        <f>IF(ISBLANK(HLOOKUP(N$1, m_preprocess!$1:$1048576, $D300, FALSE)), "", HLOOKUP(N$1,m_preprocess!$1:$1048576, $D300, FALSE))</f>
        <v>1897.5730896716527</v>
      </c>
      <c r="O300">
        <f>IF(ISBLANK(HLOOKUP(O$1, m_preprocess!$1:$1048576, $D300, FALSE)), "", HLOOKUP(O$1,m_preprocess!$1:$1048576, $D300, FALSE))</f>
        <v>2102.1605016839012</v>
      </c>
      <c r="P300">
        <f>IF(ISBLANK(HLOOKUP(P$1, m_preprocess!$1:$1048576, $D300, FALSE)), "", HLOOKUP(P$1,m_preprocess!$1:$1048576, $D300, FALSE))</f>
        <v>562.62857775153384</v>
      </c>
      <c r="Q300">
        <f>IF(ISBLANK(HLOOKUP(Q$1, m_preprocess!$1:$1048576, $D300, FALSE)), "", HLOOKUP(Q$1,m_preprocess!$1:$1048576, $D300, FALSE))</f>
        <v>696.22253510823361</v>
      </c>
      <c r="R300">
        <f>IF(ISBLANK(HLOOKUP(R$1, m_preprocess!$1:$1048576, $D300, FALSE)), "", HLOOKUP(R$1,m_preprocess!$1:$1048576, $D300, FALSE))</f>
        <v>517.10720107064617</v>
      </c>
      <c r="S300">
        <f>IF(ISBLANK(HLOOKUP(S$1, m_preprocess!$1:$1048576, $D300, FALSE)), "", HLOOKUP(S$1,m_preprocess!$1:$1048576, $D300, FALSE))</f>
        <v>39.279288999999999</v>
      </c>
      <c r="T300">
        <f>IF(ISBLANK(HLOOKUP(T$1, m_preprocess!$1:$1048576, $D300, FALSE)), "", HLOOKUP(T$1,m_preprocess!$1:$1048576, $D300, FALSE))</f>
        <v>22570.061080237167</v>
      </c>
      <c r="U300">
        <f>IF(ISBLANK(HLOOKUP(U$1, m_preprocess!$1:$1048576, $D300, FALSE)), "", HLOOKUP(U$1,m_preprocess!$1:$1048576, $D300, FALSE))</f>
        <v>32658.685143567105</v>
      </c>
      <c r="V300">
        <f>IF(ISBLANK(HLOOKUP(V$1, m_preprocess!$1:$1048576, $D300, FALSE)), "", HLOOKUP(V$1,m_preprocess!$1:$1048576, $D300, FALSE))</f>
        <v>1261.99</v>
      </c>
      <c r="W300">
        <f>IF(ISBLANK(HLOOKUP(W$1, m_preprocess!$1:$1048576, $D300, FALSE)), "", HLOOKUP(W$1,m_preprocess!$1:$1048576, $D300, FALSE))</f>
        <v>935534.49462303938</v>
      </c>
      <c r="X300">
        <f>IF(ISBLANK(HLOOKUP(X$1, m_preprocess!$1:$1048576, $D300, FALSE)), "", HLOOKUP(X$1,m_preprocess!$1:$1048576, $D300, FALSE))</f>
        <v>520661.63794333069</v>
      </c>
      <c r="Y300">
        <f>IF(ISBLANK(HLOOKUP(Y$1, m_preprocess!$1:$1048576, $D300, FALSE)), "", HLOOKUP(Y$1,m_preprocess!$1:$1048576, $D300, FALSE))</f>
        <v>935.06804422802998</v>
      </c>
    </row>
    <row r="301" spans="1:25" x14ac:dyDescent="0.25">
      <c r="A301" s="21">
        <v>43070</v>
      </c>
      <c r="B301">
        <f t="shared" si="0"/>
        <v>2017</v>
      </c>
      <c r="C301">
        <f t="shared" si="1"/>
        <v>12</v>
      </c>
      <c r="D301">
        <v>301</v>
      </c>
      <c r="E301">
        <f>IF(ISBLANK(HLOOKUP(E$1, m_preprocess!$1:$1048576, $D301, FALSE)), "", HLOOKUP(E$1,m_preprocess!$1:$1048576, $D301, FALSE))</f>
        <v>168.63943797947093</v>
      </c>
      <c r="F301">
        <f>IF(ISBLANK(HLOOKUP(F$1, m_preprocess!$1:$1048576, $D301, FALSE)), "", HLOOKUP(F$1,m_preprocess!$1:$1048576, $D301, FALSE))</f>
        <v>154.50863285363548</v>
      </c>
      <c r="G301">
        <f>IF(ISBLANK(HLOOKUP(G$1, m_preprocess!$1:$1048576, $D301, FALSE)), "", HLOOKUP(G$1,m_preprocess!$1:$1048576, $D301, FALSE))</f>
        <v>104.30937443608511</v>
      </c>
      <c r="H301">
        <f>IF(ISBLANK(HLOOKUP(H$1, m_preprocess!$1:$1048576, $D301, FALSE)), "", HLOOKUP(H$1,m_preprocess!$1:$1048576, $D301, FALSE))</f>
        <v>3167.7842558357424</v>
      </c>
      <c r="I301">
        <f>IF(ISBLANK(HLOOKUP(I$1, m_preprocess!$1:$1048576, $D301, FALSE)), "", HLOOKUP(I$1,m_preprocess!$1:$1048576, $D301, FALSE))</f>
        <v>16114.931517999999</v>
      </c>
      <c r="J301">
        <f>IF(ISBLANK(HLOOKUP(J$1, m_preprocess!$1:$1048576, $D301, FALSE)), "", HLOOKUP(J$1,m_preprocess!$1:$1048576, $D301, FALSE))</f>
        <v>10210.779980000001</v>
      </c>
      <c r="K301">
        <f>IF(ISBLANK(HLOOKUP(K$1, m_preprocess!$1:$1048576, $D301, FALSE)), "", HLOOKUP(K$1,m_preprocess!$1:$1048576, $D301, FALSE))</f>
        <v>2006.9587991976339</v>
      </c>
      <c r="L301">
        <f>IF(ISBLANK(HLOOKUP(L$1, m_preprocess!$1:$1048576, $D301, FALSE)), "", HLOOKUP(L$1,m_preprocess!$1:$1048576, $D301, FALSE))</f>
        <v>84.386718041720485</v>
      </c>
      <c r="M301">
        <f>IF(ISBLANK(HLOOKUP(M$1, m_preprocess!$1:$1048576, $D301, FALSE)), "", HLOOKUP(M$1,m_preprocess!$1:$1048576, $D301, FALSE))</f>
        <v>97.053368711044683</v>
      </c>
      <c r="N301">
        <f>IF(ISBLANK(HLOOKUP(N$1, m_preprocess!$1:$1048576, $D301, FALSE)), "", HLOOKUP(N$1,m_preprocess!$1:$1048576, $D301, FALSE))</f>
        <v>2006.9587991976339</v>
      </c>
      <c r="O301">
        <f>IF(ISBLANK(HLOOKUP(O$1, m_preprocess!$1:$1048576, $D301, FALSE)), "", HLOOKUP(O$1,m_preprocess!$1:$1048576, $D301, FALSE))</f>
        <v>1973.5615411417177</v>
      </c>
      <c r="P301">
        <f>IF(ISBLANK(HLOOKUP(P$1, m_preprocess!$1:$1048576, $D301, FALSE)), "", HLOOKUP(P$1,m_preprocess!$1:$1048576, $D301, FALSE))</f>
        <v>457.46360150324938</v>
      </c>
      <c r="Q301">
        <f>IF(ISBLANK(HLOOKUP(Q$1, m_preprocess!$1:$1048576, $D301, FALSE)), "", HLOOKUP(Q$1,m_preprocess!$1:$1048576, $D301, FALSE))</f>
        <v>645.8042303519851</v>
      </c>
      <c r="R301">
        <f>IF(ISBLANK(HLOOKUP(R$1, m_preprocess!$1:$1048576, $D301, FALSE)), "", HLOOKUP(R$1,m_preprocess!$1:$1048576, $D301, FALSE))</f>
        <v>518.71342353361126</v>
      </c>
      <c r="S301">
        <f>IF(ISBLANK(HLOOKUP(S$1, m_preprocess!$1:$1048576, $D301, FALSE)), "", HLOOKUP(S$1,m_preprocess!$1:$1048576, $D301, FALSE))</f>
        <v>38.886088999999998</v>
      </c>
      <c r="T301">
        <f>IF(ISBLANK(HLOOKUP(T$1, m_preprocess!$1:$1048576, $D301, FALSE)), "", HLOOKUP(T$1,m_preprocess!$1:$1048576, $D301, FALSE))</f>
        <v>23361.510478877779</v>
      </c>
      <c r="U301">
        <f>IF(ISBLANK(HLOOKUP(U$1, m_preprocess!$1:$1048576, $D301, FALSE)), "", HLOOKUP(U$1,m_preprocess!$1:$1048576, $D301, FALSE))</f>
        <v>33146.606963057937</v>
      </c>
      <c r="V301">
        <f>IF(ISBLANK(HLOOKUP(V$1, m_preprocess!$1:$1048576, $D301, FALSE)), "", HLOOKUP(V$1,m_preprocess!$1:$1048576, $D301, FALSE))</f>
        <v>1273.96</v>
      </c>
      <c r="W301">
        <f>IF(ISBLANK(HLOOKUP(W$1, m_preprocess!$1:$1048576, $D301, FALSE)), "", HLOOKUP(W$1,m_preprocess!$1:$1048576, $D301, FALSE))</f>
        <v>955656.69820583914</v>
      </c>
      <c r="X301">
        <f>IF(ISBLANK(HLOOKUP(X$1, m_preprocess!$1:$1048576, $D301, FALSE)), "", HLOOKUP(X$1,m_preprocess!$1:$1048576, $D301, FALSE))</f>
        <v>514353.5873169151</v>
      </c>
      <c r="Y301">
        <f>IF(ISBLANK(HLOOKUP(Y$1, m_preprocess!$1:$1048576, $D301, FALSE)), "", HLOOKUP(Y$1,m_preprocess!$1:$1048576, $D301, FALSE))</f>
        <v>1806.0889193113517</v>
      </c>
    </row>
    <row r="302" spans="1:25" x14ac:dyDescent="0.25">
      <c r="A302" s="75">
        <v>43101</v>
      </c>
      <c r="B302" s="30">
        <v>2018</v>
      </c>
      <c r="C302">
        <f t="shared" si="1"/>
        <v>1</v>
      </c>
      <c r="D302">
        <v>302</v>
      </c>
      <c r="E302">
        <f>IF(ISBLANK(HLOOKUP(E$1, m_preprocess!$1:$1048576, $D302, FALSE)), "", HLOOKUP(E$1,m_preprocess!$1:$1048576, $D302, FALSE))</f>
        <v>156.83165332097761</v>
      </c>
      <c r="F302">
        <f>IF(ISBLANK(HLOOKUP(F$1, m_preprocess!$1:$1048576, $D302, FALSE)), "", HLOOKUP(F$1,m_preprocess!$1:$1048576, $D302, FALSE))</f>
        <v>156.84733256429305</v>
      </c>
      <c r="G302">
        <f>IF(ISBLANK(HLOOKUP(G$1, m_preprocess!$1:$1048576, $D302, FALSE)), "", HLOOKUP(G$1,m_preprocess!$1:$1048576, $D302, FALSE))</f>
        <v>107.16204147683656</v>
      </c>
      <c r="H302">
        <f>IF(ISBLANK(HLOOKUP(H$1, m_preprocess!$1:$1048576, $D302, FALSE)), "", HLOOKUP(H$1,m_preprocess!$1:$1048576, $D302, FALSE))</f>
        <v>1086.337827311218</v>
      </c>
      <c r="I302">
        <f>IF(ISBLANK(HLOOKUP(I$1, m_preprocess!$1:$1048576, $D302, FALSE)), "", HLOOKUP(I$1,m_preprocess!$1:$1048576, $D302, FALSE))</f>
        <v>15901.123170999999</v>
      </c>
      <c r="J302">
        <f>IF(ISBLANK(HLOOKUP(J$1, m_preprocess!$1:$1048576, $D302, FALSE)), "", HLOOKUP(J$1,m_preprocess!$1:$1048576, $D302, FALSE))</f>
        <v>11752.952199999998</v>
      </c>
      <c r="K302">
        <f>IF(ISBLANK(HLOOKUP(K$1, m_preprocess!$1:$1048576, $D302, FALSE)), "", HLOOKUP(K$1,m_preprocess!$1:$1048576, $D302, FALSE))</f>
        <v>1950.5286847206398</v>
      </c>
      <c r="L302">
        <f>IF(ISBLANK(HLOOKUP(L$1, m_preprocess!$1:$1048576, $D302, FALSE)), "", HLOOKUP(L$1,m_preprocess!$1:$1048576, $D302, FALSE))</f>
        <v>85.568245161264286</v>
      </c>
      <c r="M302">
        <f>IF(ISBLANK(HLOOKUP(M$1, m_preprocess!$1:$1048576, $D302, FALSE)), "", HLOOKUP(M$1,m_preprocess!$1:$1048576, $D302, FALSE))</f>
        <v>101.52552533957012</v>
      </c>
      <c r="N302">
        <f>IF(ISBLANK(HLOOKUP(N$1, m_preprocess!$1:$1048576, $D302, FALSE)), "", HLOOKUP(N$1,m_preprocess!$1:$1048576, $D302, FALSE))</f>
        <v>1950.5286847206398</v>
      </c>
      <c r="O302">
        <f>IF(ISBLANK(HLOOKUP(O$1, m_preprocess!$1:$1048576, $D302, FALSE)), "", HLOOKUP(O$1,m_preprocess!$1:$1048576, $D302, FALSE))</f>
        <v>2081.1385995686205</v>
      </c>
      <c r="P302">
        <f>IF(ISBLANK(HLOOKUP(P$1, m_preprocess!$1:$1048576, $D302, FALSE)), "", HLOOKUP(P$1,m_preprocess!$1:$1048576, $D302, FALSE))</f>
        <v>416.91745698588682</v>
      </c>
      <c r="Q302">
        <f>IF(ISBLANK(HLOOKUP(Q$1, m_preprocess!$1:$1048576, $D302, FALSE)), "", HLOOKUP(Q$1,m_preprocess!$1:$1048576, $D302, FALSE))</f>
        <v>755.0511763105842</v>
      </c>
      <c r="R302">
        <f>IF(ISBLANK(HLOOKUP(R$1, m_preprocess!$1:$1048576, $D302, FALSE)), "", HLOOKUP(R$1,m_preprocess!$1:$1048576, $D302, FALSE))</f>
        <v>518.99831271322159</v>
      </c>
      <c r="S302">
        <f>IF(ISBLANK(HLOOKUP(S$1, m_preprocess!$1:$1048576, $D302, FALSE)), "", HLOOKUP(S$1,m_preprocess!$1:$1048576, $D302, FALSE))</f>
        <v>40.181435</v>
      </c>
      <c r="T302">
        <f>IF(ISBLANK(HLOOKUP(T$1, m_preprocess!$1:$1048576, $D302, FALSE)), "", HLOOKUP(T$1,m_preprocess!$1:$1048576, $D302, FALSE))</f>
        <v>22767.117017674391</v>
      </c>
      <c r="U302">
        <f>IF(ISBLANK(HLOOKUP(U$1, m_preprocess!$1:$1048576, $D302, FALSE)), "", HLOOKUP(U$1,m_preprocess!$1:$1048576, $D302, FALSE))</f>
        <v>33380.753165022979</v>
      </c>
      <c r="V302">
        <f>IF(ISBLANK(HLOOKUP(V$1, m_preprocess!$1:$1048576, $D302, FALSE)), "", HLOOKUP(V$1,m_preprocess!$1:$1048576, $D302, FALSE))</f>
        <v>1264.6099999999999</v>
      </c>
      <c r="W302">
        <f>IF(ISBLANK(HLOOKUP(W$1, m_preprocess!$1:$1048576, $D302, FALSE)), "", HLOOKUP(W$1,m_preprocess!$1:$1048576, $D302, FALSE))</f>
        <v>1214903.7990101955</v>
      </c>
      <c r="X302">
        <f>IF(ISBLANK(HLOOKUP(X$1, m_preprocess!$1:$1048576, $D302, FALSE)), "", HLOOKUP(X$1,m_preprocess!$1:$1048576, $D302, FALSE))</f>
        <v>649351.07535452803</v>
      </c>
      <c r="Y302">
        <f>IF(ISBLANK(HLOOKUP(Y$1, m_preprocess!$1:$1048576, $D302, FALSE)), "", HLOOKUP(Y$1,m_preprocess!$1:$1048576, $D302, FALSE))</f>
        <v>281.18006774895133</v>
      </c>
    </row>
    <row r="303" spans="1:25" x14ac:dyDescent="0.25">
      <c r="A303" s="75">
        <v>43132</v>
      </c>
      <c r="B303" s="30">
        <v>2018</v>
      </c>
      <c r="C303" s="30">
        <f t="shared" si="1"/>
        <v>2</v>
      </c>
      <c r="D303">
        <v>303</v>
      </c>
      <c r="E303">
        <f>IF(ISBLANK(HLOOKUP(E$1, m_preprocess!$1:$1048576, $D303, FALSE)), "", HLOOKUP(E$1,m_preprocess!$1:$1048576, $D303, FALSE))</f>
        <v>138.28643886074883</v>
      </c>
      <c r="F303">
        <f>IF(ISBLANK(HLOOKUP(F$1, m_preprocess!$1:$1048576, $D303, FALSE)), "", HLOOKUP(F$1,m_preprocess!$1:$1048576, $D303, FALSE))</f>
        <v>154.38738861324526</v>
      </c>
      <c r="G303">
        <f>IF(ISBLANK(HLOOKUP(G$1, m_preprocess!$1:$1048576, $D303, FALSE)), "", HLOOKUP(G$1,m_preprocess!$1:$1048576, $D303, FALSE))</f>
        <v>106.99816736727146</v>
      </c>
      <c r="H303">
        <f>IF(ISBLANK(HLOOKUP(H$1, m_preprocess!$1:$1048576, $D303, FALSE)), "", HLOOKUP(H$1,m_preprocess!$1:$1048576, $D303, FALSE))</f>
        <v>1470.6244675132566</v>
      </c>
      <c r="I303">
        <f>IF(ISBLANK(HLOOKUP(I$1, m_preprocess!$1:$1048576, $D303, FALSE)), "", HLOOKUP(I$1,m_preprocess!$1:$1048576, $D303, FALSE))</f>
        <v>14355.301034</v>
      </c>
      <c r="J303">
        <f>IF(ISBLANK(HLOOKUP(J$1, m_preprocess!$1:$1048576, $D303, FALSE)), "", HLOOKUP(J$1,m_preprocess!$1:$1048576, $D303, FALSE))</f>
        <v>8212.3648900000007</v>
      </c>
      <c r="K303">
        <f>IF(ISBLANK(HLOOKUP(K$1, m_preprocess!$1:$1048576, $D303, FALSE)), "", HLOOKUP(K$1,m_preprocess!$1:$1048576, $D303, FALSE))</f>
        <v>1685.2645180386662</v>
      </c>
      <c r="L303">
        <f>IF(ISBLANK(HLOOKUP(L$1, m_preprocess!$1:$1048576, $D303, FALSE)), "", HLOOKUP(L$1,m_preprocess!$1:$1048576, $D303, FALSE))</f>
        <v>86.260122884096631</v>
      </c>
      <c r="M303">
        <f>IF(ISBLANK(HLOOKUP(M$1, m_preprocess!$1:$1048576, $D303, FALSE)), "", HLOOKUP(M$1,m_preprocess!$1:$1048576, $D303, FALSE))</f>
        <v>102.6500772106367</v>
      </c>
      <c r="N303">
        <f>IF(ISBLANK(HLOOKUP(N$1, m_preprocess!$1:$1048576, $D303, FALSE)), "", HLOOKUP(N$1,m_preprocess!$1:$1048576, $D303, FALSE))</f>
        <v>1685.2645180386662</v>
      </c>
      <c r="O303">
        <f>IF(ISBLANK(HLOOKUP(O$1, m_preprocess!$1:$1048576, $D303, FALSE)), "", HLOOKUP(O$1,m_preprocess!$1:$1048576, $D303, FALSE))</f>
        <v>1761.6492798811068</v>
      </c>
      <c r="P303">
        <f>IF(ISBLANK(HLOOKUP(P$1, m_preprocess!$1:$1048576, $D303, FALSE)), "", HLOOKUP(P$1,m_preprocess!$1:$1048576, $D303, FALSE))</f>
        <v>410.58674902664353</v>
      </c>
      <c r="Q303">
        <f>IF(ISBLANK(HLOOKUP(Q$1, m_preprocess!$1:$1048576, $D303, FALSE)), "", HLOOKUP(Q$1,m_preprocess!$1:$1048576, $D303, FALSE))</f>
        <v>632.61737596558953</v>
      </c>
      <c r="R303">
        <f>IF(ISBLANK(HLOOKUP(R$1, m_preprocess!$1:$1048576, $D303, FALSE)), "", HLOOKUP(R$1,m_preprocess!$1:$1048576, $D303, FALSE))</f>
        <v>410.24341690483323</v>
      </c>
      <c r="S303">
        <f>IF(ISBLANK(HLOOKUP(S$1, m_preprocess!$1:$1048576, $D303, FALSE)), "", HLOOKUP(S$1,m_preprocess!$1:$1048576, $D303, FALSE))</f>
        <v>40.297992999999998</v>
      </c>
      <c r="T303">
        <f>IF(ISBLANK(HLOOKUP(T$1, m_preprocess!$1:$1048576, $D303, FALSE)), "", HLOOKUP(T$1,m_preprocess!$1:$1048576, $D303, FALSE))</f>
        <v>22857.410952810635</v>
      </c>
      <c r="U303">
        <f>IF(ISBLANK(HLOOKUP(U$1, m_preprocess!$1:$1048576, $D303, FALSE)), "", HLOOKUP(U$1,m_preprocess!$1:$1048576, $D303, FALSE))</f>
        <v>33452.562988909594</v>
      </c>
      <c r="V303">
        <f>IF(ISBLANK(HLOOKUP(V$1, m_preprocess!$1:$1048576, $D303, FALSE)), "", HLOOKUP(V$1,m_preprocess!$1:$1048576, $D303, FALSE))</f>
        <v>1264.3599999999999</v>
      </c>
      <c r="W303">
        <f>IF(ISBLANK(HLOOKUP(W$1, m_preprocess!$1:$1048576, $D303, FALSE)), "", HLOOKUP(W$1,m_preprocess!$1:$1048576, $D303, FALSE))</f>
        <v>842036.91517628555</v>
      </c>
      <c r="X303">
        <f>IF(ISBLANK(HLOOKUP(X$1, m_preprocess!$1:$1048576, $D303, FALSE)), "", HLOOKUP(X$1,m_preprocess!$1:$1048576, $D303, FALSE))</f>
        <v>470140.00367803575</v>
      </c>
      <c r="Y303">
        <f>IF(ISBLANK(HLOOKUP(Y$1, m_preprocess!$1:$1048576, $D303, FALSE)), "", HLOOKUP(Y$1,m_preprocess!$1:$1048576, $D303, FALSE))</f>
        <v>323.47392207399668</v>
      </c>
    </row>
    <row r="304" spans="1:25" x14ac:dyDescent="0.25">
      <c r="A304" s="75">
        <v>43160</v>
      </c>
      <c r="B304" s="30">
        <v>2018</v>
      </c>
      <c r="C304" s="30">
        <f t="shared" si="1"/>
        <v>3</v>
      </c>
      <c r="D304">
        <v>304</v>
      </c>
      <c r="E304">
        <f>IF(ISBLANK(HLOOKUP(E$1, m_preprocess!$1:$1048576, $D304, FALSE)), "", HLOOKUP(E$1,m_preprocess!$1:$1048576, $D304, FALSE))</f>
        <v>162.15615824147559</v>
      </c>
      <c r="F304">
        <f>IF(ISBLANK(HLOOKUP(F$1, m_preprocess!$1:$1048576, $D304, FALSE)), "", HLOOKUP(F$1,m_preprocess!$1:$1048576, $D304, FALSE))</f>
        <v>159.8561722510853</v>
      </c>
      <c r="G304">
        <f>IF(ISBLANK(HLOOKUP(G$1, m_preprocess!$1:$1048576, $D304, FALSE)), "", HLOOKUP(G$1,m_preprocess!$1:$1048576, $D304, FALSE))</f>
        <v>106.9300510906332</v>
      </c>
      <c r="H304">
        <f>IF(ISBLANK(HLOOKUP(H$1, m_preprocess!$1:$1048576, $D304, FALSE)), "", HLOOKUP(H$1,m_preprocess!$1:$1048576, $D304, FALSE))</f>
        <v>1782.4561608501849</v>
      </c>
      <c r="I304">
        <f>IF(ISBLANK(HLOOKUP(I$1, m_preprocess!$1:$1048576, $D304, FALSE)), "", HLOOKUP(I$1,m_preprocess!$1:$1048576, $D304, FALSE))</f>
        <v>15848.882253</v>
      </c>
      <c r="J304">
        <f>IF(ISBLANK(HLOOKUP(J$1, m_preprocess!$1:$1048576, $D304, FALSE)), "", HLOOKUP(J$1,m_preprocess!$1:$1048576, $D304, FALSE))</f>
        <v>11142.50475</v>
      </c>
      <c r="K304">
        <f>IF(ISBLANK(HLOOKUP(K$1, m_preprocess!$1:$1048576, $D304, FALSE)), "", HLOOKUP(K$1,m_preprocess!$1:$1048576, $D304, FALSE))</f>
        <v>1960.7096184655827</v>
      </c>
      <c r="L304">
        <f>IF(ISBLANK(HLOOKUP(L$1, m_preprocess!$1:$1048576, $D304, FALSE)), "", HLOOKUP(L$1,m_preprocess!$1:$1048576, $D304, FALSE))</f>
        <v>86.123561971636235</v>
      </c>
      <c r="M304">
        <f>IF(ISBLANK(HLOOKUP(M$1, m_preprocess!$1:$1048576, $D304, FALSE)), "", HLOOKUP(M$1,m_preprocess!$1:$1048576, $D304, FALSE))</f>
        <v>103.44004454875265</v>
      </c>
      <c r="N304">
        <f>IF(ISBLANK(HLOOKUP(N$1, m_preprocess!$1:$1048576, $D304, FALSE)), "", HLOOKUP(N$1,m_preprocess!$1:$1048576, $D304, FALSE))</f>
        <v>1960.7096184655827</v>
      </c>
      <c r="O304">
        <f>IF(ISBLANK(HLOOKUP(O$1, m_preprocess!$1:$1048576, $D304, FALSE)), "", HLOOKUP(O$1,m_preprocess!$1:$1048576, $D304, FALSE))</f>
        <v>1924.1396799992222</v>
      </c>
      <c r="P304">
        <f>IF(ISBLANK(HLOOKUP(P$1, m_preprocess!$1:$1048576, $D304, FALSE)), "", HLOOKUP(P$1,m_preprocess!$1:$1048576, $D304, FALSE))</f>
        <v>498.11018283337125</v>
      </c>
      <c r="Q304">
        <f>IF(ISBLANK(HLOOKUP(Q$1, m_preprocess!$1:$1048576, $D304, FALSE)), "", HLOOKUP(Q$1,m_preprocess!$1:$1048576, $D304, FALSE))</f>
        <v>651.97117968109865</v>
      </c>
      <c r="R304">
        <f>IF(ISBLANK(HLOOKUP(R$1, m_preprocess!$1:$1048576, $D304, FALSE)), "", HLOOKUP(R$1,m_preprocess!$1:$1048576, $D304, FALSE))</f>
        <v>479.8484668565419</v>
      </c>
      <c r="S304">
        <f>IF(ISBLANK(HLOOKUP(S$1, m_preprocess!$1:$1048576, $D304, FALSE)), "", HLOOKUP(S$1,m_preprocess!$1:$1048576, $D304, FALSE))</f>
        <v>38.751761999999999</v>
      </c>
      <c r="T304">
        <f>IF(ISBLANK(HLOOKUP(T$1, m_preprocess!$1:$1048576, $D304, FALSE)), "", HLOOKUP(T$1,m_preprocess!$1:$1048576, $D304, FALSE))</f>
        <v>23171.968971681577</v>
      </c>
      <c r="U304">
        <f>IF(ISBLANK(HLOOKUP(U$1, m_preprocess!$1:$1048576, $D304, FALSE)), "", HLOOKUP(U$1,m_preprocess!$1:$1048576, $D304, FALSE))</f>
        <v>33728.539194932768</v>
      </c>
      <c r="V304">
        <f>IF(ISBLANK(HLOOKUP(V$1, m_preprocess!$1:$1048576, $D304, FALSE)), "", HLOOKUP(V$1,m_preprocess!$1:$1048576, $D304, FALSE))</f>
        <v>1287.07</v>
      </c>
      <c r="W304">
        <f>IF(ISBLANK(HLOOKUP(W$1, m_preprocess!$1:$1048576, $D304, FALSE)), "", HLOOKUP(W$1,m_preprocess!$1:$1048576, $D304, FALSE))</f>
        <v>991070.4131475602</v>
      </c>
      <c r="X304">
        <f>IF(ISBLANK(HLOOKUP(X$1, m_preprocess!$1:$1048576, $D304, FALSE)), "", HLOOKUP(X$1,m_preprocess!$1:$1048576, $D304, FALSE))</f>
        <v>484759.95314913837</v>
      </c>
      <c r="Y304">
        <f>IF(ISBLANK(HLOOKUP(Y$1, m_preprocess!$1:$1048576, $D304, FALSE)), "", HLOOKUP(Y$1,m_preprocess!$1:$1048576, $D304, FALSE))</f>
        <v>645.90126563022488</v>
      </c>
    </row>
    <row r="305" spans="1:25" x14ac:dyDescent="0.25">
      <c r="A305" s="75">
        <v>43191</v>
      </c>
      <c r="B305" s="30">
        <v>2018</v>
      </c>
      <c r="C305" s="30">
        <f t="shared" si="1"/>
        <v>4</v>
      </c>
      <c r="D305">
        <v>305</v>
      </c>
      <c r="E305">
        <f>IF(ISBLANK(HLOOKUP(E$1, m_preprocess!$1:$1048576, $D305, FALSE)), "", HLOOKUP(E$1,m_preprocess!$1:$1048576, $D305, FALSE))</f>
        <v>155.76118463577342</v>
      </c>
      <c r="F305">
        <f>IF(ISBLANK(HLOOKUP(F$1, m_preprocess!$1:$1048576, $D305, FALSE)), "", HLOOKUP(F$1,m_preprocess!$1:$1048576, $D305, FALSE))</f>
        <v>161.58184814865029</v>
      </c>
      <c r="G305">
        <f>IF(ISBLANK(HLOOKUP(G$1, m_preprocess!$1:$1048576, $D305, FALSE)), "", HLOOKUP(G$1,m_preprocess!$1:$1048576, $D305, FALSE))</f>
        <v>107.07877838316982</v>
      </c>
      <c r="H305">
        <f>IF(ISBLANK(HLOOKUP(H$1, m_preprocess!$1:$1048576, $D305, FALSE)), "", HLOOKUP(H$1,m_preprocess!$1:$1048576, $D305, FALSE))</f>
        <v>1620.4425378047695</v>
      </c>
      <c r="I305">
        <f>IF(ISBLANK(HLOOKUP(I$1, m_preprocess!$1:$1048576, $D305, FALSE)), "", HLOOKUP(I$1,m_preprocess!$1:$1048576, $D305, FALSE))</f>
        <v>15497.959439999997</v>
      </c>
      <c r="J305">
        <f>IF(ISBLANK(HLOOKUP(J$1, m_preprocess!$1:$1048576, $D305, FALSE)), "", HLOOKUP(J$1,m_preprocess!$1:$1048576, $D305, FALSE))</f>
        <v>9616.9179500000009</v>
      </c>
      <c r="K305">
        <f>IF(ISBLANK(HLOOKUP(K$1, m_preprocess!$1:$1048576, $D305, FALSE)), "", HLOOKUP(K$1,m_preprocess!$1:$1048576, $D305, FALSE))</f>
        <v>1882.5891603016089</v>
      </c>
      <c r="L305">
        <f>IF(ISBLANK(HLOOKUP(L$1, m_preprocess!$1:$1048576, $D305, FALSE)), "", HLOOKUP(L$1,m_preprocess!$1:$1048576, $D305, FALSE))</f>
        <v>86.567236590529234</v>
      </c>
      <c r="M305">
        <f>IF(ISBLANK(HLOOKUP(M$1, m_preprocess!$1:$1048576, $D305, FALSE)), "", HLOOKUP(M$1,m_preprocess!$1:$1048576, $D305, FALSE))</f>
        <v>105.51018324897596</v>
      </c>
      <c r="N305">
        <f>IF(ISBLANK(HLOOKUP(N$1, m_preprocess!$1:$1048576, $D305, FALSE)), "", HLOOKUP(N$1,m_preprocess!$1:$1048576, $D305, FALSE))</f>
        <v>1882.5891603016089</v>
      </c>
      <c r="O305">
        <f>IF(ISBLANK(HLOOKUP(O$1, m_preprocess!$1:$1048576, $D305, FALSE)), "", HLOOKUP(O$1,m_preprocess!$1:$1048576, $D305, FALSE))</f>
        <v>2073.9045764417606</v>
      </c>
      <c r="P305">
        <f>IF(ISBLANK(HLOOKUP(P$1, m_preprocess!$1:$1048576, $D305, FALSE)), "", HLOOKUP(P$1,m_preprocess!$1:$1048576, $D305, FALSE))</f>
        <v>446.18847620879689</v>
      </c>
      <c r="Q305">
        <f>IF(ISBLANK(HLOOKUP(Q$1, m_preprocess!$1:$1048576, $D305, FALSE)), "", HLOOKUP(Q$1,m_preprocess!$1:$1048576, $D305, FALSE))</f>
        <v>712.78667542341407</v>
      </c>
      <c r="R305">
        <f>IF(ISBLANK(HLOOKUP(R$1, m_preprocess!$1:$1048576, $D305, FALSE)), "", HLOOKUP(R$1,m_preprocess!$1:$1048576, $D305, FALSE))</f>
        <v>478.14089427419759</v>
      </c>
      <c r="S305">
        <f>IF(ISBLANK(HLOOKUP(S$1, m_preprocess!$1:$1048576, $D305, FALSE)), "", HLOOKUP(S$1,m_preprocess!$1:$1048576, $D305, FALSE))</f>
        <v>39.25808</v>
      </c>
      <c r="T305">
        <f>IF(ISBLANK(HLOOKUP(T$1, m_preprocess!$1:$1048576, $D305, FALSE)), "", HLOOKUP(T$1,m_preprocess!$1:$1048576, $D305, FALSE))</f>
        <v>22778.911774893004</v>
      </c>
      <c r="U305">
        <f>IF(ISBLANK(HLOOKUP(U$1, m_preprocess!$1:$1048576, $D305, FALSE)), "", HLOOKUP(U$1,m_preprocess!$1:$1048576, $D305, FALSE))</f>
        <v>34341.395799524355</v>
      </c>
      <c r="V305">
        <f>IF(ISBLANK(HLOOKUP(V$1, m_preprocess!$1:$1048576, $D305, FALSE)), "", HLOOKUP(V$1,m_preprocess!$1:$1048576, $D305, FALSE))</f>
        <v>1295.33</v>
      </c>
      <c r="W305">
        <f>IF(ISBLANK(HLOOKUP(W$1, m_preprocess!$1:$1048576, $D305, FALSE)), "", HLOOKUP(W$1,m_preprocess!$1:$1048576, $D305, FALSE))</f>
        <v>1569970.3062630794</v>
      </c>
      <c r="X305">
        <f>IF(ISBLANK(HLOOKUP(X$1, m_preprocess!$1:$1048576, $D305, FALSE)), "", HLOOKUP(X$1,m_preprocess!$1:$1048576, $D305, FALSE))</f>
        <v>494504.45774613542</v>
      </c>
      <c r="Y305">
        <f>IF(ISBLANK(HLOOKUP(Y$1, m_preprocess!$1:$1048576, $D305, FALSE)), "", HLOOKUP(Y$1,m_preprocess!$1:$1048576, $D305, FALSE))</f>
        <v>433.40079987605378</v>
      </c>
    </row>
    <row r="306" spans="1:25" x14ac:dyDescent="0.25">
      <c r="A306" s="75">
        <v>43221</v>
      </c>
      <c r="B306" s="30">
        <v>2018</v>
      </c>
      <c r="C306" s="30">
        <f t="shared" si="1"/>
        <v>5</v>
      </c>
      <c r="D306">
        <v>306</v>
      </c>
      <c r="E306">
        <f>IF(ISBLANK(HLOOKUP(E$1, m_preprocess!$1:$1048576, $D306, FALSE)), "", HLOOKUP(E$1,m_preprocess!$1:$1048576, $D306, FALSE))</f>
        <v>166.06242014100394</v>
      </c>
      <c r="F306">
        <f>IF(ISBLANK(HLOOKUP(F$1, m_preprocess!$1:$1048576, $D306, FALSE)), "", HLOOKUP(F$1,m_preprocess!$1:$1048576, $D306, FALSE))</f>
        <v>168.17100510230236</v>
      </c>
      <c r="G306">
        <f>IF(ISBLANK(HLOOKUP(G$1, m_preprocess!$1:$1048576, $D306, FALSE)), "", HLOOKUP(G$1,m_preprocess!$1:$1048576, $D306, FALSE))</f>
        <v>107.27465582288922</v>
      </c>
      <c r="H306">
        <f>IF(ISBLANK(HLOOKUP(H$1, m_preprocess!$1:$1048576, $D306, FALSE)), "", HLOOKUP(H$1,m_preprocess!$1:$1048576, $D306, FALSE))</f>
        <v>1529.4689167810961</v>
      </c>
      <c r="I306">
        <f>IF(ISBLANK(HLOOKUP(I$1, m_preprocess!$1:$1048576, $D306, FALSE)), "", HLOOKUP(I$1,m_preprocess!$1:$1048576, $D306, FALSE))</f>
        <v>15984.738982999997</v>
      </c>
      <c r="J306">
        <f>IF(ISBLANK(HLOOKUP(J$1, m_preprocess!$1:$1048576, $D306, FALSE)), "", HLOOKUP(J$1,m_preprocess!$1:$1048576, $D306, FALSE))</f>
        <v>11626.399229999999</v>
      </c>
      <c r="K306">
        <f>IF(ISBLANK(HLOOKUP(K$1, m_preprocess!$1:$1048576, $D306, FALSE)), "", HLOOKUP(K$1,m_preprocess!$1:$1048576, $D306, FALSE))</f>
        <v>1943.00423640484</v>
      </c>
      <c r="L306">
        <f>IF(ISBLANK(HLOOKUP(L$1, m_preprocess!$1:$1048576, $D306, FALSE)), "", HLOOKUP(L$1,m_preprocess!$1:$1048576, $D306, FALSE))</f>
        <v>85.813522462845555</v>
      </c>
      <c r="M306">
        <f>IF(ISBLANK(HLOOKUP(M$1, m_preprocess!$1:$1048576, $D306, FALSE)), "", HLOOKUP(M$1,m_preprocess!$1:$1048576, $D306, FALSE))</f>
        <v>108.87475292872601</v>
      </c>
      <c r="N306">
        <f>IF(ISBLANK(HLOOKUP(N$1, m_preprocess!$1:$1048576, $D306, FALSE)), "", HLOOKUP(N$1,m_preprocess!$1:$1048576, $D306, FALSE))</f>
        <v>1943.00423640484</v>
      </c>
      <c r="O306">
        <f>IF(ISBLANK(HLOOKUP(O$1, m_preprocess!$1:$1048576, $D306, FALSE)), "", HLOOKUP(O$1,m_preprocess!$1:$1048576, $D306, FALSE))</f>
        <v>2251.9956253539399</v>
      </c>
      <c r="P306">
        <f>IF(ISBLANK(HLOOKUP(P$1, m_preprocess!$1:$1048576, $D306, FALSE)), "", HLOOKUP(P$1,m_preprocess!$1:$1048576, $D306, FALSE))</f>
        <v>502.81681808779166</v>
      </c>
      <c r="Q306">
        <f>IF(ISBLANK(HLOOKUP(Q$1, m_preprocess!$1:$1048576, $D306, FALSE)), "", HLOOKUP(Q$1,m_preprocess!$1:$1048576, $D306, FALSE))</f>
        <v>735.42646798044836</v>
      </c>
      <c r="R306">
        <f>IF(ISBLANK(HLOOKUP(R$1, m_preprocess!$1:$1048576, $D306, FALSE)), "", HLOOKUP(R$1,m_preprocess!$1:$1048576, $D306, FALSE))</f>
        <v>503.61736087102901</v>
      </c>
      <c r="S306">
        <f>IF(ISBLANK(HLOOKUP(S$1, m_preprocess!$1:$1048576, $D306, FALSE)), "", HLOOKUP(S$1,m_preprocess!$1:$1048576, $D306, FALSE))</f>
        <v>39.020736999999997</v>
      </c>
      <c r="T306">
        <f>IF(ISBLANK(HLOOKUP(T$1, m_preprocess!$1:$1048576, $D306, FALSE)), "", HLOOKUP(T$1,m_preprocess!$1:$1048576, $D306, FALSE))</f>
        <v>22726.526500635511</v>
      </c>
      <c r="U306">
        <f>IF(ISBLANK(HLOOKUP(U$1, m_preprocess!$1:$1048576, $D306, FALSE)), "", HLOOKUP(U$1,m_preprocess!$1:$1048576, $D306, FALSE))</f>
        <v>34976.720233610416</v>
      </c>
      <c r="V306">
        <f>IF(ISBLANK(HLOOKUP(V$1, m_preprocess!$1:$1048576, $D306, FALSE)), "", HLOOKUP(V$1,m_preprocess!$1:$1048576, $D306, FALSE))</f>
        <v>1308.1099999999999</v>
      </c>
      <c r="W306">
        <f>IF(ISBLANK(HLOOKUP(W$1, m_preprocess!$1:$1048576, $D306, FALSE)), "", HLOOKUP(W$1,m_preprocess!$1:$1048576, $D306, FALSE))</f>
        <v>1085659.0974846394</v>
      </c>
      <c r="X306">
        <f>IF(ISBLANK(HLOOKUP(X$1, m_preprocess!$1:$1048576, $D306, FALSE)), "", HLOOKUP(X$1,m_preprocess!$1:$1048576, $D306, FALSE))</f>
        <v>510655.01681691624</v>
      </c>
      <c r="Y306">
        <f>IF(ISBLANK(HLOOKUP(Y$1, m_preprocess!$1:$1048576, $D306, FALSE)), "", HLOOKUP(Y$1,m_preprocess!$1:$1048576, $D306, FALSE))</f>
        <v>403.50097048231095</v>
      </c>
    </row>
    <row r="307" spans="1:25" x14ac:dyDescent="0.25">
      <c r="A307" s="75">
        <v>43252</v>
      </c>
      <c r="B307" s="30">
        <v>2018</v>
      </c>
      <c r="C307" s="30">
        <f t="shared" si="1"/>
        <v>6</v>
      </c>
      <c r="D307">
        <v>307</v>
      </c>
      <c r="E307">
        <f>IF(ISBLANK(HLOOKUP(E$1, m_preprocess!$1:$1048576, $D307, FALSE)), "", HLOOKUP(E$1,m_preprocess!$1:$1048576, $D307, FALSE))</f>
        <v>156.87677866322559</v>
      </c>
      <c r="F307">
        <f>IF(ISBLANK(HLOOKUP(F$1, m_preprocess!$1:$1048576, $D307, FALSE)), "", HLOOKUP(F$1,m_preprocess!$1:$1048576, $D307, FALSE))</f>
        <v>161.61606377059795</v>
      </c>
      <c r="G307">
        <f>IF(ISBLANK(HLOOKUP(G$1, m_preprocess!$1:$1048576, $D307, FALSE)), "", HLOOKUP(G$1,m_preprocess!$1:$1048576, $D307, FALSE))</f>
        <v>107.56964147183614</v>
      </c>
      <c r="H307">
        <f>IF(ISBLANK(HLOOKUP(H$1, m_preprocess!$1:$1048576, $D307, FALSE)), "", HLOOKUP(H$1,m_preprocess!$1:$1048576, $D307, FALSE))</f>
        <v>1784.6695753300228</v>
      </c>
      <c r="I307">
        <f>IF(ISBLANK(HLOOKUP(I$1, m_preprocess!$1:$1048576, $D307, FALSE)), "", HLOOKUP(I$1,m_preprocess!$1:$1048576, $D307, FALSE))</f>
        <v>15512.893619999999</v>
      </c>
      <c r="J307">
        <f>IF(ISBLANK(HLOOKUP(J$1, m_preprocess!$1:$1048576, $D307, FALSE)), "", HLOOKUP(J$1,m_preprocess!$1:$1048576, $D307, FALSE))</f>
        <v>10835.026949999999</v>
      </c>
      <c r="K307">
        <f>IF(ISBLANK(HLOOKUP(K$1, m_preprocess!$1:$1048576, $D307, FALSE)), "", HLOOKUP(K$1,m_preprocess!$1:$1048576, $D307, FALSE))</f>
        <v>1674.6639581251309</v>
      </c>
      <c r="L307">
        <f>IF(ISBLANK(HLOOKUP(L$1, m_preprocess!$1:$1048576, $D307, FALSE)), "", HLOOKUP(L$1,m_preprocess!$1:$1048576, $D307, FALSE))</f>
        <v>85.678572503541361</v>
      </c>
      <c r="M307">
        <f>IF(ISBLANK(HLOOKUP(M$1, m_preprocess!$1:$1048576, $D307, FALSE)), "", HLOOKUP(M$1,m_preprocess!$1:$1048576, $D307, FALSE))</f>
        <v>108.14664895847496</v>
      </c>
      <c r="N307">
        <f>IF(ISBLANK(HLOOKUP(N$1, m_preprocess!$1:$1048576, $D307, FALSE)), "", HLOOKUP(N$1,m_preprocess!$1:$1048576, $D307, FALSE))</f>
        <v>1674.6639581251309</v>
      </c>
      <c r="O307">
        <f>IF(ISBLANK(HLOOKUP(O$1, m_preprocess!$1:$1048576, $D307, FALSE)), "", HLOOKUP(O$1,m_preprocess!$1:$1048576, $D307, FALSE))</f>
        <v>1942.6562317031276</v>
      </c>
      <c r="P307">
        <f>IF(ISBLANK(HLOOKUP(P$1, m_preprocess!$1:$1048576, $D307, FALSE)), "", HLOOKUP(P$1,m_preprocess!$1:$1048576, $D307, FALSE))</f>
        <v>414.6803716306207</v>
      </c>
      <c r="Q307">
        <f>IF(ISBLANK(HLOOKUP(Q$1, m_preprocess!$1:$1048576, $D307, FALSE)), "", HLOOKUP(Q$1,m_preprocess!$1:$1048576, $D307, FALSE))</f>
        <v>647.85944376003363</v>
      </c>
      <c r="R307">
        <f>IF(ISBLANK(HLOOKUP(R$1, m_preprocess!$1:$1048576, $D307, FALSE)), "", HLOOKUP(R$1,m_preprocess!$1:$1048576, $D307, FALSE))</f>
        <v>465.0293744225404</v>
      </c>
      <c r="S307">
        <f>IF(ISBLANK(HLOOKUP(S$1, m_preprocess!$1:$1048576, $D307, FALSE)), "", HLOOKUP(S$1,m_preprocess!$1:$1048576, $D307, FALSE))</f>
        <v>39.697001999999998</v>
      </c>
      <c r="T307">
        <f>IF(ISBLANK(HLOOKUP(T$1, m_preprocess!$1:$1048576, $D307, FALSE)), "", HLOOKUP(T$1,m_preprocess!$1:$1048576, $D307, FALSE))</f>
        <v>22953.998256372313</v>
      </c>
      <c r="U307">
        <f>IF(ISBLANK(HLOOKUP(U$1, m_preprocess!$1:$1048576, $D307, FALSE)), "", HLOOKUP(U$1,m_preprocess!$1:$1048576, $D307, FALSE))</f>
        <v>35485.236595841576</v>
      </c>
      <c r="V307">
        <f>IF(ISBLANK(HLOOKUP(V$1, m_preprocess!$1:$1048576, $D307, FALSE)), "", HLOOKUP(V$1,m_preprocess!$1:$1048576, $D307, FALSE))</f>
        <v>1311.1</v>
      </c>
      <c r="W307">
        <f>IF(ISBLANK(HLOOKUP(W$1, m_preprocess!$1:$1048576, $D307, FALSE)), "", HLOOKUP(W$1,m_preprocess!$1:$1048576, $D307, FALSE))</f>
        <v>915565.19380095054</v>
      </c>
      <c r="X307">
        <f>IF(ISBLANK(HLOOKUP(X$1, m_preprocess!$1:$1048576, $D307, FALSE)), "", HLOOKUP(X$1,m_preprocess!$1:$1048576, $D307, FALSE))</f>
        <v>506404.29812533403</v>
      </c>
      <c r="Y307">
        <f>IF(ISBLANK(HLOOKUP(Y$1, m_preprocess!$1:$1048576, $D307, FALSE)), "", HLOOKUP(Y$1,m_preprocess!$1:$1048576, $D307, FALSE))</f>
        <v>489.62406982621775</v>
      </c>
    </row>
    <row r="308" spans="1:25" x14ac:dyDescent="0.25">
      <c r="A308" s="75">
        <v>43282</v>
      </c>
      <c r="B308" s="30">
        <v>2018</v>
      </c>
      <c r="C308" s="30">
        <f t="shared" si="1"/>
        <v>7</v>
      </c>
      <c r="D308">
        <v>308</v>
      </c>
      <c r="E308">
        <f>IF(ISBLANK(HLOOKUP(E$1, m_preprocess!$1:$1048576, $D308, FALSE)), "", HLOOKUP(E$1,m_preprocess!$1:$1048576, $D308, FALSE))</f>
        <v>160.56964750066973</v>
      </c>
      <c r="F308">
        <f>IF(ISBLANK(HLOOKUP(F$1, m_preprocess!$1:$1048576, $D308, FALSE)), "", HLOOKUP(F$1,m_preprocess!$1:$1048576, $D308, FALSE))</f>
        <v>159.80200931282076</v>
      </c>
      <c r="G308">
        <f>IF(ISBLANK(HLOOKUP(G$1, m_preprocess!$1:$1048576, $D308, FALSE)), "", HLOOKUP(G$1,m_preprocess!$1:$1048576, $D308, FALSE))</f>
        <v>107.57407121190903</v>
      </c>
      <c r="H308" t="str">
        <f>IF(ISBLANK(HLOOKUP(H$1, m_preprocess!$1:$1048576, $D308, FALSE)), "", HLOOKUP(H$1,m_preprocess!$1:$1048576, $D308, FALSE))</f>
        <v/>
      </c>
      <c r="I308">
        <f>IF(ISBLANK(HLOOKUP(I$1, m_preprocess!$1:$1048576, $D308, FALSE)), "", HLOOKUP(I$1,m_preprocess!$1:$1048576, $D308, FALSE))</f>
        <v>16223.572556999998</v>
      </c>
      <c r="J308">
        <f>IF(ISBLANK(HLOOKUP(J$1, m_preprocess!$1:$1048576, $D308, FALSE)), "", HLOOKUP(J$1,m_preprocess!$1:$1048576, $D308, FALSE))</f>
        <v>11065.473459999997</v>
      </c>
      <c r="K308">
        <f>IF(ISBLANK(HLOOKUP(K$1, m_preprocess!$1:$1048576, $D308, FALSE)), "", HLOOKUP(K$1,m_preprocess!$1:$1048576, $D308, FALSE))</f>
        <v>1862.8698459005484</v>
      </c>
      <c r="L308" t="str">
        <f>IF(ISBLANK(HLOOKUP(L$1, m_preprocess!$1:$1048576, $D308, FALSE)), "", HLOOKUP(L$1,m_preprocess!$1:$1048576, $D308, FALSE))</f>
        <v/>
      </c>
      <c r="M308">
        <f>IF(ISBLANK(HLOOKUP(M$1, m_preprocess!$1:$1048576, $D308, FALSE)), "", HLOOKUP(M$1,m_preprocess!$1:$1048576, $D308, FALSE))</f>
        <v>111.4030123833211</v>
      </c>
      <c r="N308">
        <f>IF(ISBLANK(HLOOKUP(N$1, m_preprocess!$1:$1048576, $D308, FALSE)), "", HLOOKUP(N$1,m_preprocess!$1:$1048576, $D308, FALSE))</f>
        <v>1862.8698459005484</v>
      </c>
      <c r="O308">
        <f>IF(ISBLANK(HLOOKUP(O$1, m_preprocess!$1:$1048576, $D308, FALSE)), "", HLOOKUP(O$1,m_preprocess!$1:$1048576, $D308, FALSE))</f>
        <v>2219.4210329169209</v>
      </c>
      <c r="P308">
        <f>IF(ISBLANK(HLOOKUP(P$1, m_preprocess!$1:$1048576, $D308, FALSE)), "", HLOOKUP(P$1,m_preprocess!$1:$1048576, $D308, FALSE))</f>
        <v>471.45164920230002</v>
      </c>
      <c r="Q308">
        <f>IF(ISBLANK(HLOOKUP(Q$1, m_preprocess!$1:$1048576, $D308, FALSE)), "", HLOOKUP(Q$1,m_preprocess!$1:$1048576, $D308, FALSE))</f>
        <v>820.39513275568447</v>
      </c>
      <c r="R308">
        <f>IF(ISBLANK(HLOOKUP(R$1, m_preprocess!$1:$1048576, $D308, FALSE)), "", HLOOKUP(R$1,m_preprocess!$1:$1048576, $D308, FALSE))</f>
        <v>506.11214926739132</v>
      </c>
      <c r="S308">
        <f>IF(ISBLANK(HLOOKUP(S$1, m_preprocess!$1:$1048576, $D308, FALSE)), "", HLOOKUP(S$1,m_preprocess!$1:$1048576, $D308, FALSE))</f>
        <v>39.811084999999999</v>
      </c>
      <c r="T308">
        <f>IF(ISBLANK(HLOOKUP(T$1, m_preprocess!$1:$1048576, $D308, FALSE)), "", HLOOKUP(T$1,m_preprocess!$1:$1048576, $D308, FALSE))</f>
        <v>22884.722975354824</v>
      </c>
      <c r="U308">
        <f>IF(ISBLANK(HLOOKUP(U$1, m_preprocess!$1:$1048576, $D308, FALSE)), "", HLOOKUP(U$1,m_preprocess!$1:$1048576, $D308, FALSE))</f>
        <v>35988.998345440981</v>
      </c>
      <c r="V308">
        <f>IF(ISBLANK(HLOOKUP(V$1, m_preprocess!$1:$1048576, $D308, FALSE)), "", HLOOKUP(V$1,m_preprocess!$1:$1048576, $D308, FALSE))</f>
        <v>1316.87</v>
      </c>
      <c r="W308">
        <f>IF(ISBLANK(HLOOKUP(W$1, m_preprocess!$1:$1048576, $D308, FALSE)), "", HLOOKUP(W$1,m_preprocess!$1:$1048576, $D308, FALSE))</f>
        <v>1072658.7158607016</v>
      </c>
      <c r="X308">
        <f>IF(ISBLANK(HLOOKUP(X$1, m_preprocess!$1:$1048576, $D308, FALSE)), "", HLOOKUP(X$1,m_preprocess!$1:$1048576, $D308, FALSE))</f>
        <v>539220.66665372928</v>
      </c>
      <c r="Y308" t="str">
        <f>IF(ISBLANK(HLOOKUP(Y$1, m_preprocess!$1:$1048576, $D308, FALSE)), "", HLOOKUP(Y$1,m_preprocess!$1:$1048576, $D308, FALSE))</f>
        <v/>
      </c>
    </row>
    <row r="309" spans="1:25" x14ac:dyDescent="0.25">
      <c r="A309" s="75">
        <v>43313</v>
      </c>
      <c r="B309" s="30">
        <v>2018</v>
      </c>
      <c r="C309" s="30">
        <f t="shared" si="1"/>
        <v>8</v>
      </c>
      <c r="D309">
        <v>309</v>
      </c>
      <c r="E309" t="str">
        <f>IF(ISBLANK(HLOOKUP(E$1, m_preprocess!$1:$1048576, $D309, FALSE)), "", HLOOKUP(E$1,m_preprocess!$1:$1048576, $D309, FALSE))</f>
        <v/>
      </c>
      <c r="F309" t="str">
        <f>IF(ISBLANK(HLOOKUP(F$1, m_preprocess!$1:$1048576, $D309, FALSE)), "", HLOOKUP(F$1,m_preprocess!$1:$1048576, $D309, FALSE))</f>
        <v/>
      </c>
      <c r="G309">
        <f>IF(ISBLANK(HLOOKUP(G$1, m_preprocess!$1:$1048576, $D309, FALSE)), "", HLOOKUP(G$1,m_preprocess!$1:$1048576, $D309, FALSE))</f>
        <v>107.28495057625311</v>
      </c>
      <c r="H309" t="str">
        <f>IF(ISBLANK(HLOOKUP(H$1, m_preprocess!$1:$1048576, $D309, FALSE)), "", HLOOKUP(H$1,m_preprocess!$1:$1048576, $D309, FALSE))</f>
        <v/>
      </c>
      <c r="I309" t="str">
        <f>IF(ISBLANK(HLOOKUP(I$1, m_preprocess!$1:$1048576, $D309, FALSE)), "", HLOOKUP(I$1,m_preprocess!$1:$1048576, $D309, FALSE))</f>
        <v/>
      </c>
      <c r="J309" t="str">
        <f>IF(ISBLANK(HLOOKUP(J$1, m_preprocess!$1:$1048576, $D309, FALSE)), "", HLOOKUP(J$1,m_preprocess!$1:$1048576, $D309, FALSE))</f>
        <v/>
      </c>
      <c r="K309" t="str">
        <f>IF(ISBLANK(HLOOKUP(K$1, m_preprocess!$1:$1048576, $D309, FALSE)), "", HLOOKUP(K$1,m_preprocess!$1:$1048576, $D309, FALSE))</f>
        <v/>
      </c>
      <c r="L309" t="str">
        <f>IF(ISBLANK(HLOOKUP(L$1, m_preprocess!$1:$1048576, $D309, FALSE)), "", HLOOKUP(L$1,m_preprocess!$1:$1048576, $D309, FALSE))</f>
        <v/>
      </c>
      <c r="M309" t="str">
        <f>IF(ISBLANK(HLOOKUP(M$1, m_preprocess!$1:$1048576, $D309, FALSE)), "", HLOOKUP(M$1,m_preprocess!$1:$1048576, $D309, FALSE))</f>
        <v/>
      </c>
      <c r="N309" t="str">
        <f>IF(ISBLANK(HLOOKUP(N$1, m_preprocess!$1:$1048576, $D309, FALSE)), "", HLOOKUP(N$1,m_preprocess!$1:$1048576, $D309, FALSE))</f>
        <v/>
      </c>
      <c r="O309" t="str">
        <f>IF(ISBLANK(HLOOKUP(O$1, m_preprocess!$1:$1048576, $D309, FALSE)), "", HLOOKUP(O$1,m_preprocess!$1:$1048576, $D309, FALSE))</f>
        <v/>
      </c>
      <c r="P309" t="str">
        <f>IF(ISBLANK(HLOOKUP(P$1, m_preprocess!$1:$1048576, $D309, FALSE)), "", HLOOKUP(P$1,m_preprocess!$1:$1048576, $D309, FALSE))</f>
        <v/>
      </c>
      <c r="Q309" t="str">
        <f>IF(ISBLANK(HLOOKUP(Q$1, m_preprocess!$1:$1048576, $D309, FALSE)), "", HLOOKUP(Q$1,m_preprocess!$1:$1048576, $D309, FALSE))</f>
        <v/>
      </c>
      <c r="R309" t="str">
        <f>IF(ISBLANK(HLOOKUP(R$1, m_preprocess!$1:$1048576, $D309, FALSE)), "", HLOOKUP(R$1,m_preprocess!$1:$1048576, $D309, FALSE))</f>
        <v/>
      </c>
      <c r="S309" t="str">
        <f>IF(ISBLANK(HLOOKUP(S$1, m_preprocess!$1:$1048576, $D309, FALSE)), "", HLOOKUP(S$1,m_preprocess!$1:$1048576, $D309, FALSE))</f>
        <v/>
      </c>
      <c r="T309" t="str">
        <f>IF(ISBLANK(HLOOKUP(T$1, m_preprocess!$1:$1048576, $D309, FALSE)), "", HLOOKUP(T$1,m_preprocess!$1:$1048576, $D309, FALSE))</f>
        <v/>
      </c>
      <c r="U309" t="str">
        <f>IF(ISBLANK(HLOOKUP(U$1, m_preprocess!$1:$1048576, $D309, FALSE)), "", HLOOKUP(U$1,m_preprocess!$1:$1048576, $D309, FALSE))</f>
        <v/>
      </c>
      <c r="V309" t="str">
        <f>IF(ISBLANK(HLOOKUP(V$1, m_preprocess!$1:$1048576, $D309, FALSE)), "", HLOOKUP(V$1,m_preprocess!$1:$1048576, $D309, FALSE))</f>
        <v/>
      </c>
      <c r="W309">
        <f>IF(ISBLANK(HLOOKUP(W$1, m_preprocess!$1:$1048576, $D309, FALSE)), "", HLOOKUP(W$1,m_preprocess!$1:$1048576, $D309, FALSE))</f>
        <v>959649.96259379236</v>
      </c>
      <c r="X309">
        <f>IF(ISBLANK(HLOOKUP(X$1, m_preprocess!$1:$1048576, $D309, FALSE)), "", HLOOKUP(X$1,m_preprocess!$1:$1048576, $D309, FALSE))</f>
        <v>561927.89981397404</v>
      </c>
      <c r="Y309" t="str">
        <f>IF(ISBLANK(HLOOKUP(Y$1, m_preprocess!$1:$1048576, $D309, FALSE)), "", HLOOKUP(Y$1,m_preprocess!$1:$1048576, $D309, FALSE))</f>
        <v/>
      </c>
    </row>
    <row r="310" spans="1:25" x14ac:dyDescent="0.25">
      <c r="A310" s="75">
        <v>43344</v>
      </c>
      <c r="B310" s="30">
        <v>2018</v>
      </c>
      <c r="C310" s="30">
        <f t="shared" si="1"/>
        <v>9</v>
      </c>
      <c r="D310">
        <v>310</v>
      </c>
      <c r="E310" t="str">
        <f>IF(ISBLANK(HLOOKUP(E$1, m_preprocess!$1:$1048576, $D310, FALSE)), "", HLOOKUP(E$1,m_preprocess!$1:$1048576, $D310, FALSE))</f>
        <v/>
      </c>
      <c r="F310" t="str">
        <f>IF(ISBLANK(HLOOKUP(F$1, m_preprocess!$1:$1048576, $D310, FALSE)), "", HLOOKUP(F$1,m_preprocess!$1:$1048576, $D310, FALSE))</f>
        <v/>
      </c>
      <c r="G310" t="str">
        <f>IF(ISBLANK(HLOOKUP(G$1, m_preprocess!$1:$1048576, $D310, FALSE)), "", HLOOKUP(G$1,m_preprocess!$1:$1048576, $D310, FALSE))</f>
        <v/>
      </c>
      <c r="H310" t="str">
        <f>IF(ISBLANK(HLOOKUP(H$1, m_preprocess!$1:$1048576, $D310, FALSE)), "", HLOOKUP(H$1,m_preprocess!$1:$1048576, $D310, FALSE))</f>
        <v/>
      </c>
      <c r="I310" t="str">
        <f>IF(ISBLANK(HLOOKUP(I$1, m_preprocess!$1:$1048576, $D310, FALSE)), "", HLOOKUP(I$1,m_preprocess!$1:$1048576, $D310, FALSE))</f>
        <v/>
      </c>
      <c r="J310" t="str">
        <f>IF(ISBLANK(HLOOKUP(J$1, m_preprocess!$1:$1048576, $D310, FALSE)), "", HLOOKUP(J$1,m_preprocess!$1:$1048576, $D310, FALSE))</f>
        <v/>
      </c>
      <c r="K310" t="str">
        <f>IF(ISBLANK(HLOOKUP(K$1, m_preprocess!$1:$1048576, $D310, FALSE)), "", HLOOKUP(K$1,m_preprocess!$1:$1048576, $D310, FALSE))</f>
        <v/>
      </c>
      <c r="L310" t="str">
        <f>IF(ISBLANK(HLOOKUP(L$1, m_preprocess!$1:$1048576, $D310, FALSE)), "", HLOOKUP(L$1,m_preprocess!$1:$1048576, $D310, FALSE))</f>
        <v/>
      </c>
      <c r="M310" t="str">
        <f>IF(ISBLANK(HLOOKUP(M$1, m_preprocess!$1:$1048576, $D310, FALSE)), "", HLOOKUP(M$1,m_preprocess!$1:$1048576, $D310, FALSE))</f>
        <v/>
      </c>
      <c r="N310" t="str">
        <f>IF(ISBLANK(HLOOKUP(N$1, m_preprocess!$1:$1048576, $D310, FALSE)), "", HLOOKUP(N$1,m_preprocess!$1:$1048576, $D310, FALSE))</f>
        <v/>
      </c>
      <c r="O310" t="str">
        <f>IF(ISBLANK(HLOOKUP(O$1, m_preprocess!$1:$1048576, $D310, FALSE)), "", HLOOKUP(O$1,m_preprocess!$1:$1048576, $D310, FALSE))</f>
        <v/>
      </c>
      <c r="P310" t="str">
        <f>IF(ISBLANK(HLOOKUP(P$1, m_preprocess!$1:$1048576, $D310, FALSE)), "", HLOOKUP(P$1,m_preprocess!$1:$1048576, $D310, FALSE))</f>
        <v/>
      </c>
      <c r="Q310" t="str">
        <f>IF(ISBLANK(HLOOKUP(Q$1, m_preprocess!$1:$1048576, $D310, FALSE)), "", HLOOKUP(Q$1,m_preprocess!$1:$1048576, $D310, FALSE))</f>
        <v/>
      </c>
      <c r="R310" t="str">
        <f>IF(ISBLANK(HLOOKUP(R$1, m_preprocess!$1:$1048576, $D310, FALSE)), "", HLOOKUP(R$1,m_preprocess!$1:$1048576, $D310, FALSE))</f>
        <v/>
      </c>
      <c r="S310" t="str">
        <f>IF(ISBLANK(HLOOKUP(S$1, m_preprocess!$1:$1048576, $D310, FALSE)), "", HLOOKUP(S$1,m_preprocess!$1:$1048576, $D310, FALSE))</f>
        <v/>
      </c>
      <c r="T310" t="str">
        <f>IF(ISBLANK(HLOOKUP(T$1, m_preprocess!$1:$1048576, $D310, FALSE)), "", HLOOKUP(T$1,m_preprocess!$1:$1048576, $D310, FALSE))</f>
        <v/>
      </c>
      <c r="U310" t="str">
        <f>IF(ISBLANK(HLOOKUP(U$1, m_preprocess!$1:$1048576, $D310, FALSE)), "", HLOOKUP(U$1,m_preprocess!$1:$1048576, $D310, FALSE))</f>
        <v/>
      </c>
      <c r="V310" t="str">
        <f>IF(ISBLANK(HLOOKUP(V$1, m_preprocess!$1:$1048576, $D310, FALSE)), "", HLOOKUP(V$1,m_preprocess!$1:$1048576, $D310, FALSE))</f>
        <v/>
      </c>
      <c r="W310" t="str">
        <f>IF(ISBLANK(HLOOKUP(W$1, m_preprocess!$1:$1048576, $D310, FALSE)), "", HLOOKUP(W$1,m_preprocess!$1:$1048576, $D310, FALSE))</f>
        <v/>
      </c>
      <c r="X310" t="str">
        <f>IF(ISBLANK(HLOOKUP(X$1, m_preprocess!$1:$1048576, $D310, FALSE)), "", HLOOKUP(X$1,m_preprocess!$1:$1048576, $D310, FALSE))</f>
        <v/>
      </c>
      <c r="Y310" t="str">
        <f>IF(ISBLANK(HLOOKUP(Y$1, m_preprocess!$1:$1048576, $D310, FALSE)), "", HLOOKUP(Y$1,m_preprocess!$1:$1048576, $D310, FALSE))</f>
        <v/>
      </c>
    </row>
    <row r="311" spans="1:25" x14ac:dyDescent="0.25">
      <c r="A311" s="75">
        <v>43374</v>
      </c>
      <c r="B311" s="30">
        <v>2018</v>
      </c>
      <c r="C311" s="30">
        <f t="shared" si="1"/>
        <v>10</v>
      </c>
      <c r="D311">
        <v>311</v>
      </c>
      <c r="E311" t="str">
        <f>IF(ISBLANK(HLOOKUP(E$1, m_preprocess!$1:$1048576, $D311, FALSE)), "", HLOOKUP(E$1,m_preprocess!$1:$1048576, $D311, FALSE))</f>
        <v/>
      </c>
      <c r="F311" t="str">
        <f>IF(ISBLANK(HLOOKUP(F$1, m_preprocess!$1:$1048576, $D311, FALSE)), "", HLOOKUP(F$1,m_preprocess!$1:$1048576, $D311, FALSE))</f>
        <v/>
      </c>
      <c r="G311" t="str">
        <f>IF(ISBLANK(HLOOKUP(G$1, m_preprocess!$1:$1048576, $D311, FALSE)), "", HLOOKUP(G$1,m_preprocess!$1:$1048576, $D311, FALSE))</f>
        <v/>
      </c>
      <c r="H311" t="str">
        <f>IF(ISBLANK(HLOOKUP(H$1, m_preprocess!$1:$1048576, $D311, FALSE)), "", HLOOKUP(H$1,m_preprocess!$1:$1048576, $D311, FALSE))</f>
        <v/>
      </c>
      <c r="I311" t="str">
        <f>IF(ISBLANK(HLOOKUP(I$1, m_preprocess!$1:$1048576, $D311, FALSE)), "", HLOOKUP(I$1,m_preprocess!$1:$1048576, $D311, FALSE))</f>
        <v/>
      </c>
      <c r="J311" t="str">
        <f>IF(ISBLANK(HLOOKUP(J$1, m_preprocess!$1:$1048576, $D311, FALSE)), "", HLOOKUP(J$1,m_preprocess!$1:$1048576, $D311, FALSE))</f>
        <v/>
      </c>
      <c r="K311" t="str">
        <f>IF(ISBLANK(HLOOKUP(K$1, m_preprocess!$1:$1048576, $D311, FALSE)), "", HLOOKUP(K$1,m_preprocess!$1:$1048576, $D311, FALSE))</f>
        <v/>
      </c>
      <c r="L311" t="str">
        <f>IF(ISBLANK(HLOOKUP(L$1, m_preprocess!$1:$1048576, $D311, FALSE)), "", HLOOKUP(L$1,m_preprocess!$1:$1048576, $D311, FALSE))</f>
        <v/>
      </c>
      <c r="M311" t="str">
        <f>IF(ISBLANK(HLOOKUP(M$1, m_preprocess!$1:$1048576, $D311, FALSE)), "", HLOOKUP(M$1,m_preprocess!$1:$1048576, $D311, FALSE))</f>
        <v/>
      </c>
      <c r="N311" t="str">
        <f>IF(ISBLANK(HLOOKUP(N$1, m_preprocess!$1:$1048576, $D311, FALSE)), "", HLOOKUP(N$1,m_preprocess!$1:$1048576, $D311, FALSE))</f>
        <v/>
      </c>
      <c r="O311" t="str">
        <f>IF(ISBLANK(HLOOKUP(O$1, m_preprocess!$1:$1048576, $D311, FALSE)), "", HLOOKUP(O$1,m_preprocess!$1:$1048576, $D311, FALSE))</f>
        <v/>
      </c>
      <c r="P311" t="str">
        <f>IF(ISBLANK(HLOOKUP(P$1, m_preprocess!$1:$1048576, $D311, FALSE)), "", HLOOKUP(P$1,m_preprocess!$1:$1048576, $D311, FALSE))</f>
        <v/>
      </c>
      <c r="Q311" t="str">
        <f>IF(ISBLANK(HLOOKUP(Q$1, m_preprocess!$1:$1048576, $D311, FALSE)), "", HLOOKUP(Q$1,m_preprocess!$1:$1048576, $D311, FALSE))</f>
        <v/>
      </c>
      <c r="R311" t="str">
        <f>IF(ISBLANK(HLOOKUP(R$1, m_preprocess!$1:$1048576, $D311, FALSE)), "", HLOOKUP(R$1,m_preprocess!$1:$1048576, $D311, FALSE))</f>
        <v/>
      </c>
      <c r="S311" t="str">
        <f>IF(ISBLANK(HLOOKUP(S$1, m_preprocess!$1:$1048576, $D311, FALSE)), "", HLOOKUP(S$1,m_preprocess!$1:$1048576, $D311, FALSE))</f>
        <v/>
      </c>
      <c r="T311" t="str">
        <f>IF(ISBLANK(HLOOKUP(T$1, m_preprocess!$1:$1048576, $D311, FALSE)), "", HLOOKUP(T$1,m_preprocess!$1:$1048576, $D311, FALSE))</f>
        <v/>
      </c>
      <c r="U311" t="str">
        <f>IF(ISBLANK(HLOOKUP(U$1, m_preprocess!$1:$1048576, $D311, FALSE)), "", HLOOKUP(U$1,m_preprocess!$1:$1048576, $D311, FALSE))</f>
        <v/>
      </c>
      <c r="V311" t="str">
        <f>IF(ISBLANK(HLOOKUP(V$1, m_preprocess!$1:$1048576, $D311, FALSE)), "", HLOOKUP(V$1,m_preprocess!$1:$1048576, $D311, FALSE))</f>
        <v/>
      </c>
      <c r="W311" t="str">
        <f>IF(ISBLANK(HLOOKUP(W$1, m_preprocess!$1:$1048576, $D311, FALSE)), "", HLOOKUP(W$1,m_preprocess!$1:$1048576, $D311, FALSE))</f>
        <v/>
      </c>
      <c r="X311" t="str">
        <f>IF(ISBLANK(HLOOKUP(X$1, m_preprocess!$1:$1048576, $D311, FALSE)), "", HLOOKUP(X$1,m_preprocess!$1:$1048576, $D311, FALSE))</f>
        <v/>
      </c>
      <c r="Y311" t="str">
        <f>IF(ISBLANK(HLOOKUP(Y$1, m_preprocess!$1:$1048576, $D311, FALSE)), "", HLOOKUP(Y$1,m_preprocess!$1:$1048576, $D311, FALSE))</f>
        <v/>
      </c>
    </row>
    <row r="312" spans="1:25" x14ac:dyDescent="0.25">
      <c r="A312" s="75">
        <v>43405</v>
      </c>
      <c r="B312" s="30">
        <v>2018</v>
      </c>
      <c r="C312" s="30">
        <f t="shared" si="1"/>
        <v>11</v>
      </c>
      <c r="D312">
        <v>312</v>
      </c>
      <c r="E312" t="str">
        <f>IF(ISBLANK(HLOOKUP(E$1, m_preprocess!$1:$1048576, $D312, FALSE)), "", HLOOKUP(E$1,m_preprocess!$1:$1048576, $D312, FALSE))</f>
        <v/>
      </c>
      <c r="F312" t="str">
        <f>IF(ISBLANK(HLOOKUP(F$1, m_preprocess!$1:$1048576, $D312, FALSE)), "", HLOOKUP(F$1,m_preprocess!$1:$1048576, $D312, FALSE))</f>
        <v/>
      </c>
      <c r="G312" t="str">
        <f>IF(ISBLANK(HLOOKUP(G$1, m_preprocess!$1:$1048576, $D312, FALSE)), "", HLOOKUP(G$1,m_preprocess!$1:$1048576, $D312, FALSE))</f>
        <v/>
      </c>
      <c r="H312" t="str">
        <f>IF(ISBLANK(HLOOKUP(H$1, m_preprocess!$1:$1048576, $D312, FALSE)), "", HLOOKUP(H$1,m_preprocess!$1:$1048576, $D312, FALSE))</f>
        <v/>
      </c>
      <c r="I312" t="str">
        <f>IF(ISBLANK(HLOOKUP(I$1, m_preprocess!$1:$1048576, $D312, FALSE)), "", HLOOKUP(I$1,m_preprocess!$1:$1048576, $D312, FALSE))</f>
        <v/>
      </c>
      <c r="J312" t="str">
        <f>IF(ISBLANK(HLOOKUP(J$1, m_preprocess!$1:$1048576, $D312, FALSE)), "", HLOOKUP(J$1,m_preprocess!$1:$1048576, $D312, FALSE))</f>
        <v/>
      </c>
      <c r="K312" t="str">
        <f>IF(ISBLANK(HLOOKUP(K$1, m_preprocess!$1:$1048576, $D312, FALSE)), "", HLOOKUP(K$1,m_preprocess!$1:$1048576, $D312, FALSE))</f>
        <v/>
      </c>
      <c r="L312" t="str">
        <f>IF(ISBLANK(HLOOKUP(L$1, m_preprocess!$1:$1048576, $D312, FALSE)), "", HLOOKUP(L$1,m_preprocess!$1:$1048576, $D312, FALSE))</f>
        <v/>
      </c>
      <c r="M312" t="str">
        <f>IF(ISBLANK(HLOOKUP(M$1, m_preprocess!$1:$1048576, $D312, FALSE)), "", HLOOKUP(M$1,m_preprocess!$1:$1048576, $D312, FALSE))</f>
        <v/>
      </c>
      <c r="N312" t="str">
        <f>IF(ISBLANK(HLOOKUP(N$1, m_preprocess!$1:$1048576, $D312, FALSE)), "", HLOOKUP(N$1,m_preprocess!$1:$1048576, $D312, FALSE))</f>
        <v/>
      </c>
      <c r="O312" t="str">
        <f>IF(ISBLANK(HLOOKUP(O$1, m_preprocess!$1:$1048576, $D312, FALSE)), "", HLOOKUP(O$1,m_preprocess!$1:$1048576, $D312, FALSE))</f>
        <v/>
      </c>
      <c r="P312" t="str">
        <f>IF(ISBLANK(HLOOKUP(P$1, m_preprocess!$1:$1048576, $D312, FALSE)), "", HLOOKUP(P$1,m_preprocess!$1:$1048576, $D312, FALSE))</f>
        <v/>
      </c>
      <c r="Q312" t="str">
        <f>IF(ISBLANK(HLOOKUP(Q$1, m_preprocess!$1:$1048576, $D312, FALSE)), "", HLOOKUP(Q$1,m_preprocess!$1:$1048576, $D312, FALSE))</f>
        <v/>
      </c>
      <c r="R312" t="str">
        <f>IF(ISBLANK(HLOOKUP(R$1, m_preprocess!$1:$1048576, $D312, FALSE)), "", HLOOKUP(R$1,m_preprocess!$1:$1048576, $D312, FALSE))</f>
        <v/>
      </c>
      <c r="S312" t="str">
        <f>IF(ISBLANK(HLOOKUP(S$1, m_preprocess!$1:$1048576, $D312, FALSE)), "", HLOOKUP(S$1,m_preprocess!$1:$1048576, $D312, FALSE))</f>
        <v/>
      </c>
      <c r="T312" t="str">
        <f>IF(ISBLANK(HLOOKUP(T$1, m_preprocess!$1:$1048576, $D312, FALSE)), "", HLOOKUP(T$1,m_preprocess!$1:$1048576, $D312, FALSE))</f>
        <v/>
      </c>
      <c r="U312" t="str">
        <f>IF(ISBLANK(HLOOKUP(U$1, m_preprocess!$1:$1048576, $D312, FALSE)), "", HLOOKUP(U$1,m_preprocess!$1:$1048576, $D312, FALSE))</f>
        <v/>
      </c>
      <c r="V312" t="str">
        <f>IF(ISBLANK(HLOOKUP(V$1, m_preprocess!$1:$1048576, $D312, FALSE)), "", HLOOKUP(V$1,m_preprocess!$1:$1048576, $D312, FALSE))</f>
        <v/>
      </c>
      <c r="W312" t="str">
        <f>IF(ISBLANK(HLOOKUP(W$1, m_preprocess!$1:$1048576, $D312, FALSE)), "", HLOOKUP(W$1,m_preprocess!$1:$1048576, $D312, FALSE))</f>
        <v/>
      </c>
      <c r="X312" t="str">
        <f>IF(ISBLANK(HLOOKUP(X$1, m_preprocess!$1:$1048576, $D312, FALSE)), "", HLOOKUP(X$1,m_preprocess!$1:$1048576, $D312, FALSE))</f>
        <v/>
      </c>
      <c r="Y312" t="str">
        <f>IF(ISBLANK(HLOOKUP(Y$1, m_preprocess!$1:$1048576, $D312, FALSE)), "", HLOOKUP(Y$1,m_preprocess!$1:$1048576, $D312, FALSE))</f>
        <v/>
      </c>
    </row>
    <row r="313" spans="1:25" x14ac:dyDescent="0.25">
      <c r="A313" s="75">
        <v>43435</v>
      </c>
      <c r="B313" s="30">
        <v>2018</v>
      </c>
      <c r="C313" s="30">
        <f t="shared" si="1"/>
        <v>12</v>
      </c>
      <c r="D313">
        <v>313</v>
      </c>
      <c r="E313" t="str">
        <f>IF(ISBLANK(HLOOKUP(E$1, m_preprocess!$1:$1048576, $D313, FALSE)), "", HLOOKUP(E$1,m_preprocess!$1:$1048576, $D313, FALSE))</f>
        <v/>
      </c>
      <c r="F313" t="str">
        <f>IF(ISBLANK(HLOOKUP(F$1, m_preprocess!$1:$1048576, $D313, FALSE)), "", HLOOKUP(F$1,m_preprocess!$1:$1048576, $D313, FALSE))</f>
        <v/>
      </c>
      <c r="G313" t="str">
        <f>IF(ISBLANK(HLOOKUP(G$1, m_preprocess!$1:$1048576, $D313, FALSE)), "", HLOOKUP(G$1,m_preprocess!$1:$1048576, $D313, FALSE))</f>
        <v/>
      </c>
      <c r="H313" t="str">
        <f>IF(ISBLANK(HLOOKUP(H$1, m_preprocess!$1:$1048576, $D313, FALSE)), "", HLOOKUP(H$1,m_preprocess!$1:$1048576, $D313, FALSE))</f>
        <v/>
      </c>
      <c r="I313" t="str">
        <f>IF(ISBLANK(HLOOKUP(I$1, m_preprocess!$1:$1048576, $D313, FALSE)), "", HLOOKUP(I$1,m_preprocess!$1:$1048576, $D313, FALSE))</f>
        <v/>
      </c>
      <c r="J313" t="str">
        <f>IF(ISBLANK(HLOOKUP(J$1, m_preprocess!$1:$1048576, $D313, FALSE)), "", HLOOKUP(J$1,m_preprocess!$1:$1048576, $D313, FALSE))</f>
        <v/>
      </c>
      <c r="K313" t="str">
        <f>IF(ISBLANK(HLOOKUP(K$1, m_preprocess!$1:$1048576, $D313, FALSE)), "", HLOOKUP(K$1,m_preprocess!$1:$1048576, $D313, FALSE))</f>
        <v/>
      </c>
      <c r="L313" t="str">
        <f>IF(ISBLANK(HLOOKUP(L$1, m_preprocess!$1:$1048576, $D313, FALSE)), "", HLOOKUP(L$1,m_preprocess!$1:$1048576, $D313, FALSE))</f>
        <v/>
      </c>
      <c r="M313" t="str">
        <f>IF(ISBLANK(HLOOKUP(M$1, m_preprocess!$1:$1048576, $D313, FALSE)), "", HLOOKUP(M$1,m_preprocess!$1:$1048576, $D313, FALSE))</f>
        <v/>
      </c>
      <c r="N313" t="str">
        <f>IF(ISBLANK(HLOOKUP(N$1, m_preprocess!$1:$1048576, $D313, FALSE)), "", HLOOKUP(N$1,m_preprocess!$1:$1048576, $D313, FALSE))</f>
        <v/>
      </c>
      <c r="O313" t="str">
        <f>IF(ISBLANK(HLOOKUP(O$1, m_preprocess!$1:$1048576, $D313, FALSE)), "", HLOOKUP(O$1,m_preprocess!$1:$1048576, $D313, FALSE))</f>
        <v/>
      </c>
      <c r="P313" t="str">
        <f>IF(ISBLANK(HLOOKUP(P$1, m_preprocess!$1:$1048576, $D313, FALSE)), "", HLOOKUP(P$1,m_preprocess!$1:$1048576, $D313, FALSE))</f>
        <v/>
      </c>
      <c r="Q313" t="str">
        <f>IF(ISBLANK(HLOOKUP(Q$1, m_preprocess!$1:$1048576, $D313, FALSE)), "", HLOOKUP(Q$1,m_preprocess!$1:$1048576, $D313, FALSE))</f>
        <v/>
      </c>
      <c r="R313" t="str">
        <f>IF(ISBLANK(HLOOKUP(R$1, m_preprocess!$1:$1048576, $D313, FALSE)), "", HLOOKUP(R$1,m_preprocess!$1:$1048576, $D313, FALSE))</f>
        <v/>
      </c>
      <c r="S313" t="str">
        <f>IF(ISBLANK(HLOOKUP(S$1, m_preprocess!$1:$1048576, $D313, FALSE)), "", HLOOKUP(S$1,m_preprocess!$1:$1048576, $D313, FALSE))</f>
        <v/>
      </c>
      <c r="T313" t="str">
        <f>IF(ISBLANK(HLOOKUP(T$1, m_preprocess!$1:$1048576, $D313, FALSE)), "", HLOOKUP(T$1,m_preprocess!$1:$1048576, $D313, FALSE))</f>
        <v/>
      </c>
      <c r="U313" t="str">
        <f>IF(ISBLANK(HLOOKUP(U$1, m_preprocess!$1:$1048576, $D313, FALSE)), "", HLOOKUP(U$1,m_preprocess!$1:$1048576, $D313, FALSE))</f>
        <v/>
      </c>
      <c r="V313" t="str">
        <f>IF(ISBLANK(HLOOKUP(V$1, m_preprocess!$1:$1048576, $D313, FALSE)), "", HLOOKUP(V$1,m_preprocess!$1:$1048576, $D313, FALSE))</f>
        <v/>
      </c>
      <c r="W313" t="str">
        <f>IF(ISBLANK(HLOOKUP(W$1, m_preprocess!$1:$1048576, $D313, FALSE)), "", HLOOKUP(W$1,m_preprocess!$1:$1048576, $D313, FALSE))</f>
        <v/>
      </c>
      <c r="X313" t="str">
        <f>IF(ISBLANK(HLOOKUP(X$1, m_preprocess!$1:$1048576, $D313, FALSE)), "", HLOOKUP(X$1,m_preprocess!$1:$1048576, $D313, FALSE))</f>
        <v/>
      </c>
      <c r="Y313" t="str">
        <f>IF(ISBLANK(HLOOKUP(Y$1, m_preprocess!$1:$1048576, $D313, FALSE)), "", HLOOKUP(Y$1,m_preprocess!$1:$1048576, $D313, FALSE))</f>
        <v/>
      </c>
    </row>
    <row r="314" spans="1:25" x14ac:dyDescent="0.25">
      <c r="A314" s="75">
        <v>43466</v>
      </c>
      <c r="B314" s="33">
        <f t="shared" ref="B314:B325" si="2">B302+1</f>
        <v>2019</v>
      </c>
      <c r="C314" s="33">
        <f t="shared" si="1"/>
        <v>1</v>
      </c>
      <c r="D314">
        <v>314</v>
      </c>
    </row>
    <row r="315" spans="1:25" x14ac:dyDescent="0.25">
      <c r="A315" s="75">
        <v>43497</v>
      </c>
      <c r="B315" s="33">
        <f t="shared" si="2"/>
        <v>2019</v>
      </c>
      <c r="C315" s="33">
        <f t="shared" si="1"/>
        <v>2</v>
      </c>
      <c r="D315">
        <v>315</v>
      </c>
    </row>
    <row r="316" spans="1:25" x14ac:dyDescent="0.25">
      <c r="A316" s="75">
        <v>43525</v>
      </c>
      <c r="B316" s="33">
        <f t="shared" si="2"/>
        <v>2019</v>
      </c>
      <c r="C316" s="33">
        <f t="shared" si="1"/>
        <v>3</v>
      </c>
      <c r="D316">
        <v>316</v>
      </c>
    </row>
    <row r="317" spans="1:25" x14ac:dyDescent="0.25">
      <c r="A317" s="75">
        <v>43556</v>
      </c>
      <c r="B317" s="33">
        <f t="shared" si="2"/>
        <v>2019</v>
      </c>
      <c r="C317" s="33">
        <f t="shared" si="1"/>
        <v>4</v>
      </c>
      <c r="D317">
        <v>317</v>
      </c>
    </row>
    <row r="318" spans="1:25" x14ac:dyDescent="0.25">
      <c r="A318" s="75">
        <v>43586</v>
      </c>
      <c r="B318" s="33">
        <f t="shared" si="2"/>
        <v>2019</v>
      </c>
      <c r="C318" s="33">
        <f t="shared" si="1"/>
        <v>5</v>
      </c>
      <c r="D318">
        <v>318</v>
      </c>
    </row>
    <row r="319" spans="1:25" x14ac:dyDescent="0.25">
      <c r="A319" s="75">
        <v>43617</v>
      </c>
      <c r="B319" s="33">
        <f t="shared" si="2"/>
        <v>2019</v>
      </c>
      <c r="C319" s="33">
        <f t="shared" si="1"/>
        <v>6</v>
      </c>
      <c r="D319">
        <v>319</v>
      </c>
    </row>
    <row r="320" spans="1:25" x14ac:dyDescent="0.25">
      <c r="A320" s="75">
        <v>43647</v>
      </c>
      <c r="B320" s="33">
        <f t="shared" si="2"/>
        <v>2019</v>
      </c>
      <c r="C320" s="33">
        <f t="shared" si="1"/>
        <v>7</v>
      </c>
      <c r="D320">
        <v>320</v>
      </c>
    </row>
    <row r="321" spans="1:4" x14ac:dyDescent="0.25">
      <c r="A321" s="75">
        <v>43678</v>
      </c>
      <c r="B321" s="33">
        <f t="shared" si="2"/>
        <v>2019</v>
      </c>
      <c r="C321" s="33">
        <f t="shared" si="1"/>
        <v>8</v>
      </c>
      <c r="D321">
        <v>321</v>
      </c>
    </row>
    <row r="322" spans="1:4" x14ac:dyDescent="0.25">
      <c r="A322" s="75">
        <v>43709</v>
      </c>
      <c r="B322" s="33">
        <f t="shared" si="2"/>
        <v>2019</v>
      </c>
      <c r="C322" s="33">
        <f t="shared" si="1"/>
        <v>9</v>
      </c>
      <c r="D322">
        <v>322</v>
      </c>
    </row>
    <row r="323" spans="1:4" x14ac:dyDescent="0.25">
      <c r="A323" s="75">
        <v>43739</v>
      </c>
      <c r="B323" s="33">
        <f t="shared" si="2"/>
        <v>2019</v>
      </c>
      <c r="C323" s="33">
        <f t="shared" si="1"/>
        <v>10</v>
      </c>
      <c r="D323">
        <v>323</v>
      </c>
    </row>
    <row r="324" spans="1:4" x14ac:dyDescent="0.25">
      <c r="A324" s="75">
        <v>43770</v>
      </c>
      <c r="B324" s="33">
        <f t="shared" si="2"/>
        <v>2019</v>
      </c>
      <c r="C324" s="33">
        <f t="shared" si="1"/>
        <v>11</v>
      </c>
      <c r="D324">
        <v>324</v>
      </c>
    </row>
    <row r="325" spans="1:4" x14ac:dyDescent="0.25">
      <c r="A325" s="75">
        <v>43800</v>
      </c>
      <c r="B325" s="33">
        <f t="shared" si="2"/>
        <v>2019</v>
      </c>
      <c r="C325" s="33">
        <f t="shared" si="1"/>
        <v>12</v>
      </c>
      <c r="D325">
        <v>325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CD476"/>
  <sheetViews>
    <sheetView zoomScale="80" zoomScaleNormal="80" workbookViewId="0">
      <pane xSplit="3" ySplit="1" topLeftCell="X295" activePane="bottomRight" state="frozen"/>
      <selection activeCell="D2" sqref="D2"/>
      <selection pane="topRight" activeCell="D2" sqref="D2"/>
      <selection pane="bottomLeft" activeCell="D2" sqref="D2"/>
      <selection pane="bottomRight" activeCell="F309" sqref="F309"/>
    </sheetView>
  </sheetViews>
  <sheetFormatPr defaultColWidth="9.140625" defaultRowHeight="15" x14ac:dyDescent="0.25"/>
  <cols>
    <col min="1" max="1" width="12.42578125" style="85" customWidth="1"/>
    <col min="2" max="3" width="6.7109375" style="33" customWidth="1"/>
    <col min="4" max="7" width="20.7109375" style="33" customWidth="1"/>
    <col min="8" max="9" width="20.7109375" style="102" customWidth="1"/>
    <col min="10" max="19" width="20.7109375" style="33" customWidth="1"/>
    <col min="20" max="25" width="16" style="33" customWidth="1"/>
    <col min="26" max="27" width="20.7109375" style="27" customWidth="1"/>
    <col min="28" max="28" width="20.7109375" style="33" customWidth="1"/>
    <col min="29" max="34" width="16.5703125" style="33" customWidth="1"/>
    <col min="35" max="50" width="20.7109375" style="33" customWidth="1"/>
    <col min="51" max="16384" width="9.140625" style="33"/>
  </cols>
  <sheetData>
    <row r="1" spans="1:59" s="29" customFormat="1" ht="30" x14ac:dyDescent="0.25">
      <c r="A1" s="72" t="s">
        <v>4</v>
      </c>
      <c r="B1" s="73" t="s">
        <v>0</v>
      </c>
      <c r="C1" s="73" t="s">
        <v>13</v>
      </c>
      <c r="D1" s="74" t="s">
        <v>35</v>
      </c>
      <c r="E1" s="74" t="s">
        <v>206</v>
      </c>
      <c r="F1" s="74"/>
      <c r="G1" s="74"/>
      <c r="H1" s="97" t="s">
        <v>173</v>
      </c>
      <c r="I1" s="97" t="s">
        <v>199</v>
      </c>
      <c r="J1" s="74" t="s">
        <v>48</v>
      </c>
      <c r="K1" s="73" t="s">
        <v>14</v>
      </c>
      <c r="L1" s="74" t="s">
        <v>87</v>
      </c>
      <c r="M1" s="73" t="s">
        <v>118</v>
      </c>
      <c r="N1" s="74" t="s">
        <v>119</v>
      </c>
      <c r="O1" s="74" t="s">
        <v>61</v>
      </c>
      <c r="P1" s="74" t="s">
        <v>120</v>
      </c>
      <c r="Q1" s="73" t="s">
        <v>127</v>
      </c>
      <c r="R1" s="73" t="s">
        <v>126</v>
      </c>
      <c r="S1" s="74" t="s">
        <v>192</v>
      </c>
      <c r="T1" s="73" t="s">
        <v>121</v>
      </c>
      <c r="U1" s="73" t="s">
        <v>122</v>
      </c>
      <c r="V1" s="73" t="s">
        <v>123</v>
      </c>
      <c r="W1" s="73" t="s">
        <v>125</v>
      </c>
      <c r="X1" s="73" t="s">
        <v>124</v>
      </c>
      <c r="Y1" s="73" t="s">
        <v>131</v>
      </c>
      <c r="Z1" s="90" t="s">
        <v>183</v>
      </c>
      <c r="AA1" s="90" t="s">
        <v>184</v>
      </c>
      <c r="AB1" s="74" t="s">
        <v>193</v>
      </c>
      <c r="AC1" s="74" t="s">
        <v>31</v>
      </c>
      <c r="AD1" s="74" t="s">
        <v>30</v>
      </c>
      <c r="AE1" s="74" t="s">
        <v>128</v>
      </c>
      <c r="AF1" s="74" t="s">
        <v>129</v>
      </c>
      <c r="AG1" s="74" t="s">
        <v>130</v>
      </c>
      <c r="AH1" s="74" t="s">
        <v>67</v>
      </c>
      <c r="AI1" s="73" t="s">
        <v>132</v>
      </c>
      <c r="AJ1" s="74" t="s">
        <v>47</v>
      </c>
      <c r="AK1" s="73" t="s">
        <v>110</v>
      </c>
      <c r="AL1" s="74" t="s">
        <v>185</v>
      </c>
      <c r="AM1" s="74" t="s">
        <v>68</v>
      </c>
      <c r="AN1" s="73" t="s">
        <v>133</v>
      </c>
      <c r="AO1" s="73" t="s">
        <v>134</v>
      </c>
      <c r="AP1" s="73" t="s">
        <v>135</v>
      </c>
      <c r="AQ1" s="74" t="s">
        <v>136</v>
      </c>
      <c r="AR1" s="74" t="s">
        <v>137</v>
      </c>
      <c r="AS1" s="74" t="s">
        <v>138</v>
      </c>
    </row>
    <row r="2" spans="1:59" x14ac:dyDescent="0.25">
      <c r="A2" s="75">
        <v>33970</v>
      </c>
      <c r="B2" s="30">
        <v>1993</v>
      </c>
      <c r="C2" s="30">
        <v>1</v>
      </c>
      <c r="D2" s="30">
        <v>46.527302820088316</v>
      </c>
      <c r="E2" s="30">
        <v>47.454204964803473</v>
      </c>
      <c r="F2" s="30"/>
      <c r="G2" s="30"/>
      <c r="H2" s="98"/>
      <c r="I2" s="98"/>
      <c r="J2" s="30"/>
      <c r="K2" s="30">
        <v>3.2788568241779146</v>
      </c>
      <c r="L2" s="30"/>
      <c r="M2" s="30"/>
      <c r="N2" s="30"/>
      <c r="O2" s="30"/>
      <c r="P2" s="30"/>
      <c r="Q2" s="30"/>
      <c r="R2" s="30"/>
      <c r="S2" s="30">
        <v>114.68661195825527</v>
      </c>
      <c r="T2" s="30">
        <v>232.4</v>
      </c>
      <c r="U2" s="30">
        <v>119.6</v>
      </c>
      <c r="V2" s="30"/>
      <c r="W2" s="30"/>
      <c r="X2" s="30"/>
      <c r="Y2" s="30"/>
      <c r="Z2" s="27">
        <v>44.194526223292257</v>
      </c>
      <c r="AA2" s="27">
        <v>64.556784897601091</v>
      </c>
      <c r="AB2" s="30">
        <f t="shared" ref="AB2:AB65" si="0">100*Z2/AA2</f>
        <v>68.458375511408889</v>
      </c>
      <c r="AC2" s="30">
        <f t="shared" ref="AC2:AC65" si="1">T2/$Z2*100</f>
        <v>525.85697791125097</v>
      </c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</row>
    <row r="3" spans="1:59" x14ac:dyDescent="0.25">
      <c r="A3" s="75">
        <v>34001</v>
      </c>
      <c r="B3" s="30">
        <v>1993</v>
      </c>
      <c r="C3" s="30">
        <v>2</v>
      </c>
      <c r="D3" s="30">
        <v>42.762637355990755</v>
      </c>
      <c r="E3" s="30">
        <v>47.440532869199117</v>
      </c>
      <c r="F3" s="30"/>
      <c r="G3" s="30"/>
      <c r="H3" s="98"/>
      <c r="I3" s="98"/>
      <c r="J3" s="30"/>
      <c r="K3" s="30">
        <v>3.3357198915206112</v>
      </c>
      <c r="L3" s="30"/>
      <c r="M3" s="30"/>
      <c r="N3" s="30"/>
      <c r="O3" s="30"/>
      <c r="P3" s="30"/>
      <c r="Q3" s="30"/>
      <c r="R3" s="30"/>
      <c r="S3" s="30">
        <v>112.10647848686183</v>
      </c>
      <c r="T3" s="30">
        <v>215.6</v>
      </c>
      <c r="U3" s="30">
        <v>110.7</v>
      </c>
      <c r="V3" s="30"/>
      <c r="W3" s="30"/>
      <c r="X3" s="30"/>
      <c r="Y3" s="30"/>
      <c r="Z3" s="27">
        <v>45.435931785258887</v>
      </c>
      <c r="AA3" s="27">
        <v>64.389312227803686</v>
      </c>
      <c r="AB3" s="30">
        <f t="shared" si="0"/>
        <v>70.564399918592997</v>
      </c>
      <c r="AC3" s="30">
        <f t="shared" si="1"/>
        <v>474.51431395525753</v>
      </c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</row>
    <row r="4" spans="1:59" x14ac:dyDescent="0.25">
      <c r="A4" s="75">
        <v>34029</v>
      </c>
      <c r="B4" s="30">
        <v>1993</v>
      </c>
      <c r="C4" s="30">
        <v>3</v>
      </c>
      <c r="D4" s="30">
        <v>57.381653972224449</v>
      </c>
      <c r="E4" s="30">
        <v>55.485717004053086</v>
      </c>
      <c r="F4" s="30"/>
      <c r="G4" s="30"/>
      <c r="H4" s="98"/>
      <c r="I4" s="98"/>
      <c r="J4" s="30"/>
      <c r="K4" s="30">
        <v>3.4346424711550627</v>
      </c>
      <c r="L4" s="30"/>
      <c r="M4" s="30"/>
      <c r="N4" s="30"/>
      <c r="O4" s="30"/>
      <c r="P4" s="30"/>
      <c r="Q4" s="30"/>
      <c r="R4" s="30"/>
      <c r="S4" s="30">
        <v>110.43956242305286</v>
      </c>
      <c r="T4" s="30">
        <v>274.39999999999998</v>
      </c>
      <c r="U4" s="30">
        <v>201.8</v>
      </c>
      <c r="V4" s="30"/>
      <c r="W4" s="30"/>
      <c r="X4" s="30"/>
      <c r="Y4" s="30"/>
      <c r="Z4" s="27">
        <v>46.408913847377484</v>
      </c>
      <c r="AA4" s="27">
        <v>64.400543970719809</v>
      </c>
      <c r="AB4" s="30">
        <f t="shared" si="0"/>
        <v>72.062922121399538</v>
      </c>
      <c r="AC4" s="30">
        <f t="shared" si="1"/>
        <v>591.26572300830958</v>
      </c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</row>
    <row r="5" spans="1:59" x14ac:dyDescent="0.25">
      <c r="A5" s="75">
        <v>34060</v>
      </c>
      <c r="B5" s="30">
        <v>1993</v>
      </c>
      <c r="C5" s="30">
        <v>4</v>
      </c>
      <c r="D5" s="30">
        <v>45.000115251237162</v>
      </c>
      <c r="E5" s="30">
        <v>46.336652143891783</v>
      </c>
      <c r="F5" s="30"/>
      <c r="G5" s="30"/>
      <c r="H5" s="98"/>
      <c r="I5" s="98"/>
      <c r="J5" s="30"/>
      <c r="K5" s="30">
        <v>3.5592971126574651</v>
      </c>
      <c r="L5" s="30"/>
      <c r="M5" s="30"/>
      <c r="N5" s="30"/>
      <c r="O5" s="30"/>
      <c r="P5" s="30"/>
      <c r="Q5" s="30"/>
      <c r="R5" s="30"/>
      <c r="S5" s="30">
        <v>109.29680692162928</v>
      </c>
      <c r="T5" s="30">
        <v>255.8</v>
      </c>
      <c r="U5" s="30">
        <v>128.19999999999999</v>
      </c>
      <c r="V5" s="30"/>
      <c r="W5" s="30"/>
      <c r="X5" s="30"/>
      <c r="Y5" s="30"/>
      <c r="Z5" s="27">
        <v>46.019785458906355</v>
      </c>
      <c r="AA5" s="27">
        <v>64.394381026500099</v>
      </c>
      <c r="AB5" s="30">
        <f t="shared" si="0"/>
        <v>71.465529639873267</v>
      </c>
      <c r="AC5" s="30">
        <f t="shared" si="1"/>
        <v>555.84787597156037</v>
      </c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</row>
    <row r="6" spans="1:59" x14ac:dyDescent="0.25">
      <c r="A6" s="75">
        <v>34090</v>
      </c>
      <c r="B6" s="30">
        <v>1993</v>
      </c>
      <c r="C6" s="30">
        <v>5</v>
      </c>
      <c r="D6" s="30">
        <v>40.721423726917585</v>
      </c>
      <c r="E6" s="30">
        <v>42.589678847962134</v>
      </c>
      <c r="F6" s="30"/>
      <c r="G6" s="30"/>
      <c r="H6" s="98"/>
      <c r="I6" s="98"/>
      <c r="J6" s="30"/>
      <c r="K6" s="30">
        <v>3.7200027646956588</v>
      </c>
      <c r="L6" s="30"/>
      <c r="M6" s="30"/>
      <c r="N6" s="30"/>
      <c r="O6" s="30"/>
      <c r="P6" s="30"/>
      <c r="Q6" s="30"/>
      <c r="R6" s="30"/>
      <c r="S6" s="30">
        <v>106.69168981821709</v>
      </c>
      <c r="T6" s="30">
        <v>268.39999999999998</v>
      </c>
      <c r="U6" s="30">
        <v>155.80000000000001</v>
      </c>
      <c r="V6" s="30"/>
      <c r="W6" s="30"/>
      <c r="X6" s="30"/>
      <c r="Y6" s="30"/>
      <c r="Z6" s="27">
        <v>45.138806463498852</v>
      </c>
      <c r="AA6" s="27">
        <v>64.290261730930297</v>
      </c>
      <c r="AB6" s="30">
        <f t="shared" si="0"/>
        <v>70.21095458036126</v>
      </c>
      <c r="AC6" s="30">
        <f t="shared" si="1"/>
        <v>594.6103165511023</v>
      </c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</row>
    <row r="7" spans="1:59" x14ac:dyDescent="0.25">
      <c r="A7" s="75">
        <v>34121</v>
      </c>
      <c r="B7" s="30">
        <v>1993</v>
      </c>
      <c r="C7" s="30">
        <v>6</v>
      </c>
      <c r="D7" s="30">
        <v>52.507157562681449</v>
      </c>
      <c r="E7" s="30">
        <v>53.892321996858229</v>
      </c>
      <c r="F7" s="30"/>
      <c r="G7" s="30"/>
      <c r="H7" s="98"/>
      <c r="I7" s="98"/>
      <c r="J7" s="30"/>
      <c r="K7" s="30">
        <v>3.7877072591197707</v>
      </c>
      <c r="L7" s="30"/>
      <c r="M7" s="30"/>
      <c r="N7" s="30"/>
      <c r="O7" s="30"/>
      <c r="P7" s="30"/>
      <c r="Q7" s="30"/>
      <c r="R7" s="30"/>
      <c r="S7" s="30">
        <v>104.40277950275994</v>
      </c>
      <c r="T7" s="30">
        <v>228.8</v>
      </c>
      <c r="U7" s="30">
        <v>171.3</v>
      </c>
      <c r="V7" s="30"/>
      <c r="W7" s="30"/>
      <c r="X7" s="30"/>
      <c r="Y7" s="30"/>
      <c r="Z7" s="27">
        <v>43.710896096184555</v>
      </c>
      <c r="AA7" s="27">
        <v>63.964781356504709</v>
      </c>
      <c r="AB7" s="30">
        <f t="shared" si="0"/>
        <v>68.335879790730345</v>
      </c>
      <c r="AC7" s="30">
        <f t="shared" si="1"/>
        <v>523.43928044058453</v>
      </c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</row>
    <row r="8" spans="1:59" x14ac:dyDescent="0.25">
      <c r="A8" s="75">
        <v>34151</v>
      </c>
      <c r="B8" s="30">
        <v>1993</v>
      </c>
      <c r="C8" s="30">
        <v>7</v>
      </c>
      <c r="D8" s="30">
        <v>51.631025300676768</v>
      </c>
      <c r="E8" s="30">
        <v>51.187967932075118</v>
      </c>
      <c r="F8" s="30"/>
      <c r="G8" s="30"/>
      <c r="H8" s="98"/>
      <c r="I8" s="98"/>
      <c r="J8" s="30"/>
      <c r="K8" s="30">
        <v>3.8331628810996903</v>
      </c>
      <c r="L8" s="30"/>
      <c r="M8" s="30"/>
      <c r="N8" s="30"/>
      <c r="O8" s="30"/>
      <c r="P8" s="30"/>
      <c r="Q8" s="30"/>
      <c r="R8" s="30"/>
      <c r="S8" s="30">
        <v>103.19913125665572</v>
      </c>
      <c r="T8" s="30">
        <v>230.4</v>
      </c>
      <c r="U8" s="30">
        <v>194.1</v>
      </c>
      <c r="V8" s="30"/>
      <c r="W8" s="30"/>
      <c r="X8" s="30"/>
      <c r="Y8" s="30"/>
      <c r="Z8" s="27">
        <v>42.069215468018506</v>
      </c>
      <c r="AA8" s="27">
        <v>64.229608441274166</v>
      </c>
      <c r="AB8" s="30">
        <f t="shared" si="0"/>
        <v>65.498165859881965</v>
      </c>
      <c r="AC8" s="30">
        <f t="shared" si="1"/>
        <v>547.66887719870294</v>
      </c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</row>
    <row r="9" spans="1:59" x14ac:dyDescent="0.25">
      <c r="A9" s="75">
        <v>34182</v>
      </c>
      <c r="B9" s="30">
        <v>1993</v>
      </c>
      <c r="C9" s="30">
        <v>8</v>
      </c>
      <c r="D9" s="30">
        <v>55.007963836689541</v>
      </c>
      <c r="E9" s="30">
        <v>53.48758805120076</v>
      </c>
      <c r="F9" s="30"/>
      <c r="G9" s="30"/>
      <c r="H9" s="98"/>
      <c r="I9" s="98"/>
      <c r="J9" s="30"/>
      <c r="K9" s="30">
        <v>3.84922909231673</v>
      </c>
      <c r="L9" s="30"/>
      <c r="M9" s="30"/>
      <c r="N9" s="30"/>
      <c r="O9" s="30"/>
      <c r="P9" s="30"/>
      <c r="Q9" s="30"/>
      <c r="R9" s="30"/>
      <c r="S9" s="30">
        <v>104.30009547924593</v>
      </c>
      <c r="T9" s="30">
        <v>261.2</v>
      </c>
      <c r="U9" s="30">
        <v>192.8</v>
      </c>
      <c r="V9" s="30"/>
      <c r="W9" s="30"/>
      <c r="X9" s="30"/>
      <c r="Y9" s="30"/>
      <c r="Z9" s="27">
        <v>41.250192089541045</v>
      </c>
      <c r="AA9" s="27">
        <v>64.278609013078025</v>
      </c>
      <c r="AB9" s="30">
        <f t="shared" si="0"/>
        <v>64.17405840432599</v>
      </c>
      <c r="AC9" s="30">
        <f t="shared" si="1"/>
        <v>633.20917253674327</v>
      </c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</row>
    <row r="10" spans="1:59" x14ac:dyDescent="0.25">
      <c r="A10" s="75">
        <v>34213</v>
      </c>
      <c r="B10" s="30">
        <v>1993</v>
      </c>
      <c r="C10" s="30">
        <v>9</v>
      </c>
      <c r="D10" s="30">
        <v>58.093303783740318</v>
      </c>
      <c r="E10" s="30">
        <v>57.214166567787693</v>
      </c>
      <c r="F10" s="30"/>
      <c r="G10" s="30"/>
      <c r="H10" s="98"/>
      <c r="I10" s="98"/>
      <c r="J10" s="30"/>
      <c r="K10" s="30">
        <v>3.9479339726122049</v>
      </c>
      <c r="L10" s="30"/>
      <c r="M10" s="30"/>
      <c r="N10" s="30"/>
      <c r="O10" s="30"/>
      <c r="P10" s="30"/>
      <c r="Q10" s="30"/>
      <c r="R10" s="30"/>
      <c r="S10" s="30">
        <v>103.17002477225033</v>
      </c>
      <c r="T10" s="30">
        <v>245.9</v>
      </c>
      <c r="U10" s="30">
        <v>255.8</v>
      </c>
      <c r="V10" s="30"/>
      <c r="W10" s="30"/>
      <c r="X10" s="30"/>
      <c r="Y10" s="30"/>
      <c r="Z10" s="27">
        <v>40.695942235810662</v>
      </c>
      <c r="AA10" s="27">
        <v>64.116281041091099</v>
      </c>
      <c r="AB10" s="30">
        <f t="shared" si="0"/>
        <v>63.472087861317604</v>
      </c>
      <c r="AC10" s="30">
        <f t="shared" si="1"/>
        <v>604.23714623719582</v>
      </c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</row>
    <row r="11" spans="1:59" x14ac:dyDescent="0.25">
      <c r="A11" s="75">
        <v>34243</v>
      </c>
      <c r="B11" s="30">
        <v>1993</v>
      </c>
      <c r="C11" s="30">
        <v>10</v>
      </c>
      <c r="D11" s="30">
        <v>49.171233735818667</v>
      </c>
      <c r="E11" s="30">
        <v>48.803648618491124</v>
      </c>
      <c r="F11" s="30"/>
      <c r="G11" s="30"/>
      <c r="H11" s="98"/>
      <c r="I11" s="98"/>
      <c r="J11" s="30"/>
      <c r="K11" s="30">
        <v>4.0713259579485088</v>
      </c>
      <c r="L11" s="30"/>
      <c r="M11" s="30"/>
      <c r="N11" s="30"/>
      <c r="O11" s="30"/>
      <c r="P11" s="30"/>
      <c r="Q11" s="30"/>
      <c r="R11" s="30"/>
      <c r="S11" s="30">
        <v>99.741773701530022</v>
      </c>
      <c r="T11" s="30">
        <v>235.6</v>
      </c>
      <c r="U11" s="30">
        <v>223.7</v>
      </c>
      <c r="V11" s="30"/>
      <c r="W11" s="30"/>
      <c r="X11" s="30"/>
      <c r="Y11" s="30"/>
      <c r="Z11" s="27">
        <v>40.26540109384981</v>
      </c>
      <c r="AA11" s="27">
        <v>64.242714520134868</v>
      </c>
      <c r="AB11" s="30">
        <f t="shared" si="0"/>
        <v>62.676992083249971</v>
      </c>
      <c r="AC11" s="30">
        <f t="shared" si="1"/>
        <v>585.11772787477798</v>
      </c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</row>
    <row r="12" spans="1:59" x14ac:dyDescent="0.25">
      <c r="A12" s="75">
        <v>34274</v>
      </c>
      <c r="B12" s="30">
        <v>1993</v>
      </c>
      <c r="C12" s="30">
        <v>11</v>
      </c>
      <c r="D12" s="30">
        <v>53.935752290601528</v>
      </c>
      <c r="E12" s="30">
        <v>53.264492251707672</v>
      </c>
      <c r="F12" s="30"/>
      <c r="G12" s="30"/>
      <c r="H12" s="98"/>
      <c r="I12" s="98"/>
      <c r="J12" s="30"/>
      <c r="K12" s="30">
        <v>4.1375500968675283</v>
      </c>
      <c r="L12" s="30"/>
      <c r="M12" s="30"/>
      <c r="N12" s="30"/>
      <c r="O12" s="30"/>
      <c r="P12" s="30"/>
      <c r="Q12" s="30"/>
      <c r="R12" s="30"/>
      <c r="S12" s="30">
        <v>98.920068787849019</v>
      </c>
      <c r="T12" s="30">
        <v>234.3</v>
      </c>
      <c r="U12" s="30">
        <v>249.4</v>
      </c>
      <c r="V12" s="30"/>
      <c r="W12" s="30"/>
      <c r="X12" s="30"/>
      <c r="Y12" s="30"/>
      <c r="Z12" s="27">
        <v>39.685515101033644</v>
      </c>
      <c r="AA12" s="27">
        <v>63.972610014159585</v>
      </c>
      <c r="AB12" s="30">
        <f t="shared" si="0"/>
        <v>62.03516644427939</v>
      </c>
      <c r="AC12" s="30">
        <f t="shared" si="1"/>
        <v>590.39173210554463</v>
      </c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</row>
    <row r="13" spans="1:59" x14ac:dyDescent="0.25">
      <c r="A13" s="75">
        <v>34304</v>
      </c>
      <c r="B13" s="30">
        <v>1993</v>
      </c>
      <c r="C13" s="30">
        <v>12</v>
      </c>
      <c r="D13" s="30">
        <v>46.649562639828709</v>
      </c>
      <c r="E13" s="30">
        <v>41.890925344422399</v>
      </c>
      <c r="F13" s="30"/>
      <c r="G13" s="30"/>
      <c r="H13" s="98"/>
      <c r="I13" s="98"/>
      <c r="J13" s="30"/>
      <c r="K13" s="30">
        <v>4.1613228646846006</v>
      </c>
      <c r="L13" s="30"/>
      <c r="M13" s="30"/>
      <c r="N13" s="30"/>
      <c r="O13" s="30"/>
      <c r="P13" s="30"/>
      <c r="Q13" s="30"/>
      <c r="R13" s="30"/>
      <c r="S13" s="30">
        <v>99.956288561651732</v>
      </c>
      <c r="T13" s="30">
        <v>220.9</v>
      </c>
      <c r="U13" s="30">
        <v>219.8</v>
      </c>
      <c r="V13" s="30"/>
      <c r="W13" s="30"/>
      <c r="X13" s="30"/>
      <c r="Y13" s="30"/>
      <c r="Z13" s="27">
        <v>39.15544421636281</v>
      </c>
      <c r="AA13" s="27">
        <v>63.97995053618051</v>
      </c>
      <c r="AB13" s="30">
        <f t="shared" si="0"/>
        <v>61.199553748045652</v>
      </c>
      <c r="AC13" s="30">
        <f t="shared" si="1"/>
        <v>564.16164960194044</v>
      </c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</row>
    <row r="14" spans="1:59" x14ac:dyDescent="0.25">
      <c r="A14" s="75">
        <v>34335</v>
      </c>
      <c r="B14" s="30">
        <v>1994</v>
      </c>
      <c r="C14" s="30">
        <v>1</v>
      </c>
      <c r="D14" s="30">
        <v>56.492744454416503</v>
      </c>
      <c r="E14" s="30">
        <v>57.624590409792035</v>
      </c>
      <c r="F14" s="30"/>
      <c r="G14" s="30"/>
      <c r="H14" s="98"/>
      <c r="I14" s="98"/>
      <c r="J14" s="30"/>
      <c r="K14" s="30">
        <v>4.2342521432443458</v>
      </c>
      <c r="L14" s="30"/>
      <c r="M14" s="30"/>
      <c r="N14" s="30"/>
      <c r="O14" s="30"/>
      <c r="P14" s="30"/>
      <c r="Q14" s="30"/>
      <c r="R14" s="30"/>
      <c r="S14" s="30">
        <v>102.04747546678328</v>
      </c>
      <c r="T14" s="30">
        <v>242.2</v>
      </c>
      <c r="U14" s="30">
        <v>230.1</v>
      </c>
      <c r="V14" s="30"/>
      <c r="W14" s="30"/>
      <c r="X14" s="30"/>
      <c r="Y14" s="30"/>
      <c r="Z14" s="27">
        <v>41.145834153900168</v>
      </c>
      <c r="AA14" s="27">
        <v>63.322671131877712</v>
      </c>
      <c r="AB14" s="30">
        <f t="shared" si="0"/>
        <v>64.978045648467059</v>
      </c>
      <c r="AC14" s="30">
        <f t="shared" si="1"/>
        <v>588.63796294440203</v>
      </c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</row>
    <row r="15" spans="1:59" x14ac:dyDescent="0.25">
      <c r="A15" s="75">
        <v>34366</v>
      </c>
      <c r="B15" s="30">
        <v>1994</v>
      </c>
      <c r="C15" s="30">
        <v>2</v>
      </c>
      <c r="D15" s="30">
        <v>47.287306890306596</v>
      </c>
      <c r="E15" s="30">
        <v>52.460006465693098</v>
      </c>
      <c r="F15" s="30"/>
      <c r="G15" s="30"/>
      <c r="H15" s="98"/>
      <c r="I15" s="98"/>
      <c r="J15" s="30"/>
      <c r="K15" s="30">
        <v>4.4041882472554787</v>
      </c>
      <c r="L15" s="30"/>
      <c r="M15" s="30"/>
      <c r="N15" s="30"/>
      <c r="O15" s="30"/>
      <c r="P15" s="30"/>
      <c r="Q15" s="30"/>
      <c r="R15" s="30"/>
      <c r="S15" s="30">
        <v>98.679876355961767</v>
      </c>
      <c r="T15" s="30">
        <v>254</v>
      </c>
      <c r="U15" s="30">
        <v>263.60000000000002</v>
      </c>
      <c r="V15" s="30"/>
      <c r="W15" s="30"/>
      <c r="X15" s="30"/>
      <c r="Y15" s="30"/>
      <c r="Z15" s="27">
        <v>42.95282752577274</v>
      </c>
      <c r="AA15" s="27">
        <v>63.522453662370857</v>
      </c>
      <c r="AB15" s="30">
        <f t="shared" si="0"/>
        <v>67.618338161293252</v>
      </c>
      <c r="AC15" s="30">
        <f t="shared" si="1"/>
        <v>591.34640169519412</v>
      </c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</row>
    <row r="16" spans="1:59" x14ac:dyDescent="0.25">
      <c r="A16" s="75">
        <v>34394</v>
      </c>
      <c r="B16" s="30">
        <v>1994</v>
      </c>
      <c r="C16" s="30">
        <v>3</v>
      </c>
      <c r="D16" s="30">
        <v>58.634095580118938</v>
      </c>
      <c r="E16" s="30">
        <v>56.712943897282038</v>
      </c>
      <c r="F16" s="30"/>
      <c r="G16" s="30"/>
      <c r="H16" s="98"/>
      <c r="I16" s="98"/>
      <c r="J16" s="30"/>
      <c r="K16" s="30">
        <v>4.5206573936120629</v>
      </c>
      <c r="L16" s="30"/>
      <c r="M16" s="30"/>
      <c r="N16" s="30"/>
      <c r="O16" s="30"/>
      <c r="P16" s="30"/>
      <c r="Q16" s="30"/>
      <c r="R16" s="30"/>
      <c r="S16" s="30">
        <v>99.503168629452659</v>
      </c>
      <c r="T16" s="30">
        <v>303.39999999999998</v>
      </c>
      <c r="U16" s="30">
        <v>214.8</v>
      </c>
      <c r="V16" s="30"/>
      <c r="W16" s="30"/>
      <c r="X16" s="30"/>
      <c r="Y16" s="30"/>
      <c r="Z16" s="27">
        <v>42.085321797102743</v>
      </c>
      <c r="AA16" s="27">
        <v>63.057471956915762</v>
      </c>
      <c r="AB16" s="30">
        <f t="shared" si="0"/>
        <v>66.741213199694542</v>
      </c>
      <c r="AC16" s="30">
        <f t="shared" si="1"/>
        <v>720.91643129811303</v>
      </c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</row>
    <row r="17" spans="1:59" x14ac:dyDescent="0.25">
      <c r="A17" s="75">
        <v>34425</v>
      </c>
      <c r="B17" s="30">
        <v>1994</v>
      </c>
      <c r="C17" s="30">
        <v>4</v>
      </c>
      <c r="D17" s="30">
        <v>46.053738026312885</v>
      </c>
      <c r="E17" s="30">
        <v>47.867532783761334</v>
      </c>
      <c r="F17" s="30"/>
      <c r="G17" s="30"/>
      <c r="H17" s="98"/>
      <c r="I17" s="98"/>
      <c r="J17" s="30"/>
      <c r="K17" s="30">
        <v>4.656109922328092</v>
      </c>
      <c r="L17" s="30"/>
      <c r="M17" s="30"/>
      <c r="N17" s="30"/>
      <c r="O17" s="30"/>
      <c r="P17" s="30"/>
      <c r="Q17" s="30"/>
      <c r="R17" s="30"/>
      <c r="S17" s="30">
        <v>98.801255442077988</v>
      </c>
      <c r="T17" s="30">
        <v>270.60000000000002</v>
      </c>
      <c r="U17" s="30">
        <v>226.3</v>
      </c>
      <c r="V17" s="30"/>
      <c r="W17" s="30"/>
      <c r="X17" s="30"/>
      <c r="Y17" s="30"/>
      <c r="Z17" s="27">
        <v>43.755282637603578</v>
      </c>
      <c r="AA17" s="27">
        <v>62.91139076701883</v>
      </c>
      <c r="AB17" s="30">
        <f t="shared" si="0"/>
        <v>69.550652281148103</v>
      </c>
      <c r="AC17" s="30">
        <f t="shared" si="1"/>
        <v>618.43961160347897</v>
      </c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</row>
    <row r="18" spans="1:59" x14ac:dyDescent="0.25">
      <c r="A18" s="75">
        <v>34455</v>
      </c>
      <c r="B18" s="30">
        <v>1994</v>
      </c>
      <c r="C18" s="30">
        <v>5</v>
      </c>
      <c r="D18" s="30">
        <v>54.857233575190008</v>
      </c>
      <c r="E18" s="30">
        <v>56.825690981223659</v>
      </c>
      <c r="F18" s="30"/>
      <c r="G18" s="30"/>
      <c r="H18" s="98"/>
      <c r="I18" s="98"/>
      <c r="J18" s="30"/>
      <c r="K18" s="30">
        <v>4.7202441475928678</v>
      </c>
      <c r="L18" s="30"/>
      <c r="M18" s="30"/>
      <c r="N18" s="30"/>
      <c r="O18" s="30"/>
      <c r="P18" s="30"/>
      <c r="Q18" s="30"/>
      <c r="R18" s="30"/>
      <c r="S18" s="30">
        <v>98.497786529983017</v>
      </c>
      <c r="T18" s="30">
        <v>312.89999999999998</v>
      </c>
      <c r="U18" s="30">
        <v>320.39999999999998</v>
      </c>
      <c r="V18" s="30"/>
      <c r="W18" s="30"/>
      <c r="X18" s="30"/>
      <c r="Y18" s="30"/>
      <c r="Z18" s="27">
        <v>44.053788658728223</v>
      </c>
      <c r="AA18" s="27">
        <v>62.580544401296407</v>
      </c>
      <c r="AB18" s="30">
        <f t="shared" si="0"/>
        <v>70.395342642330249</v>
      </c>
      <c r="AC18" s="30">
        <f t="shared" si="1"/>
        <v>710.2680825568591</v>
      </c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</row>
    <row r="19" spans="1:59" x14ac:dyDescent="0.25">
      <c r="A19" s="75">
        <v>34486</v>
      </c>
      <c r="B19" s="30">
        <v>1994</v>
      </c>
      <c r="C19" s="30">
        <v>6</v>
      </c>
      <c r="D19" s="30">
        <v>53.304714228585617</v>
      </c>
      <c r="E19" s="30">
        <v>54.710080793270102</v>
      </c>
      <c r="F19" s="30"/>
      <c r="G19" s="30"/>
      <c r="H19" s="98"/>
      <c r="I19" s="98"/>
      <c r="J19" s="30"/>
      <c r="K19" s="30">
        <v>4.7920413895898797</v>
      </c>
      <c r="L19" s="30"/>
      <c r="M19" s="30"/>
      <c r="N19" s="30"/>
      <c r="O19" s="30"/>
      <c r="P19" s="30"/>
      <c r="Q19" s="30"/>
      <c r="R19" s="30"/>
      <c r="S19" s="30">
        <v>98.335305876024748</v>
      </c>
      <c r="T19" s="30">
        <v>285.89999999999998</v>
      </c>
      <c r="U19" s="30">
        <v>288.39999999999998</v>
      </c>
      <c r="V19" s="30"/>
      <c r="W19" s="30"/>
      <c r="X19" s="30"/>
      <c r="Y19" s="30"/>
      <c r="Z19" s="27">
        <v>43.195132573047886</v>
      </c>
      <c r="AA19" s="27">
        <v>62.507972506570191</v>
      </c>
      <c r="AB19" s="30">
        <f t="shared" si="0"/>
        <v>69.103397280255194</v>
      </c>
      <c r="AC19" s="30">
        <f t="shared" si="1"/>
        <v>661.88013086083379</v>
      </c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</row>
    <row r="20" spans="1:59" x14ac:dyDescent="0.25">
      <c r="A20" s="75">
        <v>34516</v>
      </c>
      <c r="B20" s="30">
        <v>1994</v>
      </c>
      <c r="C20" s="30">
        <v>7</v>
      </c>
      <c r="D20" s="30">
        <v>60.97386719365997</v>
      </c>
      <c r="E20" s="30">
        <v>61.013688347108115</v>
      </c>
      <c r="F20" s="30"/>
      <c r="G20" s="30"/>
      <c r="H20" s="98"/>
      <c r="I20" s="98"/>
      <c r="J20" s="30"/>
      <c r="K20" s="30">
        <v>4.8212566408815709</v>
      </c>
      <c r="L20" s="30"/>
      <c r="M20" s="30"/>
      <c r="N20" s="30"/>
      <c r="O20" s="30"/>
      <c r="P20" s="30"/>
      <c r="Q20" s="30"/>
      <c r="R20" s="30"/>
      <c r="S20" s="30">
        <v>99.895500194017643</v>
      </c>
      <c r="T20" s="30">
        <v>354.6</v>
      </c>
      <c r="U20" s="30">
        <v>308.5</v>
      </c>
      <c r="V20" s="30"/>
      <c r="W20" s="30"/>
      <c r="X20" s="30"/>
      <c r="Y20" s="30"/>
      <c r="Z20" s="27">
        <v>45.959642849842076</v>
      </c>
      <c r="AA20" s="27">
        <v>62.844423384821212</v>
      </c>
      <c r="AB20" s="30">
        <f t="shared" si="0"/>
        <v>73.132412351710258</v>
      </c>
      <c r="AC20" s="30">
        <f t="shared" si="1"/>
        <v>771.54646557750277</v>
      </c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</row>
    <row r="21" spans="1:59" x14ac:dyDescent="0.25">
      <c r="A21" s="75">
        <v>34547</v>
      </c>
      <c r="B21" s="30">
        <v>1994</v>
      </c>
      <c r="C21" s="30">
        <v>8</v>
      </c>
      <c r="D21" s="30">
        <v>60.443200722526484</v>
      </c>
      <c r="E21" s="30">
        <v>58.237683329708922</v>
      </c>
      <c r="F21" s="30"/>
      <c r="G21" s="30"/>
      <c r="H21" s="98"/>
      <c r="I21" s="98"/>
      <c r="J21" s="30"/>
      <c r="K21" s="30">
        <v>4.8954921154752205</v>
      </c>
      <c r="L21" s="30"/>
      <c r="M21" s="30"/>
      <c r="N21" s="30"/>
      <c r="O21" s="30"/>
      <c r="P21" s="30"/>
      <c r="Q21" s="30"/>
      <c r="R21" s="30"/>
      <c r="S21" s="30">
        <v>100.71948898439771</v>
      </c>
      <c r="T21" s="30">
        <v>358.9</v>
      </c>
      <c r="U21" s="30">
        <v>307.89999999999998</v>
      </c>
      <c r="V21" s="30"/>
      <c r="W21" s="30"/>
      <c r="X21" s="30"/>
      <c r="Y21" s="30"/>
      <c r="Z21" s="27">
        <v>45.301858930835564</v>
      </c>
      <c r="AA21" s="27">
        <v>62.885661093463995</v>
      </c>
      <c r="AB21" s="30">
        <f t="shared" si="0"/>
        <v>72.038455417532376</v>
      </c>
      <c r="AC21" s="30">
        <f t="shared" si="1"/>
        <v>792.24122027298961</v>
      </c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</row>
    <row r="22" spans="1:59" x14ac:dyDescent="0.25">
      <c r="A22" s="75">
        <v>34578</v>
      </c>
      <c r="B22" s="30">
        <v>1994</v>
      </c>
      <c r="C22" s="30">
        <v>9</v>
      </c>
      <c r="D22" s="30">
        <v>54.537543788875603</v>
      </c>
      <c r="E22" s="30">
        <v>53.725145054042684</v>
      </c>
      <c r="F22" s="30"/>
      <c r="G22" s="30"/>
      <c r="H22" s="98"/>
      <c r="I22" s="98"/>
      <c r="J22" s="30"/>
      <c r="K22" s="30">
        <v>4.9837474274994458</v>
      </c>
      <c r="L22" s="30"/>
      <c r="M22" s="30"/>
      <c r="N22" s="30"/>
      <c r="O22" s="30"/>
      <c r="P22" s="30"/>
      <c r="Q22" s="30"/>
      <c r="R22" s="30"/>
      <c r="S22" s="30">
        <v>100.47027786472253</v>
      </c>
      <c r="T22" s="30">
        <v>391.9</v>
      </c>
      <c r="U22" s="30">
        <v>324.2</v>
      </c>
      <c r="V22" s="30"/>
      <c r="W22" s="30"/>
      <c r="X22" s="30"/>
      <c r="Y22" s="30"/>
      <c r="Z22" s="27">
        <v>45.427869727040679</v>
      </c>
      <c r="AA22" s="27">
        <v>62.935898678599088</v>
      </c>
      <c r="AB22" s="30">
        <f t="shared" si="0"/>
        <v>72.181172718342552</v>
      </c>
      <c r="AC22" s="30">
        <f t="shared" si="1"/>
        <v>862.68628125153691</v>
      </c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</row>
    <row r="23" spans="1:59" x14ac:dyDescent="0.25">
      <c r="A23" s="75">
        <v>34608</v>
      </c>
      <c r="B23" s="30">
        <v>1994</v>
      </c>
      <c r="C23" s="30">
        <v>10</v>
      </c>
      <c r="D23" s="30">
        <v>53.893771684788149</v>
      </c>
      <c r="E23" s="30">
        <v>53.480024243983046</v>
      </c>
      <c r="F23" s="30"/>
      <c r="G23" s="30"/>
      <c r="H23" s="98"/>
      <c r="I23" s="98"/>
      <c r="J23" s="30"/>
      <c r="K23" s="30">
        <v>5.0416119118014668</v>
      </c>
      <c r="L23" s="30"/>
      <c r="M23" s="30"/>
      <c r="N23" s="30"/>
      <c r="O23" s="30"/>
      <c r="P23" s="30"/>
      <c r="Q23" s="30"/>
      <c r="R23" s="30"/>
      <c r="S23" s="30">
        <v>100.39423470506949</v>
      </c>
      <c r="T23" s="30">
        <v>359.8</v>
      </c>
      <c r="U23" s="30">
        <v>280.60000000000002</v>
      </c>
      <c r="V23" s="30"/>
      <c r="W23" s="30"/>
      <c r="X23" s="30"/>
      <c r="Y23" s="30"/>
      <c r="Z23" s="27">
        <v>44.522233868065321</v>
      </c>
      <c r="AA23" s="27">
        <v>63.113152534580045</v>
      </c>
      <c r="AB23" s="30">
        <f t="shared" si="0"/>
        <v>70.543511265217418</v>
      </c>
      <c r="AC23" s="30">
        <f t="shared" si="1"/>
        <v>808.13555102875353</v>
      </c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</row>
    <row r="24" spans="1:59" x14ac:dyDescent="0.25">
      <c r="A24" s="75">
        <v>34639</v>
      </c>
      <c r="B24" s="30">
        <v>1994</v>
      </c>
      <c r="C24" s="30">
        <v>11</v>
      </c>
      <c r="D24" s="30">
        <v>52.408912636793843</v>
      </c>
      <c r="E24" s="30">
        <v>51.758892330293023</v>
      </c>
      <c r="F24" s="30"/>
      <c r="G24" s="30"/>
      <c r="H24" s="98"/>
      <c r="I24" s="98"/>
      <c r="J24" s="30"/>
      <c r="K24" s="30">
        <v>5.1513323786495366</v>
      </c>
      <c r="L24" s="30"/>
      <c r="M24" s="30"/>
      <c r="N24" s="30"/>
      <c r="O24" s="30"/>
      <c r="P24" s="30"/>
      <c r="Q24" s="30"/>
      <c r="R24" s="30"/>
      <c r="S24" s="30">
        <v>99.179714462828386</v>
      </c>
      <c r="T24" s="30">
        <v>346.4</v>
      </c>
      <c r="U24" s="30">
        <v>239.1</v>
      </c>
      <c r="V24" s="30"/>
      <c r="W24" s="30"/>
      <c r="X24" s="30"/>
      <c r="Y24" s="30"/>
      <c r="Z24" s="27">
        <v>44.326584870058937</v>
      </c>
      <c r="AA24" s="27">
        <v>62.864100058130973</v>
      </c>
      <c r="AB24" s="30">
        <f t="shared" si="0"/>
        <v>70.511762403454071</v>
      </c>
      <c r="AC24" s="30">
        <f t="shared" si="1"/>
        <v>781.47233994103863</v>
      </c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</row>
    <row r="25" spans="1:59" x14ac:dyDescent="0.25">
      <c r="A25" s="75">
        <v>34669</v>
      </c>
      <c r="B25" s="30">
        <v>1994</v>
      </c>
      <c r="C25" s="30">
        <v>12</v>
      </c>
      <c r="D25" s="30">
        <v>58.077230426749722</v>
      </c>
      <c r="E25" s="30">
        <v>52.623226982589955</v>
      </c>
      <c r="F25" s="30"/>
      <c r="G25" s="30"/>
      <c r="H25" s="98"/>
      <c r="I25" s="98"/>
      <c r="J25" s="30"/>
      <c r="K25" s="30">
        <v>5.2176000574363615</v>
      </c>
      <c r="L25" s="30"/>
      <c r="M25" s="30"/>
      <c r="N25" s="30"/>
      <c r="O25" s="30"/>
      <c r="P25" s="30"/>
      <c r="Q25" s="30"/>
      <c r="R25" s="30"/>
      <c r="S25" s="30">
        <v>97.136271097466093</v>
      </c>
      <c r="T25" s="30">
        <v>339.3</v>
      </c>
      <c r="U25" s="30">
        <v>248.6</v>
      </c>
      <c r="V25" s="30"/>
      <c r="W25" s="30"/>
      <c r="X25" s="30"/>
      <c r="Y25" s="30"/>
      <c r="Z25" s="27">
        <v>46.620001941174579</v>
      </c>
      <c r="AA25" s="27">
        <v>63.015727475339339</v>
      </c>
      <c r="AB25" s="30">
        <f t="shared" si="0"/>
        <v>73.981534148628072</v>
      </c>
      <c r="AC25" s="30">
        <f t="shared" si="1"/>
        <v>727.79919749495286</v>
      </c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</row>
    <row r="26" spans="1:59" x14ac:dyDescent="0.25">
      <c r="A26" s="75">
        <v>34700</v>
      </c>
      <c r="B26" s="30">
        <v>1995</v>
      </c>
      <c r="C26" s="30">
        <v>1</v>
      </c>
      <c r="D26" s="30">
        <v>52.863964039618267</v>
      </c>
      <c r="E26" s="30">
        <v>53.432412090001641</v>
      </c>
      <c r="F26" s="30"/>
      <c r="G26" s="30"/>
      <c r="H26" s="98"/>
      <c r="I26" s="98"/>
      <c r="J26" s="30"/>
      <c r="K26" s="30">
        <v>5.3731680050745334</v>
      </c>
      <c r="L26" s="30"/>
      <c r="M26" s="30"/>
      <c r="N26" s="30"/>
      <c r="O26" s="30"/>
      <c r="P26" s="30"/>
      <c r="Q26" s="30"/>
      <c r="R26" s="30"/>
      <c r="S26" s="30">
        <v>95.623985000421456</v>
      </c>
      <c r="T26" s="30">
        <v>328.1</v>
      </c>
      <c r="U26" s="30">
        <v>309.5</v>
      </c>
      <c r="V26" s="30">
        <v>348245</v>
      </c>
      <c r="W26" s="30">
        <v>60261</v>
      </c>
      <c r="X26" s="30">
        <v>139262</v>
      </c>
      <c r="Y26" s="30">
        <v>138730</v>
      </c>
      <c r="Z26" s="27">
        <v>45.234879624236392</v>
      </c>
      <c r="AA26" s="27">
        <v>68.992708061860171</v>
      </c>
      <c r="AB26" s="30">
        <f t="shared" si="0"/>
        <v>65.564725454287057</v>
      </c>
      <c r="AC26" s="30">
        <f t="shared" si="1"/>
        <v>725.32524177251787</v>
      </c>
      <c r="AD26" s="30">
        <f t="shared" ref="AD26:AD89" si="2">V26/$AA26/10</f>
        <v>504.75624132300607</v>
      </c>
      <c r="AE26" s="30">
        <f t="shared" ref="AE26:AE89" si="3">W26/$AA26/10</f>
        <v>87.344013146967427</v>
      </c>
      <c r="AF26" s="30">
        <f t="shared" ref="AF26:AF89" si="4">X26/$AA26/10</f>
        <v>201.85031710182335</v>
      </c>
      <c r="AG26" s="30">
        <f t="shared" ref="AG26:AG89" si="5">Y26/$AA26/10</f>
        <v>201.07922111944362</v>
      </c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</row>
    <row r="27" spans="1:59" x14ac:dyDescent="0.25">
      <c r="A27" s="75">
        <v>34731</v>
      </c>
      <c r="B27" s="30">
        <v>1995</v>
      </c>
      <c r="C27" s="30">
        <v>2</v>
      </c>
      <c r="D27" s="30">
        <v>51.415761947534435</v>
      </c>
      <c r="E27" s="30">
        <v>57.035311289225056</v>
      </c>
      <c r="F27" s="30"/>
      <c r="G27" s="30"/>
      <c r="H27" s="98"/>
      <c r="I27" s="98"/>
      <c r="J27" s="30"/>
      <c r="K27" s="30">
        <v>5.4379553283562574</v>
      </c>
      <c r="L27" s="30"/>
      <c r="M27" s="30"/>
      <c r="N27" s="30"/>
      <c r="O27" s="30"/>
      <c r="P27" s="30"/>
      <c r="Q27" s="30"/>
      <c r="R27" s="30"/>
      <c r="S27" s="30">
        <v>97.112045559130337</v>
      </c>
      <c r="T27" s="30">
        <v>341.1</v>
      </c>
      <c r="U27" s="30">
        <v>253.6</v>
      </c>
      <c r="V27" s="30">
        <v>283609</v>
      </c>
      <c r="W27" s="30">
        <v>51671</v>
      </c>
      <c r="X27" s="30">
        <v>116105</v>
      </c>
      <c r="Y27" s="30">
        <v>100824</v>
      </c>
      <c r="Z27" s="27">
        <v>48.495717362538166</v>
      </c>
      <c r="AA27" s="27">
        <v>69.086754156017363</v>
      </c>
      <c r="AB27" s="30">
        <f t="shared" si="0"/>
        <v>70.19539122220327</v>
      </c>
      <c r="AC27" s="30">
        <f t="shared" si="1"/>
        <v>703.36107712367198</v>
      </c>
      <c r="AD27" s="30">
        <f t="shared" si="2"/>
        <v>410.51139753871047</v>
      </c>
      <c r="AE27" s="30">
        <f t="shared" si="3"/>
        <v>74.791471435048635</v>
      </c>
      <c r="AF27" s="30">
        <f t="shared" si="4"/>
        <v>168.0568169953421</v>
      </c>
      <c r="AG27" s="30">
        <f t="shared" si="5"/>
        <v>145.93825000420628</v>
      </c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</row>
    <row r="28" spans="1:59" x14ac:dyDescent="0.25">
      <c r="A28" s="75">
        <v>34759</v>
      </c>
      <c r="B28" s="30">
        <v>1995</v>
      </c>
      <c r="C28" s="30">
        <v>3</v>
      </c>
      <c r="D28" s="30">
        <v>58.44857199249833</v>
      </c>
      <c r="E28" s="30">
        <v>56.55977398626883</v>
      </c>
      <c r="F28" s="30"/>
      <c r="G28" s="30"/>
      <c r="H28" s="98"/>
      <c r="I28" s="98"/>
      <c r="J28" s="30"/>
      <c r="K28" s="30">
        <v>5.5454552619466924</v>
      </c>
      <c r="L28" s="30"/>
      <c r="M28" s="30"/>
      <c r="N28" s="30"/>
      <c r="O28" s="30"/>
      <c r="P28" s="30"/>
      <c r="Q28" s="30"/>
      <c r="R28" s="30"/>
      <c r="S28" s="30">
        <v>97.776351038719199</v>
      </c>
      <c r="T28" s="30">
        <v>328.8</v>
      </c>
      <c r="U28" s="30">
        <v>310.89999999999998</v>
      </c>
      <c r="V28" s="30">
        <v>342710</v>
      </c>
      <c r="W28" s="30">
        <v>65489</v>
      </c>
      <c r="X28" s="30">
        <v>145526</v>
      </c>
      <c r="Y28" s="30">
        <v>117861</v>
      </c>
      <c r="Z28" s="27">
        <v>46.676073658340414</v>
      </c>
      <c r="AA28" s="27">
        <v>69.134245135021999</v>
      </c>
      <c r="AB28" s="30">
        <f t="shared" si="0"/>
        <v>67.515127368759337</v>
      </c>
      <c r="AC28" s="30">
        <f t="shared" si="1"/>
        <v>704.42943081877593</v>
      </c>
      <c r="AD28" s="30">
        <f t="shared" si="2"/>
        <v>495.71670209267984</v>
      </c>
      <c r="AE28" s="30">
        <f t="shared" si="3"/>
        <v>94.727294515326406</v>
      </c>
      <c r="AF28" s="30">
        <f t="shared" si="4"/>
        <v>210.49770589927147</v>
      </c>
      <c r="AG28" s="30">
        <f t="shared" si="5"/>
        <v>170.48135807343041</v>
      </c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</row>
    <row r="29" spans="1:59" x14ac:dyDescent="0.25">
      <c r="A29" s="75">
        <v>34790</v>
      </c>
      <c r="B29" s="30">
        <v>1995</v>
      </c>
      <c r="C29" s="30">
        <v>4</v>
      </c>
      <c r="D29" s="30">
        <v>56.12856864813736</v>
      </c>
      <c r="E29" s="30">
        <v>58.867428419300197</v>
      </c>
      <c r="F29" s="30"/>
      <c r="G29" s="30"/>
      <c r="H29" s="98"/>
      <c r="I29" s="98"/>
      <c r="J29" s="30"/>
      <c r="K29" s="30">
        <v>5.6880047891136032</v>
      </c>
      <c r="L29" s="30"/>
      <c r="M29" s="30"/>
      <c r="N29" s="30"/>
      <c r="O29" s="30"/>
      <c r="P29" s="30"/>
      <c r="Q29" s="30"/>
      <c r="R29" s="30"/>
      <c r="S29" s="30">
        <v>97.621348312707156</v>
      </c>
      <c r="T29" s="30">
        <v>387.9</v>
      </c>
      <c r="U29" s="30">
        <v>279.89999999999998</v>
      </c>
      <c r="V29" s="30">
        <v>308612</v>
      </c>
      <c r="W29" s="30">
        <v>54735</v>
      </c>
      <c r="X29" s="30">
        <v>118027</v>
      </c>
      <c r="Y29" s="30">
        <v>102592</v>
      </c>
      <c r="Z29" s="27">
        <v>47.563114322943605</v>
      </c>
      <c r="AA29" s="27">
        <v>69.294351022800925</v>
      </c>
      <c r="AB29" s="30">
        <f t="shared" si="0"/>
        <v>68.639237716929074</v>
      </c>
      <c r="AC29" s="30">
        <f t="shared" si="1"/>
        <v>815.54794197503566</v>
      </c>
      <c r="AD29" s="30">
        <f t="shared" si="2"/>
        <v>445.36386508397044</v>
      </c>
      <c r="AE29" s="30">
        <f t="shared" si="3"/>
        <v>78.989122767005568</v>
      </c>
      <c r="AF29" s="30">
        <f t="shared" si="4"/>
        <v>170.32701548956547</v>
      </c>
      <c r="AG29" s="30">
        <f t="shared" si="5"/>
        <v>148.05247251142112</v>
      </c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</row>
    <row r="30" spans="1:59" x14ac:dyDescent="0.25">
      <c r="A30" s="75">
        <v>34820</v>
      </c>
      <c r="B30" s="30">
        <v>1995</v>
      </c>
      <c r="C30" s="30">
        <v>5</v>
      </c>
      <c r="D30" s="30">
        <v>54.810634732326072</v>
      </c>
      <c r="E30" s="30">
        <v>56.234957313575563</v>
      </c>
      <c r="F30" s="30"/>
      <c r="G30" s="30"/>
      <c r="H30" s="98"/>
      <c r="I30" s="98"/>
      <c r="J30" s="30"/>
      <c r="K30" s="30">
        <v>5.7990749918633915</v>
      </c>
      <c r="L30" s="30"/>
      <c r="M30" s="30"/>
      <c r="N30" s="30"/>
      <c r="O30" s="30"/>
      <c r="P30" s="30"/>
      <c r="Q30" s="30"/>
      <c r="R30" s="30"/>
      <c r="S30" s="30">
        <v>96.920899167023734</v>
      </c>
      <c r="T30" s="30">
        <v>389.9</v>
      </c>
      <c r="U30" s="30">
        <v>351.9</v>
      </c>
      <c r="V30" s="30">
        <v>387275</v>
      </c>
      <c r="W30" s="30">
        <v>74397</v>
      </c>
      <c r="X30" s="30">
        <v>166434</v>
      </c>
      <c r="Y30" s="30">
        <v>121859</v>
      </c>
      <c r="Z30" s="27">
        <v>48.004282662614685</v>
      </c>
      <c r="AA30" s="27">
        <v>69.180754802761612</v>
      </c>
      <c r="AB30" s="30">
        <f t="shared" si="0"/>
        <v>69.38964860889088</v>
      </c>
      <c r="AC30" s="30">
        <f t="shared" si="1"/>
        <v>812.21919873338868</v>
      </c>
      <c r="AD30" s="30">
        <f t="shared" si="2"/>
        <v>559.80164007193002</v>
      </c>
      <c r="AE30" s="30">
        <f t="shared" si="3"/>
        <v>107.54002353994288</v>
      </c>
      <c r="AF30" s="30">
        <f t="shared" si="4"/>
        <v>240.57846792003511</v>
      </c>
      <c r="AG30" s="30">
        <f t="shared" si="5"/>
        <v>176.14580868252617</v>
      </c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</row>
    <row r="31" spans="1:59" x14ac:dyDescent="0.25">
      <c r="A31" s="75">
        <v>34851</v>
      </c>
      <c r="B31" s="30">
        <v>1995</v>
      </c>
      <c r="C31" s="30">
        <v>6</v>
      </c>
      <c r="D31" s="30">
        <v>53.396065903551239</v>
      </c>
      <c r="E31" s="30">
        <v>54.803325166482217</v>
      </c>
      <c r="F31" s="30"/>
      <c r="G31" s="30"/>
      <c r="H31" s="98"/>
      <c r="I31" s="98"/>
      <c r="J31" s="30"/>
      <c r="K31" s="30">
        <v>5.8690000195451368</v>
      </c>
      <c r="L31" s="30"/>
      <c r="M31" s="30"/>
      <c r="N31" s="30"/>
      <c r="O31" s="30"/>
      <c r="P31" s="30"/>
      <c r="Q31" s="30"/>
      <c r="R31" s="30"/>
      <c r="S31" s="30">
        <v>98.999348507458834</v>
      </c>
      <c r="T31" s="30">
        <v>356.1</v>
      </c>
      <c r="U31" s="30">
        <v>315.2</v>
      </c>
      <c r="V31" s="30">
        <v>347517</v>
      </c>
      <c r="W31" s="30">
        <v>83956</v>
      </c>
      <c r="X31" s="30">
        <v>126138</v>
      </c>
      <c r="Y31" s="30">
        <v>125907</v>
      </c>
      <c r="Z31" s="27">
        <v>46.876521357952356</v>
      </c>
      <c r="AA31" s="27">
        <v>69.097570513051309</v>
      </c>
      <c r="AB31" s="30">
        <f t="shared" si="0"/>
        <v>67.841055785164258</v>
      </c>
      <c r="AC31" s="30">
        <f t="shared" si="1"/>
        <v>759.65534490239963</v>
      </c>
      <c r="AD31" s="30">
        <f t="shared" si="2"/>
        <v>502.93664078154552</v>
      </c>
      <c r="AE31" s="30">
        <f t="shared" si="3"/>
        <v>121.50354835434075</v>
      </c>
      <c r="AF31" s="30">
        <f t="shared" si="4"/>
        <v>182.55055722425837</v>
      </c>
      <c r="AG31" s="30">
        <f t="shared" si="5"/>
        <v>182.21624735158872</v>
      </c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</row>
    <row r="32" spans="1:59" x14ac:dyDescent="0.25">
      <c r="A32" s="75">
        <v>34881</v>
      </c>
      <c r="B32" s="30">
        <v>1995</v>
      </c>
      <c r="C32" s="30">
        <v>7</v>
      </c>
      <c r="D32" s="30">
        <v>61.813426459194673</v>
      </c>
      <c r="E32" s="30">
        <v>61.865013694928301</v>
      </c>
      <c r="F32" s="30"/>
      <c r="G32" s="30"/>
      <c r="H32" s="98"/>
      <c r="I32" s="98"/>
      <c r="J32" s="30"/>
      <c r="K32" s="30">
        <v>5.9081859005623194</v>
      </c>
      <c r="L32" s="30"/>
      <c r="M32" s="30"/>
      <c r="N32" s="30"/>
      <c r="O32" s="30"/>
      <c r="P32" s="30"/>
      <c r="Q32" s="30"/>
      <c r="R32" s="30"/>
      <c r="S32" s="30">
        <v>100.37174196368362</v>
      </c>
      <c r="T32" s="30">
        <v>336.1</v>
      </c>
      <c r="U32" s="30">
        <v>284.89999999999998</v>
      </c>
      <c r="V32" s="30">
        <v>311613</v>
      </c>
      <c r="W32" s="30">
        <v>68588</v>
      </c>
      <c r="X32" s="30">
        <v>135099</v>
      </c>
      <c r="Y32" s="30">
        <v>97149</v>
      </c>
      <c r="Z32" s="27">
        <v>47.35883036819736</v>
      </c>
      <c r="AA32" s="27">
        <v>68.963939786821228</v>
      </c>
      <c r="AB32" s="30">
        <f t="shared" si="0"/>
        <v>68.671874771933304</v>
      </c>
      <c r="AC32" s="30">
        <f t="shared" si="1"/>
        <v>709.68813500449028</v>
      </c>
      <c r="AD32" s="30">
        <f t="shared" si="2"/>
        <v>451.84918518757274</v>
      </c>
      <c r="AE32" s="30">
        <f t="shared" si="3"/>
        <v>99.45487484041179</v>
      </c>
      <c r="AF32" s="30">
        <f t="shared" si="4"/>
        <v>195.89803079350312</v>
      </c>
      <c r="AG32" s="30">
        <f t="shared" si="5"/>
        <v>140.86927211569318</v>
      </c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</row>
    <row r="33" spans="1:59" x14ac:dyDescent="0.25">
      <c r="A33" s="75">
        <v>34912</v>
      </c>
      <c r="B33" s="30">
        <v>1995</v>
      </c>
      <c r="C33" s="30">
        <v>8</v>
      </c>
      <c r="D33" s="30">
        <v>59.748180850415153</v>
      </c>
      <c r="E33" s="30">
        <v>57.591851286045632</v>
      </c>
      <c r="F33" s="30"/>
      <c r="G33" s="30"/>
      <c r="H33" s="98"/>
      <c r="I33" s="98"/>
      <c r="J33" s="30"/>
      <c r="K33" s="30">
        <v>5.9694843749318984</v>
      </c>
      <c r="L33" s="30"/>
      <c r="M33" s="30"/>
      <c r="N33" s="30"/>
      <c r="O33" s="30"/>
      <c r="P33" s="30"/>
      <c r="Q33" s="30"/>
      <c r="R33" s="30"/>
      <c r="S33" s="30">
        <v>98.921474136011085</v>
      </c>
      <c r="T33" s="30">
        <v>386.6</v>
      </c>
      <c r="U33" s="30">
        <v>331.9</v>
      </c>
      <c r="V33" s="30">
        <v>325286</v>
      </c>
      <c r="W33" s="30">
        <v>65378</v>
      </c>
      <c r="X33" s="30">
        <v>141516</v>
      </c>
      <c r="Y33" s="30">
        <v>101069</v>
      </c>
      <c r="Z33" s="27">
        <v>46.743209183225673</v>
      </c>
      <c r="AA33" s="27">
        <v>68.729753444464194</v>
      </c>
      <c r="AB33" s="30">
        <f t="shared" si="0"/>
        <v>68.010151121807326</v>
      </c>
      <c r="AC33" s="30">
        <f t="shared" si="1"/>
        <v>827.07201057717657</v>
      </c>
      <c r="AD33" s="30">
        <f t="shared" si="2"/>
        <v>473.28265226913891</v>
      </c>
      <c r="AE33" s="30">
        <f t="shared" si="3"/>
        <v>95.123286093012808</v>
      </c>
      <c r="AF33" s="30">
        <f t="shared" si="4"/>
        <v>205.90209175470036</v>
      </c>
      <c r="AG33" s="30">
        <f t="shared" si="5"/>
        <v>147.05276090022195</v>
      </c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</row>
    <row r="34" spans="1:59" x14ac:dyDescent="0.25">
      <c r="A34" s="75">
        <v>34943</v>
      </c>
      <c r="B34" s="30">
        <v>1995</v>
      </c>
      <c r="C34" s="30">
        <v>9</v>
      </c>
      <c r="D34" s="30">
        <v>61.728650842374741</v>
      </c>
      <c r="E34" s="30">
        <v>61.398827621937784</v>
      </c>
      <c r="F34" s="30"/>
      <c r="G34" s="30"/>
      <c r="H34" s="98"/>
      <c r="I34" s="98"/>
      <c r="J34" s="30"/>
      <c r="K34" s="30">
        <v>6.1206105616390367</v>
      </c>
      <c r="L34" s="30"/>
      <c r="M34" s="30"/>
      <c r="N34" s="30"/>
      <c r="O34" s="30"/>
      <c r="P34" s="30"/>
      <c r="Q34" s="30"/>
      <c r="R34" s="30"/>
      <c r="S34" s="30">
        <v>97.539902577920742</v>
      </c>
      <c r="T34" s="30">
        <v>350.5</v>
      </c>
      <c r="U34" s="30">
        <v>371.7</v>
      </c>
      <c r="V34" s="30">
        <v>404066</v>
      </c>
      <c r="W34" s="30">
        <v>80311</v>
      </c>
      <c r="X34" s="30">
        <v>176332</v>
      </c>
      <c r="Y34" s="30">
        <v>119969</v>
      </c>
      <c r="Z34" s="27">
        <v>45.659250512665238</v>
      </c>
      <c r="AA34" s="27">
        <v>68.696339450872685</v>
      </c>
      <c r="AB34" s="30">
        <f t="shared" si="0"/>
        <v>66.465332618367341</v>
      </c>
      <c r="AC34" s="30">
        <f t="shared" si="1"/>
        <v>767.6429114901398</v>
      </c>
      <c r="AD34" s="30">
        <f t="shared" si="2"/>
        <v>588.19145711390149</v>
      </c>
      <c r="AE34" s="30">
        <f t="shared" si="3"/>
        <v>116.90724810371212</v>
      </c>
      <c r="AF34" s="30">
        <f t="shared" si="4"/>
        <v>256.68325475493725</v>
      </c>
      <c r="AG34" s="30">
        <f t="shared" si="5"/>
        <v>174.63667054020294</v>
      </c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</row>
    <row r="35" spans="1:59" x14ac:dyDescent="0.25">
      <c r="A35" s="75">
        <v>34973</v>
      </c>
      <c r="B35" s="30">
        <v>1995</v>
      </c>
      <c r="C35" s="30">
        <v>10</v>
      </c>
      <c r="D35" s="30">
        <v>59.753949454582049</v>
      </c>
      <c r="E35" s="30">
        <v>58.721443175251551</v>
      </c>
      <c r="F35" s="30"/>
      <c r="G35" s="30"/>
      <c r="H35" s="98"/>
      <c r="I35" s="98"/>
      <c r="J35" s="30"/>
      <c r="K35" s="30">
        <v>6.1961736549925934</v>
      </c>
      <c r="L35" s="30"/>
      <c r="M35" s="30"/>
      <c r="N35" s="30"/>
      <c r="O35" s="30"/>
      <c r="P35" s="30"/>
      <c r="Q35" s="30"/>
      <c r="R35" s="30"/>
      <c r="S35" s="30">
        <v>98.741494153041913</v>
      </c>
      <c r="T35" s="30">
        <v>372.7</v>
      </c>
      <c r="U35" s="30">
        <v>356.7</v>
      </c>
      <c r="V35" s="30">
        <v>425398</v>
      </c>
      <c r="W35" s="30">
        <v>76303</v>
      </c>
      <c r="X35" s="30">
        <v>167261</v>
      </c>
      <c r="Y35" s="30">
        <v>148294</v>
      </c>
      <c r="Z35" s="27">
        <v>44.08486262455407</v>
      </c>
      <c r="AA35" s="27">
        <v>68.990582195721331</v>
      </c>
      <c r="AB35" s="30">
        <f t="shared" si="0"/>
        <v>63.899826935056844</v>
      </c>
      <c r="AC35" s="30">
        <f t="shared" si="1"/>
        <v>845.41490618690545</v>
      </c>
      <c r="AD35" s="30">
        <f t="shared" si="2"/>
        <v>616.6030006721445</v>
      </c>
      <c r="AE35" s="30">
        <f t="shared" si="3"/>
        <v>110.59915364032422</v>
      </c>
      <c r="AF35" s="30">
        <f t="shared" si="4"/>
        <v>242.44033703831133</v>
      </c>
      <c r="AG35" s="30">
        <f t="shared" si="5"/>
        <v>214.94817883881683</v>
      </c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</row>
    <row r="36" spans="1:59" x14ac:dyDescent="0.25">
      <c r="A36" s="75">
        <v>35004</v>
      </c>
      <c r="B36" s="30">
        <v>1995</v>
      </c>
      <c r="C36" s="30">
        <v>11</v>
      </c>
      <c r="D36" s="30">
        <v>63.388600822454322</v>
      </c>
      <c r="E36" s="30">
        <v>62.59638032314701</v>
      </c>
      <c r="F36" s="30"/>
      <c r="G36" s="30"/>
      <c r="H36" s="98"/>
      <c r="I36" s="98"/>
      <c r="J36" s="30"/>
      <c r="K36" s="30">
        <v>6.2933262035900421</v>
      </c>
      <c r="L36" s="30"/>
      <c r="M36" s="30"/>
      <c r="N36" s="30"/>
      <c r="O36" s="30"/>
      <c r="P36" s="30"/>
      <c r="Q36" s="30"/>
      <c r="R36" s="30"/>
      <c r="S36" s="30">
        <v>102.46974833055296</v>
      </c>
      <c r="T36" s="30">
        <v>374.5</v>
      </c>
      <c r="U36" s="30">
        <v>323.5</v>
      </c>
      <c r="V36" s="30">
        <v>359956</v>
      </c>
      <c r="W36" s="30">
        <v>75517</v>
      </c>
      <c r="X36" s="30">
        <v>152104</v>
      </c>
      <c r="Y36" s="30">
        <v>103658</v>
      </c>
      <c r="Z36" s="27">
        <v>43.876989398741181</v>
      </c>
      <c r="AA36" s="27">
        <v>68.630661398221733</v>
      </c>
      <c r="AB36" s="30">
        <f t="shared" si="0"/>
        <v>63.932050930049847</v>
      </c>
      <c r="AC36" s="30">
        <f t="shared" si="1"/>
        <v>853.52255278194707</v>
      </c>
      <c r="AD36" s="30">
        <f t="shared" si="2"/>
        <v>524.48277878511999</v>
      </c>
      <c r="AE36" s="30">
        <f t="shared" si="3"/>
        <v>110.03390971539827</v>
      </c>
      <c r="AF36" s="30">
        <f t="shared" si="4"/>
        <v>221.62688935406518</v>
      </c>
      <c r="AG36" s="30">
        <f t="shared" si="5"/>
        <v>151.03744869736289</v>
      </c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</row>
    <row r="37" spans="1:59" x14ac:dyDescent="0.25">
      <c r="A37" s="75">
        <v>35034</v>
      </c>
      <c r="B37" s="30">
        <v>1995</v>
      </c>
      <c r="C37" s="30">
        <v>12</v>
      </c>
      <c r="D37" s="30">
        <v>64.768602635474494</v>
      </c>
      <c r="E37" s="30">
        <v>59.207004669782663</v>
      </c>
      <c r="F37" s="30"/>
      <c r="G37" s="30"/>
      <c r="H37" s="98"/>
      <c r="I37" s="98"/>
      <c r="J37" s="30"/>
      <c r="K37" s="30">
        <v>6.4066708436204074</v>
      </c>
      <c r="L37" s="30"/>
      <c r="M37" s="30"/>
      <c r="N37" s="30"/>
      <c r="O37" s="30"/>
      <c r="P37" s="30"/>
      <c r="Q37" s="30"/>
      <c r="R37" s="30"/>
      <c r="S37" s="30">
        <v>103.71757909271122</v>
      </c>
      <c r="T37" s="30">
        <v>354.9</v>
      </c>
      <c r="U37" s="30">
        <v>285.10000000000002</v>
      </c>
      <c r="V37" s="30">
        <v>308340</v>
      </c>
      <c r="W37" s="30">
        <v>66584</v>
      </c>
      <c r="X37" s="30">
        <v>125349</v>
      </c>
      <c r="Y37" s="30">
        <v>100263</v>
      </c>
      <c r="Z37" s="27">
        <v>44.361939006791431</v>
      </c>
      <c r="AA37" s="27">
        <v>69.036375586836925</v>
      </c>
      <c r="AB37" s="30">
        <f t="shared" si="0"/>
        <v>64.258789123410864</v>
      </c>
      <c r="AC37" s="30">
        <f t="shared" si="1"/>
        <v>800.01011665803844</v>
      </c>
      <c r="AD37" s="30">
        <f t="shared" si="2"/>
        <v>446.63410756863487</v>
      </c>
      <c r="AE37" s="30">
        <f t="shared" si="3"/>
        <v>96.447705190212048</v>
      </c>
      <c r="AF37" s="30">
        <f t="shared" si="4"/>
        <v>181.56949714477787</v>
      </c>
      <c r="AG37" s="30">
        <f t="shared" si="5"/>
        <v>145.23213182575739</v>
      </c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</row>
    <row r="38" spans="1:59" x14ac:dyDescent="0.25">
      <c r="A38" s="75">
        <v>35065</v>
      </c>
      <c r="B38" s="30">
        <v>1996</v>
      </c>
      <c r="C38" s="30">
        <v>1</v>
      </c>
      <c r="D38" s="30">
        <v>59.155059896774851</v>
      </c>
      <c r="E38" s="30">
        <v>59.242282850477757</v>
      </c>
      <c r="F38" s="30"/>
      <c r="G38" s="30"/>
      <c r="H38" s="98"/>
      <c r="I38" s="98"/>
      <c r="J38" s="30"/>
      <c r="K38" s="30">
        <v>6.5577970303275288</v>
      </c>
      <c r="L38" s="30"/>
      <c r="M38" s="30"/>
      <c r="N38" s="30"/>
      <c r="O38" s="30"/>
      <c r="P38" s="30"/>
      <c r="Q38" s="30"/>
      <c r="R38" s="30"/>
      <c r="S38" s="30">
        <v>101.00082806776818</v>
      </c>
      <c r="T38" s="30">
        <v>357.9</v>
      </c>
      <c r="U38" s="30">
        <v>317.3</v>
      </c>
      <c r="V38" s="30">
        <v>348771</v>
      </c>
      <c r="W38" s="30">
        <v>50581</v>
      </c>
      <c r="X38" s="30">
        <v>171793</v>
      </c>
      <c r="Y38" s="30">
        <v>112350</v>
      </c>
      <c r="Z38" s="27">
        <v>44.138445802208139</v>
      </c>
      <c r="AA38" s="27">
        <v>69.198489809530159</v>
      </c>
      <c r="AB38" s="30">
        <f t="shared" si="0"/>
        <v>63.785273238910044</v>
      </c>
      <c r="AC38" s="30">
        <f t="shared" si="1"/>
        <v>810.85773070445339</v>
      </c>
      <c r="AD38" s="30">
        <f t="shared" si="2"/>
        <v>504.01533466987104</v>
      </c>
      <c r="AE38" s="30">
        <f t="shared" si="3"/>
        <v>73.095525840556533</v>
      </c>
      <c r="AF38" s="30">
        <f t="shared" si="4"/>
        <v>248.26119829040013</v>
      </c>
      <c r="AG38" s="30">
        <f t="shared" si="5"/>
        <v>162.35903458188901</v>
      </c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</row>
    <row r="39" spans="1:59" x14ac:dyDescent="0.25">
      <c r="A39" s="75">
        <v>35096</v>
      </c>
      <c r="B39" s="30">
        <v>1996</v>
      </c>
      <c r="C39" s="30">
        <v>2</v>
      </c>
      <c r="D39" s="30">
        <v>60.338057668368428</v>
      </c>
      <c r="E39" s="30">
        <v>66.75303178854179</v>
      </c>
      <c r="F39" s="30"/>
      <c r="G39" s="30"/>
      <c r="H39" s="98"/>
      <c r="I39" s="98"/>
      <c r="J39" s="30"/>
      <c r="K39" s="30">
        <v>6.7251153084675739</v>
      </c>
      <c r="L39" s="30"/>
      <c r="M39" s="30"/>
      <c r="N39" s="30"/>
      <c r="O39" s="30"/>
      <c r="P39" s="30"/>
      <c r="Q39" s="30"/>
      <c r="R39" s="30"/>
      <c r="S39" s="30">
        <v>99.733824026909517</v>
      </c>
      <c r="T39" s="30">
        <v>346.6</v>
      </c>
      <c r="U39" s="30">
        <v>258.5</v>
      </c>
      <c r="V39" s="30">
        <v>284580</v>
      </c>
      <c r="W39" s="30">
        <v>56045</v>
      </c>
      <c r="X39" s="30">
        <v>136651</v>
      </c>
      <c r="Y39" s="30">
        <v>82878</v>
      </c>
      <c r="Z39" s="27">
        <v>45.948970641112332</v>
      </c>
      <c r="AA39" s="27">
        <v>69.810722033722399</v>
      </c>
      <c r="AB39" s="30">
        <f t="shared" si="0"/>
        <v>65.819360268063775</v>
      </c>
      <c r="AC39" s="30">
        <f t="shared" si="1"/>
        <v>754.3150481153184</v>
      </c>
      <c r="AD39" s="30">
        <f t="shared" si="2"/>
        <v>407.64511769772599</v>
      </c>
      <c r="AE39" s="30">
        <f t="shared" si="3"/>
        <v>80.28136419062848</v>
      </c>
      <c r="AF39" s="30">
        <f t="shared" si="4"/>
        <v>195.74500308704742</v>
      </c>
      <c r="AG39" s="30">
        <f t="shared" si="5"/>
        <v>118.71815329451167</v>
      </c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</row>
    <row r="40" spans="1:59" x14ac:dyDescent="0.25">
      <c r="A40" s="75">
        <v>35125</v>
      </c>
      <c r="B40" s="30">
        <v>1996</v>
      </c>
      <c r="C40" s="30">
        <v>3</v>
      </c>
      <c r="D40" s="30">
        <v>61.927158418150455</v>
      </c>
      <c r="E40" s="30">
        <v>61.093078218553593</v>
      </c>
      <c r="F40" s="30"/>
      <c r="G40" s="30"/>
      <c r="H40" s="98"/>
      <c r="I40" s="98"/>
      <c r="J40" s="30"/>
      <c r="K40" s="30">
        <v>6.9194204056624722</v>
      </c>
      <c r="L40" s="30"/>
      <c r="M40" s="30"/>
      <c r="N40" s="30"/>
      <c r="O40" s="30"/>
      <c r="P40" s="30"/>
      <c r="Q40" s="30"/>
      <c r="R40" s="30"/>
      <c r="S40" s="30">
        <v>99.607958421929879</v>
      </c>
      <c r="T40" s="30">
        <v>418.7</v>
      </c>
      <c r="U40" s="30">
        <v>294.2</v>
      </c>
      <c r="V40" s="30">
        <v>324522</v>
      </c>
      <c r="W40" s="30">
        <v>66244</v>
      </c>
      <c r="X40" s="30">
        <v>160122</v>
      </c>
      <c r="Y40" s="30">
        <v>87377</v>
      </c>
      <c r="Z40" s="27">
        <v>46.110751259623527</v>
      </c>
      <c r="AA40" s="27">
        <v>68.79775141402304</v>
      </c>
      <c r="AB40" s="30">
        <f t="shared" si="0"/>
        <v>67.023631313369904</v>
      </c>
      <c r="AC40" s="30">
        <f t="shared" si="1"/>
        <v>908.03118266830529</v>
      </c>
      <c r="AD40" s="30">
        <f t="shared" si="2"/>
        <v>471.7043701719773</v>
      </c>
      <c r="AE40" s="30">
        <f t="shared" si="3"/>
        <v>96.288030696447294</v>
      </c>
      <c r="AF40" s="30">
        <f t="shared" si="4"/>
        <v>232.74307184313344</v>
      </c>
      <c r="AG40" s="30">
        <f t="shared" si="5"/>
        <v>127.00560440437587</v>
      </c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</row>
    <row r="41" spans="1:59" x14ac:dyDescent="0.25">
      <c r="A41" s="75">
        <v>35156</v>
      </c>
      <c r="B41" s="30">
        <v>1996</v>
      </c>
      <c r="C41" s="30">
        <v>4</v>
      </c>
      <c r="D41" s="30">
        <v>58.832837644711169</v>
      </c>
      <c r="E41" s="30">
        <v>60.53241078151261</v>
      </c>
      <c r="F41" s="30"/>
      <c r="G41" s="30"/>
      <c r="H41" s="98"/>
      <c r="I41" s="98"/>
      <c r="J41" s="30"/>
      <c r="K41" s="30">
        <v>7.1137255028573536</v>
      </c>
      <c r="L41" s="30"/>
      <c r="M41" s="30"/>
      <c r="N41" s="30"/>
      <c r="O41" s="30"/>
      <c r="P41" s="30"/>
      <c r="Q41" s="30"/>
      <c r="R41" s="30"/>
      <c r="S41" s="30">
        <v>98.410959237289404</v>
      </c>
      <c r="T41" s="30">
        <v>396.7</v>
      </c>
      <c r="U41" s="30">
        <v>302.7</v>
      </c>
      <c r="V41" s="30">
        <v>334907</v>
      </c>
      <c r="W41" s="30">
        <v>69794</v>
      </c>
      <c r="X41" s="30">
        <v>135496</v>
      </c>
      <c r="Y41" s="30">
        <v>109372</v>
      </c>
      <c r="Z41" s="27">
        <v>48.345626291325225</v>
      </c>
      <c r="AA41" s="27">
        <v>68.559037751389397</v>
      </c>
      <c r="AB41" s="30">
        <f t="shared" si="0"/>
        <v>70.516780685629541</v>
      </c>
      <c r="AC41" s="30">
        <f t="shared" si="1"/>
        <v>820.5499244327317</v>
      </c>
      <c r="AD41" s="30">
        <f t="shared" si="2"/>
        <v>488.49431232458176</v>
      </c>
      <c r="AE41" s="30">
        <f t="shared" si="3"/>
        <v>101.80131210868049</v>
      </c>
      <c r="AF41" s="30">
        <f t="shared" si="4"/>
        <v>197.63404569845218</v>
      </c>
      <c r="AG41" s="30">
        <f t="shared" si="5"/>
        <v>159.52966025662096</v>
      </c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</row>
    <row r="42" spans="1:59" x14ac:dyDescent="0.25">
      <c r="A42" s="75">
        <v>35186</v>
      </c>
      <c r="B42" s="30">
        <v>1996</v>
      </c>
      <c r="C42" s="30">
        <v>5</v>
      </c>
      <c r="D42" s="30">
        <v>59.58957727262046</v>
      </c>
      <c r="E42" s="30">
        <v>61.123893568698172</v>
      </c>
      <c r="F42" s="30"/>
      <c r="G42" s="30"/>
      <c r="H42" s="98"/>
      <c r="I42" s="98"/>
      <c r="J42" s="30"/>
      <c r="K42" s="30">
        <v>7.0975334114244477</v>
      </c>
      <c r="L42" s="30"/>
      <c r="M42" s="30"/>
      <c r="N42" s="30"/>
      <c r="O42" s="30"/>
      <c r="P42" s="30"/>
      <c r="Q42" s="30"/>
      <c r="R42" s="30"/>
      <c r="S42" s="30">
        <v>100.05330498123722</v>
      </c>
      <c r="T42" s="30">
        <v>398.3</v>
      </c>
      <c r="U42" s="30">
        <v>289.8</v>
      </c>
      <c r="V42" s="30">
        <v>323632</v>
      </c>
      <c r="W42" s="30">
        <v>68696</v>
      </c>
      <c r="X42" s="30">
        <v>138755</v>
      </c>
      <c r="Y42" s="30">
        <v>92107</v>
      </c>
      <c r="Z42" s="27">
        <v>46.432121274041265</v>
      </c>
      <c r="AA42" s="27">
        <v>68.520589149685478</v>
      </c>
      <c r="AB42" s="30">
        <f t="shared" si="0"/>
        <v>67.763750794098939</v>
      </c>
      <c r="AC42" s="30">
        <f t="shared" si="1"/>
        <v>857.81133635752497</v>
      </c>
      <c r="AD42" s="30">
        <f t="shared" si="2"/>
        <v>472.31351045890062</v>
      </c>
      <c r="AE42" s="30">
        <f t="shared" si="3"/>
        <v>100.25599728853955</v>
      </c>
      <c r="AF42" s="30">
        <f t="shared" si="4"/>
        <v>202.50117770716355</v>
      </c>
      <c r="AG42" s="30">
        <f t="shared" si="5"/>
        <v>134.42237018538944</v>
      </c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</row>
    <row r="43" spans="1:59" x14ac:dyDescent="0.25">
      <c r="A43" s="75">
        <v>35217</v>
      </c>
      <c r="B43" s="30">
        <v>1996</v>
      </c>
      <c r="C43" s="30">
        <v>6</v>
      </c>
      <c r="D43" s="30">
        <v>60.750887817407047</v>
      </c>
      <c r="E43" s="30">
        <v>63.526771507175731</v>
      </c>
      <c r="F43" s="30"/>
      <c r="G43" s="30"/>
      <c r="H43" s="98"/>
      <c r="I43" s="98"/>
      <c r="J43" s="30"/>
      <c r="K43" s="30">
        <v>7.2000833238328639</v>
      </c>
      <c r="L43" s="30"/>
      <c r="M43" s="30"/>
      <c r="N43" s="30"/>
      <c r="O43" s="30"/>
      <c r="P43" s="30"/>
      <c r="Q43" s="30"/>
      <c r="R43" s="30"/>
      <c r="S43" s="30">
        <v>99.088253310750545</v>
      </c>
      <c r="T43" s="30">
        <v>378.5</v>
      </c>
      <c r="U43" s="30">
        <v>278.8</v>
      </c>
      <c r="V43" s="30">
        <v>306968</v>
      </c>
      <c r="W43" s="30">
        <v>60227</v>
      </c>
      <c r="X43" s="30">
        <v>146327</v>
      </c>
      <c r="Y43" s="30">
        <v>87538</v>
      </c>
      <c r="Z43" s="27">
        <v>45.469598743393469</v>
      </c>
      <c r="AA43" s="27">
        <v>68.199196991158047</v>
      </c>
      <c r="AB43" s="30">
        <f t="shared" si="0"/>
        <v>66.671750914147211</v>
      </c>
      <c r="AC43" s="30">
        <f t="shared" si="1"/>
        <v>832.42432407652234</v>
      </c>
      <c r="AD43" s="30">
        <f t="shared" si="2"/>
        <v>450.10500642668575</v>
      </c>
      <c r="AE43" s="30">
        <f t="shared" si="3"/>
        <v>88.310423959696124</v>
      </c>
      <c r="AF43" s="30">
        <f t="shared" si="4"/>
        <v>214.55824475319136</v>
      </c>
      <c r="AG43" s="30">
        <f t="shared" si="5"/>
        <v>128.35635001882676</v>
      </c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</row>
    <row r="44" spans="1:59" x14ac:dyDescent="0.25">
      <c r="A44" s="75">
        <v>35247</v>
      </c>
      <c r="B44" s="30">
        <v>1996</v>
      </c>
      <c r="C44" s="30">
        <v>7</v>
      </c>
      <c r="D44" s="30">
        <v>64.921453783963557</v>
      </c>
      <c r="E44" s="30">
        <v>63.791930421075577</v>
      </c>
      <c r="F44" s="30"/>
      <c r="G44" s="30"/>
      <c r="H44" s="98"/>
      <c r="I44" s="98"/>
      <c r="J44" s="30"/>
      <c r="K44" s="30">
        <v>7.3242226914851587</v>
      </c>
      <c r="L44" s="30"/>
      <c r="M44" s="30"/>
      <c r="N44" s="30"/>
      <c r="O44" s="30"/>
      <c r="P44" s="30"/>
      <c r="Q44" s="30"/>
      <c r="R44" s="30"/>
      <c r="S44" s="30">
        <v>99.051026874878673</v>
      </c>
      <c r="T44" s="30">
        <v>399.8</v>
      </c>
      <c r="U44" s="30">
        <v>299.3</v>
      </c>
      <c r="V44" s="30">
        <v>331351</v>
      </c>
      <c r="W44" s="30">
        <v>72056</v>
      </c>
      <c r="X44" s="30">
        <v>155700</v>
      </c>
      <c r="Y44" s="30">
        <v>86299</v>
      </c>
      <c r="Z44" s="27">
        <v>44.790194329615886</v>
      </c>
      <c r="AA44" s="27">
        <v>68.0242795935239</v>
      </c>
      <c r="AB44" s="30">
        <f t="shared" si="0"/>
        <v>65.844422899085046</v>
      </c>
      <c r="AC44" s="30">
        <f t="shared" si="1"/>
        <v>892.60608484488489</v>
      </c>
      <c r="AD44" s="30">
        <f t="shared" si="2"/>
        <v>487.10695942680076</v>
      </c>
      <c r="AE44" s="30">
        <f t="shared" si="3"/>
        <v>105.9268843868211</v>
      </c>
      <c r="AF44" s="30">
        <f t="shared" si="4"/>
        <v>228.88886281542196</v>
      </c>
      <c r="AG44" s="30">
        <f t="shared" si="5"/>
        <v>126.86499660955749</v>
      </c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</row>
    <row r="45" spans="1:59" x14ac:dyDescent="0.25">
      <c r="A45" s="75">
        <v>35278</v>
      </c>
      <c r="B45" s="30">
        <v>1996</v>
      </c>
      <c r="C45" s="30">
        <v>8</v>
      </c>
      <c r="D45" s="30">
        <v>66.162955407341229</v>
      </c>
      <c r="E45" s="30">
        <v>64.403846162872668</v>
      </c>
      <c r="F45" s="30"/>
      <c r="G45" s="30"/>
      <c r="H45" s="98"/>
      <c r="I45" s="98"/>
      <c r="J45" s="30"/>
      <c r="K45" s="30">
        <v>7.4699515143813286</v>
      </c>
      <c r="L45" s="30"/>
      <c r="M45" s="30"/>
      <c r="N45" s="30"/>
      <c r="O45" s="30"/>
      <c r="P45" s="30"/>
      <c r="Q45" s="30"/>
      <c r="R45" s="30"/>
      <c r="S45" s="30">
        <v>100.34805341217081</v>
      </c>
      <c r="T45" s="30">
        <v>428.8</v>
      </c>
      <c r="U45" s="30">
        <v>317.3</v>
      </c>
      <c r="V45" s="30">
        <v>348305</v>
      </c>
      <c r="W45" s="30">
        <v>75296</v>
      </c>
      <c r="X45" s="30">
        <v>155814</v>
      </c>
      <c r="Y45" s="30">
        <v>105590</v>
      </c>
      <c r="Z45" s="27">
        <v>44.935788467210394</v>
      </c>
      <c r="AA45" s="27">
        <v>67.693925266621989</v>
      </c>
      <c r="AB45" s="30">
        <f t="shared" si="0"/>
        <v>66.380828545876923</v>
      </c>
      <c r="AC45" s="30">
        <f t="shared" si="1"/>
        <v>954.25053087228002</v>
      </c>
      <c r="AD45" s="30">
        <f t="shared" si="2"/>
        <v>514.52918209152745</v>
      </c>
      <c r="AE45" s="30">
        <f t="shared" si="3"/>
        <v>111.23006932074949</v>
      </c>
      <c r="AF45" s="30">
        <f t="shared" si="4"/>
        <v>230.17427248649679</v>
      </c>
      <c r="AG45" s="30">
        <f t="shared" si="5"/>
        <v>155.98149994127098</v>
      </c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</row>
    <row r="46" spans="1:59" x14ac:dyDescent="0.25">
      <c r="A46" s="75">
        <v>35309</v>
      </c>
      <c r="B46" s="30">
        <v>1996</v>
      </c>
      <c r="C46" s="30">
        <v>9</v>
      </c>
      <c r="D46" s="30">
        <v>63.160317659533007</v>
      </c>
      <c r="E46" s="30">
        <v>62.843834401537642</v>
      </c>
      <c r="F46" s="30"/>
      <c r="G46" s="30"/>
      <c r="H46" s="98"/>
      <c r="I46" s="98"/>
      <c r="J46" s="30"/>
      <c r="K46" s="30">
        <v>7.6480645201433024</v>
      </c>
      <c r="L46" s="30"/>
      <c r="M46" s="30"/>
      <c r="N46" s="30"/>
      <c r="O46" s="30"/>
      <c r="P46" s="30"/>
      <c r="Q46" s="30"/>
      <c r="R46" s="30"/>
      <c r="S46" s="30">
        <v>98.634873522436067</v>
      </c>
      <c r="T46" s="30">
        <v>436.3</v>
      </c>
      <c r="U46" s="30">
        <v>250.7</v>
      </c>
      <c r="V46" s="30">
        <v>275625</v>
      </c>
      <c r="W46" s="30">
        <v>61906</v>
      </c>
      <c r="X46" s="30">
        <v>132637</v>
      </c>
      <c r="Y46" s="30">
        <v>68685</v>
      </c>
      <c r="Z46" s="27">
        <v>45.995306529536123</v>
      </c>
      <c r="AA46" s="27">
        <v>67.338965839175927</v>
      </c>
      <c r="AB46" s="30">
        <f t="shared" si="0"/>
        <v>68.304147466989065</v>
      </c>
      <c r="AC46" s="30">
        <f t="shared" si="1"/>
        <v>948.5750458469663</v>
      </c>
      <c r="AD46" s="30">
        <f t="shared" si="2"/>
        <v>409.30982019870743</v>
      </c>
      <c r="AE46" s="30">
        <f t="shared" si="3"/>
        <v>91.931913756811554</v>
      </c>
      <c r="AF46" s="30">
        <f t="shared" si="4"/>
        <v>196.96916688143659</v>
      </c>
      <c r="AG46" s="30">
        <f t="shared" si="5"/>
        <v>101.99889342529966</v>
      </c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</row>
    <row r="47" spans="1:59" x14ac:dyDescent="0.25">
      <c r="A47" s="75">
        <v>35339</v>
      </c>
      <c r="B47" s="30">
        <v>1996</v>
      </c>
      <c r="C47" s="30">
        <v>10</v>
      </c>
      <c r="D47" s="30">
        <v>60.167238924282266</v>
      </c>
      <c r="E47" s="30">
        <v>58.549690131990147</v>
      </c>
      <c r="F47" s="30"/>
      <c r="G47" s="30"/>
      <c r="H47" s="98"/>
      <c r="I47" s="98"/>
      <c r="J47" s="30"/>
      <c r="K47" s="30">
        <v>7.7668065239846271</v>
      </c>
      <c r="L47" s="30"/>
      <c r="M47" s="30"/>
      <c r="N47" s="30"/>
      <c r="O47" s="30"/>
      <c r="P47" s="30"/>
      <c r="Q47" s="30"/>
      <c r="R47" s="30"/>
      <c r="S47" s="30">
        <v>97.852839447730034</v>
      </c>
      <c r="T47" s="30">
        <v>438.9</v>
      </c>
      <c r="U47" s="30">
        <v>346.9</v>
      </c>
      <c r="V47" s="30">
        <v>379556</v>
      </c>
      <c r="W47" s="30">
        <v>85004</v>
      </c>
      <c r="X47" s="30">
        <v>156306</v>
      </c>
      <c r="Y47" s="30">
        <v>125734</v>
      </c>
      <c r="Z47" s="27">
        <v>46.866882254889347</v>
      </c>
      <c r="AA47" s="27">
        <v>67.711993033301425</v>
      </c>
      <c r="AB47" s="30">
        <f t="shared" si="0"/>
        <v>69.215038806847346</v>
      </c>
      <c r="AC47" s="30">
        <f t="shared" si="1"/>
        <v>936.48217863737261</v>
      </c>
      <c r="AD47" s="30">
        <f t="shared" si="2"/>
        <v>560.54471740823021</v>
      </c>
      <c r="AE47" s="30">
        <f t="shared" si="3"/>
        <v>125.53758380468021</v>
      </c>
      <c r="AF47" s="30">
        <f t="shared" si="4"/>
        <v>230.83946136857494</v>
      </c>
      <c r="AG47" s="30">
        <f t="shared" si="5"/>
        <v>185.68940946423299</v>
      </c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</row>
    <row r="48" spans="1:59" x14ac:dyDescent="0.25">
      <c r="A48" s="75">
        <v>35370</v>
      </c>
      <c r="B48" s="30">
        <v>1996</v>
      </c>
      <c r="C48" s="30">
        <v>11</v>
      </c>
      <c r="D48" s="30">
        <v>60.180811770992364</v>
      </c>
      <c r="E48" s="30">
        <v>59.986204659615453</v>
      </c>
      <c r="F48" s="30"/>
      <c r="G48" s="30"/>
      <c r="H48" s="98"/>
      <c r="I48" s="98"/>
      <c r="J48" s="30"/>
      <c r="K48" s="30">
        <v>7.9395221659356334</v>
      </c>
      <c r="L48" s="30"/>
      <c r="M48" s="30"/>
      <c r="N48" s="30"/>
      <c r="O48" s="30"/>
      <c r="P48" s="30"/>
      <c r="Q48" s="30"/>
      <c r="R48" s="30"/>
      <c r="S48" s="30">
        <v>98.488165455255555</v>
      </c>
      <c r="T48" s="30">
        <v>462</v>
      </c>
      <c r="U48" s="30">
        <v>332.4</v>
      </c>
      <c r="V48" s="30">
        <v>363356</v>
      </c>
      <c r="W48" s="30">
        <v>103007</v>
      </c>
      <c r="X48" s="30">
        <v>135638</v>
      </c>
      <c r="Y48" s="30">
        <v>110945</v>
      </c>
      <c r="Z48" s="27">
        <v>47.277009696142187</v>
      </c>
      <c r="AA48" s="27">
        <v>67.775783180532784</v>
      </c>
      <c r="AB48" s="30">
        <f t="shared" si="0"/>
        <v>69.755017909880152</v>
      </c>
      <c r="AC48" s="30">
        <f t="shared" si="1"/>
        <v>977.2191662910933</v>
      </c>
      <c r="AD48" s="30">
        <f t="shared" si="2"/>
        <v>536.11479343903261</v>
      </c>
      <c r="AE48" s="30">
        <f t="shared" si="3"/>
        <v>151.98201358385285</v>
      </c>
      <c r="AF48" s="30">
        <f t="shared" si="4"/>
        <v>200.12752879402987</v>
      </c>
      <c r="AG48" s="30">
        <f t="shared" si="5"/>
        <v>163.69416153329925</v>
      </c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</row>
    <row r="49" spans="1:59" x14ac:dyDescent="0.25">
      <c r="A49" s="75">
        <v>35400</v>
      </c>
      <c r="B49" s="30">
        <v>1996</v>
      </c>
      <c r="C49" s="30">
        <v>12</v>
      </c>
      <c r="D49" s="30">
        <v>75.780208014453734</v>
      </c>
      <c r="E49" s="30">
        <v>68.583630394732964</v>
      </c>
      <c r="F49" s="30"/>
      <c r="G49" s="30"/>
      <c r="H49" s="98"/>
      <c r="I49" s="98"/>
      <c r="J49" s="30"/>
      <c r="K49" s="30">
        <v>8.0420720783440522</v>
      </c>
      <c r="L49" s="30"/>
      <c r="M49" s="30"/>
      <c r="N49" s="30"/>
      <c r="O49" s="30"/>
      <c r="P49" s="30"/>
      <c r="Q49" s="30"/>
      <c r="R49" s="30"/>
      <c r="S49" s="30">
        <v>102.08430021697525</v>
      </c>
      <c r="T49" s="30">
        <v>437.4</v>
      </c>
      <c r="U49" s="30">
        <v>283</v>
      </c>
      <c r="V49" s="30">
        <v>310147</v>
      </c>
      <c r="W49" s="30">
        <v>87713</v>
      </c>
      <c r="X49" s="30">
        <v>133433</v>
      </c>
      <c r="Y49" s="30">
        <v>84173</v>
      </c>
      <c r="Z49" s="27">
        <v>49.070587672296597</v>
      </c>
      <c r="AA49" s="27">
        <v>68.225316175063938</v>
      </c>
      <c r="AB49" s="30">
        <f t="shared" si="0"/>
        <v>71.924309660043306</v>
      </c>
      <c r="AC49" s="30">
        <f t="shared" si="1"/>
        <v>891.36898649155467</v>
      </c>
      <c r="AD49" s="30">
        <f t="shared" si="2"/>
        <v>454.59225019078383</v>
      </c>
      <c r="AE49" s="30">
        <f t="shared" si="3"/>
        <v>128.56371346807879</v>
      </c>
      <c r="AF49" s="30">
        <f t="shared" si="4"/>
        <v>195.57696098852114</v>
      </c>
      <c r="AG49" s="30">
        <f t="shared" si="5"/>
        <v>123.37502369943559</v>
      </c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</row>
    <row r="50" spans="1:59" x14ac:dyDescent="0.25">
      <c r="A50" s="75">
        <v>35431</v>
      </c>
      <c r="B50" s="30">
        <v>1997</v>
      </c>
      <c r="C50" s="30">
        <v>1</v>
      </c>
      <c r="D50" s="30">
        <v>59.838958422335978</v>
      </c>
      <c r="E50" s="30">
        <v>59.930092680428494</v>
      </c>
      <c r="F50" s="30"/>
      <c r="G50" s="30"/>
      <c r="H50" s="98"/>
      <c r="I50" s="98"/>
      <c r="J50" s="30"/>
      <c r="K50" s="30">
        <v>8.5602190041970267</v>
      </c>
      <c r="L50" s="30"/>
      <c r="M50" s="30"/>
      <c r="N50" s="30"/>
      <c r="O50" s="30"/>
      <c r="P50" s="30"/>
      <c r="Q50" s="30"/>
      <c r="R50" s="30"/>
      <c r="S50" s="30">
        <v>97.488906041392937</v>
      </c>
      <c r="T50" s="30">
        <v>400</v>
      </c>
      <c r="U50" s="30">
        <v>399.9</v>
      </c>
      <c r="V50" s="30">
        <v>436459</v>
      </c>
      <c r="W50" s="30">
        <v>65340</v>
      </c>
      <c r="X50" s="30">
        <v>180661</v>
      </c>
      <c r="Y50" s="30">
        <v>157135</v>
      </c>
      <c r="Z50" s="27">
        <v>51.444834880331449</v>
      </c>
      <c r="AA50" s="27">
        <v>67.695966162272171</v>
      </c>
      <c r="AB50" s="30">
        <f t="shared" si="0"/>
        <v>75.993944391035683</v>
      </c>
      <c r="AC50" s="30">
        <f t="shared" si="1"/>
        <v>777.53189592397587</v>
      </c>
      <c r="AD50" s="30">
        <f t="shared" si="2"/>
        <v>644.73413224323576</v>
      </c>
      <c r="AE50" s="30">
        <f t="shared" si="3"/>
        <v>96.519783532412035</v>
      </c>
      <c r="AF50" s="30">
        <f t="shared" si="4"/>
        <v>266.87114497626402</v>
      </c>
      <c r="AG50" s="30">
        <f t="shared" si="5"/>
        <v>232.1187050101862</v>
      </c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</row>
    <row r="51" spans="1:59" x14ac:dyDescent="0.25">
      <c r="A51" s="75">
        <v>35462</v>
      </c>
      <c r="B51" s="30">
        <v>1997</v>
      </c>
      <c r="C51" s="30">
        <v>2</v>
      </c>
      <c r="D51" s="30">
        <v>53.889591736910624</v>
      </c>
      <c r="E51" s="30">
        <v>59.790652069562043</v>
      </c>
      <c r="F51" s="30"/>
      <c r="G51" s="30"/>
      <c r="H51" s="98"/>
      <c r="I51" s="98"/>
      <c r="J51" s="30"/>
      <c r="K51" s="30">
        <v>8.8570740138004034</v>
      </c>
      <c r="L51" s="30"/>
      <c r="M51" s="30"/>
      <c r="N51" s="30"/>
      <c r="O51" s="30"/>
      <c r="P51" s="30"/>
      <c r="Q51" s="30"/>
      <c r="R51" s="30"/>
      <c r="S51" s="30">
        <v>94.630787351728813</v>
      </c>
      <c r="T51" s="30">
        <v>415.1</v>
      </c>
      <c r="U51" s="30">
        <v>289.8</v>
      </c>
      <c r="V51" s="30">
        <v>315671</v>
      </c>
      <c r="W51" s="30">
        <v>49372</v>
      </c>
      <c r="X51" s="30">
        <v>141369</v>
      </c>
      <c r="Y51" s="30">
        <v>109277</v>
      </c>
      <c r="Z51" s="27">
        <v>50.860166438872639</v>
      </c>
      <c r="AA51" s="27">
        <v>66.58560399233636</v>
      </c>
      <c r="AB51" s="30">
        <f t="shared" si="0"/>
        <v>76.383126966493194</v>
      </c>
      <c r="AC51" s="30">
        <f t="shared" si="1"/>
        <v>816.1593424962474</v>
      </c>
      <c r="AD51" s="30">
        <f t="shared" si="2"/>
        <v>474.08295648460592</v>
      </c>
      <c r="AE51" s="30">
        <f t="shared" si="3"/>
        <v>74.148159721855876</v>
      </c>
      <c r="AF51" s="30">
        <f t="shared" si="4"/>
        <v>212.31165826215346</v>
      </c>
      <c r="AG51" s="30">
        <f t="shared" si="5"/>
        <v>164.11505407772103</v>
      </c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</row>
    <row r="52" spans="1:59" x14ac:dyDescent="0.25">
      <c r="A52" s="75">
        <v>35490</v>
      </c>
      <c r="B52" s="30">
        <v>1997</v>
      </c>
      <c r="C52" s="30">
        <v>3</v>
      </c>
      <c r="D52" s="30">
        <v>65.114579046747522</v>
      </c>
      <c r="E52" s="30">
        <v>64.268725241512414</v>
      </c>
      <c r="F52" s="30"/>
      <c r="G52" s="30"/>
      <c r="H52" s="98"/>
      <c r="I52" s="98"/>
      <c r="J52" s="30"/>
      <c r="K52" s="30">
        <v>8.9866107452636896</v>
      </c>
      <c r="L52" s="30"/>
      <c r="M52" s="30"/>
      <c r="N52" s="30"/>
      <c r="O52" s="30"/>
      <c r="P52" s="30"/>
      <c r="Q52" s="30"/>
      <c r="R52" s="30"/>
      <c r="S52" s="30">
        <v>94.10769391338772</v>
      </c>
      <c r="T52" s="30">
        <v>457.8</v>
      </c>
      <c r="U52" s="30">
        <v>317.5</v>
      </c>
      <c r="V52" s="30">
        <v>344608</v>
      </c>
      <c r="W52" s="30">
        <v>70903</v>
      </c>
      <c r="X52" s="30">
        <v>147368</v>
      </c>
      <c r="Y52" s="30">
        <v>104180</v>
      </c>
      <c r="Z52" s="27">
        <v>50.027235591922626</v>
      </c>
      <c r="AA52" s="27">
        <v>66.32566313909993</v>
      </c>
      <c r="AB52" s="30">
        <f t="shared" si="0"/>
        <v>75.426664769267646</v>
      </c>
      <c r="AC52" s="30">
        <f t="shared" si="1"/>
        <v>915.10153336139194</v>
      </c>
      <c r="AD52" s="30">
        <f t="shared" si="2"/>
        <v>519.56962612990242</v>
      </c>
      <c r="AE52" s="30">
        <f t="shared" si="3"/>
        <v>106.90130583587286</v>
      </c>
      <c r="AF52" s="30">
        <f t="shared" si="4"/>
        <v>222.1885059647816</v>
      </c>
      <c r="AG52" s="30">
        <f t="shared" si="5"/>
        <v>157.07343895154273</v>
      </c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</row>
    <row r="53" spans="1:59" x14ac:dyDescent="0.25">
      <c r="A53" s="75">
        <v>35521</v>
      </c>
      <c r="B53" s="30">
        <v>1997</v>
      </c>
      <c r="C53" s="30">
        <v>4</v>
      </c>
      <c r="D53" s="30">
        <v>62.977289920650293</v>
      </c>
      <c r="E53" s="30">
        <v>64.77129374586535</v>
      </c>
      <c r="F53" s="30"/>
      <c r="G53" s="30"/>
      <c r="H53" s="98"/>
      <c r="I53" s="98"/>
      <c r="J53" s="30"/>
      <c r="K53" s="30">
        <v>9.1701211148364976</v>
      </c>
      <c r="L53" s="30"/>
      <c r="M53" s="30"/>
      <c r="N53" s="30"/>
      <c r="O53" s="30"/>
      <c r="P53" s="30"/>
      <c r="Q53" s="30"/>
      <c r="R53" s="30"/>
      <c r="S53" s="30">
        <v>93.405017692899051</v>
      </c>
      <c r="T53" s="30">
        <v>449.4</v>
      </c>
      <c r="U53" s="30">
        <v>369.2</v>
      </c>
      <c r="V53" s="30">
        <v>403665</v>
      </c>
      <c r="W53" s="30">
        <v>87224</v>
      </c>
      <c r="X53" s="30">
        <v>152889</v>
      </c>
      <c r="Y53" s="30">
        <v>148334</v>
      </c>
      <c r="Z53" s="27">
        <v>47.311181289247074</v>
      </c>
      <c r="AA53" s="27">
        <v>66.245546189351685</v>
      </c>
      <c r="AB53" s="30">
        <f t="shared" si="0"/>
        <v>71.417905067936289</v>
      </c>
      <c r="AC53" s="30">
        <f t="shared" si="1"/>
        <v>949.88116498824343</v>
      </c>
      <c r="AD53" s="30">
        <f t="shared" si="2"/>
        <v>609.34662512433954</v>
      </c>
      <c r="AE53" s="30">
        <f t="shared" si="3"/>
        <v>131.66771959383496</v>
      </c>
      <c r="AF53" s="30">
        <f t="shared" si="4"/>
        <v>230.79136454395388</v>
      </c>
      <c r="AG53" s="30">
        <f t="shared" si="5"/>
        <v>223.91543059515635</v>
      </c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</row>
    <row r="54" spans="1:59" x14ac:dyDescent="0.25">
      <c r="A54" s="75">
        <v>35551</v>
      </c>
      <c r="B54" s="30">
        <v>1997</v>
      </c>
      <c r="C54" s="30">
        <v>5</v>
      </c>
      <c r="D54" s="30">
        <v>56.67069431199198</v>
      </c>
      <c r="E54" s="30">
        <v>58.660101122949357</v>
      </c>
      <c r="F54" s="30"/>
      <c r="G54" s="30"/>
      <c r="H54" s="98"/>
      <c r="I54" s="98"/>
      <c r="J54" s="30"/>
      <c r="K54" s="30">
        <v>9.3104525739218253</v>
      </c>
      <c r="L54" s="30"/>
      <c r="M54" s="30"/>
      <c r="N54" s="30"/>
      <c r="O54" s="30"/>
      <c r="P54" s="30"/>
      <c r="Q54" s="30"/>
      <c r="R54" s="30"/>
      <c r="S54" s="30">
        <v>94.028667257568273</v>
      </c>
      <c r="T54" s="30">
        <v>453.2</v>
      </c>
      <c r="U54" s="30">
        <v>355.9</v>
      </c>
      <c r="V54" s="30">
        <v>392977</v>
      </c>
      <c r="W54" s="30">
        <v>81815</v>
      </c>
      <c r="X54" s="30">
        <v>166594</v>
      </c>
      <c r="Y54" s="30">
        <v>135848</v>
      </c>
      <c r="Z54" s="27">
        <v>46.761957995880323</v>
      </c>
      <c r="AA54" s="27">
        <v>66.298650349343561</v>
      </c>
      <c r="AB54" s="30">
        <f t="shared" si="0"/>
        <v>70.532292511959596</v>
      </c>
      <c r="AC54" s="30">
        <f t="shared" si="1"/>
        <v>969.16386614933106</v>
      </c>
      <c r="AD54" s="30">
        <f t="shared" si="2"/>
        <v>592.73755638962416</v>
      </c>
      <c r="AE54" s="30">
        <f t="shared" si="3"/>
        <v>123.4037187316741</v>
      </c>
      <c r="AF54" s="30">
        <f t="shared" si="4"/>
        <v>251.27811670701604</v>
      </c>
      <c r="AG54" s="30">
        <f t="shared" si="5"/>
        <v>204.90311534878032</v>
      </c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</row>
    <row r="55" spans="1:59" x14ac:dyDescent="0.25">
      <c r="A55" s="75">
        <v>35582</v>
      </c>
      <c r="B55" s="30">
        <v>1997</v>
      </c>
      <c r="C55" s="30">
        <v>6</v>
      </c>
      <c r="D55" s="30">
        <v>53.975630597498295</v>
      </c>
      <c r="E55" s="30">
        <v>55.904985301173859</v>
      </c>
      <c r="F55" s="30"/>
      <c r="G55" s="30"/>
      <c r="H55" s="98"/>
      <c r="I55" s="98"/>
      <c r="J55" s="30"/>
      <c r="K55" s="30">
        <v>9.4399893053851152</v>
      </c>
      <c r="L55" s="30"/>
      <c r="M55" s="30"/>
      <c r="N55" s="30"/>
      <c r="O55" s="30"/>
      <c r="P55" s="30"/>
      <c r="Q55" s="30"/>
      <c r="R55" s="30"/>
      <c r="S55" s="30">
        <v>94.154849879595886</v>
      </c>
      <c r="T55" s="30">
        <v>419.7</v>
      </c>
      <c r="U55" s="30">
        <v>347.4</v>
      </c>
      <c r="V55" s="30">
        <v>381045</v>
      </c>
      <c r="W55" s="30">
        <v>79657</v>
      </c>
      <c r="X55" s="30">
        <v>167186</v>
      </c>
      <c r="Y55" s="30">
        <v>111306</v>
      </c>
      <c r="Z55" s="27">
        <v>46.096745759352928</v>
      </c>
      <c r="AA55" s="27">
        <v>65.88313285202382</v>
      </c>
      <c r="AB55" s="30">
        <f t="shared" si="0"/>
        <v>69.967446543393862</v>
      </c>
      <c r="AC55" s="30">
        <f t="shared" si="1"/>
        <v>910.47641885836117</v>
      </c>
      <c r="AD55" s="30">
        <f t="shared" si="2"/>
        <v>578.36502835383146</v>
      </c>
      <c r="AE55" s="30">
        <f t="shared" si="3"/>
        <v>120.90651514540579</v>
      </c>
      <c r="AF55" s="30">
        <f t="shared" si="4"/>
        <v>253.76146027467536</v>
      </c>
      <c r="AG55" s="30">
        <f t="shared" si="5"/>
        <v>168.94460718800025</v>
      </c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</row>
    <row r="56" spans="1:59" x14ac:dyDescent="0.25">
      <c r="A56" s="75">
        <v>35612</v>
      </c>
      <c r="B56" s="30">
        <v>1997</v>
      </c>
      <c r="C56" s="30">
        <v>7</v>
      </c>
      <c r="D56" s="30">
        <v>56.479168448176189</v>
      </c>
      <c r="E56" s="30">
        <v>55.521068933312385</v>
      </c>
      <c r="F56" s="30"/>
      <c r="G56" s="30"/>
      <c r="H56" s="98"/>
      <c r="I56" s="98"/>
      <c r="J56" s="30"/>
      <c r="K56" s="30">
        <v>9.6342944025799611</v>
      </c>
      <c r="L56" s="30"/>
      <c r="M56" s="30"/>
      <c r="N56" s="30"/>
      <c r="O56" s="30"/>
      <c r="P56" s="30"/>
      <c r="Q56" s="30"/>
      <c r="R56" s="30"/>
      <c r="S56" s="30">
        <v>93.08597881324053</v>
      </c>
      <c r="T56" s="30">
        <v>441.7</v>
      </c>
      <c r="U56" s="30">
        <v>376.6</v>
      </c>
      <c r="V56" s="30">
        <v>411938</v>
      </c>
      <c r="W56" s="30">
        <v>89287</v>
      </c>
      <c r="X56" s="30">
        <v>164438</v>
      </c>
      <c r="Y56" s="30">
        <v>103384</v>
      </c>
      <c r="Z56" s="27">
        <v>46.279974568185338</v>
      </c>
      <c r="AA56" s="27">
        <v>65.492523948018146</v>
      </c>
      <c r="AB56" s="30">
        <f t="shared" si="0"/>
        <v>70.664515242866585</v>
      </c>
      <c r="AC56" s="30">
        <f t="shared" si="1"/>
        <v>954.40847606610782</v>
      </c>
      <c r="AD56" s="30">
        <f t="shared" si="2"/>
        <v>628.98476828738183</v>
      </c>
      <c r="AE56" s="30">
        <f t="shared" si="3"/>
        <v>136.33159117652525</v>
      </c>
      <c r="AF56" s="30">
        <f t="shared" si="4"/>
        <v>251.07903938854997</v>
      </c>
      <c r="AG56" s="30">
        <f t="shared" si="5"/>
        <v>157.85618535950238</v>
      </c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</row>
    <row r="57" spans="1:59" x14ac:dyDescent="0.25">
      <c r="A57" s="75">
        <v>35643</v>
      </c>
      <c r="B57" s="30">
        <v>1997</v>
      </c>
      <c r="C57" s="30">
        <v>8</v>
      </c>
      <c r="D57" s="30">
        <v>64.822980501949985</v>
      </c>
      <c r="E57" s="30">
        <v>63.727428670236094</v>
      </c>
      <c r="F57" s="30"/>
      <c r="G57" s="30"/>
      <c r="H57" s="98"/>
      <c r="I57" s="98"/>
      <c r="J57" s="30"/>
      <c r="K57" s="30">
        <v>9.7638311340432509</v>
      </c>
      <c r="L57" s="30"/>
      <c r="M57" s="30"/>
      <c r="N57" s="30"/>
      <c r="O57" s="30"/>
      <c r="P57" s="30"/>
      <c r="Q57" s="30"/>
      <c r="R57" s="30"/>
      <c r="S57" s="30">
        <v>92.745680259853728</v>
      </c>
      <c r="T57" s="30">
        <v>477.2</v>
      </c>
      <c r="U57" s="30">
        <v>406.1</v>
      </c>
      <c r="V57" s="30">
        <v>444279</v>
      </c>
      <c r="W57" s="30">
        <v>99823</v>
      </c>
      <c r="X57" s="30">
        <v>187034</v>
      </c>
      <c r="Y57" s="30">
        <v>117287</v>
      </c>
      <c r="Z57" s="27">
        <v>45.734382411902445</v>
      </c>
      <c r="AA57" s="27">
        <v>65.688860096916557</v>
      </c>
      <c r="AB57" s="30">
        <f t="shared" si="0"/>
        <v>69.6227371649112</v>
      </c>
      <c r="AC57" s="30">
        <f t="shared" si="1"/>
        <v>1043.4162982723649</v>
      </c>
      <c r="AD57" s="30">
        <f t="shared" si="2"/>
        <v>676.33842229034894</v>
      </c>
      <c r="AE57" s="30">
        <f t="shared" si="3"/>
        <v>151.96336160000698</v>
      </c>
      <c r="AF57" s="30">
        <f t="shared" si="4"/>
        <v>284.72712073866444</v>
      </c>
      <c r="AG57" s="30">
        <f t="shared" si="5"/>
        <v>178.54930018112077</v>
      </c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</row>
    <row r="58" spans="1:59" x14ac:dyDescent="0.25">
      <c r="A58" s="75">
        <v>35674</v>
      </c>
      <c r="B58" s="30">
        <v>1997</v>
      </c>
      <c r="C58" s="30">
        <v>9</v>
      </c>
      <c r="D58" s="30">
        <v>63.229604177982438</v>
      </c>
      <c r="E58" s="30">
        <v>62.348437816554302</v>
      </c>
      <c r="F58" s="30"/>
      <c r="G58" s="30"/>
      <c r="H58" s="98"/>
      <c r="I58" s="98"/>
      <c r="J58" s="30"/>
      <c r="K58" s="30">
        <v>9.9905204141039619</v>
      </c>
      <c r="L58" s="30"/>
      <c r="M58" s="30"/>
      <c r="N58" s="30"/>
      <c r="O58" s="30"/>
      <c r="P58" s="30"/>
      <c r="Q58" s="30"/>
      <c r="R58" s="30"/>
      <c r="S58" s="30">
        <v>92.267176241000143</v>
      </c>
      <c r="T58" s="30">
        <v>442.5</v>
      </c>
      <c r="U58" s="30">
        <v>389.2</v>
      </c>
      <c r="V58" s="30">
        <v>425467</v>
      </c>
      <c r="W58" s="30">
        <v>101091</v>
      </c>
      <c r="X58" s="30">
        <v>163085</v>
      </c>
      <c r="Y58" s="30">
        <v>120171</v>
      </c>
      <c r="Z58" s="27">
        <v>45.68748251036024</v>
      </c>
      <c r="AA58" s="27">
        <v>65.735600002993706</v>
      </c>
      <c r="AB58" s="30">
        <f t="shared" si="0"/>
        <v>69.501887117908041</v>
      </c>
      <c r="AC58" s="30">
        <f t="shared" si="1"/>
        <v>968.53662247565796</v>
      </c>
      <c r="AD58" s="30">
        <f t="shared" si="2"/>
        <v>647.2398517403409</v>
      </c>
      <c r="AE58" s="30">
        <f t="shared" si="3"/>
        <v>153.78425084033029</v>
      </c>
      <c r="AF58" s="30">
        <f t="shared" si="4"/>
        <v>248.09235785871405</v>
      </c>
      <c r="AG58" s="30">
        <f t="shared" si="5"/>
        <v>182.80961913259665</v>
      </c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</row>
    <row r="59" spans="1:59" x14ac:dyDescent="0.25">
      <c r="A59" s="75">
        <v>35704</v>
      </c>
      <c r="B59" s="30">
        <v>1997</v>
      </c>
      <c r="C59" s="30">
        <v>10</v>
      </c>
      <c r="D59" s="30">
        <v>63.076294549434351</v>
      </c>
      <c r="E59" s="30">
        <v>61.344669214007503</v>
      </c>
      <c r="F59" s="30"/>
      <c r="G59" s="30"/>
      <c r="H59" s="98"/>
      <c r="I59" s="98"/>
      <c r="J59" s="30"/>
      <c r="K59" s="30">
        <v>10.17403078367677</v>
      </c>
      <c r="L59" s="30"/>
      <c r="M59" s="30"/>
      <c r="N59" s="30"/>
      <c r="O59" s="30"/>
      <c r="P59" s="30"/>
      <c r="Q59" s="30"/>
      <c r="R59" s="30"/>
      <c r="S59" s="30">
        <v>92.593907954851346</v>
      </c>
      <c r="T59" s="30">
        <v>447.4</v>
      </c>
      <c r="U59" s="30">
        <v>474</v>
      </c>
      <c r="V59" s="30">
        <v>522503</v>
      </c>
      <c r="W59" s="30">
        <v>113170</v>
      </c>
      <c r="X59" s="30">
        <v>203132</v>
      </c>
      <c r="Y59" s="30">
        <v>141117</v>
      </c>
      <c r="Z59" s="27">
        <v>46.163772397335435</v>
      </c>
      <c r="AA59" s="27">
        <v>65.713234205001825</v>
      </c>
      <c r="AB59" s="30">
        <f t="shared" si="0"/>
        <v>70.250342957281561</v>
      </c>
      <c r="AC59" s="30">
        <f t="shared" si="1"/>
        <v>969.15823115405499</v>
      </c>
      <c r="AD59" s="30">
        <f t="shared" si="2"/>
        <v>795.125983861907</v>
      </c>
      <c r="AE59" s="30">
        <f t="shared" si="3"/>
        <v>172.21797309039761</v>
      </c>
      <c r="AF59" s="30">
        <f t="shared" si="4"/>
        <v>309.11885932489747</v>
      </c>
      <c r="AG59" s="30">
        <f t="shared" si="5"/>
        <v>214.7466970804775</v>
      </c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</row>
    <row r="60" spans="1:59" x14ac:dyDescent="0.25">
      <c r="A60" s="75">
        <v>35735</v>
      </c>
      <c r="B60" s="30">
        <v>1997</v>
      </c>
      <c r="C60" s="30">
        <v>11</v>
      </c>
      <c r="D60" s="30">
        <v>59.295340794975758</v>
      </c>
      <c r="E60" s="30">
        <v>59.653573880396337</v>
      </c>
      <c r="F60" s="30"/>
      <c r="G60" s="30"/>
      <c r="H60" s="98"/>
      <c r="I60" s="98"/>
      <c r="J60" s="30"/>
      <c r="K60" s="30">
        <v>10.314362242762098</v>
      </c>
      <c r="L60" s="30"/>
      <c r="M60" s="30"/>
      <c r="N60" s="30"/>
      <c r="O60" s="30"/>
      <c r="P60" s="30"/>
      <c r="Q60" s="30"/>
      <c r="R60" s="30"/>
      <c r="S60" s="30">
        <v>92.987659768103356</v>
      </c>
      <c r="T60" s="30">
        <v>443.9</v>
      </c>
      <c r="U60" s="30">
        <v>398</v>
      </c>
      <c r="V60" s="30">
        <v>434141</v>
      </c>
      <c r="W60" s="30">
        <v>99320</v>
      </c>
      <c r="X60" s="30">
        <v>160369</v>
      </c>
      <c r="Y60" s="30">
        <v>107879</v>
      </c>
      <c r="Z60" s="27">
        <v>46.091543236345466</v>
      </c>
      <c r="AA60" s="27">
        <v>65.492360059455137</v>
      </c>
      <c r="AB60" s="30">
        <f t="shared" si="0"/>
        <v>70.376977092446722</v>
      </c>
      <c r="AC60" s="30">
        <f t="shared" si="1"/>
        <v>963.08339628333999</v>
      </c>
      <c r="AD60" s="30">
        <f t="shared" si="2"/>
        <v>662.88800648790027</v>
      </c>
      <c r="AE60" s="30">
        <f t="shared" si="3"/>
        <v>151.6512764387106</v>
      </c>
      <c r="AF60" s="30">
        <f t="shared" si="4"/>
        <v>244.86672927103888</v>
      </c>
      <c r="AG60" s="30">
        <f t="shared" si="5"/>
        <v>164.71997634848631</v>
      </c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</row>
    <row r="61" spans="1:59" x14ac:dyDescent="0.25">
      <c r="A61" s="75">
        <v>35765</v>
      </c>
      <c r="B61" s="30">
        <v>1997</v>
      </c>
      <c r="C61" s="30">
        <v>12</v>
      </c>
      <c r="D61" s="30">
        <v>67.442008939193911</v>
      </c>
      <c r="E61" s="30">
        <v>60.444696295806693</v>
      </c>
      <c r="F61" s="30"/>
      <c r="G61" s="30"/>
      <c r="H61" s="98"/>
      <c r="I61" s="98"/>
      <c r="J61" s="30"/>
      <c r="K61" s="30">
        <v>10.50866733995686</v>
      </c>
      <c r="L61" s="30"/>
      <c r="M61" s="30"/>
      <c r="N61" s="30"/>
      <c r="O61" s="30"/>
      <c r="P61" s="30"/>
      <c r="Q61" s="30"/>
      <c r="R61" s="30"/>
      <c r="S61" s="30">
        <v>91.77225815631725</v>
      </c>
      <c r="T61" s="30">
        <v>416.5</v>
      </c>
      <c r="U61" s="30">
        <v>396.5</v>
      </c>
      <c r="V61" s="30">
        <v>442082</v>
      </c>
      <c r="W61" s="30">
        <v>102657</v>
      </c>
      <c r="X61" s="30">
        <v>162219</v>
      </c>
      <c r="Y61" s="30">
        <v>124622</v>
      </c>
      <c r="Z61" s="27">
        <v>44.717012648873421</v>
      </c>
      <c r="AA61" s="27">
        <v>64.571761723552413</v>
      </c>
      <c r="AB61" s="30">
        <f t="shared" si="0"/>
        <v>69.251653439963349</v>
      </c>
      <c r="AC61" s="30">
        <f t="shared" si="1"/>
        <v>931.41284564431453</v>
      </c>
      <c r="AD61" s="30">
        <f t="shared" si="2"/>
        <v>684.63673314762843</v>
      </c>
      <c r="AE61" s="30">
        <f t="shared" si="3"/>
        <v>158.98125939245682</v>
      </c>
      <c r="AF61" s="30">
        <f t="shared" si="4"/>
        <v>251.22281887630606</v>
      </c>
      <c r="AG61" s="30">
        <f t="shared" si="5"/>
        <v>192.99767680729764</v>
      </c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</row>
    <row r="62" spans="1:59" x14ac:dyDescent="0.25">
      <c r="A62" s="75">
        <v>35796</v>
      </c>
      <c r="B62" s="30">
        <v>1998</v>
      </c>
      <c r="C62" s="30">
        <v>1</v>
      </c>
      <c r="D62" s="30">
        <v>60.986773598770718</v>
      </c>
      <c r="E62" s="30">
        <v>61.654353103234342</v>
      </c>
      <c r="F62" s="30"/>
      <c r="G62" s="30"/>
      <c r="H62" s="98"/>
      <c r="I62" s="98"/>
      <c r="J62" s="30"/>
      <c r="K62" s="30">
        <v>10.929661717212589</v>
      </c>
      <c r="L62" s="30"/>
      <c r="M62" s="30"/>
      <c r="N62" s="30"/>
      <c r="O62" s="30"/>
      <c r="P62" s="30"/>
      <c r="Q62" s="30"/>
      <c r="R62" s="30"/>
      <c r="S62" s="30">
        <v>89.70880584785013</v>
      </c>
      <c r="T62" s="30">
        <v>386.7</v>
      </c>
      <c r="U62" s="30">
        <v>399.7</v>
      </c>
      <c r="V62" s="30">
        <v>447253</v>
      </c>
      <c r="W62" s="30">
        <v>86686</v>
      </c>
      <c r="X62" s="30">
        <v>187945</v>
      </c>
      <c r="Y62" s="30">
        <v>133465</v>
      </c>
      <c r="Z62" s="27">
        <v>43.255204405339903</v>
      </c>
      <c r="AA62" s="27">
        <v>63.387359592160216</v>
      </c>
      <c r="AB62" s="30">
        <f t="shared" si="0"/>
        <v>68.239479737991374</v>
      </c>
      <c r="AC62" s="30">
        <f t="shared" si="1"/>
        <v>893.99646890181259</v>
      </c>
      <c r="AD62" s="30">
        <f t="shared" si="2"/>
        <v>705.58704902312491</v>
      </c>
      <c r="AE62" s="30">
        <f t="shared" si="3"/>
        <v>136.75597241744293</v>
      </c>
      <c r="AF62" s="30">
        <f t="shared" si="4"/>
        <v>296.50233297183297</v>
      </c>
      <c r="AG62" s="30">
        <f t="shared" si="5"/>
        <v>210.55459772851469</v>
      </c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</row>
    <row r="63" spans="1:59" x14ac:dyDescent="0.25">
      <c r="A63" s="75">
        <v>35827</v>
      </c>
      <c r="B63" s="30">
        <v>1998</v>
      </c>
      <c r="C63" s="30">
        <v>2</v>
      </c>
      <c r="D63" s="30">
        <v>54.226752081452538</v>
      </c>
      <c r="E63" s="30">
        <v>60.174499067363193</v>
      </c>
      <c r="F63" s="30"/>
      <c r="G63" s="30"/>
      <c r="H63" s="98"/>
      <c r="I63" s="98"/>
      <c r="J63" s="30"/>
      <c r="K63" s="30">
        <v>11.426219187821749</v>
      </c>
      <c r="L63" s="30"/>
      <c r="M63" s="30"/>
      <c r="N63" s="30"/>
      <c r="O63" s="30"/>
      <c r="P63" s="30"/>
      <c r="Q63" s="30"/>
      <c r="R63" s="30"/>
      <c r="S63" s="30">
        <v>87.022742710356169</v>
      </c>
      <c r="T63" s="30">
        <v>381.6</v>
      </c>
      <c r="U63" s="30">
        <v>327.60000000000002</v>
      </c>
      <c r="V63" s="30">
        <v>353829</v>
      </c>
      <c r="W63" s="30">
        <v>68063</v>
      </c>
      <c r="X63" s="30">
        <v>148605</v>
      </c>
      <c r="Y63" s="30">
        <v>126030</v>
      </c>
      <c r="Z63" s="27">
        <v>42.398252950399723</v>
      </c>
      <c r="AA63" s="27">
        <v>63.025520835296689</v>
      </c>
      <c r="AB63" s="30">
        <f t="shared" si="0"/>
        <v>67.271562993026606</v>
      </c>
      <c r="AC63" s="30">
        <f t="shared" si="1"/>
        <v>900.03708512806156</v>
      </c>
      <c r="AD63" s="30">
        <f t="shared" si="2"/>
        <v>561.40591193947307</v>
      </c>
      <c r="AE63" s="30">
        <f t="shared" si="3"/>
        <v>107.99276086566211</v>
      </c>
      <c r="AF63" s="30">
        <f t="shared" si="4"/>
        <v>235.78543743945633</v>
      </c>
      <c r="AG63" s="30">
        <f t="shared" si="5"/>
        <v>199.96661404727084</v>
      </c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</row>
    <row r="64" spans="1:59" x14ac:dyDescent="0.25">
      <c r="A64" s="75">
        <v>35855</v>
      </c>
      <c r="B64" s="30">
        <v>1998</v>
      </c>
      <c r="C64" s="30">
        <v>3</v>
      </c>
      <c r="D64" s="30">
        <v>62.021095034469596</v>
      </c>
      <c r="E64" s="30">
        <v>60.679491863158177</v>
      </c>
      <c r="F64" s="30"/>
      <c r="G64" s="30"/>
      <c r="H64" s="98"/>
      <c r="I64" s="98"/>
      <c r="J64" s="30"/>
      <c r="K64" s="30">
        <v>11.73926628885793</v>
      </c>
      <c r="L64" s="30"/>
      <c r="M64" s="30"/>
      <c r="N64" s="30"/>
      <c r="O64" s="30"/>
      <c r="P64" s="30"/>
      <c r="Q64" s="30"/>
      <c r="R64" s="30"/>
      <c r="S64" s="30">
        <v>87.154620742040549</v>
      </c>
      <c r="T64" s="30">
        <v>391.2</v>
      </c>
      <c r="U64" s="30">
        <v>469.5</v>
      </c>
      <c r="V64" s="30">
        <v>513146</v>
      </c>
      <c r="W64" s="30">
        <v>90803</v>
      </c>
      <c r="X64" s="30">
        <v>220065</v>
      </c>
      <c r="Y64" s="30">
        <v>169947</v>
      </c>
      <c r="Z64" s="27">
        <v>41.807269586914188</v>
      </c>
      <c r="AA64" s="27">
        <v>62.228595212091456</v>
      </c>
      <c r="AB64" s="30">
        <f t="shared" si="0"/>
        <v>67.183373567126168</v>
      </c>
      <c r="AC64" s="30">
        <f t="shared" si="1"/>
        <v>935.72243264230508</v>
      </c>
      <c r="AD64" s="30">
        <f t="shared" si="2"/>
        <v>824.61446904122317</v>
      </c>
      <c r="AE64" s="30">
        <f t="shared" si="3"/>
        <v>145.91844744448986</v>
      </c>
      <c r="AF64" s="30">
        <f t="shared" si="4"/>
        <v>353.63967200281553</v>
      </c>
      <c r="AG64" s="30">
        <f t="shared" si="5"/>
        <v>273.10113529122071</v>
      </c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</row>
    <row r="65" spans="1:59" x14ac:dyDescent="0.25">
      <c r="A65" s="75">
        <v>35886</v>
      </c>
      <c r="B65" s="30">
        <v>1998</v>
      </c>
      <c r="C65" s="30">
        <v>4</v>
      </c>
      <c r="D65" s="30">
        <v>76.357748899256364</v>
      </c>
      <c r="E65" s="30">
        <v>78.512681926488568</v>
      </c>
      <c r="F65" s="30"/>
      <c r="G65" s="30"/>
      <c r="H65" s="98"/>
      <c r="I65" s="98"/>
      <c r="J65" s="30"/>
      <c r="K65" s="30">
        <v>12.252015850899978</v>
      </c>
      <c r="L65" s="30"/>
      <c r="M65" s="30"/>
      <c r="N65" s="30"/>
      <c r="O65" s="30"/>
      <c r="P65" s="30"/>
      <c r="Q65" s="30"/>
      <c r="R65" s="30"/>
      <c r="S65" s="30">
        <v>89.202521407572604</v>
      </c>
      <c r="T65" s="30">
        <v>384.3</v>
      </c>
      <c r="U65" s="30">
        <v>425.5</v>
      </c>
      <c r="V65" s="30">
        <v>463342</v>
      </c>
      <c r="W65" s="30">
        <v>101493</v>
      </c>
      <c r="X65" s="30">
        <v>181288</v>
      </c>
      <c r="Y65" s="30">
        <v>150325</v>
      </c>
      <c r="Z65" s="27">
        <v>45.717221192964445</v>
      </c>
      <c r="AA65" s="27">
        <v>61.746345178645555</v>
      </c>
      <c r="AB65" s="30">
        <f t="shared" si="0"/>
        <v>74.040367993756746</v>
      </c>
      <c r="AC65" s="30">
        <f t="shared" si="1"/>
        <v>840.60227190523347</v>
      </c>
      <c r="AD65" s="30">
        <f t="shared" si="2"/>
        <v>750.39583097501759</v>
      </c>
      <c r="AE65" s="30">
        <f t="shared" si="3"/>
        <v>164.37086228562802</v>
      </c>
      <c r="AF65" s="30">
        <f t="shared" si="4"/>
        <v>293.60118315585248</v>
      </c>
      <c r="AG65" s="30">
        <f t="shared" si="5"/>
        <v>243.45570505440801</v>
      </c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</row>
    <row r="66" spans="1:59" x14ac:dyDescent="0.25">
      <c r="A66" s="75">
        <v>35916</v>
      </c>
      <c r="B66" s="30">
        <v>1998</v>
      </c>
      <c r="C66" s="30">
        <v>5</v>
      </c>
      <c r="D66" s="30">
        <v>55.891876834250773</v>
      </c>
      <c r="E66" s="30">
        <v>58.374684038719998</v>
      </c>
      <c r="F66" s="30"/>
      <c r="G66" s="30"/>
      <c r="H66" s="98"/>
      <c r="I66" s="98"/>
      <c r="J66" s="30"/>
      <c r="K66" s="30">
        <v>12.467910403338735</v>
      </c>
      <c r="L66" s="30"/>
      <c r="M66" s="30"/>
      <c r="N66" s="30"/>
      <c r="O66" s="30"/>
      <c r="P66" s="30"/>
      <c r="Q66" s="30"/>
      <c r="R66" s="30"/>
      <c r="S66" s="30">
        <v>91.336436717891218</v>
      </c>
      <c r="T66" s="30">
        <v>373.8</v>
      </c>
      <c r="U66" s="30">
        <v>435.6</v>
      </c>
      <c r="V66" s="30">
        <v>480944</v>
      </c>
      <c r="W66" s="30">
        <v>107790</v>
      </c>
      <c r="X66" s="30">
        <v>180333</v>
      </c>
      <c r="Y66" s="30">
        <v>162022</v>
      </c>
      <c r="Z66" s="27">
        <v>45.196058971247645</v>
      </c>
      <c r="AA66" s="27">
        <v>62.031168410299571</v>
      </c>
      <c r="AB66" s="30">
        <f t="shared" ref="AB66:AB129" si="6">100*Z66/AA66</f>
        <v>72.860241277904663</v>
      </c>
      <c r="AC66" s="30">
        <f t="shared" ref="AC66:AC129" si="7">T66/$Z66*100</f>
        <v>827.0632628340453</v>
      </c>
      <c r="AD66" s="30">
        <f t="shared" si="2"/>
        <v>775.3263598371052</v>
      </c>
      <c r="AE66" s="30">
        <f t="shared" si="3"/>
        <v>173.76748296442324</v>
      </c>
      <c r="AF66" s="30">
        <f t="shared" si="4"/>
        <v>290.71353099010423</v>
      </c>
      <c r="AG66" s="30">
        <f t="shared" si="5"/>
        <v>261.19449972039877</v>
      </c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</row>
    <row r="67" spans="1:59" x14ac:dyDescent="0.25">
      <c r="A67" s="75">
        <v>35947</v>
      </c>
      <c r="B67" s="30">
        <v>1998</v>
      </c>
      <c r="C67" s="30">
        <v>6</v>
      </c>
      <c r="D67" s="30">
        <v>59.137846115008031</v>
      </c>
      <c r="E67" s="30">
        <v>60.657329951488876</v>
      </c>
      <c r="F67" s="30"/>
      <c r="G67" s="30"/>
      <c r="H67" s="98"/>
      <c r="I67" s="98"/>
      <c r="J67" s="30"/>
      <c r="K67" s="30">
        <v>12.829533778673669</v>
      </c>
      <c r="L67" s="30"/>
      <c r="M67" s="30"/>
      <c r="N67" s="30"/>
      <c r="O67" s="30"/>
      <c r="P67" s="30"/>
      <c r="Q67" s="30"/>
      <c r="R67" s="30"/>
      <c r="S67" s="30">
        <v>89.673015551551529</v>
      </c>
      <c r="T67" s="30">
        <v>338.6</v>
      </c>
      <c r="U67" s="30">
        <v>441</v>
      </c>
      <c r="V67" s="30">
        <v>490381</v>
      </c>
      <c r="W67" s="30">
        <v>117498</v>
      </c>
      <c r="X67" s="30">
        <v>204816</v>
      </c>
      <c r="Y67" s="30">
        <v>140725</v>
      </c>
      <c r="Z67" s="27">
        <v>44.119598186321582</v>
      </c>
      <c r="AA67" s="27">
        <v>62.14019759155503</v>
      </c>
      <c r="AB67" s="30">
        <f t="shared" si="6"/>
        <v>71.000093170475395</v>
      </c>
      <c r="AC67" s="30">
        <f t="shared" si="7"/>
        <v>767.45939201453632</v>
      </c>
      <c r="AD67" s="30">
        <f t="shared" si="2"/>
        <v>789.15262423729996</v>
      </c>
      <c r="AE67" s="30">
        <f t="shared" si="3"/>
        <v>189.08533373567548</v>
      </c>
      <c r="AF67" s="30">
        <f t="shared" si="4"/>
        <v>329.60307166425048</v>
      </c>
      <c r="AG67" s="30">
        <f t="shared" si="5"/>
        <v>226.46371504155758</v>
      </c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</row>
    <row r="68" spans="1:59" x14ac:dyDescent="0.25">
      <c r="A68" s="75">
        <v>35977</v>
      </c>
      <c r="B68" s="30">
        <v>1998</v>
      </c>
      <c r="C68" s="30">
        <v>7</v>
      </c>
      <c r="D68" s="30">
        <v>58.177795094608044</v>
      </c>
      <c r="E68" s="30">
        <v>57.202843636641461</v>
      </c>
      <c r="F68" s="30"/>
      <c r="G68" s="30"/>
      <c r="H68" s="98"/>
      <c r="I68" s="98"/>
      <c r="J68" s="30"/>
      <c r="K68" s="30">
        <v>12.932083691082113</v>
      </c>
      <c r="L68" s="30"/>
      <c r="M68" s="30"/>
      <c r="N68" s="30"/>
      <c r="O68" s="30"/>
      <c r="P68" s="30"/>
      <c r="Q68" s="30"/>
      <c r="R68" s="30"/>
      <c r="S68" s="30">
        <v>90.134914726200662</v>
      </c>
      <c r="T68" s="30">
        <v>311.2</v>
      </c>
      <c r="U68" s="30">
        <v>490.9</v>
      </c>
      <c r="V68" s="30">
        <v>552679</v>
      </c>
      <c r="W68" s="30">
        <v>106283</v>
      </c>
      <c r="X68" s="30">
        <v>226997</v>
      </c>
      <c r="Y68" s="30">
        <v>187475</v>
      </c>
      <c r="Z68" s="27">
        <v>41.269371673646347</v>
      </c>
      <c r="AA68" s="27">
        <v>61.497308519494034</v>
      </c>
      <c r="AB68" s="30">
        <f t="shared" si="6"/>
        <v>67.107606279329062</v>
      </c>
      <c r="AC68" s="30">
        <f t="shared" si="7"/>
        <v>754.0701187818787</v>
      </c>
      <c r="AD68" s="30">
        <f t="shared" si="2"/>
        <v>898.70437146823463</v>
      </c>
      <c r="AE68" s="30">
        <f t="shared" si="3"/>
        <v>172.82544969640315</v>
      </c>
      <c r="AF68" s="30">
        <f t="shared" si="4"/>
        <v>369.11696701009964</v>
      </c>
      <c r="AG68" s="30">
        <f t="shared" si="5"/>
        <v>304.85073983452833</v>
      </c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</row>
    <row r="69" spans="1:59" x14ac:dyDescent="0.25">
      <c r="A69" s="75">
        <v>36008</v>
      </c>
      <c r="B69" s="30">
        <v>1998</v>
      </c>
      <c r="C69" s="30">
        <v>8</v>
      </c>
      <c r="D69" s="30">
        <v>58.912421880915915</v>
      </c>
      <c r="E69" s="30">
        <v>57.953944822453977</v>
      </c>
      <c r="F69" s="30"/>
      <c r="G69" s="30"/>
      <c r="H69" s="98"/>
      <c r="I69" s="98"/>
      <c r="J69" s="30"/>
      <c r="K69" s="30">
        <v>13.099401969222116</v>
      </c>
      <c r="L69" s="30"/>
      <c r="M69" s="30"/>
      <c r="N69" s="30"/>
      <c r="O69" s="30"/>
      <c r="P69" s="30"/>
      <c r="Q69" s="30"/>
      <c r="R69" s="30"/>
      <c r="S69" s="30">
        <v>90.912894918415816</v>
      </c>
      <c r="T69" s="30">
        <v>321.7</v>
      </c>
      <c r="U69" s="30">
        <v>441.5</v>
      </c>
      <c r="V69" s="30">
        <v>448152</v>
      </c>
      <c r="W69" s="30">
        <v>102594</v>
      </c>
      <c r="X69" s="30">
        <v>187680</v>
      </c>
      <c r="Y69" s="30">
        <v>137329</v>
      </c>
      <c r="Z69" s="27">
        <v>39.467888561796428</v>
      </c>
      <c r="AA69" s="27">
        <v>60.827400893209393</v>
      </c>
      <c r="AB69" s="30">
        <f t="shared" si="6"/>
        <v>64.885048485118674</v>
      </c>
      <c r="AC69" s="30">
        <f t="shared" si="7"/>
        <v>815.09300781647255</v>
      </c>
      <c r="AD69" s="30">
        <f t="shared" si="2"/>
        <v>736.76006769842184</v>
      </c>
      <c r="AE69" s="30">
        <f t="shared" si="3"/>
        <v>168.66411928419797</v>
      </c>
      <c r="AF69" s="30">
        <f t="shared" si="4"/>
        <v>308.5451576823038</v>
      </c>
      <c r="AG69" s="30">
        <f t="shared" si="5"/>
        <v>225.76831819774671</v>
      </c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</row>
    <row r="70" spans="1:59" x14ac:dyDescent="0.25">
      <c r="A70" s="75">
        <v>36039</v>
      </c>
      <c r="B70" s="30">
        <v>1998</v>
      </c>
      <c r="C70" s="30">
        <v>9</v>
      </c>
      <c r="D70" s="30">
        <v>59.792634574937438</v>
      </c>
      <c r="E70" s="30">
        <v>58.987057287311764</v>
      </c>
      <c r="F70" s="30"/>
      <c r="G70" s="30"/>
      <c r="H70" s="98"/>
      <c r="I70" s="98"/>
      <c r="J70" s="30"/>
      <c r="K70" s="30">
        <v>13.763277717971363</v>
      </c>
      <c r="L70" s="30"/>
      <c r="M70" s="30"/>
      <c r="N70" s="30"/>
      <c r="O70" s="30"/>
      <c r="P70" s="30"/>
      <c r="Q70" s="30"/>
      <c r="R70" s="30"/>
      <c r="S70" s="30">
        <v>94.683444867980413</v>
      </c>
      <c r="T70" s="30">
        <v>332.1</v>
      </c>
      <c r="U70" s="30">
        <v>406.5</v>
      </c>
      <c r="V70" s="30">
        <v>518212</v>
      </c>
      <c r="W70" s="30">
        <v>107612</v>
      </c>
      <c r="X70" s="30">
        <v>173712</v>
      </c>
      <c r="Y70" s="30">
        <v>204092</v>
      </c>
      <c r="Z70" s="27">
        <v>39.853484214610717</v>
      </c>
      <c r="AA70" s="27">
        <v>60.568600188581797</v>
      </c>
      <c r="AB70" s="30">
        <f t="shared" si="6"/>
        <v>65.798919061239545</v>
      </c>
      <c r="AC70" s="30">
        <f t="shared" si="7"/>
        <v>833.30229851835293</v>
      </c>
      <c r="AD70" s="30">
        <f t="shared" si="2"/>
        <v>855.57863048928721</v>
      </c>
      <c r="AE70" s="30">
        <f t="shared" si="3"/>
        <v>177.66961703745412</v>
      </c>
      <c r="AF70" s="30">
        <f t="shared" si="4"/>
        <v>286.80207146796113</v>
      </c>
      <c r="AG70" s="30">
        <f t="shared" si="5"/>
        <v>336.96007397323802</v>
      </c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</row>
    <row r="71" spans="1:59" x14ac:dyDescent="0.25">
      <c r="A71" s="75">
        <v>36069</v>
      </c>
      <c r="B71" s="30">
        <v>1998</v>
      </c>
      <c r="C71" s="30">
        <v>10</v>
      </c>
      <c r="D71" s="30">
        <v>61.909494447942294</v>
      </c>
      <c r="E71" s="30">
        <v>60.744377915210443</v>
      </c>
      <c r="F71" s="30"/>
      <c r="G71" s="30"/>
      <c r="H71" s="98"/>
      <c r="I71" s="98"/>
      <c r="J71" s="30"/>
      <c r="K71" s="30">
        <v>14.65384274678132</v>
      </c>
      <c r="L71" s="30"/>
      <c r="M71" s="30"/>
      <c r="N71" s="30"/>
      <c r="O71" s="30"/>
      <c r="P71" s="30"/>
      <c r="Q71" s="30"/>
      <c r="R71" s="30"/>
      <c r="S71" s="30">
        <v>102.1384947655588</v>
      </c>
      <c r="T71" s="30">
        <v>338.5</v>
      </c>
      <c r="U71" s="30">
        <v>434.7</v>
      </c>
      <c r="V71" s="30">
        <v>500244</v>
      </c>
      <c r="W71" s="30">
        <v>95851</v>
      </c>
      <c r="X71" s="30">
        <v>192204</v>
      </c>
      <c r="Y71" s="30">
        <v>180525</v>
      </c>
      <c r="Z71" s="27">
        <v>38.821623951090203</v>
      </c>
      <c r="AA71" s="27">
        <v>60.713713509515003</v>
      </c>
      <c r="AB71" s="30">
        <f t="shared" si="6"/>
        <v>63.942100897857472</v>
      </c>
      <c r="AC71" s="30">
        <f t="shared" si="7"/>
        <v>871.93673409041958</v>
      </c>
      <c r="AD71" s="30">
        <f t="shared" si="2"/>
        <v>823.9390593718208</v>
      </c>
      <c r="AE71" s="30">
        <f t="shared" si="3"/>
        <v>157.87372318278361</v>
      </c>
      <c r="AF71" s="30">
        <f t="shared" si="4"/>
        <v>316.57427768749142</v>
      </c>
      <c r="AG71" s="30">
        <f t="shared" si="5"/>
        <v>297.33809639515505</v>
      </c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</row>
    <row r="72" spans="1:59" x14ac:dyDescent="0.25">
      <c r="A72" s="75">
        <v>36100</v>
      </c>
      <c r="B72" s="30">
        <v>1998</v>
      </c>
      <c r="C72" s="30">
        <v>11</v>
      </c>
      <c r="D72" s="30">
        <v>62.894080322859459</v>
      </c>
      <c r="E72" s="30">
        <v>62.673224573376913</v>
      </c>
      <c r="F72" s="30"/>
      <c r="G72" s="30"/>
      <c r="H72" s="98"/>
      <c r="I72" s="98"/>
      <c r="J72" s="30"/>
      <c r="K72" s="30">
        <v>14.95609512019546</v>
      </c>
      <c r="L72" s="30"/>
      <c r="M72" s="30"/>
      <c r="N72" s="30"/>
      <c r="O72" s="30"/>
      <c r="P72" s="30"/>
      <c r="Q72" s="30"/>
      <c r="R72" s="30"/>
      <c r="S72" s="30">
        <v>96.619589621861962</v>
      </c>
      <c r="T72" s="30">
        <v>318.5</v>
      </c>
      <c r="U72" s="30">
        <v>338.8</v>
      </c>
      <c r="V72" s="30">
        <v>371603</v>
      </c>
      <c r="W72" s="30">
        <v>90261</v>
      </c>
      <c r="X72" s="30">
        <v>133758</v>
      </c>
      <c r="Y72" s="30">
        <v>116409</v>
      </c>
      <c r="Z72" s="27">
        <v>40.498610854090629</v>
      </c>
      <c r="AA72" s="27">
        <v>60.828840551417272</v>
      </c>
      <c r="AB72" s="30">
        <f t="shared" si="6"/>
        <v>66.577975984694376</v>
      </c>
      <c r="AC72" s="30">
        <f t="shared" si="7"/>
        <v>786.44672812976091</v>
      </c>
      <c r="AD72" s="30">
        <f t="shared" si="2"/>
        <v>610.89936390599485</v>
      </c>
      <c r="AE72" s="30">
        <f t="shared" si="3"/>
        <v>148.38520540878034</v>
      </c>
      <c r="AF72" s="30">
        <f t="shared" si="4"/>
        <v>219.89240430604187</v>
      </c>
      <c r="AG72" s="30">
        <f t="shared" si="5"/>
        <v>191.37139380718929</v>
      </c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</row>
    <row r="73" spans="1:59" x14ac:dyDescent="0.25">
      <c r="A73" s="75">
        <v>36130</v>
      </c>
      <c r="B73" s="30">
        <v>1998</v>
      </c>
      <c r="C73" s="30">
        <v>12</v>
      </c>
      <c r="D73" s="30">
        <v>62.911059618085829</v>
      </c>
      <c r="E73" s="30">
        <v>56.366129019917793</v>
      </c>
      <c r="F73" s="30"/>
      <c r="G73" s="30"/>
      <c r="H73" s="98"/>
      <c r="I73" s="98"/>
      <c r="J73" s="30"/>
      <c r="K73" s="30">
        <v>15.069439760225945</v>
      </c>
      <c r="L73" s="30"/>
      <c r="M73" s="30"/>
      <c r="N73" s="30"/>
      <c r="O73" s="30"/>
      <c r="P73" s="30"/>
      <c r="Q73" s="30"/>
      <c r="R73" s="30"/>
      <c r="S73" s="30">
        <v>98.451783591352765</v>
      </c>
      <c r="T73" s="30">
        <v>324.7</v>
      </c>
      <c r="U73" s="30">
        <v>401.4</v>
      </c>
      <c r="V73" s="30">
        <v>435948</v>
      </c>
      <c r="W73" s="30">
        <v>95882</v>
      </c>
      <c r="X73" s="30">
        <v>167643</v>
      </c>
      <c r="Y73" s="30">
        <v>165167</v>
      </c>
      <c r="Z73" s="27">
        <v>37.201099673336493</v>
      </c>
      <c r="AA73" s="27">
        <v>60.029798847695737</v>
      </c>
      <c r="AB73" s="30">
        <f t="shared" si="6"/>
        <v>61.971055021725213</v>
      </c>
      <c r="AC73" s="30">
        <f t="shared" si="7"/>
        <v>872.82366072830212</v>
      </c>
      <c r="AD73" s="30">
        <f t="shared" si="2"/>
        <v>726.21932501566926</v>
      </c>
      <c r="AE73" s="30">
        <f t="shared" si="3"/>
        <v>159.72400681079486</v>
      </c>
      <c r="AF73" s="30">
        <f t="shared" si="4"/>
        <v>279.26630309945642</v>
      </c>
      <c r="AG73" s="30">
        <f t="shared" si="5"/>
        <v>275.14168491394167</v>
      </c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</row>
    <row r="74" spans="1:59" x14ac:dyDescent="0.25">
      <c r="A74" s="75">
        <v>36161</v>
      </c>
      <c r="B74" s="30">
        <v>1999</v>
      </c>
      <c r="C74" s="30">
        <v>1</v>
      </c>
      <c r="D74" s="30">
        <v>57.9971670311905</v>
      </c>
      <c r="E74" s="30">
        <v>59.186866611090764</v>
      </c>
      <c r="F74" s="30"/>
      <c r="G74" s="30"/>
      <c r="H74" s="98"/>
      <c r="I74" s="98"/>
      <c r="J74" s="30"/>
      <c r="K74" s="30">
        <v>15.549805139402128</v>
      </c>
      <c r="L74" s="30"/>
      <c r="M74" s="30"/>
      <c r="N74" s="30"/>
      <c r="O74" s="30"/>
      <c r="P74" s="30"/>
      <c r="Q74" s="30"/>
      <c r="R74" s="30"/>
      <c r="S74" s="30">
        <v>102.86674000827232</v>
      </c>
      <c r="T74" s="30">
        <v>312.42599999999999</v>
      </c>
      <c r="U74" s="30">
        <v>342.822</v>
      </c>
      <c r="V74" s="30">
        <v>375366</v>
      </c>
      <c r="W74" s="30">
        <v>62453</v>
      </c>
      <c r="X74" s="30">
        <v>163976</v>
      </c>
      <c r="Y74" s="30">
        <v>117496</v>
      </c>
      <c r="Z74" s="27">
        <v>38.800090452883147</v>
      </c>
      <c r="AA74" s="27">
        <v>59.328408028581322</v>
      </c>
      <c r="AB74" s="30">
        <f t="shared" si="6"/>
        <v>65.39883968265471</v>
      </c>
      <c r="AC74" s="30">
        <f t="shared" si="7"/>
        <v>805.2197723079903</v>
      </c>
      <c r="AD74" s="30">
        <f t="shared" si="2"/>
        <v>632.69184607004513</v>
      </c>
      <c r="AE74" s="30">
        <f t="shared" si="3"/>
        <v>105.26660342868699</v>
      </c>
      <c r="AF74" s="30">
        <f t="shared" si="4"/>
        <v>276.38698803616126</v>
      </c>
      <c r="AG74" s="30">
        <f t="shared" si="5"/>
        <v>198.04340602464265</v>
      </c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</row>
    <row r="75" spans="1:59" x14ac:dyDescent="0.25">
      <c r="A75" s="75">
        <v>36192</v>
      </c>
      <c r="B75" s="30">
        <v>1999</v>
      </c>
      <c r="C75" s="30">
        <v>2</v>
      </c>
      <c r="D75" s="30">
        <v>56.803845529064866</v>
      </c>
      <c r="E75" s="30">
        <v>63.046405916273685</v>
      </c>
      <c r="F75" s="30"/>
      <c r="G75" s="30"/>
      <c r="H75" s="98"/>
      <c r="I75" s="98"/>
      <c r="J75" s="30"/>
      <c r="K75" s="30">
        <v>15.965402152846751</v>
      </c>
      <c r="L75" s="30"/>
      <c r="M75" s="30"/>
      <c r="N75" s="30"/>
      <c r="O75" s="30"/>
      <c r="P75" s="30"/>
      <c r="Q75" s="30"/>
      <c r="R75" s="30"/>
      <c r="S75" s="30">
        <v>108.62128992505349</v>
      </c>
      <c r="T75" s="30">
        <v>301.71100000000001</v>
      </c>
      <c r="U75" s="30">
        <v>262.702</v>
      </c>
      <c r="V75" s="30">
        <v>297184</v>
      </c>
      <c r="W75" s="30">
        <v>55398</v>
      </c>
      <c r="X75" s="30">
        <v>127620</v>
      </c>
      <c r="Y75" s="30">
        <v>101228</v>
      </c>
      <c r="Z75" s="27">
        <v>37.565514050386291</v>
      </c>
      <c r="AA75" s="27">
        <v>59.026871145890439</v>
      </c>
      <c r="AB75" s="30">
        <f t="shared" si="6"/>
        <v>63.641377767660437</v>
      </c>
      <c r="AC75" s="30">
        <f t="shared" si="7"/>
        <v>803.15951379054127</v>
      </c>
      <c r="AD75" s="30">
        <f t="shared" si="2"/>
        <v>503.47239186282115</v>
      </c>
      <c r="AE75" s="30">
        <f t="shared" si="3"/>
        <v>93.852170925812175</v>
      </c>
      <c r="AF75" s="30">
        <f t="shared" si="4"/>
        <v>216.20661492386276</v>
      </c>
      <c r="AG75" s="30">
        <f t="shared" si="5"/>
        <v>171.49477523517299</v>
      </c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</row>
    <row r="76" spans="1:59" x14ac:dyDescent="0.25">
      <c r="A76" s="75">
        <v>36220</v>
      </c>
      <c r="B76" s="30">
        <v>1999</v>
      </c>
      <c r="C76" s="30">
        <v>3</v>
      </c>
      <c r="D76" s="30">
        <v>57.774181277948784</v>
      </c>
      <c r="E76" s="30">
        <v>56.031356716195987</v>
      </c>
      <c r="F76" s="30"/>
      <c r="G76" s="30"/>
      <c r="H76" s="98"/>
      <c r="I76" s="98"/>
      <c r="J76" s="30"/>
      <c r="K76" s="30">
        <v>18.118950313423387</v>
      </c>
      <c r="L76" s="30"/>
      <c r="M76" s="30"/>
      <c r="N76" s="30"/>
      <c r="O76" s="30"/>
      <c r="P76" s="30"/>
      <c r="Q76" s="30"/>
      <c r="R76" s="30"/>
      <c r="S76" s="30">
        <v>130.8792099065046</v>
      </c>
      <c r="T76" s="30">
        <v>386.68</v>
      </c>
      <c r="U76" s="30">
        <v>256.26299999999901</v>
      </c>
      <c r="V76" s="30">
        <v>279327</v>
      </c>
      <c r="W76" s="30">
        <v>49620</v>
      </c>
      <c r="X76" s="30">
        <v>132814</v>
      </c>
      <c r="Y76" s="30">
        <v>81365</v>
      </c>
      <c r="Z76" s="27">
        <v>38.744078199950678</v>
      </c>
      <c r="AA76" s="27">
        <v>58.757327568292411</v>
      </c>
      <c r="AB76" s="30">
        <f t="shared" si="6"/>
        <v>65.939142917824583</v>
      </c>
      <c r="AC76" s="30">
        <f t="shared" si="7"/>
        <v>998.03639153426093</v>
      </c>
      <c r="AD76" s="30">
        <f t="shared" si="2"/>
        <v>475.39091983947719</v>
      </c>
      <c r="AE76" s="30">
        <f t="shared" si="3"/>
        <v>84.449041597965305</v>
      </c>
      <c r="AF76" s="30">
        <f t="shared" si="4"/>
        <v>226.03819046336488</v>
      </c>
      <c r="AG76" s="30">
        <f t="shared" si="5"/>
        <v>138.47634561907392</v>
      </c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</row>
    <row r="77" spans="1:59" x14ac:dyDescent="0.25">
      <c r="A77" s="75">
        <v>36251</v>
      </c>
      <c r="B77" s="30">
        <v>1999</v>
      </c>
      <c r="C77" s="30">
        <v>4</v>
      </c>
      <c r="D77" s="30">
        <v>56.335680928270811</v>
      </c>
      <c r="E77" s="30">
        <v>57.911921598660626</v>
      </c>
      <c r="F77" s="30"/>
      <c r="G77" s="30"/>
      <c r="H77" s="98"/>
      <c r="I77" s="98"/>
      <c r="J77" s="30"/>
      <c r="K77" s="30">
        <v>19.122859982263748</v>
      </c>
      <c r="L77" s="30"/>
      <c r="M77" s="30"/>
      <c r="N77" s="30"/>
      <c r="O77" s="30"/>
      <c r="P77" s="30"/>
      <c r="Q77" s="30"/>
      <c r="R77" s="30"/>
      <c r="S77" s="30">
        <v>108.9819212680047</v>
      </c>
      <c r="T77" s="30">
        <v>370.81599999999997</v>
      </c>
      <c r="U77" s="30">
        <v>190.33099999999999</v>
      </c>
      <c r="V77" s="30">
        <v>213184</v>
      </c>
      <c r="W77" s="30">
        <v>39299</v>
      </c>
      <c r="X77" s="30">
        <v>94193</v>
      </c>
      <c r="Y77" s="30">
        <v>55198</v>
      </c>
      <c r="Z77" s="27">
        <v>40.522384584288581</v>
      </c>
      <c r="AA77" s="27">
        <v>59.476498490245099</v>
      </c>
      <c r="AB77" s="30">
        <f t="shared" si="6"/>
        <v>68.13175895170555</v>
      </c>
      <c r="AC77" s="30">
        <f t="shared" si="7"/>
        <v>915.08928658599586</v>
      </c>
      <c r="AD77" s="30">
        <f t="shared" si="2"/>
        <v>358.43401244436893</v>
      </c>
      <c r="AE77" s="30">
        <f t="shared" si="3"/>
        <v>66.074837957122739</v>
      </c>
      <c r="AF77" s="30">
        <f t="shared" si="4"/>
        <v>158.3701165855432</v>
      </c>
      <c r="AG77" s="30">
        <f t="shared" si="5"/>
        <v>92.806404884532952</v>
      </c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</row>
    <row r="78" spans="1:59" x14ac:dyDescent="0.25">
      <c r="A78" s="75">
        <v>36281</v>
      </c>
      <c r="B78" s="30">
        <v>1999</v>
      </c>
      <c r="C78" s="30">
        <v>5</v>
      </c>
      <c r="D78" s="30">
        <v>55.340273767503959</v>
      </c>
      <c r="E78" s="30">
        <v>57.768129787855564</v>
      </c>
      <c r="F78" s="30"/>
      <c r="G78" s="30"/>
      <c r="H78" s="98"/>
      <c r="I78" s="98"/>
      <c r="J78" s="30"/>
      <c r="K78" s="30">
        <v>19.290178260403835</v>
      </c>
      <c r="L78" s="30"/>
      <c r="M78" s="30"/>
      <c r="N78" s="30"/>
      <c r="O78" s="30"/>
      <c r="P78" s="30"/>
      <c r="Q78" s="30"/>
      <c r="R78" s="30"/>
      <c r="S78" s="30">
        <v>102.58850090105041</v>
      </c>
      <c r="T78" s="30">
        <v>382.08699999999999</v>
      </c>
      <c r="U78" s="30">
        <v>181.18199999999999</v>
      </c>
      <c r="V78" s="30">
        <v>199759</v>
      </c>
      <c r="W78" s="30">
        <v>38163</v>
      </c>
      <c r="X78" s="30">
        <v>78002</v>
      </c>
      <c r="Y78" s="30">
        <v>71769</v>
      </c>
      <c r="Z78" s="27">
        <v>40.262146351098885</v>
      </c>
      <c r="AA78" s="27">
        <v>60.343648196374204</v>
      </c>
      <c r="AB78" s="30">
        <f t="shared" si="6"/>
        <v>66.721432254270084</v>
      </c>
      <c r="AC78" s="30">
        <f t="shared" si="7"/>
        <v>948.99809033546865</v>
      </c>
      <c r="AD78" s="30">
        <f t="shared" si="2"/>
        <v>331.03566981885376</v>
      </c>
      <c r="AE78" s="30">
        <f t="shared" si="3"/>
        <v>63.242778885041048</v>
      </c>
      <c r="AF78" s="30">
        <f t="shared" si="4"/>
        <v>129.26298348114591</v>
      </c>
      <c r="AG78" s="30">
        <f t="shared" si="5"/>
        <v>118.93381017741035</v>
      </c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</row>
    <row r="79" spans="1:59" x14ac:dyDescent="0.25">
      <c r="A79" s="75">
        <v>36312</v>
      </c>
      <c r="B79" s="30">
        <v>1999</v>
      </c>
      <c r="C79" s="30">
        <v>6</v>
      </c>
      <c r="D79" s="30">
        <v>57.523920397407274</v>
      </c>
      <c r="E79" s="30">
        <v>58.980773097781231</v>
      </c>
      <c r="F79" s="30"/>
      <c r="G79" s="30"/>
      <c r="H79" s="98"/>
      <c r="I79" s="98"/>
      <c r="J79" s="30"/>
      <c r="K79" s="30">
        <v>19.635609544305709</v>
      </c>
      <c r="L79" s="30"/>
      <c r="M79" s="30"/>
      <c r="N79" s="30"/>
      <c r="O79" s="30"/>
      <c r="P79" s="30"/>
      <c r="Q79" s="30"/>
      <c r="R79" s="30"/>
      <c r="S79" s="30">
        <v>122.20105440993116</v>
      </c>
      <c r="T79" s="30">
        <v>364.13799999999998</v>
      </c>
      <c r="U79" s="30">
        <v>182.39500000000001</v>
      </c>
      <c r="V79" s="30">
        <v>197884</v>
      </c>
      <c r="W79" s="30">
        <v>50685</v>
      </c>
      <c r="X79" s="30">
        <v>85840</v>
      </c>
      <c r="Y79" s="30">
        <v>60173</v>
      </c>
      <c r="Z79" s="27">
        <v>39.712102088623865</v>
      </c>
      <c r="AA79" s="27">
        <v>60.580089845321595</v>
      </c>
      <c r="AB79" s="30">
        <f t="shared" si="6"/>
        <v>65.553059082646286</v>
      </c>
      <c r="AC79" s="30">
        <f t="shared" si="7"/>
        <v>916.9446613210456</v>
      </c>
      <c r="AD79" s="30">
        <f t="shared" si="2"/>
        <v>326.64857464763554</v>
      </c>
      <c r="AE79" s="30">
        <f t="shared" si="3"/>
        <v>83.6661023933992</v>
      </c>
      <c r="AF79" s="30">
        <f t="shared" si="4"/>
        <v>141.6967195314075</v>
      </c>
      <c r="AG79" s="30">
        <f t="shared" si="5"/>
        <v>99.328013797336695</v>
      </c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</row>
    <row r="80" spans="1:59" x14ac:dyDescent="0.25">
      <c r="A80" s="75">
        <v>36342</v>
      </c>
      <c r="B80" s="30">
        <v>1999</v>
      </c>
      <c r="C80" s="30">
        <v>7</v>
      </c>
      <c r="D80" s="30">
        <v>66.523241066702312</v>
      </c>
      <c r="E80" s="30">
        <v>66.033712555632761</v>
      </c>
      <c r="F80" s="30"/>
      <c r="G80" s="30"/>
      <c r="H80" s="98"/>
      <c r="I80" s="98"/>
      <c r="J80" s="30"/>
      <c r="K80" s="30">
        <v>20.234716927323397</v>
      </c>
      <c r="L80" s="30"/>
      <c r="M80" s="30"/>
      <c r="N80" s="30"/>
      <c r="O80" s="30"/>
      <c r="P80" s="30"/>
      <c r="Q80" s="30"/>
      <c r="R80" s="30"/>
      <c r="S80" s="30">
        <v>127.34420098566559</v>
      </c>
      <c r="T80" s="30">
        <v>384.96800000000002</v>
      </c>
      <c r="U80" s="30">
        <v>219.733</v>
      </c>
      <c r="V80" s="30">
        <v>241239</v>
      </c>
      <c r="W80" s="30">
        <v>54392</v>
      </c>
      <c r="X80" s="30">
        <v>96248</v>
      </c>
      <c r="Y80" s="30">
        <v>59623</v>
      </c>
      <c r="Z80" s="27">
        <v>41.882305054906162</v>
      </c>
      <c r="AA80" s="27">
        <v>60.771042235130878</v>
      </c>
      <c r="AB80" s="30">
        <f t="shared" si="6"/>
        <v>68.918194446720548</v>
      </c>
      <c r="AC80" s="30">
        <f t="shared" si="7"/>
        <v>919.16621946982411</v>
      </c>
      <c r="AD80" s="30">
        <f t="shared" si="2"/>
        <v>396.96373655501196</v>
      </c>
      <c r="AE80" s="30">
        <f t="shared" si="3"/>
        <v>89.503154791307423</v>
      </c>
      <c r="AF80" s="30">
        <f t="shared" si="4"/>
        <v>158.37806372911012</v>
      </c>
      <c r="AG80" s="30">
        <f t="shared" si="5"/>
        <v>98.110872887963723</v>
      </c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</row>
    <row r="81" spans="1:59" x14ac:dyDescent="0.25">
      <c r="A81" s="75">
        <v>36373</v>
      </c>
      <c r="B81" s="30">
        <v>1999</v>
      </c>
      <c r="C81" s="30">
        <v>8</v>
      </c>
      <c r="D81" s="30">
        <v>61.81392534050957</v>
      </c>
      <c r="E81" s="30">
        <v>60.276341474073341</v>
      </c>
      <c r="F81" s="30"/>
      <c r="G81" s="30"/>
      <c r="H81" s="98"/>
      <c r="I81" s="98"/>
      <c r="J81" s="30"/>
      <c r="K81" s="30">
        <v>20.342664203542775</v>
      </c>
      <c r="L81" s="30"/>
      <c r="M81" s="30"/>
      <c r="N81" s="30"/>
      <c r="O81" s="30"/>
      <c r="P81" s="30"/>
      <c r="Q81" s="30"/>
      <c r="R81" s="30"/>
      <c r="S81" s="30">
        <v>122.33023764614227</v>
      </c>
      <c r="T81" s="30">
        <v>369.83499999999998</v>
      </c>
      <c r="U81" s="30">
        <v>196.33099999999999</v>
      </c>
      <c r="V81" s="30">
        <v>217971</v>
      </c>
      <c r="W81" s="30">
        <v>49641</v>
      </c>
      <c r="X81" s="30">
        <v>103732</v>
      </c>
      <c r="Y81" s="30">
        <v>47970</v>
      </c>
      <c r="Z81" s="27">
        <v>43.193556166903662</v>
      </c>
      <c r="AA81" s="27">
        <v>61.930233676121759</v>
      </c>
      <c r="AB81" s="30">
        <f t="shared" si="6"/>
        <v>69.74550813548386</v>
      </c>
      <c r="AC81" s="30">
        <f t="shared" si="7"/>
        <v>856.22725429442607</v>
      </c>
      <c r="AD81" s="30">
        <f t="shared" si="2"/>
        <v>351.96217915134781</v>
      </c>
      <c r="AE81" s="30">
        <f t="shared" si="3"/>
        <v>80.156326003239229</v>
      </c>
      <c r="AF81" s="30">
        <f t="shared" si="4"/>
        <v>167.49815694623419</v>
      </c>
      <c r="AG81" s="30">
        <f t="shared" si="5"/>
        <v>77.458128530355665</v>
      </c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</row>
    <row r="82" spans="1:59" x14ac:dyDescent="0.25">
      <c r="A82" s="75">
        <v>36404</v>
      </c>
      <c r="B82" s="30">
        <v>1999</v>
      </c>
      <c r="C82" s="30">
        <v>9</v>
      </c>
      <c r="D82" s="30">
        <v>60.103345922830911</v>
      </c>
      <c r="E82" s="30">
        <v>59.321163310957786</v>
      </c>
      <c r="F82" s="30"/>
      <c r="G82" s="30"/>
      <c r="H82" s="98"/>
      <c r="I82" s="98"/>
      <c r="J82" s="30"/>
      <c r="K82" s="30">
        <v>20.69889021506669</v>
      </c>
      <c r="L82" s="30"/>
      <c r="M82" s="30"/>
      <c r="N82" s="30"/>
      <c r="O82" s="30"/>
      <c r="P82" s="30"/>
      <c r="Q82" s="30"/>
      <c r="R82" s="30"/>
      <c r="S82" s="30">
        <v>130.64680569327513</v>
      </c>
      <c r="T82" s="30">
        <v>392.08499999999998</v>
      </c>
      <c r="U82" s="30">
        <v>216.697</v>
      </c>
      <c r="V82" s="30">
        <v>236119</v>
      </c>
      <c r="W82" s="30">
        <v>55246</v>
      </c>
      <c r="X82" s="30">
        <v>107894</v>
      </c>
      <c r="Y82" s="30">
        <v>58993</v>
      </c>
      <c r="Z82" s="27">
        <v>44.550725067799107</v>
      </c>
      <c r="AA82" s="27">
        <v>62.308578093777619</v>
      </c>
      <c r="AB82" s="30">
        <f t="shared" si="6"/>
        <v>71.500147220095386</v>
      </c>
      <c r="AC82" s="30">
        <f t="shared" si="7"/>
        <v>880.08668636326138</v>
      </c>
      <c r="AD82" s="30">
        <f t="shared" si="2"/>
        <v>378.95103246398713</v>
      </c>
      <c r="AE82" s="30">
        <f t="shared" si="3"/>
        <v>88.665159260819479</v>
      </c>
      <c r="AF82" s="30">
        <f t="shared" si="4"/>
        <v>173.16074816795526</v>
      </c>
      <c r="AG82" s="30">
        <f t="shared" si="5"/>
        <v>94.678777473002995</v>
      </c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</row>
    <row r="83" spans="1:59" x14ac:dyDescent="0.25">
      <c r="A83" s="75">
        <v>36434</v>
      </c>
      <c r="B83" s="30">
        <v>1999</v>
      </c>
      <c r="C83" s="30">
        <v>10</v>
      </c>
      <c r="D83" s="30">
        <v>58.365224643684257</v>
      </c>
      <c r="E83" s="30">
        <v>57.777918750715308</v>
      </c>
      <c r="F83" s="30"/>
      <c r="G83" s="30"/>
      <c r="H83" s="98"/>
      <c r="I83" s="98"/>
      <c r="J83" s="30"/>
      <c r="K83" s="30">
        <v>21.563008161202958</v>
      </c>
      <c r="L83" s="30"/>
      <c r="M83" s="30"/>
      <c r="N83" s="30"/>
      <c r="O83" s="30"/>
      <c r="P83" s="30"/>
      <c r="Q83" s="30"/>
      <c r="R83" s="30"/>
      <c r="S83" s="30">
        <v>163.26735716737539</v>
      </c>
      <c r="T83" s="30">
        <v>411.24</v>
      </c>
      <c r="U83" s="30">
        <v>226.77500000000001</v>
      </c>
      <c r="V83" s="30">
        <v>249919</v>
      </c>
      <c r="W83" s="30">
        <v>50820</v>
      </c>
      <c r="X83" s="30">
        <v>106846</v>
      </c>
      <c r="Y83" s="30">
        <v>46936</v>
      </c>
      <c r="Z83" s="27">
        <v>44.341554213748871</v>
      </c>
      <c r="AA83" s="27">
        <v>63.141795606824722</v>
      </c>
      <c r="AB83" s="30">
        <f t="shared" si="6"/>
        <v>70.225361486166193</v>
      </c>
      <c r="AC83" s="30">
        <f t="shared" si="7"/>
        <v>927.43704475854361</v>
      </c>
      <c r="AD83" s="30">
        <f t="shared" si="2"/>
        <v>395.80597542111605</v>
      </c>
      <c r="AE83" s="30">
        <f t="shared" si="3"/>
        <v>80.485515990785487</v>
      </c>
      <c r="AF83" s="30">
        <f t="shared" si="4"/>
        <v>169.21596697267742</v>
      </c>
      <c r="AG83" s="30">
        <f t="shared" si="5"/>
        <v>74.33428135662156</v>
      </c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</row>
    <row r="84" spans="1:59" x14ac:dyDescent="0.25">
      <c r="A84" s="75">
        <v>36465</v>
      </c>
      <c r="B84" s="30">
        <v>1999</v>
      </c>
      <c r="C84" s="30">
        <v>11</v>
      </c>
      <c r="D84" s="30">
        <v>56.585378079345695</v>
      </c>
      <c r="E84" s="30">
        <v>55.856454855778814</v>
      </c>
      <c r="F84" s="30"/>
      <c r="G84" s="30"/>
      <c r="H84" s="98"/>
      <c r="I84" s="98"/>
      <c r="J84" s="30"/>
      <c r="K84" s="30">
        <v>22.938796196618878</v>
      </c>
      <c r="L84" s="30"/>
      <c r="M84" s="30"/>
      <c r="N84" s="30"/>
      <c r="O84" s="30"/>
      <c r="P84" s="30"/>
      <c r="Q84" s="30"/>
      <c r="R84" s="30"/>
      <c r="S84" s="30">
        <v>170.56534027048872</v>
      </c>
      <c r="T84" s="30">
        <v>381.6</v>
      </c>
      <c r="U84" s="30">
        <v>226.69200000000001</v>
      </c>
      <c r="V84" s="30">
        <v>254426</v>
      </c>
      <c r="W84" s="30">
        <v>59429</v>
      </c>
      <c r="X84" s="30">
        <v>113221</v>
      </c>
      <c r="Y84" s="30">
        <v>52839</v>
      </c>
      <c r="Z84" s="27">
        <v>46.109040603865651</v>
      </c>
      <c r="AA84" s="27">
        <v>63.309473641692058</v>
      </c>
      <c r="AB84" s="30">
        <f t="shared" si="6"/>
        <v>72.831186158371139</v>
      </c>
      <c r="AC84" s="30">
        <f t="shared" si="7"/>
        <v>827.60342657836111</v>
      </c>
      <c r="AD84" s="30">
        <f t="shared" si="2"/>
        <v>401.87666294614297</v>
      </c>
      <c r="AE84" s="30">
        <f t="shared" si="3"/>
        <v>93.870627224522366</v>
      </c>
      <c r="AF84" s="30">
        <f t="shared" si="4"/>
        <v>178.83737375671217</v>
      </c>
      <c r="AG84" s="30">
        <f t="shared" si="5"/>
        <v>83.461442593961493</v>
      </c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</row>
    <row r="85" spans="1:59" x14ac:dyDescent="0.25">
      <c r="A85" s="75">
        <v>36495</v>
      </c>
      <c r="B85" s="30">
        <v>1999</v>
      </c>
      <c r="C85" s="30">
        <v>12</v>
      </c>
      <c r="D85" s="30">
        <v>69.871327755960763</v>
      </c>
      <c r="E85" s="30">
        <v>62.575820498470307</v>
      </c>
      <c r="F85" s="30"/>
      <c r="G85" s="30"/>
      <c r="H85" s="98"/>
      <c r="I85" s="98"/>
      <c r="J85" s="30"/>
      <c r="K85" s="30">
        <v>24.217971419818618</v>
      </c>
      <c r="L85" s="30"/>
      <c r="M85" s="30"/>
      <c r="N85" s="30"/>
      <c r="O85" s="30"/>
      <c r="P85" s="30"/>
      <c r="Q85" s="30"/>
      <c r="R85" s="30"/>
      <c r="S85" s="30">
        <v>167.39541996528263</v>
      </c>
      <c r="T85" s="30">
        <v>393.49900000000002</v>
      </c>
      <c r="U85" s="30">
        <v>234.97900000000001</v>
      </c>
      <c r="V85" s="30">
        <v>254880</v>
      </c>
      <c r="W85" s="30">
        <v>56024</v>
      </c>
      <c r="X85" s="30">
        <v>125091</v>
      </c>
      <c r="Y85" s="30">
        <v>61469</v>
      </c>
      <c r="Z85" s="27">
        <v>47.227224187159685</v>
      </c>
      <c r="AA85" s="27">
        <v>63.36133247413337</v>
      </c>
      <c r="AB85" s="30">
        <f t="shared" si="6"/>
        <v>74.536349446943404</v>
      </c>
      <c r="AC85" s="30">
        <f t="shared" si="7"/>
        <v>833.20374375715699</v>
      </c>
      <c r="AD85" s="30">
        <f t="shared" si="2"/>
        <v>402.26426757052843</v>
      </c>
      <c r="AE85" s="30">
        <f t="shared" si="3"/>
        <v>88.419857683503167</v>
      </c>
      <c r="AF85" s="30">
        <f t="shared" si="4"/>
        <v>197.42482538710365</v>
      </c>
      <c r="AG85" s="30">
        <f t="shared" si="5"/>
        <v>97.013426958932882</v>
      </c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</row>
    <row r="86" spans="1:59" x14ac:dyDescent="0.25">
      <c r="A86" s="75">
        <v>36526</v>
      </c>
      <c r="B86" s="30">
        <v>2000</v>
      </c>
      <c r="C86" s="30">
        <v>1</v>
      </c>
      <c r="D86" s="30">
        <v>58.624234740330316</v>
      </c>
      <c r="E86" s="30">
        <v>59.828035515259401</v>
      </c>
      <c r="F86" s="30"/>
      <c r="G86" s="30"/>
      <c r="H86" s="98"/>
      <c r="I86" s="98"/>
      <c r="J86" s="30"/>
      <c r="K86" s="30">
        <v>27.688476350271792</v>
      </c>
      <c r="L86" s="30"/>
      <c r="M86" s="30">
        <v>140.69999999999999</v>
      </c>
      <c r="N86" s="76">
        <f t="shared" ref="N86:N149" si="8">M86/$K86*100</f>
        <v>508.15363843095281</v>
      </c>
      <c r="O86" s="30">
        <v>11939</v>
      </c>
      <c r="P86" s="30">
        <v>7990</v>
      </c>
      <c r="Q86" s="30">
        <v>182492</v>
      </c>
      <c r="R86" s="30">
        <v>22.84</v>
      </c>
      <c r="S86" s="30">
        <v>200.81962934376452</v>
      </c>
      <c r="T86" s="30">
        <v>403.53158000000002</v>
      </c>
      <c r="U86" s="30">
        <v>197.4</v>
      </c>
      <c r="V86" s="30">
        <v>217606.35</v>
      </c>
      <c r="W86" s="30">
        <v>28194</v>
      </c>
      <c r="X86" s="30">
        <v>89959</v>
      </c>
      <c r="Y86" s="30">
        <v>53821</v>
      </c>
      <c r="Z86" s="27">
        <v>48.908139255503755</v>
      </c>
      <c r="AA86" s="27">
        <v>63.953359293625816</v>
      </c>
      <c r="AB86" s="30">
        <f t="shared" si="6"/>
        <v>76.474699367947665</v>
      </c>
      <c r="AC86" s="30">
        <f t="shared" si="7"/>
        <v>825.08062286297184</v>
      </c>
      <c r="AD86" s="30">
        <f t="shared" si="2"/>
        <v>340.25788856675223</v>
      </c>
      <c r="AE86" s="30">
        <f t="shared" si="3"/>
        <v>44.08525261441595</v>
      </c>
      <c r="AF86" s="30">
        <f t="shared" si="4"/>
        <v>140.66344753991078</v>
      </c>
      <c r="AG86" s="30">
        <f t="shared" si="5"/>
        <v>84.156642582126722</v>
      </c>
      <c r="AH86" s="30"/>
      <c r="AI86" s="30"/>
      <c r="AJ86" s="30"/>
      <c r="AK86" s="30"/>
      <c r="AL86" s="30"/>
      <c r="AM86" s="30"/>
      <c r="AN86" s="30">
        <v>96710.112757557828</v>
      </c>
      <c r="AO86" s="30">
        <v>59855.782770699589</v>
      </c>
      <c r="AP86" s="30">
        <v>29.244106445437147</v>
      </c>
      <c r="AQ86" s="30">
        <f t="shared" ref="AQ86:AQ149" si="9">AN86/$K86*100</f>
        <v>349279.28692836332</v>
      </c>
      <c r="AR86" s="30">
        <f t="shared" ref="AR86:AR149" si="10">AO86/$K86*100</f>
        <v>216175.79101679981</v>
      </c>
      <c r="AS86" s="30">
        <f t="shared" ref="AS86:AS117" si="11">AP86/$K86*100</f>
        <v>105.61833044002107</v>
      </c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</row>
    <row r="87" spans="1:59" x14ac:dyDescent="0.25">
      <c r="A87" s="75">
        <v>36557</v>
      </c>
      <c r="B87" s="30">
        <v>2000</v>
      </c>
      <c r="C87" s="30">
        <v>2</v>
      </c>
      <c r="D87" s="30">
        <v>64.457415433659406</v>
      </c>
      <c r="E87" s="30">
        <v>71.379984836421229</v>
      </c>
      <c r="F87" s="30"/>
      <c r="G87" s="30"/>
      <c r="H87" s="98"/>
      <c r="I87" s="98"/>
      <c r="J87" s="30"/>
      <c r="K87" s="30">
        <v>30.462721349109938</v>
      </c>
      <c r="L87" s="30"/>
      <c r="M87" s="30">
        <v>202.8</v>
      </c>
      <c r="N87" s="76">
        <f t="shared" si="8"/>
        <v>665.73172395159452</v>
      </c>
      <c r="O87" s="30">
        <v>11407</v>
      </c>
      <c r="P87" s="30">
        <v>6836</v>
      </c>
      <c r="Q87" s="30">
        <v>165875</v>
      </c>
      <c r="R87" s="30">
        <v>24.26</v>
      </c>
      <c r="S87" s="30">
        <v>183.79780446935183</v>
      </c>
      <c r="T87" s="30">
        <v>414.36147999999997</v>
      </c>
      <c r="U87" s="30">
        <v>228.16</v>
      </c>
      <c r="V87" s="30">
        <v>254831.8</v>
      </c>
      <c r="W87" s="30">
        <v>32788</v>
      </c>
      <c r="X87" s="30">
        <v>95588</v>
      </c>
      <c r="Y87" s="30">
        <v>50446</v>
      </c>
      <c r="Z87" s="27">
        <v>51.697346703029226</v>
      </c>
      <c r="AA87" s="27">
        <v>65.865917375963775</v>
      </c>
      <c r="AB87" s="30">
        <f t="shared" si="6"/>
        <v>78.488767427226279</v>
      </c>
      <c r="AC87" s="30">
        <f t="shared" si="7"/>
        <v>801.51401653214884</v>
      </c>
      <c r="AD87" s="30">
        <f t="shared" si="2"/>
        <v>386.89478588055755</v>
      </c>
      <c r="AE87" s="30">
        <f t="shared" si="3"/>
        <v>49.779918516651847</v>
      </c>
      <c r="AF87" s="30">
        <f t="shared" si="4"/>
        <v>145.12513270616438</v>
      </c>
      <c r="AG87" s="30">
        <f t="shared" si="5"/>
        <v>76.588927945925917</v>
      </c>
      <c r="AH87" s="30"/>
      <c r="AI87" s="30"/>
      <c r="AJ87" s="30"/>
      <c r="AK87" s="30"/>
      <c r="AL87" s="30"/>
      <c r="AM87" s="30"/>
      <c r="AN87" s="30">
        <v>92088.680748760016</v>
      </c>
      <c r="AO87" s="30">
        <v>54905.320771359999</v>
      </c>
      <c r="AP87" s="30">
        <v>34.845431620000006</v>
      </c>
      <c r="AQ87" s="30">
        <f t="shared" si="9"/>
        <v>302299.58674211055</v>
      </c>
      <c r="AR87" s="30">
        <f t="shared" si="10"/>
        <v>180237.74088379083</v>
      </c>
      <c r="AS87" s="30">
        <f t="shared" si="11"/>
        <v>114.38712654940831</v>
      </c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</row>
    <row r="88" spans="1:59" x14ac:dyDescent="0.25">
      <c r="A88" s="75">
        <v>36586</v>
      </c>
      <c r="B88" s="30">
        <v>2000</v>
      </c>
      <c r="C88" s="30">
        <v>3</v>
      </c>
      <c r="D88" s="30">
        <v>73.394314548319159</v>
      </c>
      <c r="E88" s="30">
        <v>71.220816664615597</v>
      </c>
      <c r="F88" s="30"/>
      <c r="G88" s="30"/>
      <c r="H88" s="98"/>
      <c r="I88" s="98"/>
      <c r="J88" s="30"/>
      <c r="K88" s="30">
        <v>32.772793060204798</v>
      </c>
      <c r="L88" s="30"/>
      <c r="M88" s="30">
        <v>184.5</v>
      </c>
      <c r="N88" s="76">
        <f t="shared" si="8"/>
        <v>562.96696976991518</v>
      </c>
      <c r="O88" s="30">
        <v>12002</v>
      </c>
      <c r="P88" s="30">
        <v>7098</v>
      </c>
      <c r="Q88" s="30">
        <v>176592</v>
      </c>
      <c r="R88" s="30">
        <v>24.88</v>
      </c>
      <c r="S88" s="30">
        <v>171.73351843506904</v>
      </c>
      <c r="T88" s="30">
        <v>439.14422000000002</v>
      </c>
      <c r="U88" s="30">
        <v>224.9</v>
      </c>
      <c r="V88" s="30">
        <v>245619.18</v>
      </c>
      <c r="W88" s="30">
        <v>46185</v>
      </c>
      <c r="X88" s="30">
        <v>115735</v>
      </c>
      <c r="Y88" s="30">
        <v>47719</v>
      </c>
      <c r="Z88" s="27">
        <v>50.214162172275323</v>
      </c>
      <c r="AA88" s="27">
        <v>66.080801814582969</v>
      </c>
      <c r="AB88" s="30">
        <f t="shared" si="6"/>
        <v>75.989032810424916</v>
      </c>
      <c r="AC88" s="30">
        <f t="shared" si="7"/>
        <v>874.54256130646775</v>
      </c>
      <c r="AD88" s="30">
        <f t="shared" si="2"/>
        <v>371.69521745390773</v>
      </c>
      <c r="AE88" s="30">
        <f t="shared" si="3"/>
        <v>69.8917064135982</v>
      </c>
      <c r="AF88" s="30">
        <f t="shared" si="4"/>
        <v>175.14163996487576</v>
      </c>
      <c r="AG88" s="30">
        <f t="shared" si="5"/>
        <v>72.213106817159087</v>
      </c>
      <c r="AH88" s="30"/>
      <c r="AI88" s="30"/>
      <c r="AJ88" s="30"/>
      <c r="AK88" s="30"/>
      <c r="AL88" s="30"/>
      <c r="AM88" s="30"/>
      <c r="AN88" s="30">
        <v>101557.0288270176</v>
      </c>
      <c r="AO88" s="30">
        <v>56487.245049097604</v>
      </c>
      <c r="AP88" s="30">
        <v>44.526545849999998</v>
      </c>
      <c r="AQ88" s="30">
        <f t="shared" si="9"/>
        <v>309882.1288757833</v>
      </c>
      <c r="AR88" s="30">
        <f t="shared" si="10"/>
        <v>172360.17981539902</v>
      </c>
      <c r="AS88" s="30">
        <f t="shared" si="11"/>
        <v>135.86436092951595</v>
      </c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</row>
    <row r="89" spans="1:59" x14ac:dyDescent="0.25">
      <c r="A89" s="75">
        <v>36617</v>
      </c>
      <c r="B89" s="30">
        <v>2000</v>
      </c>
      <c r="C89" s="30">
        <v>4</v>
      </c>
      <c r="D89" s="30">
        <v>60.469334337687847</v>
      </c>
      <c r="E89" s="30">
        <v>63.321569038758909</v>
      </c>
      <c r="F89" s="30"/>
      <c r="G89" s="30"/>
      <c r="H89" s="98"/>
      <c r="I89" s="98"/>
      <c r="J89" s="30"/>
      <c r="K89" s="30">
        <v>36.119158623005703</v>
      </c>
      <c r="L89" s="30"/>
      <c r="M89" s="30">
        <v>152.69999999999999</v>
      </c>
      <c r="N89" s="76">
        <f t="shared" si="8"/>
        <v>422.76732299832531</v>
      </c>
      <c r="O89" s="30">
        <v>11794</v>
      </c>
      <c r="P89" s="30">
        <v>6608</v>
      </c>
      <c r="Q89" s="30">
        <v>144000</v>
      </c>
      <c r="R89" s="30">
        <v>21.79</v>
      </c>
      <c r="S89" s="30">
        <v>155.52310766765055</v>
      </c>
      <c r="T89" s="30">
        <v>409.34453999999999</v>
      </c>
      <c r="U89" s="30">
        <v>207.9</v>
      </c>
      <c r="V89" s="30">
        <v>228600.4</v>
      </c>
      <c r="W89" s="30">
        <v>38510</v>
      </c>
      <c r="X89" s="30">
        <v>99212</v>
      </c>
      <c r="Y89" s="30">
        <v>47523</v>
      </c>
      <c r="Z89" s="27">
        <v>48.264141609040124</v>
      </c>
      <c r="AA89" s="27">
        <v>66.31969939272922</v>
      </c>
      <c r="AB89" s="30">
        <f t="shared" si="6"/>
        <v>72.774970409970578</v>
      </c>
      <c r="AC89" s="30">
        <f t="shared" si="7"/>
        <v>848.13388646971737</v>
      </c>
      <c r="AD89" s="30">
        <f t="shared" si="2"/>
        <v>344.694566008636</v>
      </c>
      <c r="AE89" s="30">
        <f t="shared" si="3"/>
        <v>58.067211330306392</v>
      </c>
      <c r="AF89" s="30">
        <f t="shared" si="4"/>
        <v>149.59657674636088</v>
      </c>
      <c r="AG89" s="30">
        <f t="shared" si="5"/>
        <v>71.657441808625052</v>
      </c>
      <c r="AH89" s="30"/>
      <c r="AI89" s="30"/>
      <c r="AJ89" s="30"/>
      <c r="AK89" s="30"/>
      <c r="AL89" s="30"/>
      <c r="AM89" s="30"/>
      <c r="AN89" s="30">
        <v>160355.64283809796</v>
      </c>
      <c r="AO89" s="30">
        <v>63019.809632768003</v>
      </c>
      <c r="AP89" s="30">
        <v>72.302222950000001</v>
      </c>
      <c r="AQ89" s="30">
        <f t="shared" si="9"/>
        <v>443962.84119409462</v>
      </c>
      <c r="AR89" s="30">
        <f t="shared" si="10"/>
        <v>174477.51286384679</v>
      </c>
      <c r="AS89" s="30">
        <f t="shared" si="11"/>
        <v>200.17693021217801</v>
      </c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</row>
    <row r="90" spans="1:59" x14ac:dyDescent="0.25">
      <c r="A90" s="75">
        <v>36647</v>
      </c>
      <c r="B90" s="30">
        <v>2000</v>
      </c>
      <c r="C90" s="30">
        <v>5</v>
      </c>
      <c r="D90" s="30">
        <v>63.889594493690758</v>
      </c>
      <c r="E90" s="30">
        <v>65.411245342538749</v>
      </c>
      <c r="F90" s="30"/>
      <c r="G90" s="30"/>
      <c r="H90" s="98"/>
      <c r="I90" s="98"/>
      <c r="J90" s="30"/>
      <c r="K90" s="30">
        <v>37.975851773979045</v>
      </c>
      <c r="L90" s="30"/>
      <c r="M90" s="30">
        <v>178.6</v>
      </c>
      <c r="N90" s="76">
        <f t="shared" si="8"/>
        <v>470.29886534994387</v>
      </c>
      <c r="O90" s="30">
        <v>12475</v>
      </c>
      <c r="P90" s="30">
        <v>7770</v>
      </c>
      <c r="Q90" s="30">
        <v>189237</v>
      </c>
      <c r="R90" s="30">
        <v>24.35</v>
      </c>
      <c r="S90" s="30">
        <v>146.48194375531992</v>
      </c>
      <c r="T90" s="30">
        <v>435.94619999999998</v>
      </c>
      <c r="U90" s="30">
        <v>216.04499999999999</v>
      </c>
      <c r="V90" s="30">
        <v>234134.29</v>
      </c>
      <c r="W90" s="30">
        <v>51347</v>
      </c>
      <c r="X90" s="30">
        <v>103078</v>
      </c>
      <c r="Y90" s="30">
        <v>58280</v>
      </c>
      <c r="Z90" s="27">
        <v>50.020038646178151</v>
      </c>
      <c r="AA90" s="27">
        <v>66.780123417903397</v>
      </c>
      <c r="AB90" s="30">
        <f t="shared" si="6"/>
        <v>74.902584910120197</v>
      </c>
      <c r="AC90" s="30">
        <f t="shared" si="7"/>
        <v>871.54310912014671</v>
      </c>
      <c r="AD90" s="30">
        <f t="shared" ref="AD90:AD153" si="12">V90/$AA90/10</f>
        <v>350.60475784809626</v>
      </c>
      <c r="AE90" s="30">
        <f t="shared" ref="AE90:AE153" si="13">W90/$AA90/10</f>
        <v>76.889645259676385</v>
      </c>
      <c r="AF90" s="30">
        <f t="shared" ref="AF90:AF153" si="14">X90/$AA90/10</f>
        <v>154.35431191845527</v>
      </c>
      <c r="AG90" s="30">
        <f t="shared" ref="AG90:AG153" si="15">Y90/$AA90/10</f>
        <v>87.271476926284691</v>
      </c>
      <c r="AH90" s="30"/>
      <c r="AI90" s="30"/>
      <c r="AJ90" s="30"/>
      <c r="AK90" s="30"/>
      <c r="AL90" s="30"/>
      <c r="AM90" s="30"/>
      <c r="AN90" s="30">
        <v>124589.06765643117</v>
      </c>
      <c r="AO90" s="30">
        <v>68335.975576431199</v>
      </c>
      <c r="AP90" s="30">
        <v>59.220643809999999</v>
      </c>
      <c r="AQ90" s="30">
        <f t="shared" si="9"/>
        <v>328074.45214908721</v>
      </c>
      <c r="AR90" s="30">
        <f t="shared" si="10"/>
        <v>179945.86660793435</v>
      </c>
      <c r="AS90" s="30">
        <f t="shared" si="11"/>
        <v>155.94289803547693</v>
      </c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</row>
    <row r="91" spans="1:59" x14ac:dyDescent="0.25">
      <c r="A91" s="75">
        <v>36678</v>
      </c>
      <c r="B91" s="30">
        <v>2000</v>
      </c>
      <c r="C91" s="30">
        <v>6</v>
      </c>
      <c r="D91" s="30">
        <v>60.554352569363587</v>
      </c>
      <c r="E91" s="30">
        <v>62.062733934276984</v>
      </c>
      <c r="F91" s="30"/>
      <c r="G91" s="30"/>
      <c r="H91" s="98"/>
      <c r="I91" s="98"/>
      <c r="J91" s="30"/>
      <c r="K91" s="30">
        <v>39.994465839281453</v>
      </c>
      <c r="L91" s="30"/>
      <c r="M91" s="30">
        <v>178.3</v>
      </c>
      <c r="N91" s="76">
        <f t="shared" si="8"/>
        <v>445.81167983716068</v>
      </c>
      <c r="O91" s="30">
        <v>11192</v>
      </c>
      <c r="P91" s="30">
        <v>6142</v>
      </c>
      <c r="Q91" s="30">
        <v>163330</v>
      </c>
      <c r="R91" s="30">
        <v>26.59</v>
      </c>
      <c r="S91" s="30">
        <v>141.15013593315052</v>
      </c>
      <c r="T91" s="30">
        <v>407.69258000000002</v>
      </c>
      <c r="U91" s="30">
        <v>296.63600000000002</v>
      </c>
      <c r="V91" s="30">
        <v>325510.78999999998</v>
      </c>
      <c r="W91" s="30">
        <v>62262</v>
      </c>
      <c r="X91" s="30">
        <v>143856</v>
      </c>
      <c r="Y91" s="30">
        <v>68520</v>
      </c>
      <c r="Z91" s="27">
        <v>51.668491586332578</v>
      </c>
      <c r="AA91" s="27">
        <v>67.595116580850387</v>
      </c>
      <c r="AB91" s="30">
        <f t="shared" si="6"/>
        <v>76.43820175164872</v>
      </c>
      <c r="AC91" s="30">
        <f t="shared" si="7"/>
        <v>789.05454268737242</v>
      </c>
      <c r="AD91" s="30">
        <f t="shared" si="12"/>
        <v>481.55962511087199</v>
      </c>
      <c r="AE91" s="30">
        <f t="shared" si="13"/>
        <v>92.1102043304098</v>
      </c>
      <c r="AF91" s="30">
        <f t="shared" si="14"/>
        <v>212.82010783713068</v>
      </c>
      <c r="AG91" s="30">
        <f t="shared" si="15"/>
        <v>101.36826958208344</v>
      </c>
      <c r="AH91" s="30"/>
      <c r="AI91" s="30"/>
      <c r="AJ91" s="30"/>
      <c r="AK91" s="30"/>
      <c r="AL91" s="30"/>
      <c r="AM91" s="30"/>
      <c r="AN91" s="30">
        <v>140951.17305632078</v>
      </c>
      <c r="AO91" s="30">
        <v>82756.516946320786</v>
      </c>
      <c r="AP91" s="30">
        <v>69.642928440000006</v>
      </c>
      <c r="AQ91" s="30">
        <f t="shared" si="9"/>
        <v>352426.6922897179</v>
      </c>
      <c r="AR91" s="30">
        <f t="shared" si="10"/>
        <v>206919.92056820932</v>
      </c>
      <c r="AS91" s="30">
        <f t="shared" si="11"/>
        <v>174.13141288062576</v>
      </c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</row>
    <row r="92" spans="1:59" x14ac:dyDescent="0.25">
      <c r="A92" s="75">
        <v>36708</v>
      </c>
      <c r="B92" s="30">
        <v>2000</v>
      </c>
      <c r="C92" s="30">
        <v>7</v>
      </c>
      <c r="D92" s="30">
        <v>66.8824429505258</v>
      </c>
      <c r="E92" s="30">
        <v>67.040537722411983</v>
      </c>
      <c r="F92" s="30"/>
      <c r="G92" s="30"/>
      <c r="H92" s="98"/>
      <c r="I92" s="98"/>
      <c r="J92" s="30"/>
      <c r="K92" s="30">
        <v>40.944401870012129</v>
      </c>
      <c r="L92" s="30"/>
      <c r="M92" s="30">
        <v>235.6</v>
      </c>
      <c r="N92" s="76">
        <f t="shared" si="8"/>
        <v>575.41443821299185</v>
      </c>
      <c r="O92" s="30">
        <v>12433</v>
      </c>
      <c r="P92" s="30">
        <v>7472</v>
      </c>
      <c r="Q92" s="30">
        <v>180764</v>
      </c>
      <c r="R92" s="30">
        <v>24.19</v>
      </c>
      <c r="S92" s="30">
        <v>137.76512065687848</v>
      </c>
      <c r="T92" s="30">
        <v>398.15708000000001</v>
      </c>
      <c r="U92" s="30">
        <v>389.54</v>
      </c>
      <c r="V92" s="30">
        <v>426283.21</v>
      </c>
      <c r="W92" s="30">
        <v>111859</v>
      </c>
      <c r="X92" s="30">
        <v>138452</v>
      </c>
      <c r="Y92" s="30">
        <v>127919</v>
      </c>
      <c r="Z92" s="27">
        <v>49.596870313066162</v>
      </c>
      <c r="AA92" s="27">
        <v>67.314195672158334</v>
      </c>
      <c r="AB92" s="30">
        <f t="shared" si="6"/>
        <v>73.67965971786812</v>
      </c>
      <c r="AC92" s="30">
        <f t="shared" si="7"/>
        <v>802.78670304546745</v>
      </c>
      <c r="AD92" s="30">
        <f t="shared" si="12"/>
        <v>633.27386704007517</v>
      </c>
      <c r="AE92" s="30">
        <f t="shared" si="13"/>
        <v>166.17445827443163</v>
      </c>
      <c r="AF92" s="30">
        <f t="shared" si="14"/>
        <v>205.68024116979058</v>
      </c>
      <c r="AG92" s="30">
        <f t="shared" si="15"/>
        <v>190.03272448356429</v>
      </c>
      <c r="AH92" s="30"/>
      <c r="AI92" s="30"/>
      <c r="AJ92" s="30"/>
      <c r="AK92" s="30"/>
      <c r="AL92" s="30"/>
      <c r="AM92" s="30"/>
      <c r="AN92" s="30">
        <v>147685.71918142558</v>
      </c>
      <c r="AO92" s="30">
        <v>79536.343711425594</v>
      </c>
      <c r="AP92" s="30">
        <v>67.844210796666673</v>
      </c>
      <c r="AQ92" s="30">
        <f t="shared" si="9"/>
        <v>360698.19666749437</v>
      </c>
      <c r="AR92" s="30">
        <f t="shared" si="10"/>
        <v>194254.50141861368</v>
      </c>
      <c r="AS92" s="30">
        <f t="shared" si="11"/>
        <v>165.69838048203627</v>
      </c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</row>
    <row r="93" spans="1:59" x14ac:dyDescent="0.25">
      <c r="A93" s="75">
        <v>36739</v>
      </c>
      <c r="B93" s="30">
        <v>2000</v>
      </c>
      <c r="C93" s="30">
        <v>8</v>
      </c>
      <c r="D93" s="30">
        <v>70.943657417735778</v>
      </c>
      <c r="E93" s="30">
        <v>68.573925753224472</v>
      </c>
      <c r="F93" s="30"/>
      <c r="G93" s="30"/>
      <c r="H93" s="98"/>
      <c r="I93" s="98"/>
      <c r="J93" s="30"/>
      <c r="K93" s="30">
        <v>41.500330342541908</v>
      </c>
      <c r="L93" s="30"/>
      <c r="M93" s="30">
        <v>530</v>
      </c>
      <c r="N93" s="76">
        <f t="shared" si="8"/>
        <v>1277.0982679545036</v>
      </c>
      <c r="O93" s="30">
        <v>12900</v>
      </c>
      <c r="P93" s="30">
        <v>8561</v>
      </c>
      <c r="Q93" s="30">
        <v>220351</v>
      </c>
      <c r="R93" s="30">
        <v>25.74</v>
      </c>
      <c r="S93" s="30">
        <v>135.04661008615372</v>
      </c>
      <c r="T93" s="30">
        <v>429.26393000000002</v>
      </c>
      <c r="U93" s="30">
        <v>322.42</v>
      </c>
      <c r="V93" s="30">
        <v>352921.87</v>
      </c>
      <c r="W93" s="30">
        <v>69602</v>
      </c>
      <c r="X93" s="30">
        <v>146347</v>
      </c>
      <c r="Y93" s="30">
        <v>80916</v>
      </c>
      <c r="Z93" s="27">
        <v>50.697385158282593</v>
      </c>
      <c r="AA93" s="27">
        <v>68.243035414569249</v>
      </c>
      <c r="AB93" s="30">
        <f t="shared" si="6"/>
        <v>74.28946389957791</v>
      </c>
      <c r="AC93" s="30">
        <f t="shared" si="7"/>
        <v>846.71808745124167</v>
      </c>
      <c r="AD93" s="30">
        <f t="shared" si="12"/>
        <v>517.15441415528608</v>
      </c>
      <c r="AE93" s="30">
        <f t="shared" si="13"/>
        <v>101.99136011048627</v>
      </c>
      <c r="AF93" s="30">
        <f t="shared" si="14"/>
        <v>214.44972239431817</v>
      </c>
      <c r="AG93" s="30">
        <f t="shared" si="15"/>
        <v>118.57034129335518</v>
      </c>
      <c r="AH93" s="30"/>
      <c r="AI93" s="30"/>
      <c r="AJ93" s="30"/>
      <c r="AK93" s="30"/>
      <c r="AL93" s="30"/>
      <c r="AM93" s="30"/>
      <c r="AN93" s="30">
        <v>149964.19951511201</v>
      </c>
      <c r="AO93" s="30">
        <v>89354.953645111993</v>
      </c>
      <c r="AP93" s="30">
        <v>74.090680916666656</v>
      </c>
      <c r="AQ93" s="30">
        <f t="shared" si="9"/>
        <v>361356.64048289275</v>
      </c>
      <c r="AR93" s="30">
        <f t="shared" si="10"/>
        <v>215311.42742137262</v>
      </c>
      <c r="AS93" s="30">
        <f t="shared" si="11"/>
        <v>178.53034013253733</v>
      </c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</row>
    <row r="94" spans="1:59" x14ac:dyDescent="0.25">
      <c r="A94" s="75">
        <v>36770</v>
      </c>
      <c r="B94" s="30">
        <v>2000</v>
      </c>
      <c r="C94" s="30">
        <v>9</v>
      </c>
      <c r="D94" s="30">
        <v>68.752386789562479</v>
      </c>
      <c r="E94" s="30">
        <v>68.526601185430778</v>
      </c>
      <c r="F94" s="30"/>
      <c r="G94" s="30"/>
      <c r="H94" s="98"/>
      <c r="I94" s="98"/>
      <c r="J94" s="30"/>
      <c r="K94" s="30">
        <v>43.027784301046182</v>
      </c>
      <c r="L94" s="30"/>
      <c r="M94" s="30">
        <v>245.6</v>
      </c>
      <c r="N94" s="76">
        <f t="shared" si="8"/>
        <v>570.79397414853281</v>
      </c>
      <c r="O94" s="30">
        <v>12639</v>
      </c>
      <c r="P94" s="30">
        <v>7455</v>
      </c>
      <c r="Q94" s="30">
        <v>208404</v>
      </c>
      <c r="R94" s="30">
        <v>27.96</v>
      </c>
      <c r="S94" s="30">
        <v>130.15890094033361</v>
      </c>
      <c r="T94" s="30">
        <v>435.49876999999998</v>
      </c>
      <c r="U94" s="30">
        <v>320.95</v>
      </c>
      <c r="V94" s="30">
        <v>349998.11</v>
      </c>
      <c r="W94" s="30">
        <v>76938</v>
      </c>
      <c r="X94" s="30">
        <v>145765</v>
      </c>
      <c r="Y94" s="30">
        <v>75748</v>
      </c>
      <c r="Z94" s="27">
        <v>53.04025235945273</v>
      </c>
      <c r="AA94" s="27">
        <v>69.901090686753264</v>
      </c>
      <c r="AB94" s="30">
        <f t="shared" si="6"/>
        <v>75.87900537509671</v>
      </c>
      <c r="AC94" s="30">
        <f t="shared" si="7"/>
        <v>821.07220578181557</v>
      </c>
      <c r="AD94" s="30">
        <f t="shared" si="12"/>
        <v>500.7047909573277</v>
      </c>
      <c r="AE94" s="30">
        <f t="shared" si="13"/>
        <v>110.0669520948981</v>
      </c>
      <c r="AF94" s="30">
        <f t="shared" si="14"/>
        <v>208.53036564653127</v>
      </c>
      <c r="AG94" s="30">
        <f t="shared" si="15"/>
        <v>108.36454661265358</v>
      </c>
      <c r="AH94" s="30"/>
      <c r="AI94" s="30"/>
      <c r="AJ94" s="30"/>
      <c r="AK94" s="30"/>
      <c r="AL94" s="30"/>
      <c r="AM94" s="30"/>
      <c r="AN94" s="30">
        <v>159459.96932529495</v>
      </c>
      <c r="AO94" s="30">
        <v>89248.704265294946</v>
      </c>
      <c r="AP94" s="30">
        <v>88.346875816666667</v>
      </c>
      <c r="AQ94" s="30">
        <f t="shared" si="9"/>
        <v>370597.67756021267</v>
      </c>
      <c r="AR94" s="30">
        <f t="shared" si="10"/>
        <v>207421.10177196586</v>
      </c>
      <c r="AS94" s="30">
        <f t="shared" si="11"/>
        <v>205.32518058225597</v>
      </c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</row>
    <row r="95" spans="1:59" x14ac:dyDescent="0.25">
      <c r="A95" s="75">
        <v>36800</v>
      </c>
      <c r="B95" s="30">
        <v>2000</v>
      </c>
      <c r="C95" s="30">
        <v>10</v>
      </c>
      <c r="D95" s="30">
        <v>69.908844265951473</v>
      </c>
      <c r="E95" s="30">
        <v>68.51433353785562</v>
      </c>
      <c r="F95" s="30"/>
      <c r="G95" s="30"/>
      <c r="H95" s="98"/>
      <c r="I95" s="98"/>
      <c r="J95" s="30"/>
      <c r="K95" s="30">
        <v>44.1882175204045</v>
      </c>
      <c r="L95" s="30"/>
      <c r="M95" s="30">
        <v>336.5</v>
      </c>
      <c r="N95" s="76">
        <f t="shared" si="8"/>
        <v>761.51521578035283</v>
      </c>
      <c r="O95" s="30">
        <v>13075</v>
      </c>
      <c r="P95" s="30">
        <v>7213</v>
      </c>
      <c r="Q95" s="30">
        <v>201283</v>
      </c>
      <c r="R95" s="30">
        <v>27.91</v>
      </c>
      <c r="S95" s="30">
        <v>126.19618638541164</v>
      </c>
      <c r="T95" s="30">
        <v>420.93833000000001</v>
      </c>
      <c r="U95" s="30">
        <v>309.7</v>
      </c>
      <c r="V95" s="30">
        <v>338217.34</v>
      </c>
      <c r="W95" s="30">
        <v>80560</v>
      </c>
      <c r="X95" s="30">
        <v>132509</v>
      </c>
      <c r="Y95" s="30">
        <v>79827</v>
      </c>
      <c r="Z95" s="27">
        <v>51.880385682368946</v>
      </c>
      <c r="AA95" s="27">
        <v>70.231551393247528</v>
      </c>
      <c r="AB95" s="30">
        <f t="shared" si="6"/>
        <v>73.870482216568305</v>
      </c>
      <c r="AC95" s="30">
        <f t="shared" si="7"/>
        <v>811.36314709983333</v>
      </c>
      <c r="AD95" s="30">
        <f t="shared" si="12"/>
        <v>481.57463887736105</v>
      </c>
      <c r="AE95" s="30">
        <f t="shared" si="13"/>
        <v>114.70628001497559</v>
      </c>
      <c r="AF95" s="30">
        <f t="shared" si="14"/>
        <v>188.67445951470208</v>
      </c>
      <c r="AG95" s="30">
        <f t="shared" si="15"/>
        <v>113.66258955754043</v>
      </c>
      <c r="AH95" s="30"/>
      <c r="AI95" s="30"/>
      <c r="AJ95" s="30"/>
      <c r="AK95" s="30"/>
      <c r="AL95" s="30"/>
      <c r="AM95" s="30"/>
      <c r="AN95" s="30">
        <v>156592.89347173137</v>
      </c>
      <c r="AO95" s="30">
        <v>89452.631251731364</v>
      </c>
      <c r="AP95" s="30">
        <v>88.774266666666662</v>
      </c>
      <c r="AQ95" s="30">
        <f t="shared" si="9"/>
        <v>354377.03138720751</v>
      </c>
      <c r="AR95" s="30">
        <f t="shared" si="10"/>
        <v>202435.48228761528</v>
      </c>
      <c r="AS95" s="30">
        <f t="shared" si="11"/>
        <v>200.90031154950742</v>
      </c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</row>
    <row r="96" spans="1:59" x14ac:dyDescent="0.25">
      <c r="A96" s="75">
        <v>36831</v>
      </c>
      <c r="B96" s="30">
        <v>2000</v>
      </c>
      <c r="C96" s="30">
        <v>11</v>
      </c>
      <c r="D96" s="30">
        <v>72.625908903074773</v>
      </c>
      <c r="E96" s="30">
        <v>71.672481631446018</v>
      </c>
      <c r="F96" s="30"/>
      <c r="G96" s="30"/>
      <c r="H96" s="98"/>
      <c r="I96" s="98"/>
      <c r="J96" s="30"/>
      <c r="K96" s="30">
        <v>45.144630387708325</v>
      </c>
      <c r="L96" s="30"/>
      <c r="M96" s="30">
        <v>256.7</v>
      </c>
      <c r="N96" s="76">
        <f t="shared" si="8"/>
        <v>568.61690481331868</v>
      </c>
      <c r="O96" s="30">
        <v>12414</v>
      </c>
      <c r="P96" s="30">
        <v>6438</v>
      </c>
      <c r="Q96" s="30">
        <v>175598</v>
      </c>
      <c r="R96" s="30">
        <v>27.27</v>
      </c>
      <c r="S96" s="30">
        <v>123.32881546276575</v>
      </c>
      <c r="T96" s="30">
        <v>383.40436</v>
      </c>
      <c r="U96" s="30">
        <v>363.1</v>
      </c>
      <c r="V96" s="30">
        <v>395397.66</v>
      </c>
      <c r="W96" s="30">
        <v>92291</v>
      </c>
      <c r="X96" s="30">
        <v>146917</v>
      </c>
      <c r="Y96" s="30">
        <v>102417</v>
      </c>
      <c r="Z96" s="27">
        <v>52.566054727846073</v>
      </c>
      <c r="AA96" s="27">
        <v>71.180035474975838</v>
      </c>
      <c r="AB96" s="30">
        <f t="shared" si="6"/>
        <v>73.849435978893652</v>
      </c>
      <c r="AC96" s="30">
        <f t="shared" si="7"/>
        <v>729.37632847857105</v>
      </c>
      <c r="AD96" s="30">
        <f t="shared" si="12"/>
        <v>555.48955175641436</v>
      </c>
      <c r="AE96" s="30">
        <f t="shared" si="13"/>
        <v>129.65854734990398</v>
      </c>
      <c r="AF96" s="30">
        <f t="shared" si="14"/>
        <v>206.40197636828989</v>
      </c>
      <c r="AG96" s="30">
        <f t="shared" si="15"/>
        <v>143.88444641335684</v>
      </c>
      <c r="AH96" s="30"/>
      <c r="AI96" s="30"/>
      <c r="AJ96" s="30"/>
      <c r="AK96" s="30"/>
      <c r="AL96" s="30"/>
      <c r="AM96" s="30"/>
      <c r="AN96" s="30">
        <v>164767.27596638139</v>
      </c>
      <c r="AO96" s="30">
        <v>98339.100406381374</v>
      </c>
      <c r="AP96" s="30">
        <v>68.772280306842575</v>
      </c>
      <c r="AQ96" s="30">
        <f t="shared" si="9"/>
        <v>364976.4646456007</v>
      </c>
      <c r="AR96" s="30">
        <f t="shared" si="10"/>
        <v>217831.22280951598</v>
      </c>
      <c r="AS96" s="30">
        <f t="shared" si="11"/>
        <v>152.33767497090292</v>
      </c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</row>
    <row r="97" spans="1:59" x14ac:dyDescent="0.25">
      <c r="A97" s="75">
        <v>36861</v>
      </c>
      <c r="B97" s="30">
        <v>2000</v>
      </c>
      <c r="C97" s="30">
        <v>12</v>
      </c>
      <c r="D97" s="30">
        <v>85.424727809434529</v>
      </c>
      <c r="E97" s="30">
        <v>77.927509372678784</v>
      </c>
      <c r="F97" s="30"/>
      <c r="G97" s="30"/>
      <c r="H97" s="98"/>
      <c r="I97" s="98"/>
      <c r="J97" s="30"/>
      <c r="K97" s="30">
        <v>46.255407860005754</v>
      </c>
      <c r="L97" s="30"/>
      <c r="M97" s="30">
        <v>492</v>
      </c>
      <c r="N97" s="76">
        <f t="shared" si="8"/>
        <v>1063.6594135956211</v>
      </c>
      <c r="O97" s="30">
        <v>11938</v>
      </c>
      <c r="P97" s="30">
        <v>6613</v>
      </c>
      <c r="Q97" s="30">
        <v>136085</v>
      </c>
      <c r="R97" s="30">
        <v>20.58</v>
      </c>
      <c r="S97" s="30">
        <v>121.00693021793944</v>
      </c>
      <c r="T97" s="30">
        <v>349.34345000000002</v>
      </c>
      <c r="U97" s="30">
        <v>324.2</v>
      </c>
      <c r="V97" s="30">
        <v>352079.87</v>
      </c>
      <c r="W97" s="30">
        <v>71849</v>
      </c>
      <c r="X97" s="30">
        <v>133692</v>
      </c>
      <c r="Y97" s="30">
        <v>96695</v>
      </c>
      <c r="Z97" s="27">
        <v>48.717371618915251</v>
      </c>
      <c r="AA97" s="27">
        <v>72.652449296889372</v>
      </c>
      <c r="AB97" s="30">
        <f t="shared" si="6"/>
        <v>67.055374031280039</v>
      </c>
      <c r="AC97" s="30">
        <f t="shared" si="7"/>
        <v>717.08189171757817</v>
      </c>
      <c r="AD97" s="30">
        <f t="shared" si="12"/>
        <v>484.60839711163646</v>
      </c>
      <c r="AE97" s="30">
        <f t="shared" si="13"/>
        <v>98.894119462365083</v>
      </c>
      <c r="AF97" s="30">
        <f t="shared" si="14"/>
        <v>184.01581955437811</v>
      </c>
      <c r="AG97" s="30">
        <f t="shared" si="15"/>
        <v>133.09255356947753</v>
      </c>
      <c r="AH97" s="30"/>
      <c r="AI97" s="30"/>
      <c r="AJ97" s="30"/>
      <c r="AK97" s="30"/>
      <c r="AL97" s="30"/>
      <c r="AM97" s="30"/>
      <c r="AN97" s="30">
        <v>164278.7064185972</v>
      </c>
      <c r="AO97" s="30">
        <v>92023.50208859719</v>
      </c>
      <c r="AP97" s="30">
        <v>96.927384321157149</v>
      </c>
      <c r="AQ97" s="30">
        <f t="shared" si="9"/>
        <v>355155.67588506558</v>
      </c>
      <c r="AR97" s="30">
        <f t="shared" si="10"/>
        <v>198946.47209059491</v>
      </c>
      <c r="AS97" s="30">
        <f t="shared" si="11"/>
        <v>209.54822107398252</v>
      </c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</row>
    <row r="98" spans="1:59" x14ac:dyDescent="0.25">
      <c r="A98" s="75">
        <v>36892</v>
      </c>
      <c r="B98" s="30">
        <v>2001</v>
      </c>
      <c r="C98" s="30">
        <v>1</v>
      </c>
      <c r="D98" s="30">
        <v>67.094322416850204</v>
      </c>
      <c r="E98" s="30">
        <v>67.188488213943074</v>
      </c>
      <c r="F98" s="30"/>
      <c r="G98" s="30"/>
      <c r="H98" s="98"/>
      <c r="I98" s="98"/>
      <c r="J98" s="30"/>
      <c r="K98" s="30">
        <v>49.477634055154304</v>
      </c>
      <c r="L98" s="30"/>
      <c r="M98" s="30">
        <v>222.6</v>
      </c>
      <c r="N98" s="76">
        <f t="shared" si="8"/>
        <v>449.90025139815828</v>
      </c>
      <c r="O98" s="30">
        <v>12989</v>
      </c>
      <c r="P98" s="30">
        <v>9760</v>
      </c>
      <c r="Q98" s="30">
        <v>190291</v>
      </c>
      <c r="R98" s="30">
        <v>19.5</v>
      </c>
      <c r="S98" s="30">
        <v>113.0664639081061</v>
      </c>
      <c r="T98" s="30">
        <v>425.80878000000001</v>
      </c>
      <c r="U98" s="30">
        <v>357.02870999999999</v>
      </c>
      <c r="V98" s="30">
        <v>389743.44</v>
      </c>
      <c r="W98" s="30">
        <v>69817</v>
      </c>
      <c r="X98" s="30">
        <v>164995</v>
      </c>
      <c r="Y98" s="30">
        <v>99080</v>
      </c>
      <c r="Z98" s="27">
        <v>50.413922752726663</v>
      </c>
      <c r="AA98" s="27">
        <v>72.112699091216783</v>
      </c>
      <c r="AB98" s="30">
        <f t="shared" si="6"/>
        <v>69.90990961100637</v>
      </c>
      <c r="AC98" s="30">
        <f t="shared" si="7"/>
        <v>844.62536686251008</v>
      </c>
      <c r="AD98" s="30">
        <f t="shared" si="12"/>
        <v>540.46436329751828</v>
      </c>
      <c r="AE98" s="30">
        <f t="shared" si="13"/>
        <v>96.816512042750048</v>
      </c>
      <c r="AF98" s="30">
        <f t="shared" si="14"/>
        <v>228.8015870703918</v>
      </c>
      <c r="AG98" s="30">
        <f t="shared" si="15"/>
        <v>137.39604986171955</v>
      </c>
      <c r="AH98" s="30"/>
      <c r="AI98" s="30"/>
      <c r="AJ98" s="30"/>
      <c r="AK98" s="30"/>
      <c r="AL98" s="30"/>
      <c r="AM98" s="30"/>
      <c r="AN98" s="30">
        <v>167987.04147042739</v>
      </c>
      <c r="AO98" s="30">
        <v>104924.78444242736</v>
      </c>
      <c r="AP98" s="30">
        <v>123.95601366666668</v>
      </c>
      <c r="AQ98" s="30">
        <f t="shared" si="9"/>
        <v>339521.16886423237</v>
      </c>
      <c r="AR98" s="30">
        <f t="shared" si="10"/>
        <v>212065.08040676391</v>
      </c>
      <c r="AS98" s="30">
        <f t="shared" si="11"/>
        <v>250.52938774010278</v>
      </c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</row>
    <row r="99" spans="1:59" x14ac:dyDescent="0.25">
      <c r="A99" s="75">
        <v>36923</v>
      </c>
      <c r="B99" s="30">
        <v>2001</v>
      </c>
      <c r="C99" s="30">
        <v>2</v>
      </c>
      <c r="D99" s="30">
        <v>65.259502117309367</v>
      </c>
      <c r="E99" s="30">
        <v>72.518519733546142</v>
      </c>
      <c r="F99" s="30"/>
      <c r="G99" s="30"/>
      <c r="H99" s="98"/>
      <c r="I99" s="98"/>
      <c r="J99" s="30"/>
      <c r="K99" s="30">
        <v>50.918730192683114</v>
      </c>
      <c r="L99" s="30"/>
      <c r="M99" s="30">
        <v>253.3</v>
      </c>
      <c r="N99" s="76">
        <f t="shared" si="8"/>
        <v>497.45938094190444</v>
      </c>
      <c r="O99" s="30">
        <v>11421</v>
      </c>
      <c r="P99" s="30">
        <v>6446</v>
      </c>
      <c r="Q99" s="30">
        <v>128838</v>
      </c>
      <c r="R99" s="30">
        <v>19.989999999999998</v>
      </c>
      <c r="S99" s="30">
        <v>109.88251082131646</v>
      </c>
      <c r="T99" s="30">
        <v>370.36252999999999</v>
      </c>
      <c r="U99" s="30">
        <v>298.89735999999999</v>
      </c>
      <c r="V99" s="30">
        <v>326324.67</v>
      </c>
      <c r="W99" s="30">
        <v>66007</v>
      </c>
      <c r="X99" s="30">
        <v>126711</v>
      </c>
      <c r="Y99" s="30">
        <v>81718</v>
      </c>
      <c r="Z99" s="27">
        <v>52.910848387353425</v>
      </c>
      <c r="AA99" s="27">
        <v>69.872770543514477</v>
      </c>
      <c r="AB99" s="30">
        <f t="shared" si="6"/>
        <v>75.72456047724954</v>
      </c>
      <c r="AC99" s="30">
        <f t="shared" si="7"/>
        <v>699.97465791632033</v>
      </c>
      <c r="AD99" s="30">
        <f t="shared" si="12"/>
        <v>467.02695121667693</v>
      </c>
      <c r="AE99" s="30">
        <f t="shared" si="13"/>
        <v>94.467414826342107</v>
      </c>
      <c r="AF99" s="30">
        <f t="shared" si="14"/>
        <v>181.34532095172688</v>
      </c>
      <c r="AG99" s="30">
        <f t="shared" si="15"/>
        <v>116.95256873936134</v>
      </c>
      <c r="AH99" s="30"/>
      <c r="AI99" s="30"/>
      <c r="AJ99" s="30"/>
      <c r="AK99" s="30"/>
      <c r="AL99" s="30"/>
      <c r="AM99" s="30"/>
      <c r="AN99" s="30">
        <v>136228.40915833184</v>
      </c>
      <c r="AO99" s="30">
        <v>100758.32847083182</v>
      </c>
      <c r="AP99" s="30">
        <v>141.41475966666667</v>
      </c>
      <c r="AQ99" s="30">
        <f t="shared" si="9"/>
        <v>267540.86098146159</v>
      </c>
      <c r="AR99" s="30">
        <f t="shared" si="10"/>
        <v>197880.67787540884</v>
      </c>
      <c r="AS99" s="30">
        <f t="shared" si="11"/>
        <v>277.72640663177339</v>
      </c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</row>
    <row r="100" spans="1:59" x14ac:dyDescent="0.25">
      <c r="A100" s="75">
        <v>36951</v>
      </c>
      <c r="B100" s="30">
        <v>2001</v>
      </c>
      <c r="C100" s="30">
        <v>3</v>
      </c>
      <c r="D100" s="30">
        <v>69.836358536527868</v>
      </c>
      <c r="E100" s="30">
        <v>68.46122809973545</v>
      </c>
      <c r="F100" s="30"/>
      <c r="G100" s="30"/>
      <c r="H100" s="98"/>
      <c r="I100" s="98"/>
      <c r="J100" s="30"/>
      <c r="K100" s="30">
        <v>52.035984501553784</v>
      </c>
      <c r="L100" s="30"/>
      <c r="M100" s="30">
        <v>302.3</v>
      </c>
      <c r="N100" s="76">
        <f t="shared" si="8"/>
        <v>580.94413490144188</v>
      </c>
      <c r="O100" s="30">
        <v>13181</v>
      </c>
      <c r="P100" s="30">
        <v>7822</v>
      </c>
      <c r="Q100" s="30">
        <v>148118</v>
      </c>
      <c r="R100" s="30">
        <v>18.940000000000001</v>
      </c>
      <c r="S100" s="30">
        <v>106.84967733986608</v>
      </c>
      <c r="T100" s="30">
        <v>431.24538999999999</v>
      </c>
      <c r="U100" s="30">
        <v>417.88810999999998</v>
      </c>
      <c r="V100" s="30">
        <v>455175.18</v>
      </c>
      <c r="W100" s="30">
        <v>97814</v>
      </c>
      <c r="X100" s="30">
        <v>169086</v>
      </c>
      <c r="Y100" s="30">
        <v>127961</v>
      </c>
      <c r="Z100" s="27">
        <v>50.425765840239713</v>
      </c>
      <c r="AA100" s="27">
        <v>70.111575694414228</v>
      </c>
      <c r="AB100" s="30">
        <f t="shared" si="6"/>
        <v>71.92216882989996</v>
      </c>
      <c r="AC100" s="30">
        <f t="shared" si="7"/>
        <v>855.20840945932957</v>
      </c>
      <c r="AD100" s="30">
        <f t="shared" si="12"/>
        <v>649.21544765148349</v>
      </c>
      <c r="AE100" s="30">
        <f t="shared" si="13"/>
        <v>139.5119123072181</v>
      </c>
      <c r="AF100" s="30">
        <f t="shared" si="14"/>
        <v>241.1670231702852</v>
      </c>
      <c r="AG100" s="30">
        <f t="shared" si="15"/>
        <v>182.51051803161033</v>
      </c>
      <c r="AH100" s="30"/>
      <c r="AI100" s="30"/>
      <c r="AJ100" s="30"/>
      <c r="AK100" s="30"/>
      <c r="AL100" s="30"/>
      <c r="AM100" s="30"/>
      <c r="AN100" s="30">
        <v>153740.34845752936</v>
      </c>
      <c r="AO100" s="30">
        <v>104126.78687002935</v>
      </c>
      <c r="AP100" s="30">
        <v>127.98183066666667</v>
      </c>
      <c r="AQ100" s="30">
        <f t="shared" si="9"/>
        <v>295450.06197190081</v>
      </c>
      <c r="AR100" s="30">
        <f t="shared" si="10"/>
        <v>200105.34607435003</v>
      </c>
      <c r="AS100" s="30">
        <f t="shared" si="11"/>
        <v>245.9487062512388</v>
      </c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</row>
    <row r="101" spans="1:59" x14ac:dyDescent="0.25">
      <c r="A101" s="75">
        <v>36982</v>
      </c>
      <c r="B101" s="30">
        <v>2001</v>
      </c>
      <c r="C101" s="30">
        <v>4</v>
      </c>
      <c r="D101" s="30">
        <v>71.895351842054581</v>
      </c>
      <c r="E101" s="30">
        <v>74.55569251706811</v>
      </c>
      <c r="F101" s="30"/>
      <c r="G101" s="30"/>
      <c r="H101" s="98"/>
      <c r="I101" s="98"/>
      <c r="J101" s="30"/>
      <c r="K101" s="30">
        <v>52.931946894174594</v>
      </c>
      <c r="L101" s="30"/>
      <c r="M101" s="30">
        <v>236</v>
      </c>
      <c r="N101" s="76">
        <f t="shared" si="8"/>
        <v>445.85550664106199</v>
      </c>
      <c r="O101" s="30">
        <v>12680</v>
      </c>
      <c r="P101" s="30">
        <v>7334</v>
      </c>
      <c r="Q101" s="30">
        <v>149244</v>
      </c>
      <c r="R101" s="30">
        <v>20.350000000000001</v>
      </c>
      <c r="S101" s="30">
        <v>104.90115117638385</v>
      </c>
      <c r="T101" s="30">
        <v>417.25853999999998</v>
      </c>
      <c r="U101" s="30">
        <v>391.85762</v>
      </c>
      <c r="V101" s="30">
        <v>425940.27</v>
      </c>
      <c r="W101" s="30">
        <v>97033</v>
      </c>
      <c r="X101" s="30">
        <v>150879</v>
      </c>
      <c r="Y101" s="30">
        <v>114003</v>
      </c>
      <c r="Z101" s="27">
        <v>50.482743881878527</v>
      </c>
      <c r="AA101" s="27">
        <v>70.052670450903619</v>
      </c>
      <c r="AB101" s="30">
        <f t="shared" si="6"/>
        <v>72.063982082252423</v>
      </c>
      <c r="AC101" s="30">
        <f t="shared" si="7"/>
        <v>826.5369667233573</v>
      </c>
      <c r="AD101" s="30">
        <f t="shared" si="12"/>
        <v>608.02859799401949</v>
      </c>
      <c r="AE101" s="30">
        <f t="shared" si="13"/>
        <v>138.51434838305778</v>
      </c>
      <c r="AF101" s="30">
        <f t="shared" si="14"/>
        <v>215.37936959268882</v>
      </c>
      <c r="AG101" s="30">
        <f t="shared" si="15"/>
        <v>162.73897806636643</v>
      </c>
      <c r="AH101" s="30"/>
      <c r="AI101" s="30"/>
      <c r="AJ101" s="30"/>
      <c r="AK101" s="30"/>
      <c r="AL101" s="30"/>
      <c r="AM101" s="30"/>
      <c r="AN101" s="30">
        <v>308543.21939990006</v>
      </c>
      <c r="AO101" s="30">
        <v>106496.63636639999</v>
      </c>
      <c r="AP101" s="30">
        <v>78.535892666666655</v>
      </c>
      <c r="AQ101" s="30">
        <f t="shared" si="9"/>
        <v>582905.48053477448</v>
      </c>
      <c r="AR101" s="30">
        <f t="shared" si="10"/>
        <v>201195.38882504328</v>
      </c>
      <c r="AS101" s="30">
        <f t="shared" si="11"/>
        <v>148.37144158646069</v>
      </c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</row>
    <row r="102" spans="1:59" x14ac:dyDescent="0.25">
      <c r="A102" s="75">
        <v>37012</v>
      </c>
      <c r="B102" s="30">
        <v>2001</v>
      </c>
      <c r="C102" s="30">
        <v>5</v>
      </c>
      <c r="D102" s="30">
        <v>65.716303387563315</v>
      </c>
      <c r="E102" s="30">
        <v>67.236349117487507</v>
      </c>
      <c r="F102" s="30"/>
      <c r="G102" s="30"/>
      <c r="H102" s="98"/>
      <c r="I102" s="98"/>
      <c r="J102" s="30"/>
      <c r="K102" s="30">
        <v>53.018304715150144</v>
      </c>
      <c r="L102" s="30"/>
      <c r="M102" s="30">
        <v>372.1</v>
      </c>
      <c r="N102" s="76">
        <f t="shared" si="8"/>
        <v>701.83307821547771</v>
      </c>
      <c r="O102" s="30">
        <v>13024</v>
      </c>
      <c r="P102" s="30">
        <v>8190</v>
      </c>
      <c r="Q102" s="30">
        <v>176200</v>
      </c>
      <c r="R102" s="30">
        <v>21.51</v>
      </c>
      <c r="S102" s="30">
        <v>104.91711703527058</v>
      </c>
      <c r="T102" s="30">
        <v>461.44533999999999</v>
      </c>
      <c r="U102" s="30">
        <v>456.63177000000002</v>
      </c>
      <c r="V102" s="30">
        <v>499079.07</v>
      </c>
      <c r="W102" s="30">
        <v>122246</v>
      </c>
      <c r="X102" s="30">
        <v>170987</v>
      </c>
      <c r="Y102" s="30">
        <v>141847</v>
      </c>
      <c r="Z102" s="27">
        <v>52.896332379813131</v>
      </c>
      <c r="AA102" s="27">
        <v>69.436318271047682</v>
      </c>
      <c r="AB102" s="30">
        <f t="shared" si="6"/>
        <v>76.179632931184514</v>
      </c>
      <c r="AC102" s="30">
        <f t="shared" si="7"/>
        <v>872.35791072747747</v>
      </c>
      <c r="AD102" s="30">
        <f t="shared" si="12"/>
        <v>718.7579676270035</v>
      </c>
      <c r="AE102" s="30">
        <f t="shared" si="13"/>
        <v>176.05484139122618</v>
      </c>
      <c r="AF102" s="30">
        <f t="shared" si="14"/>
        <v>246.25009542203094</v>
      </c>
      <c r="AG102" s="30">
        <f t="shared" si="15"/>
        <v>204.28358463116388</v>
      </c>
      <c r="AH102" s="30"/>
      <c r="AI102" s="30"/>
      <c r="AJ102" s="30"/>
      <c r="AK102" s="30"/>
      <c r="AL102" s="30"/>
      <c r="AM102" s="30"/>
      <c r="AN102" s="30">
        <v>181862.17569039762</v>
      </c>
      <c r="AO102" s="30">
        <v>117389.51588857759</v>
      </c>
      <c r="AP102" s="30">
        <v>120.51461166666667</v>
      </c>
      <c r="AQ102" s="30">
        <f t="shared" si="9"/>
        <v>343017.71184024663</v>
      </c>
      <c r="AR102" s="30">
        <f t="shared" si="10"/>
        <v>221413.18270976926</v>
      </c>
      <c r="AS102" s="30">
        <f t="shared" si="11"/>
        <v>227.30755408750224</v>
      </c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</row>
    <row r="103" spans="1:59" x14ac:dyDescent="0.25">
      <c r="A103" s="75">
        <v>37043</v>
      </c>
      <c r="B103" s="30">
        <v>2001</v>
      </c>
      <c r="C103" s="30">
        <v>6</v>
      </c>
      <c r="D103" s="30">
        <v>68.037585264288836</v>
      </c>
      <c r="E103" s="30">
        <v>70.348446150914285</v>
      </c>
      <c r="F103" s="30"/>
      <c r="G103" s="30"/>
      <c r="H103" s="98"/>
      <c r="I103" s="98"/>
      <c r="J103" s="30"/>
      <c r="K103" s="30">
        <v>53.271980814265618</v>
      </c>
      <c r="L103" s="30"/>
      <c r="M103" s="30">
        <v>255.4</v>
      </c>
      <c r="N103" s="76">
        <f t="shared" si="8"/>
        <v>479.42651295520602</v>
      </c>
      <c r="O103" s="30">
        <v>11328</v>
      </c>
      <c r="P103" s="30">
        <v>6002</v>
      </c>
      <c r="Q103" s="30">
        <v>124550</v>
      </c>
      <c r="R103" s="30">
        <v>20.75</v>
      </c>
      <c r="S103" s="30">
        <v>103.99602804616902</v>
      </c>
      <c r="T103" s="30">
        <v>370.57927999999998</v>
      </c>
      <c r="U103" s="30">
        <v>390.24988999999999</v>
      </c>
      <c r="V103" s="30">
        <v>421791.75</v>
      </c>
      <c r="W103" s="30">
        <v>107729</v>
      </c>
      <c r="X103" s="30">
        <v>136980</v>
      </c>
      <c r="Y103" s="30">
        <v>125318</v>
      </c>
      <c r="Z103" s="27">
        <v>51.88464186073567</v>
      </c>
      <c r="AA103" s="27">
        <v>68.589259690678361</v>
      </c>
      <c r="AB103" s="30">
        <f t="shared" si="6"/>
        <v>75.645432090568349</v>
      </c>
      <c r="AC103" s="30">
        <f t="shared" si="7"/>
        <v>714.23694316841829</v>
      </c>
      <c r="AD103" s="30">
        <f t="shared" si="12"/>
        <v>614.95305810586501</v>
      </c>
      <c r="AE103" s="30">
        <f t="shared" si="13"/>
        <v>157.06394920404853</v>
      </c>
      <c r="AF103" s="30">
        <f t="shared" si="14"/>
        <v>199.71056783197253</v>
      </c>
      <c r="AG103" s="30">
        <f t="shared" si="15"/>
        <v>182.70790582250791</v>
      </c>
      <c r="AH103" s="30"/>
      <c r="AI103" s="30"/>
      <c r="AJ103" s="30"/>
      <c r="AK103" s="30"/>
      <c r="AL103" s="30"/>
      <c r="AM103" s="30"/>
      <c r="AN103" s="30">
        <v>188923.38225249999</v>
      </c>
      <c r="AO103" s="30">
        <v>132514.81413499999</v>
      </c>
      <c r="AP103" s="30">
        <v>100.68766666666667</v>
      </c>
      <c r="AQ103" s="30">
        <f t="shared" si="9"/>
        <v>354639.30449890182</v>
      </c>
      <c r="AR103" s="30">
        <f t="shared" si="10"/>
        <v>248751.43013175525</v>
      </c>
      <c r="AS103" s="30">
        <f t="shared" si="11"/>
        <v>189.00680081282746</v>
      </c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</row>
    <row r="104" spans="1:59" x14ac:dyDescent="0.25">
      <c r="A104" s="75">
        <v>37073</v>
      </c>
      <c r="B104" s="30">
        <v>2001</v>
      </c>
      <c r="C104" s="30">
        <v>7</v>
      </c>
      <c r="D104" s="30">
        <v>71.266197337210883</v>
      </c>
      <c r="E104" s="30">
        <v>70.793906968589042</v>
      </c>
      <c r="F104" s="30"/>
      <c r="G104" s="30"/>
      <c r="H104" s="98"/>
      <c r="I104" s="98"/>
      <c r="J104" s="30"/>
      <c r="K104" s="30">
        <v>53.401517545728908</v>
      </c>
      <c r="L104" s="30"/>
      <c r="M104" s="30">
        <v>250.7</v>
      </c>
      <c r="N104" s="76">
        <f t="shared" si="8"/>
        <v>469.46231403502719</v>
      </c>
      <c r="O104" s="30">
        <v>12596</v>
      </c>
      <c r="P104" s="30">
        <v>7725</v>
      </c>
      <c r="Q104" s="30">
        <v>162638</v>
      </c>
      <c r="R104" s="30">
        <v>21.05</v>
      </c>
      <c r="S104" s="30">
        <v>103.5502780622825</v>
      </c>
      <c r="T104" s="30">
        <v>382.03537999999998</v>
      </c>
      <c r="U104" s="30">
        <v>417.42198999999999</v>
      </c>
      <c r="V104" s="30">
        <v>453265.42</v>
      </c>
      <c r="W104" s="30">
        <v>117733</v>
      </c>
      <c r="X104" s="30">
        <v>148543</v>
      </c>
      <c r="Y104" s="30">
        <v>136289</v>
      </c>
      <c r="Z104" s="27">
        <v>51.249750896091228</v>
      </c>
      <c r="AA104" s="27">
        <v>67.605767038864073</v>
      </c>
      <c r="AB104" s="30">
        <f t="shared" si="6"/>
        <v>75.806773801752186</v>
      </c>
      <c r="AC104" s="30">
        <f t="shared" si="7"/>
        <v>745.43851105652391</v>
      </c>
      <c r="AD104" s="30">
        <f t="shared" si="12"/>
        <v>670.45377909762396</v>
      </c>
      <c r="AE104" s="30">
        <f t="shared" si="13"/>
        <v>174.14638596189528</v>
      </c>
      <c r="AF104" s="30">
        <f t="shared" si="14"/>
        <v>219.71942114732323</v>
      </c>
      <c r="AG104" s="30">
        <f t="shared" si="15"/>
        <v>201.59374853576094</v>
      </c>
      <c r="AH104" s="30"/>
      <c r="AI104" s="30"/>
      <c r="AJ104" s="30"/>
      <c r="AK104" s="30"/>
      <c r="AL104" s="30"/>
      <c r="AM104" s="30"/>
      <c r="AN104" s="30">
        <v>235874.18232880003</v>
      </c>
      <c r="AO104" s="30">
        <v>135482.9234878</v>
      </c>
      <c r="AP104" s="30">
        <v>80.302581666666669</v>
      </c>
      <c r="AQ104" s="30">
        <f t="shared" si="9"/>
        <v>441699.39951016504</v>
      </c>
      <c r="AR104" s="30">
        <f t="shared" si="10"/>
        <v>253706.12992745565</v>
      </c>
      <c r="AS104" s="30">
        <f t="shared" si="11"/>
        <v>150.37509298851251</v>
      </c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</row>
    <row r="105" spans="1:59" x14ac:dyDescent="0.25">
      <c r="A105" s="75">
        <v>37104</v>
      </c>
      <c r="B105" s="30">
        <v>2001</v>
      </c>
      <c r="C105" s="30">
        <v>8</v>
      </c>
      <c r="D105" s="30">
        <v>78.413908646920333</v>
      </c>
      <c r="E105" s="30">
        <v>75.845108997218531</v>
      </c>
      <c r="F105" s="30"/>
      <c r="G105" s="30"/>
      <c r="H105" s="98"/>
      <c r="I105" s="98"/>
      <c r="J105" s="30"/>
      <c r="K105" s="30">
        <v>53.633604189600639</v>
      </c>
      <c r="L105" s="30"/>
      <c r="M105" s="30">
        <v>299.3</v>
      </c>
      <c r="N105" s="76">
        <f t="shared" si="8"/>
        <v>558.04565910197243</v>
      </c>
      <c r="O105" s="30">
        <v>12710</v>
      </c>
      <c r="P105" s="30">
        <v>6176</v>
      </c>
      <c r="Q105" s="30">
        <v>136287</v>
      </c>
      <c r="R105" s="30">
        <v>22.07</v>
      </c>
      <c r="S105" s="30">
        <v>104.44710649873417</v>
      </c>
      <c r="T105" s="30">
        <v>387.41394000000003</v>
      </c>
      <c r="U105" s="30">
        <v>428.53048000000001</v>
      </c>
      <c r="V105" s="30">
        <v>465776.21</v>
      </c>
      <c r="W105" s="30">
        <v>121845</v>
      </c>
      <c r="X105" s="30">
        <v>150179</v>
      </c>
      <c r="Y105" s="30">
        <v>146549</v>
      </c>
      <c r="Z105" s="27">
        <v>51.230717276360181</v>
      </c>
      <c r="AA105" s="27">
        <v>67.24761587736333</v>
      </c>
      <c r="AB105" s="30">
        <f t="shared" si="6"/>
        <v>76.182206027627061</v>
      </c>
      <c r="AC105" s="30">
        <f t="shared" si="7"/>
        <v>756.21416329216163</v>
      </c>
      <c r="AD105" s="30">
        <f t="shared" si="12"/>
        <v>692.62858455743128</v>
      </c>
      <c r="AE105" s="30">
        <f t="shared" si="13"/>
        <v>181.18857956571077</v>
      </c>
      <c r="AF105" s="30">
        <f t="shared" si="14"/>
        <v>223.32241528662544</v>
      </c>
      <c r="AG105" s="30">
        <f t="shared" si="15"/>
        <v>217.92445440334313</v>
      </c>
      <c r="AH105" s="30"/>
      <c r="AI105" s="30"/>
      <c r="AJ105" s="30"/>
      <c r="AK105" s="30"/>
      <c r="AL105" s="30"/>
      <c r="AM105" s="30"/>
      <c r="AN105" s="30">
        <v>196949.82005166664</v>
      </c>
      <c r="AO105" s="30">
        <v>146752.30790966665</v>
      </c>
      <c r="AP105" s="30">
        <v>105.29991066666668</v>
      </c>
      <c r="AQ105" s="30">
        <f t="shared" si="9"/>
        <v>367213.47190359904</v>
      </c>
      <c r="AR105" s="30">
        <f t="shared" si="10"/>
        <v>273620.0748151872</v>
      </c>
      <c r="AS105" s="30">
        <f t="shared" si="11"/>
        <v>196.33196809675516</v>
      </c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</row>
    <row r="106" spans="1:59" x14ac:dyDescent="0.25">
      <c r="A106" s="75">
        <v>37135</v>
      </c>
      <c r="B106" s="30">
        <v>2001</v>
      </c>
      <c r="C106" s="30">
        <v>9</v>
      </c>
      <c r="D106" s="30">
        <v>71.692537179107461</v>
      </c>
      <c r="E106" s="30">
        <v>72.160734731798925</v>
      </c>
      <c r="F106" s="30"/>
      <c r="G106" s="30"/>
      <c r="H106" s="98"/>
      <c r="I106" s="98"/>
      <c r="J106" s="30"/>
      <c r="K106" s="30">
        <v>54.729269043227312</v>
      </c>
      <c r="L106" s="30"/>
      <c r="M106" s="30">
        <v>290.10000000000002</v>
      </c>
      <c r="N106" s="76">
        <f t="shared" si="8"/>
        <v>530.06372106096956</v>
      </c>
      <c r="O106" s="30">
        <v>12076</v>
      </c>
      <c r="P106" s="30">
        <v>9046</v>
      </c>
      <c r="Q106" s="30">
        <v>176009</v>
      </c>
      <c r="R106" s="30">
        <v>19.46</v>
      </c>
      <c r="S106" s="30">
        <v>103.06113980170653</v>
      </c>
      <c r="T106" s="30">
        <v>411.71589999999998</v>
      </c>
      <c r="U106" s="30">
        <v>404.59946000000002</v>
      </c>
      <c r="V106" s="30">
        <v>438288.9</v>
      </c>
      <c r="W106" s="30">
        <v>119837</v>
      </c>
      <c r="X106" s="30">
        <v>139560</v>
      </c>
      <c r="Y106" s="30">
        <v>118540</v>
      </c>
      <c r="Z106" s="27">
        <v>48.639689388516068</v>
      </c>
      <c r="AA106" s="27">
        <v>66.91014069456952</v>
      </c>
      <c r="AB106" s="30">
        <f t="shared" si="6"/>
        <v>72.694047394917092</v>
      </c>
      <c r="AC106" s="30">
        <f t="shared" si="7"/>
        <v>846.46079194989045</v>
      </c>
      <c r="AD106" s="30">
        <f t="shared" si="12"/>
        <v>655.0410676921083</v>
      </c>
      <c r="AE106" s="30">
        <f t="shared" si="13"/>
        <v>179.10140190413031</v>
      </c>
      <c r="AF106" s="30">
        <f t="shared" si="14"/>
        <v>208.57824920300428</v>
      </c>
      <c r="AG106" s="30">
        <f t="shared" si="15"/>
        <v>177.16298123046812</v>
      </c>
      <c r="AH106" s="30"/>
      <c r="AI106" s="30"/>
      <c r="AJ106" s="30"/>
      <c r="AK106" s="30"/>
      <c r="AL106" s="30"/>
      <c r="AM106" s="30"/>
      <c r="AN106" s="30">
        <v>211934.56000699999</v>
      </c>
      <c r="AO106" s="30">
        <v>128246.466231</v>
      </c>
      <c r="AP106" s="30">
        <v>121.18436666666666</v>
      </c>
      <c r="AQ106" s="30">
        <f t="shared" si="9"/>
        <v>387241.71492150903</v>
      </c>
      <c r="AR106" s="30">
        <f t="shared" si="10"/>
        <v>234328.84902903769</v>
      </c>
      <c r="AS106" s="30">
        <f t="shared" si="11"/>
        <v>221.42515108497159</v>
      </c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</row>
    <row r="107" spans="1:59" x14ac:dyDescent="0.25">
      <c r="A107" s="75">
        <v>37165</v>
      </c>
      <c r="B107" s="30">
        <v>2001</v>
      </c>
      <c r="C107" s="30">
        <v>10</v>
      </c>
      <c r="D107" s="30">
        <v>68.978021706079176</v>
      </c>
      <c r="E107" s="30">
        <v>66.9209373748171</v>
      </c>
      <c r="F107" s="30"/>
      <c r="G107" s="30"/>
      <c r="H107" s="98"/>
      <c r="I107" s="98"/>
      <c r="J107" s="30"/>
      <c r="K107" s="30">
        <v>55.371555336732733</v>
      </c>
      <c r="L107" s="30"/>
      <c r="M107" s="30">
        <v>288</v>
      </c>
      <c r="N107" s="76">
        <f t="shared" si="8"/>
        <v>520.1226482597009</v>
      </c>
      <c r="O107" s="30">
        <v>12457</v>
      </c>
      <c r="P107" s="30">
        <v>7935</v>
      </c>
      <c r="Q107" s="30">
        <v>132958</v>
      </c>
      <c r="R107" s="30">
        <v>16.760000000000002</v>
      </c>
      <c r="S107" s="30">
        <v>101.31461848101078</v>
      </c>
      <c r="T107" s="30">
        <v>366.91041000000001</v>
      </c>
      <c r="U107" s="30">
        <v>477.57787000000002</v>
      </c>
      <c r="V107" s="30">
        <v>518245.57</v>
      </c>
      <c r="W107" s="30">
        <v>133080</v>
      </c>
      <c r="X107" s="30">
        <v>143992</v>
      </c>
      <c r="Y107" s="30">
        <v>171616</v>
      </c>
      <c r="Z107" s="27">
        <v>43.935008666512772</v>
      </c>
      <c r="AA107" s="27">
        <v>66.132809478036719</v>
      </c>
      <c r="AB107" s="30">
        <f t="shared" si="6"/>
        <v>66.434511119785356</v>
      </c>
      <c r="AC107" s="30">
        <f t="shared" si="7"/>
        <v>835.12083219334579</v>
      </c>
      <c r="AD107" s="30">
        <f t="shared" si="12"/>
        <v>783.64366203452141</v>
      </c>
      <c r="AE107" s="30">
        <f t="shared" si="13"/>
        <v>201.23143270390929</v>
      </c>
      <c r="AF107" s="30">
        <f t="shared" si="14"/>
        <v>217.73156340472877</v>
      </c>
      <c r="AG107" s="30">
        <f t="shared" si="15"/>
        <v>259.50205556743384</v>
      </c>
      <c r="AH107" s="30"/>
      <c r="AI107" s="30"/>
      <c r="AJ107" s="30"/>
      <c r="AK107" s="30"/>
      <c r="AL107" s="30"/>
      <c r="AM107" s="30"/>
      <c r="AN107" s="30">
        <v>183641.82573899996</v>
      </c>
      <c r="AO107" s="30">
        <v>128867.84784900001</v>
      </c>
      <c r="AP107" s="30">
        <v>118.87266666666667</v>
      </c>
      <c r="AQ107" s="30">
        <f t="shared" si="9"/>
        <v>331653.72477296926</v>
      </c>
      <c r="AR107" s="30">
        <f t="shared" si="10"/>
        <v>232732.93853732667</v>
      </c>
      <c r="AS107" s="30">
        <f t="shared" si="11"/>
        <v>214.68182705680326</v>
      </c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</row>
    <row r="108" spans="1:59" x14ac:dyDescent="0.25">
      <c r="A108" s="75">
        <v>37196</v>
      </c>
      <c r="B108" s="30">
        <v>2001</v>
      </c>
      <c r="C108" s="30">
        <v>11</v>
      </c>
      <c r="D108" s="30">
        <v>70.220228253803896</v>
      </c>
      <c r="E108" s="30">
        <v>69.281311560584399</v>
      </c>
      <c r="F108" s="30"/>
      <c r="G108" s="30"/>
      <c r="H108" s="98"/>
      <c r="I108" s="98"/>
      <c r="J108" s="30"/>
      <c r="K108" s="30">
        <v>56.256723001731586</v>
      </c>
      <c r="L108" s="30"/>
      <c r="M108" s="30">
        <v>342.2</v>
      </c>
      <c r="N108" s="76">
        <f t="shared" si="8"/>
        <v>608.2828535701716</v>
      </c>
      <c r="O108" s="30">
        <v>12051</v>
      </c>
      <c r="P108" s="30">
        <v>6757</v>
      </c>
      <c r="Q108" s="30">
        <v>96928</v>
      </c>
      <c r="R108" s="30">
        <v>14.34</v>
      </c>
      <c r="S108" s="30">
        <v>99.119407337555458</v>
      </c>
      <c r="T108" s="30">
        <v>337.79259000000002</v>
      </c>
      <c r="U108" s="30">
        <v>487.28251</v>
      </c>
      <c r="V108" s="30">
        <v>526155.49</v>
      </c>
      <c r="W108" s="30">
        <v>149945</v>
      </c>
      <c r="X108" s="30">
        <v>151753</v>
      </c>
      <c r="Y108" s="30">
        <v>165764</v>
      </c>
      <c r="Z108" s="27">
        <v>42.029233382804335</v>
      </c>
      <c r="AA108" s="27">
        <v>65.915656880441873</v>
      </c>
      <c r="AB108" s="30">
        <f t="shared" si="6"/>
        <v>63.762139940495707</v>
      </c>
      <c r="AC108" s="30">
        <f t="shared" si="7"/>
        <v>803.70866373737636</v>
      </c>
      <c r="AD108" s="30">
        <f t="shared" si="12"/>
        <v>798.22536086432888</v>
      </c>
      <c r="AE108" s="30">
        <f t="shared" si="13"/>
        <v>227.48009668168964</v>
      </c>
      <c r="AF108" s="30">
        <f t="shared" si="14"/>
        <v>230.22299584338558</v>
      </c>
      <c r="AG108" s="30">
        <f t="shared" si="15"/>
        <v>251.47894725628467</v>
      </c>
      <c r="AH108" s="30"/>
      <c r="AI108" s="30"/>
      <c r="AJ108" s="30"/>
      <c r="AK108" s="30"/>
      <c r="AL108" s="30"/>
      <c r="AM108" s="30"/>
      <c r="AN108" s="30">
        <v>189121.57903851359</v>
      </c>
      <c r="AO108" s="30">
        <v>133709.85400651357</v>
      </c>
      <c r="AP108" s="30">
        <v>120.36266666666666</v>
      </c>
      <c r="AQ108" s="30">
        <f t="shared" si="9"/>
        <v>336175.96075173526</v>
      </c>
      <c r="AR108" s="30">
        <f t="shared" si="10"/>
        <v>237677.99984083322</v>
      </c>
      <c r="AS108" s="30">
        <f t="shared" si="11"/>
        <v>213.95250246439326</v>
      </c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</row>
    <row r="109" spans="1:59" x14ac:dyDescent="0.25">
      <c r="A109" s="75">
        <v>37226</v>
      </c>
      <c r="B109" s="30">
        <v>2001</v>
      </c>
      <c r="C109" s="30">
        <v>12</v>
      </c>
      <c r="D109" s="30">
        <v>70.154780802264582</v>
      </c>
      <c r="E109" s="30">
        <v>63.987681878812914</v>
      </c>
      <c r="F109" s="30"/>
      <c r="G109" s="30"/>
      <c r="H109" s="98"/>
      <c r="I109" s="98"/>
      <c r="J109" s="30"/>
      <c r="K109" s="30">
        <v>56.6345384684995</v>
      </c>
      <c r="L109" s="30"/>
      <c r="M109" s="30">
        <v>373.9</v>
      </c>
      <c r="N109" s="76">
        <f t="shared" si="8"/>
        <v>660.19784059503831</v>
      </c>
      <c r="O109" s="30">
        <v>12234</v>
      </c>
      <c r="P109" s="30">
        <v>6715</v>
      </c>
      <c r="Q109" s="30">
        <v>100272</v>
      </c>
      <c r="R109" s="30">
        <v>14.93</v>
      </c>
      <c r="S109" s="30">
        <v>98.053380414589753</v>
      </c>
      <c r="T109" s="30">
        <v>315.86847</v>
      </c>
      <c r="U109" s="30">
        <v>408.06783000000001</v>
      </c>
      <c r="V109" s="30">
        <v>443070.11</v>
      </c>
      <c r="W109" s="30">
        <v>118613</v>
      </c>
      <c r="X109" s="30">
        <v>141550</v>
      </c>
      <c r="Y109" s="30">
        <v>138252</v>
      </c>
      <c r="Z109" s="27">
        <v>41.738693145432194</v>
      </c>
      <c r="AA109" s="27">
        <v>64.97655889189987</v>
      </c>
      <c r="AB109" s="30">
        <f t="shared" si="6"/>
        <v>64.236539849504766</v>
      </c>
      <c r="AC109" s="30">
        <f t="shared" si="7"/>
        <v>756.77613790974215</v>
      </c>
      <c r="AD109" s="30">
        <f t="shared" si="12"/>
        <v>681.89223553239617</v>
      </c>
      <c r="AE109" s="30">
        <f t="shared" si="13"/>
        <v>182.54737096394092</v>
      </c>
      <c r="AF109" s="30">
        <f t="shared" si="14"/>
        <v>217.84779374896374</v>
      </c>
      <c r="AG109" s="30">
        <f t="shared" si="15"/>
        <v>212.77211714151704</v>
      </c>
      <c r="AH109" s="30"/>
      <c r="AI109" s="30"/>
      <c r="AJ109" s="30"/>
      <c r="AK109" s="30"/>
      <c r="AL109" s="30"/>
      <c r="AM109" s="30"/>
      <c r="AN109" s="30">
        <v>190846.84133259999</v>
      </c>
      <c r="AO109" s="30">
        <v>133495.8985326</v>
      </c>
      <c r="AP109" s="30">
        <v>168.54866666666661</v>
      </c>
      <c r="AQ109" s="30">
        <f t="shared" si="9"/>
        <v>336979.60024650022</v>
      </c>
      <c r="AR109" s="30">
        <f t="shared" si="10"/>
        <v>235714.64011638635</v>
      </c>
      <c r="AS109" s="30">
        <f t="shared" si="11"/>
        <v>297.60755755150097</v>
      </c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</row>
    <row r="110" spans="1:59" x14ac:dyDescent="0.25">
      <c r="A110" s="75">
        <v>37257</v>
      </c>
      <c r="B110" s="30">
        <v>2002</v>
      </c>
      <c r="C110" s="30">
        <v>1</v>
      </c>
      <c r="D110" s="30">
        <v>66.407803291872312</v>
      </c>
      <c r="E110" s="30">
        <v>66.480607679290003</v>
      </c>
      <c r="F110" s="30"/>
      <c r="G110" s="30"/>
      <c r="H110" s="98"/>
      <c r="I110" s="98"/>
      <c r="J110" s="30"/>
      <c r="K110" s="30">
        <v>57.654640228772656</v>
      </c>
      <c r="L110" s="30">
        <v>60.007269474488531</v>
      </c>
      <c r="M110" s="30">
        <v>170.7</v>
      </c>
      <c r="N110" s="76">
        <f t="shared" si="8"/>
        <v>296.07330706195586</v>
      </c>
      <c r="O110" s="30">
        <v>12208</v>
      </c>
      <c r="P110" s="30">
        <v>7084</v>
      </c>
      <c r="Q110" s="30">
        <v>104068</v>
      </c>
      <c r="R110" s="30">
        <v>14.69</v>
      </c>
      <c r="S110" s="30">
        <v>95.393687905790941</v>
      </c>
      <c r="T110" s="30">
        <v>350.16286000000002</v>
      </c>
      <c r="U110" s="30">
        <v>495.33132000000001</v>
      </c>
      <c r="V110" s="30">
        <v>539103.73</v>
      </c>
      <c r="W110" s="30">
        <v>112909</v>
      </c>
      <c r="X110" s="30">
        <v>183500</v>
      </c>
      <c r="Y110" s="30">
        <v>177932</v>
      </c>
      <c r="Z110" s="27">
        <v>41.193718929887993</v>
      </c>
      <c r="AA110" s="27">
        <v>64.532381902634896</v>
      </c>
      <c r="AB110" s="30">
        <f t="shared" si="6"/>
        <v>63.834183266379675</v>
      </c>
      <c r="AC110" s="30">
        <f t="shared" si="7"/>
        <v>850.03944556688305</v>
      </c>
      <c r="AD110" s="30">
        <f t="shared" si="12"/>
        <v>835.40032787475343</v>
      </c>
      <c r="AE110" s="30">
        <f t="shared" si="13"/>
        <v>174.96487293829435</v>
      </c>
      <c r="AF110" s="30">
        <f t="shared" si="14"/>
        <v>284.35336584485748</v>
      </c>
      <c r="AG110" s="30">
        <f t="shared" si="15"/>
        <v>275.72513946325438</v>
      </c>
      <c r="AH110" s="30"/>
      <c r="AI110" s="30"/>
      <c r="AJ110" s="30"/>
      <c r="AK110" s="30"/>
      <c r="AL110" s="30"/>
      <c r="AM110" s="30"/>
      <c r="AN110" s="30">
        <v>234604.23166999998</v>
      </c>
      <c r="AO110" s="30">
        <v>161979.26170999999</v>
      </c>
      <c r="AP110" s="30">
        <v>77.905000000999991</v>
      </c>
      <c r="AQ110" s="30">
        <f t="shared" si="9"/>
        <v>406913.00949775125</v>
      </c>
      <c r="AR110" s="30">
        <f t="shared" si="10"/>
        <v>280947.48500254093</v>
      </c>
      <c r="AS110" s="30">
        <f t="shared" si="11"/>
        <v>135.12355586969974</v>
      </c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</row>
    <row r="111" spans="1:59" x14ac:dyDescent="0.25">
      <c r="A111" s="75">
        <v>37288</v>
      </c>
      <c r="B111" s="30">
        <v>2002</v>
      </c>
      <c r="C111" s="30">
        <v>2</v>
      </c>
      <c r="D111" s="30">
        <v>58.139286348063756</v>
      </c>
      <c r="E111" s="30">
        <v>64.661993743859441</v>
      </c>
      <c r="F111" s="30"/>
      <c r="G111" s="30"/>
      <c r="H111" s="98"/>
      <c r="I111" s="98"/>
      <c r="J111" s="30"/>
      <c r="K111" s="30">
        <v>58.269939703223152</v>
      </c>
      <c r="L111" s="30">
        <v>59.37364820072181</v>
      </c>
      <c r="M111" s="30">
        <v>279</v>
      </c>
      <c r="N111" s="76">
        <f t="shared" si="8"/>
        <v>478.80605578276817</v>
      </c>
      <c r="O111" s="30">
        <v>10634</v>
      </c>
      <c r="P111" s="30">
        <v>6055</v>
      </c>
      <c r="Q111" s="30">
        <v>95326</v>
      </c>
      <c r="R111" s="30">
        <v>15.74</v>
      </c>
      <c r="S111" s="30">
        <v>94.279411452903076</v>
      </c>
      <c r="T111" s="30">
        <v>346.29658999999998</v>
      </c>
      <c r="U111" s="30">
        <v>402.69833999999997</v>
      </c>
      <c r="V111" s="30">
        <v>436095.8</v>
      </c>
      <c r="W111" s="30">
        <v>109293</v>
      </c>
      <c r="X111" s="30">
        <v>160703</v>
      </c>
      <c r="Y111" s="30">
        <v>124198</v>
      </c>
      <c r="Z111" s="27">
        <v>42.590267490875171</v>
      </c>
      <c r="AA111" s="27">
        <v>64.500127246048663</v>
      </c>
      <c r="AB111" s="30">
        <f t="shared" si="6"/>
        <v>66.031292199480561</v>
      </c>
      <c r="AC111" s="30">
        <f t="shared" si="7"/>
        <v>813.08855379739737</v>
      </c>
      <c r="AD111" s="30">
        <f t="shared" si="12"/>
        <v>676.11618553313099</v>
      </c>
      <c r="AE111" s="30">
        <f t="shared" si="13"/>
        <v>169.44617734330964</v>
      </c>
      <c r="AF111" s="30">
        <f t="shared" si="14"/>
        <v>249.15144645678947</v>
      </c>
      <c r="AG111" s="30">
        <f t="shared" si="15"/>
        <v>192.55465888651946</v>
      </c>
      <c r="AH111" s="30"/>
      <c r="AI111" s="30"/>
      <c r="AJ111" s="30"/>
      <c r="AK111" s="30"/>
      <c r="AL111" s="30"/>
      <c r="AM111" s="30"/>
      <c r="AN111" s="30">
        <v>186452.72292999999</v>
      </c>
      <c r="AO111" s="30">
        <v>130647.90822</v>
      </c>
      <c r="AP111" s="30">
        <v>19.890381000000005</v>
      </c>
      <c r="AQ111" s="30">
        <f t="shared" si="9"/>
        <v>319980.97797874763</v>
      </c>
      <c r="AR111" s="30">
        <f t="shared" si="10"/>
        <v>224211.5040540763</v>
      </c>
      <c r="AS111" s="30">
        <f t="shared" si="11"/>
        <v>34.134892023750943</v>
      </c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</row>
    <row r="112" spans="1:59" x14ac:dyDescent="0.25">
      <c r="A112" s="75">
        <v>37316</v>
      </c>
      <c r="B112" s="30">
        <v>2002</v>
      </c>
      <c r="C112" s="30">
        <v>3</v>
      </c>
      <c r="D112" s="30">
        <v>64.588881256036885</v>
      </c>
      <c r="E112" s="30">
        <v>63.960034657029922</v>
      </c>
      <c r="F112" s="30"/>
      <c r="G112" s="30"/>
      <c r="H112" s="98"/>
      <c r="I112" s="98"/>
      <c r="J112" s="30"/>
      <c r="K112" s="30">
        <v>58.928418088161379</v>
      </c>
      <c r="L112" s="30">
        <v>58.714521088357444</v>
      </c>
      <c r="M112" s="30">
        <v>219.7</v>
      </c>
      <c r="N112" s="76">
        <f t="shared" si="8"/>
        <v>372.82521256774982</v>
      </c>
      <c r="O112" s="30">
        <v>12015</v>
      </c>
      <c r="P112" s="30">
        <v>6072</v>
      </c>
      <c r="Q112" s="30">
        <v>117347</v>
      </c>
      <c r="R112" s="30">
        <v>19.32</v>
      </c>
      <c r="S112" s="30">
        <v>93.853430449837774</v>
      </c>
      <c r="T112" s="30">
        <v>405.98953999999998</v>
      </c>
      <c r="U112" s="30">
        <v>424.83327000000003</v>
      </c>
      <c r="V112" s="30">
        <v>459256.27</v>
      </c>
      <c r="W112" s="30">
        <v>118173</v>
      </c>
      <c r="X112" s="30">
        <v>162357</v>
      </c>
      <c r="Y112" s="30">
        <v>133086</v>
      </c>
      <c r="Z112" s="27">
        <v>46.180769503178389</v>
      </c>
      <c r="AA112" s="27">
        <v>66.151067183184637</v>
      </c>
      <c r="AB112" s="30">
        <f t="shared" si="6"/>
        <v>69.811072548981301</v>
      </c>
      <c r="AC112" s="30">
        <f t="shared" si="7"/>
        <v>879.13117162774381</v>
      </c>
      <c r="AD112" s="30">
        <f t="shared" si="12"/>
        <v>694.2537581868994</v>
      </c>
      <c r="AE112" s="30">
        <f t="shared" si="13"/>
        <v>178.64110895256903</v>
      </c>
      <c r="AF112" s="30">
        <f t="shared" si="14"/>
        <v>245.43368219654448</v>
      </c>
      <c r="AG112" s="30">
        <f t="shared" si="15"/>
        <v>201.1849629446794</v>
      </c>
      <c r="AH112" s="30"/>
      <c r="AI112" s="30"/>
      <c r="AJ112" s="30"/>
      <c r="AK112" s="30"/>
      <c r="AL112" s="30"/>
      <c r="AM112" s="30"/>
      <c r="AN112" s="30">
        <v>204865.46986000004</v>
      </c>
      <c r="AO112" s="30">
        <v>127006.96822000001</v>
      </c>
      <c r="AP112" s="30">
        <v>116.598652</v>
      </c>
      <c r="AQ112" s="30">
        <f t="shared" si="9"/>
        <v>347651.39894559153</v>
      </c>
      <c r="AR112" s="30">
        <f t="shared" si="10"/>
        <v>215527.5372062219</v>
      </c>
      <c r="AS112" s="30">
        <f t="shared" si="11"/>
        <v>197.86489402372823</v>
      </c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</row>
    <row r="113" spans="1:59" x14ac:dyDescent="0.25">
      <c r="A113" s="75">
        <v>37347</v>
      </c>
      <c r="B113" s="30">
        <v>2002</v>
      </c>
      <c r="C113" s="30">
        <v>4</v>
      </c>
      <c r="D113" s="30">
        <v>68.209840914690048</v>
      </c>
      <c r="E113" s="30">
        <v>70.056170393039253</v>
      </c>
      <c r="F113" s="30"/>
      <c r="G113" s="30"/>
      <c r="H113" s="98"/>
      <c r="I113" s="98"/>
      <c r="J113" s="30"/>
      <c r="K113" s="30">
        <v>59.808188389349382</v>
      </c>
      <c r="L113" s="30">
        <v>57.849241075567356</v>
      </c>
      <c r="M113" s="30">
        <v>346.9</v>
      </c>
      <c r="N113" s="76">
        <f t="shared" si="8"/>
        <v>580.02091242371728</v>
      </c>
      <c r="O113" s="30">
        <v>11894</v>
      </c>
      <c r="P113" s="30">
        <v>8129</v>
      </c>
      <c r="Q113" s="30">
        <v>176129</v>
      </c>
      <c r="R113" s="30">
        <v>21.67</v>
      </c>
      <c r="S113" s="30">
        <v>93.337956825036429</v>
      </c>
      <c r="T113" s="30">
        <v>447.95355000000001</v>
      </c>
      <c r="U113" s="30">
        <v>580.22555999999997</v>
      </c>
      <c r="V113" s="30">
        <v>623654.62</v>
      </c>
      <c r="W113" s="30">
        <v>152653</v>
      </c>
      <c r="X113" s="30">
        <v>191178</v>
      </c>
      <c r="Y113" s="30">
        <v>194265</v>
      </c>
      <c r="Z113" s="27">
        <v>46.620730677433741</v>
      </c>
      <c r="AA113" s="27">
        <v>66.905484489198713</v>
      </c>
      <c r="AB113" s="30">
        <f t="shared" si="6"/>
        <v>69.681478332258749</v>
      </c>
      <c r="AC113" s="30">
        <f t="shared" si="7"/>
        <v>960.84626622299402</v>
      </c>
      <c r="AD113" s="30">
        <f t="shared" si="12"/>
        <v>932.14274548850085</v>
      </c>
      <c r="AE113" s="30">
        <f t="shared" si="13"/>
        <v>228.1621621388071</v>
      </c>
      <c r="AF113" s="30">
        <f t="shared" si="14"/>
        <v>285.74339078415011</v>
      </c>
      <c r="AG113" s="30">
        <f t="shared" si="15"/>
        <v>290.35736230467376</v>
      </c>
      <c r="AH113" s="30"/>
      <c r="AI113" s="30"/>
      <c r="AJ113" s="30"/>
      <c r="AK113" s="30"/>
      <c r="AL113" s="30"/>
      <c r="AM113" s="30"/>
      <c r="AN113" s="30">
        <v>345302.64521459991</v>
      </c>
      <c r="AO113" s="30">
        <v>150600.15358999997</v>
      </c>
      <c r="AP113" s="30">
        <v>165.22932299999999</v>
      </c>
      <c r="AQ113" s="30">
        <f t="shared" si="9"/>
        <v>577350.11628623621</v>
      </c>
      <c r="AR113" s="30">
        <f t="shared" si="10"/>
        <v>251805.24213440108</v>
      </c>
      <c r="AS113" s="30">
        <f t="shared" si="11"/>
        <v>276.26538681352866</v>
      </c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</row>
    <row r="114" spans="1:59" x14ac:dyDescent="0.25">
      <c r="A114" s="75">
        <v>37377</v>
      </c>
      <c r="B114" s="30">
        <v>2002</v>
      </c>
      <c r="C114" s="30">
        <v>5</v>
      </c>
      <c r="D114" s="30">
        <v>65.06034667979138</v>
      </c>
      <c r="E114" s="30">
        <v>66.510952103889664</v>
      </c>
      <c r="F114" s="30"/>
      <c r="G114" s="30"/>
      <c r="H114" s="98"/>
      <c r="I114" s="98"/>
      <c r="J114" s="30"/>
      <c r="K114" s="30">
        <v>60.099646035141653</v>
      </c>
      <c r="L114" s="30">
        <v>57.567660410255513</v>
      </c>
      <c r="M114" s="30">
        <v>374.8</v>
      </c>
      <c r="N114" s="76">
        <f t="shared" si="8"/>
        <v>623.63096078942931</v>
      </c>
      <c r="O114" s="30">
        <v>12330</v>
      </c>
      <c r="P114" s="30">
        <v>6195</v>
      </c>
      <c r="Q114" s="30">
        <v>144575</v>
      </c>
      <c r="R114" s="30">
        <v>23.34</v>
      </c>
      <c r="S114" s="30">
        <v>94.225702558531239</v>
      </c>
      <c r="T114" s="30">
        <v>447.78829999999999</v>
      </c>
      <c r="U114" s="30">
        <v>521.30880999999999</v>
      </c>
      <c r="V114" s="30">
        <v>560657.16</v>
      </c>
      <c r="W114" s="30">
        <v>151697</v>
      </c>
      <c r="X114" s="30">
        <v>161072</v>
      </c>
      <c r="Y114" s="30">
        <v>180740</v>
      </c>
      <c r="Z114" s="27">
        <v>48.005345261859489</v>
      </c>
      <c r="AA114" s="27">
        <v>67.997384346640487</v>
      </c>
      <c r="AB114" s="30">
        <f t="shared" si="6"/>
        <v>70.598811591245081</v>
      </c>
      <c r="AC114" s="30">
        <f t="shared" si="7"/>
        <v>932.78841670110899</v>
      </c>
      <c r="AD114" s="30">
        <f t="shared" si="12"/>
        <v>824.52753938571186</v>
      </c>
      <c r="AE114" s="30">
        <f t="shared" si="13"/>
        <v>223.09240488821069</v>
      </c>
      <c r="AF114" s="30">
        <f t="shared" si="14"/>
        <v>236.87969992916061</v>
      </c>
      <c r="AG114" s="30">
        <f t="shared" si="15"/>
        <v>265.80434194147017</v>
      </c>
      <c r="AH114" s="30"/>
      <c r="AI114" s="30"/>
      <c r="AJ114" s="30"/>
      <c r="AK114" s="30"/>
      <c r="AL114" s="30"/>
      <c r="AM114" s="30"/>
      <c r="AN114" s="30">
        <v>212633.82927000002</v>
      </c>
      <c r="AO114" s="30">
        <v>139479.62828</v>
      </c>
      <c r="AP114" s="30">
        <v>166.49312671428572</v>
      </c>
      <c r="AQ114" s="30">
        <f t="shared" si="9"/>
        <v>353802.13245460397</v>
      </c>
      <c r="AR114" s="30">
        <f t="shared" si="10"/>
        <v>232080.61524762234</v>
      </c>
      <c r="AS114" s="30">
        <f t="shared" si="11"/>
        <v>277.02846472162804</v>
      </c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</row>
    <row r="115" spans="1:59" x14ac:dyDescent="0.25">
      <c r="A115" s="75">
        <v>37408</v>
      </c>
      <c r="B115" s="30">
        <v>2002</v>
      </c>
      <c r="C115" s="30">
        <v>6</v>
      </c>
      <c r="D115" s="30">
        <v>73.59540188649315</v>
      </c>
      <c r="E115" s="30">
        <v>76.769034324914301</v>
      </c>
      <c r="F115" s="30"/>
      <c r="G115" s="30"/>
      <c r="H115" s="98"/>
      <c r="I115" s="98"/>
      <c r="J115" s="30"/>
      <c r="K115" s="30">
        <v>60.331732679013385</v>
      </c>
      <c r="L115" s="30">
        <v>57.348773925912823</v>
      </c>
      <c r="M115" s="30">
        <v>249</v>
      </c>
      <c r="N115" s="76">
        <f t="shared" si="8"/>
        <v>412.71813180763422</v>
      </c>
      <c r="O115" s="30">
        <v>11977</v>
      </c>
      <c r="P115" s="30">
        <v>6411</v>
      </c>
      <c r="Q115" s="30">
        <v>142898</v>
      </c>
      <c r="R115" s="30">
        <v>22.29</v>
      </c>
      <c r="S115" s="30">
        <v>95.166199254858924</v>
      </c>
      <c r="T115" s="30">
        <v>407.29127</v>
      </c>
      <c r="U115" s="30">
        <v>504.92401000000001</v>
      </c>
      <c r="V115" s="30">
        <v>545307.84</v>
      </c>
      <c r="W115" s="30">
        <v>137538</v>
      </c>
      <c r="X115" s="30">
        <v>205821</v>
      </c>
      <c r="Y115" s="30">
        <v>147817</v>
      </c>
      <c r="Z115" s="27">
        <v>47.364776210818022</v>
      </c>
      <c r="AA115" s="27">
        <v>67.299342520151015</v>
      </c>
      <c r="AB115" s="30">
        <f t="shared" si="6"/>
        <v>70.379255483269958</v>
      </c>
      <c r="AC115" s="30">
        <f t="shared" si="7"/>
        <v>859.90329224225377</v>
      </c>
      <c r="AD115" s="30">
        <f t="shared" si="12"/>
        <v>810.27216549213972</v>
      </c>
      <c r="AE115" s="30">
        <f t="shared" si="13"/>
        <v>204.36752403460386</v>
      </c>
      <c r="AF115" s="30">
        <f t="shared" si="14"/>
        <v>305.82913932386833</v>
      </c>
      <c r="AG115" s="30">
        <f t="shared" si="15"/>
        <v>219.6410759224581</v>
      </c>
      <c r="AH115" s="30"/>
      <c r="AI115" s="30"/>
      <c r="AJ115" s="30"/>
      <c r="AK115" s="30"/>
      <c r="AL115" s="30"/>
      <c r="AM115" s="30"/>
      <c r="AN115" s="30">
        <v>207450.97894999999</v>
      </c>
      <c r="AO115" s="30">
        <v>145144.12562000001</v>
      </c>
      <c r="AP115" s="30">
        <v>132.61264107792209</v>
      </c>
      <c r="AQ115" s="30">
        <f t="shared" si="9"/>
        <v>343850.52399160183</v>
      </c>
      <c r="AR115" s="30">
        <f t="shared" si="10"/>
        <v>240576.75650095975</v>
      </c>
      <c r="AS115" s="30">
        <f t="shared" si="11"/>
        <v>219.80578907532666</v>
      </c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</row>
    <row r="116" spans="1:59" x14ac:dyDescent="0.25">
      <c r="A116" s="75">
        <v>37438</v>
      </c>
      <c r="B116" s="30">
        <v>2002</v>
      </c>
      <c r="C116" s="30">
        <v>7</v>
      </c>
      <c r="D116" s="30">
        <v>64.501366499400859</v>
      </c>
      <c r="E116" s="30">
        <v>63.49802681395451</v>
      </c>
      <c r="F116" s="30"/>
      <c r="G116" s="30"/>
      <c r="H116" s="98"/>
      <c r="I116" s="98"/>
      <c r="J116" s="30"/>
      <c r="K116" s="30">
        <v>60.288553768525652</v>
      </c>
      <c r="L116" s="30">
        <v>57.386766166608879</v>
      </c>
      <c r="M116" s="30">
        <v>198.5</v>
      </c>
      <c r="N116" s="76">
        <f t="shared" si="8"/>
        <v>329.24989503335752</v>
      </c>
      <c r="O116" s="30">
        <v>12239</v>
      </c>
      <c r="P116" s="30">
        <v>7807</v>
      </c>
      <c r="Q116" s="30">
        <v>176087</v>
      </c>
      <c r="R116" s="30">
        <v>22.55</v>
      </c>
      <c r="S116" s="30">
        <v>96.582975951824679</v>
      </c>
      <c r="T116" s="30">
        <v>421.49957000000001</v>
      </c>
      <c r="U116" s="30">
        <v>501.01733999999999</v>
      </c>
      <c r="V116" s="30">
        <v>541662.25</v>
      </c>
      <c r="W116" s="30">
        <v>145013</v>
      </c>
      <c r="X116" s="30">
        <v>166052</v>
      </c>
      <c r="Y116" s="30">
        <v>172190</v>
      </c>
      <c r="Z116" s="27">
        <v>47.41799294823587</v>
      </c>
      <c r="AA116" s="27">
        <v>67.915880344698664</v>
      </c>
      <c r="AB116" s="30">
        <f t="shared" si="6"/>
        <v>69.818712070831893</v>
      </c>
      <c r="AC116" s="30">
        <f t="shared" si="7"/>
        <v>888.90217361188706</v>
      </c>
      <c r="AD116" s="30">
        <f t="shared" si="12"/>
        <v>797.54874301983591</v>
      </c>
      <c r="AE116" s="30">
        <f t="shared" si="13"/>
        <v>213.51854568328412</v>
      </c>
      <c r="AF116" s="30">
        <f t="shared" si="14"/>
        <v>244.49657305069681</v>
      </c>
      <c r="AG116" s="30">
        <f t="shared" si="15"/>
        <v>253.53422369859732</v>
      </c>
      <c r="AH116" s="30"/>
      <c r="AI116" s="30"/>
      <c r="AJ116" s="30"/>
      <c r="AK116" s="30"/>
      <c r="AL116" s="30"/>
      <c r="AM116" s="30"/>
      <c r="AN116" s="30">
        <v>251611.08816400002</v>
      </c>
      <c r="AO116" s="30">
        <v>140733.67944400001</v>
      </c>
      <c r="AP116" s="30">
        <v>104.96564285714287</v>
      </c>
      <c r="AQ116" s="30">
        <f t="shared" si="9"/>
        <v>417344.70713967684</v>
      </c>
      <c r="AR116" s="30">
        <f t="shared" si="10"/>
        <v>233433.49715161303</v>
      </c>
      <c r="AS116" s="30">
        <f t="shared" si="11"/>
        <v>174.10542515276163</v>
      </c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</row>
    <row r="117" spans="1:59" x14ac:dyDescent="0.25">
      <c r="A117" s="75">
        <v>37469</v>
      </c>
      <c r="B117" s="30">
        <v>2002</v>
      </c>
      <c r="C117" s="30">
        <v>8</v>
      </c>
      <c r="D117" s="30">
        <v>65.55946760357098</v>
      </c>
      <c r="E117" s="30">
        <v>64.064678100905056</v>
      </c>
      <c r="F117" s="30"/>
      <c r="G117" s="30"/>
      <c r="H117" s="98"/>
      <c r="I117" s="98"/>
      <c r="J117" s="30"/>
      <c r="K117" s="30">
        <v>60.553024595263075</v>
      </c>
      <c r="L117" s="30">
        <v>57.137147288907208</v>
      </c>
      <c r="M117" s="30">
        <v>211.9</v>
      </c>
      <c r="N117" s="76">
        <f t="shared" si="8"/>
        <v>349.94123153441365</v>
      </c>
      <c r="O117" s="30">
        <v>12193</v>
      </c>
      <c r="P117" s="30">
        <v>7833</v>
      </c>
      <c r="Q117" s="30">
        <v>188868</v>
      </c>
      <c r="R117" s="30">
        <v>24.11</v>
      </c>
      <c r="S117" s="30">
        <v>95.911356821254017</v>
      </c>
      <c r="T117" s="30">
        <v>443.68223999999998</v>
      </c>
      <c r="U117" s="30">
        <v>548.75283000000002</v>
      </c>
      <c r="V117" s="30">
        <v>590437.75</v>
      </c>
      <c r="W117" s="30">
        <v>163644</v>
      </c>
      <c r="X117" s="30">
        <v>194190</v>
      </c>
      <c r="Y117" s="30">
        <v>179462</v>
      </c>
      <c r="Z117" s="27">
        <v>46.879532018284038</v>
      </c>
      <c r="AA117" s="27">
        <v>68.818037474420194</v>
      </c>
      <c r="AB117" s="30">
        <f t="shared" si="6"/>
        <v>68.120995219762335</v>
      </c>
      <c r="AC117" s="30">
        <f t="shared" si="7"/>
        <v>946.43060819582047</v>
      </c>
      <c r="AD117" s="30">
        <f t="shared" si="12"/>
        <v>857.96946798935801</v>
      </c>
      <c r="AE117" s="30">
        <f t="shared" si="13"/>
        <v>237.79230853659087</v>
      </c>
      <c r="AF117" s="30">
        <f t="shared" si="14"/>
        <v>282.17892739556953</v>
      </c>
      <c r="AG117" s="30">
        <f t="shared" si="15"/>
        <v>260.77756150298012</v>
      </c>
      <c r="AH117" s="30"/>
      <c r="AI117" s="30"/>
      <c r="AJ117" s="30"/>
      <c r="AK117" s="30"/>
      <c r="AL117" s="30"/>
      <c r="AM117" s="30"/>
      <c r="AN117" s="30">
        <v>210174.90739000004</v>
      </c>
      <c r="AO117" s="30">
        <v>144128.08893000003</v>
      </c>
      <c r="AP117" s="30">
        <v>114.65859642857144</v>
      </c>
      <c r="AQ117" s="30">
        <f t="shared" si="9"/>
        <v>347092.33567573363</v>
      </c>
      <c r="AR117" s="30">
        <f t="shared" si="10"/>
        <v>238019.63633254223</v>
      </c>
      <c r="AS117" s="30">
        <f t="shared" si="11"/>
        <v>189.35238527711945</v>
      </c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</row>
    <row r="118" spans="1:59" x14ac:dyDescent="0.25">
      <c r="A118" s="75">
        <v>37500</v>
      </c>
      <c r="B118" s="30">
        <v>2002</v>
      </c>
      <c r="C118" s="30">
        <v>9</v>
      </c>
      <c r="D118" s="30">
        <v>69.231569379365567</v>
      </c>
      <c r="E118" s="30">
        <v>69.066880587155183</v>
      </c>
      <c r="F118" s="30"/>
      <c r="G118" s="30"/>
      <c r="H118" s="98"/>
      <c r="I118" s="98"/>
      <c r="J118" s="30"/>
      <c r="K118" s="30">
        <v>60.90385324297614</v>
      </c>
      <c r="L118" s="30">
        <v>56.809526612214178</v>
      </c>
      <c r="M118" s="30">
        <v>324.2</v>
      </c>
      <c r="N118" s="76">
        <f t="shared" si="8"/>
        <v>532.31443125052033</v>
      </c>
      <c r="O118" s="30">
        <v>12099</v>
      </c>
      <c r="P118" s="30">
        <v>7836</v>
      </c>
      <c r="Q118" s="30">
        <v>199558</v>
      </c>
      <c r="R118" s="30">
        <v>25.47</v>
      </c>
      <c r="S118" s="30">
        <v>95.528663174177353</v>
      </c>
      <c r="T118" s="30">
        <v>447.00653999999997</v>
      </c>
      <c r="U118" s="30">
        <v>505.82015000000001</v>
      </c>
      <c r="V118" s="30">
        <v>547578.59</v>
      </c>
      <c r="W118" s="30">
        <v>144839</v>
      </c>
      <c r="X118" s="30">
        <v>175157</v>
      </c>
      <c r="Y118" s="30">
        <v>156032</v>
      </c>
      <c r="Z118" s="27">
        <v>49.033237950066074</v>
      </c>
      <c r="AA118" s="27">
        <v>69.666178608014363</v>
      </c>
      <c r="AB118" s="30">
        <f t="shared" si="6"/>
        <v>70.383131283772343</v>
      </c>
      <c r="AC118" s="30">
        <f t="shared" si="7"/>
        <v>911.63985632606511</v>
      </c>
      <c r="AD118" s="30">
        <f t="shared" si="12"/>
        <v>786.00348252345043</v>
      </c>
      <c r="AE118" s="30">
        <f t="shared" si="13"/>
        <v>207.90432731348034</v>
      </c>
      <c r="AF118" s="30">
        <f t="shared" si="14"/>
        <v>251.42329247818111</v>
      </c>
      <c r="AG118" s="30">
        <f t="shared" si="15"/>
        <v>223.97094704725222</v>
      </c>
      <c r="AH118" s="30"/>
      <c r="AI118" s="30"/>
      <c r="AJ118" s="30"/>
      <c r="AK118" s="30"/>
      <c r="AL118" s="30"/>
      <c r="AM118" s="30"/>
      <c r="AN118" s="30">
        <v>238369.52052120009</v>
      </c>
      <c r="AO118" s="30">
        <v>137868.21388120003</v>
      </c>
      <c r="AP118" s="30">
        <v>135.89244799466468</v>
      </c>
      <c r="AQ118" s="30">
        <f t="shared" si="9"/>
        <v>391386.60007310874</v>
      </c>
      <c r="AR118" s="30">
        <f t="shared" si="10"/>
        <v>226370.26483558325</v>
      </c>
      <c r="AS118" s="30">
        <f t="shared" ref="AS118:AS149" si="16">AP118/$K118*100</f>
        <v>223.12619113362379</v>
      </c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</row>
    <row r="119" spans="1:59" x14ac:dyDescent="0.25">
      <c r="A119" s="75">
        <v>37530</v>
      </c>
      <c r="B119" s="30">
        <v>2002</v>
      </c>
      <c r="C119" s="30">
        <v>10</v>
      </c>
      <c r="D119" s="30">
        <v>69.489249783993486</v>
      </c>
      <c r="E119" s="30">
        <v>67.361530806374205</v>
      </c>
      <c r="F119" s="30"/>
      <c r="G119" s="30"/>
      <c r="H119" s="98"/>
      <c r="I119" s="98"/>
      <c r="J119" s="30"/>
      <c r="K119" s="30">
        <v>61.29786080117686</v>
      </c>
      <c r="L119" s="30">
        <v>56.445353360123917</v>
      </c>
      <c r="M119" s="30">
        <v>184.8</v>
      </c>
      <c r="N119" s="76">
        <f t="shared" si="8"/>
        <v>301.47870999839529</v>
      </c>
      <c r="O119" s="30">
        <v>12105</v>
      </c>
      <c r="P119" s="30">
        <v>6785</v>
      </c>
      <c r="Q119" s="30">
        <v>164846</v>
      </c>
      <c r="R119" s="30">
        <v>24.29</v>
      </c>
      <c r="S119" s="30">
        <v>94.741271328700194</v>
      </c>
      <c r="T119" s="30">
        <v>428.50412999999998</v>
      </c>
      <c r="U119" s="30">
        <v>540.88</v>
      </c>
      <c r="V119" s="30">
        <v>583669.12</v>
      </c>
      <c r="W119" s="30">
        <v>171334</v>
      </c>
      <c r="X119" s="30">
        <v>189641</v>
      </c>
      <c r="Y119" s="30">
        <v>161294</v>
      </c>
      <c r="Z119" s="27">
        <v>49.469344024375715</v>
      </c>
      <c r="AA119" s="27">
        <v>70.254132840582415</v>
      </c>
      <c r="AB119" s="30">
        <f t="shared" si="6"/>
        <v>70.414852513558699</v>
      </c>
      <c r="AC119" s="30">
        <f t="shared" si="7"/>
        <v>866.2013585400631</v>
      </c>
      <c r="AD119" s="30">
        <f t="shared" si="12"/>
        <v>830.79684625022162</v>
      </c>
      <c r="AE119" s="30">
        <f t="shared" si="13"/>
        <v>243.87746752035724</v>
      </c>
      <c r="AF119" s="30">
        <f t="shared" si="14"/>
        <v>269.9357209779032</v>
      </c>
      <c r="AG119" s="30">
        <f t="shared" si="15"/>
        <v>229.58649331848028</v>
      </c>
      <c r="AH119" s="30"/>
      <c r="AI119" s="30"/>
      <c r="AJ119" s="30"/>
      <c r="AK119" s="30"/>
      <c r="AL119" s="30"/>
      <c r="AM119" s="30"/>
      <c r="AN119" s="30">
        <v>215724.44329700005</v>
      </c>
      <c r="AO119" s="30">
        <v>147078.44194000002</v>
      </c>
      <c r="AP119" s="30">
        <v>195.93312680857144</v>
      </c>
      <c r="AQ119" s="30">
        <f t="shared" si="9"/>
        <v>351928.17575920752</v>
      </c>
      <c r="AR119" s="30">
        <f t="shared" si="10"/>
        <v>239940.57870478943</v>
      </c>
      <c r="AS119" s="30">
        <f t="shared" si="16"/>
        <v>319.64105149458936</v>
      </c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</row>
    <row r="120" spans="1:59" x14ac:dyDescent="0.25">
      <c r="A120" s="75">
        <v>37561</v>
      </c>
      <c r="B120" s="30">
        <v>2002</v>
      </c>
      <c r="C120" s="30">
        <v>11</v>
      </c>
      <c r="D120" s="30">
        <v>68.414189630610522</v>
      </c>
      <c r="E120" s="30">
        <v>68.122408699465396</v>
      </c>
      <c r="F120" s="30"/>
      <c r="G120" s="30"/>
      <c r="H120" s="98"/>
      <c r="I120" s="98"/>
      <c r="J120" s="30"/>
      <c r="K120" s="30">
        <v>61.718855178432321</v>
      </c>
      <c r="L120" s="30">
        <v>56.055901449384884</v>
      </c>
      <c r="M120" s="30">
        <v>349.4</v>
      </c>
      <c r="N120" s="76">
        <f t="shared" si="8"/>
        <v>566.11549094659472</v>
      </c>
      <c r="O120" s="30">
        <v>11657</v>
      </c>
      <c r="P120" s="30">
        <v>7572</v>
      </c>
      <c r="Q120" s="30">
        <v>167454</v>
      </c>
      <c r="R120" s="30">
        <v>22.12</v>
      </c>
      <c r="S120" s="30">
        <v>94.873282570160043</v>
      </c>
      <c r="T120" s="30">
        <v>444.13677999999999</v>
      </c>
      <c r="U120" s="30">
        <v>451.774</v>
      </c>
      <c r="V120" s="30">
        <v>488269.65</v>
      </c>
      <c r="W120" s="30">
        <v>139016</v>
      </c>
      <c r="X120" s="30">
        <v>161977</v>
      </c>
      <c r="Y120" s="30">
        <v>135059</v>
      </c>
      <c r="Z120" s="27">
        <v>45.914468062712913</v>
      </c>
      <c r="AA120" s="27">
        <v>69.366789596937835</v>
      </c>
      <c r="AB120" s="30">
        <f t="shared" si="6"/>
        <v>66.190850592197194</v>
      </c>
      <c r="AC120" s="30">
        <f t="shared" si="7"/>
        <v>967.31335184667626</v>
      </c>
      <c r="AD120" s="30">
        <f t="shared" si="12"/>
        <v>703.89541282959203</v>
      </c>
      <c r="AE120" s="30">
        <f t="shared" si="13"/>
        <v>200.40714123828616</v>
      </c>
      <c r="AF120" s="30">
        <f t="shared" si="14"/>
        <v>233.50799560017464</v>
      </c>
      <c r="AG120" s="30">
        <f t="shared" si="15"/>
        <v>194.70268234233248</v>
      </c>
      <c r="AH120" s="30"/>
      <c r="AI120" s="30"/>
      <c r="AJ120" s="30"/>
      <c r="AK120" s="30"/>
      <c r="AL120" s="30"/>
      <c r="AM120" s="30"/>
      <c r="AN120" s="30">
        <v>199168.09698</v>
      </c>
      <c r="AO120" s="30">
        <v>133821.45492000002</v>
      </c>
      <c r="AP120" s="30">
        <v>216.02961660545469</v>
      </c>
      <c r="AQ120" s="30">
        <f t="shared" si="9"/>
        <v>322702.18947547715</v>
      </c>
      <c r="AR120" s="30">
        <f t="shared" si="10"/>
        <v>216824.26631718207</v>
      </c>
      <c r="AS120" s="30">
        <f t="shared" si="16"/>
        <v>350.02207345049123</v>
      </c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</row>
    <row r="121" spans="1:59" x14ac:dyDescent="0.25">
      <c r="A121" s="75">
        <v>37591</v>
      </c>
      <c r="B121" s="30">
        <v>2002</v>
      </c>
      <c r="C121" s="30">
        <v>12</v>
      </c>
      <c r="D121" s="30">
        <v>81.617014769388888</v>
      </c>
      <c r="E121" s="30">
        <v>73.729526239080158</v>
      </c>
      <c r="F121" s="30"/>
      <c r="G121" s="30"/>
      <c r="H121" s="98"/>
      <c r="I121" s="98"/>
      <c r="J121" s="30"/>
      <c r="K121" s="30">
        <v>61.934749730871083</v>
      </c>
      <c r="L121" s="30">
        <v>55.863914127099967</v>
      </c>
      <c r="M121" s="30">
        <v>1161.3</v>
      </c>
      <c r="N121" s="76">
        <f t="shared" si="8"/>
        <v>1875.0378503929844</v>
      </c>
      <c r="O121" s="30">
        <v>11923</v>
      </c>
      <c r="P121" s="30">
        <v>6483</v>
      </c>
      <c r="Q121" s="30">
        <v>161870</v>
      </c>
      <c r="R121" s="30">
        <v>24.97</v>
      </c>
      <c r="S121" s="30">
        <v>94.936956054873775</v>
      </c>
      <c r="T121" s="30">
        <v>451.18486000000001</v>
      </c>
      <c r="U121" s="30">
        <v>475.86081999999999</v>
      </c>
      <c r="V121" s="30">
        <v>515372.38</v>
      </c>
      <c r="W121" s="30">
        <v>140830</v>
      </c>
      <c r="X121" s="30">
        <v>160952</v>
      </c>
      <c r="Y121" s="30">
        <v>157714</v>
      </c>
      <c r="Z121" s="27">
        <v>50.206765128551368</v>
      </c>
      <c r="AA121" s="27">
        <v>70.0620654670943</v>
      </c>
      <c r="AB121" s="30">
        <f t="shared" si="6"/>
        <v>71.660412512576769</v>
      </c>
      <c r="AC121" s="30">
        <f t="shared" si="7"/>
        <v>898.65351580562628</v>
      </c>
      <c r="AD121" s="30">
        <f t="shared" si="12"/>
        <v>735.59404303039332</v>
      </c>
      <c r="AE121" s="30">
        <f t="shared" si="13"/>
        <v>201.00749108823078</v>
      </c>
      <c r="AF121" s="30">
        <f t="shared" si="14"/>
        <v>229.72774057823563</v>
      </c>
      <c r="AG121" s="30">
        <f t="shared" si="15"/>
        <v>225.10612404664653</v>
      </c>
      <c r="AH121" s="30"/>
      <c r="AI121" s="30"/>
      <c r="AJ121" s="30"/>
      <c r="AK121" s="30">
        <v>5153.7</v>
      </c>
      <c r="AL121" s="30">
        <f t="shared" ref="AL121:AL184" si="17">AK121/$K121*100</f>
        <v>8321.1767584347926</v>
      </c>
      <c r="AM121" s="30"/>
      <c r="AN121" s="30">
        <v>203190.63319199998</v>
      </c>
      <c r="AO121" s="30">
        <v>133709.56020199999</v>
      </c>
      <c r="AP121" s="30">
        <v>135.39226317220778</v>
      </c>
      <c r="AQ121" s="30">
        <f t="shared" si="9"/>
        <v>328072.09857945156</v>
      </c>
      <c r="AR121" s="30">
        <f t="shared" si="10"/>
        <v>215887.78639296428</v>
      </c>
      <c r="AS121" s="30">
        <f t="shared" si="16"/>
        <v>218.60468276781</v>
      </c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</row>
    <row r="122" spans="1:59" x14ac:dyDescent="0.25">
      <c r="A122" s="75">
        <v>37622</v>
      </c>
      <c r="B122" s="30">
        <v>2003</v>
      </c>
      <c r="C122" s="30">
        <v>1</v>
      </c>
      <c r="D122" s="30">
        <v>69.593619336632045</v>
      </c>
      <c r="E122" s="30">
        <v>69.643361920687326</v>
      </c>
      <c r="F122" s="30"/>
      <c r="G122" s="30"/>
      <c r="H122" s="98"/>
      <c r="I122" s="98"/>
      <c r="J122" s="30"/>
      <c r="K122" s="30">
        <v>63.472998416997314</v>
      </c>
      <c r="L122" s="30">
        <v>62.382704082696669</v>
      </c>
      <c r="M122" s="30">
        <v>380.8</v>
      </c>
      <c r="N122" s="76">
        <f t="shared" si="8"/>
        <v>599.94014698701596</v>
      </c>
      <c r="O122" s="30">
        <v>12194</v>
      </c>
      <c r="P122" s="30">
        <v>6673</v>
      </c>
      <c r="Q122" s="30">
        <v>191786</v>
      </c>
      <c r="R122" s="30">
        <v>28.74</v>
      </c>
      <c r="S122" s="30">
        <v>94.218104715824268</v>
      </c>
      <c r="T122" s="30">
        <v>479.60852999999997</v>
      </c>
      <c r="U122" s="30">
        <v>588.83458299999995</v>
      </c>
      <c r="V122" s="30">
        <v>621491.93000000005</v>
      </c>
      <c r="W122" s="30">
        <v>128939</v>
      </c>
      <c r="X122" s="30">
        <v>196660</v>
      </c>
      <c r="Y122" s="30">
        <v>171345</v>
      </c>
      <c r="Z122" s="27">
        <v>52.792926765038374</v>
      </c>
      <c r="AA122" s="27">
        <v>71.987020641892343</v>
      </c>
      <c r="AB122" s="30">
        <f t="shared" si="6"/>
        <v>73.336729724741375</v>
      </c>
      <c r="AC122" s="30">
        <f t="shared" si="7"/>
        <v>908.47118996557742</v>
      </c>
      <c r="AD122" s="30">
        <f t="shared" si="12"/>
        <v>863.33886922711065</v>
      </c>
      <c r="AE122" s="30">
        <f t="shared" si="13"/>
        <v>179.11423316353344</v>
      </c>
      <c r="AF122" s="30">
        <f t="shared" si="14"/>
        <v>273.18813620347981</v>
      </c>
      <c r="AG122" s="30">
        <f t="shared" si="15"/>
        <v>238.02207463533637</v>
      </c>
      <c r="AH122" s="30"/>
      <c r="AI122" s="30"/>
      <c r="AJ122" s="30"/>
      <c r="AK122" s="30">
        <v>5152</v>
      </c>
      <c r="AL122" s="30">
        <f t="shared" si="17"/>
        <v>8116.8372827655103</v>
      </c>
      <c r="AM122" s="30"/>
      <c r="AN122" s="30">
        <v>272636.87416647997</v>
      </c>
      <c r="AO122" s="30">
        <v>179280.17363648</v>
      </c>
      <c r="AP122" s="30">
        <v>109.99799999999999</v>
      </c>
      <c r="AQ122" s="30">
        <f t="shared" si="9"/>
        <v>429532.05452079454</v>
      </c>
      <c r="AR122" s="30">
        <f t="shared" si="10"/>
        <v>282451.08645831817</v>
      </c>
      <c r="AS122" s="30">
        <f t="shared" si="16"/>
        <v>173.29888731165383</v>
      </c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</row>
    <row r="123" spans="1:59" x14ac:dyDescent="0.25">
      <c r="A123" s="75">
        <v>37653</v>
      </c>
      <c r="B123" s="30">
        <v>2003</v>
      </c>
      <c r="C123" s="30">
        <v>2</v>
      </c>
      <c r="D123" s="30">
        <v>59.417862794358747</v>
      </c>
      <c r="E123" s="30">
        <v>66.132697339775277</v>
      </c>
      <c r="F123" s="30"/>
      <c r="G123" s="30"/>
      <c r="H123" s="98"/>
      <c r="I123" s="98"/>
      <c r="J123" s="30"/>
      <c r="K123" s="30">
        <v>63.958761159984512</v>
      </c>
      <c r="L123" s="30">
        <v>61.909433835940497</v>
      </c>
      <c r="M123" s="30">
        <v>398.4</v>
      </c>
      <c r="N123" s="76">
        <f t="shared" si="8"/>
        <v>622.90137078086025</v>
      </c>
      <c r="O123" s="30">
        <v>10772</v>
      </c>
      <c r="P123" s="30">
        <v>7351</v>
      </c>
      <c r="Q123" s="30">
        <v>227494</v>
      </c>
      <c r="R123" s="30">
        <v>30.95</v>
      </c>
      <c r="S123" s="30">
        <v>94.331450755920869</v>
      </c>
      <c r="T123" s="30">
        <v>539.48512000000005</v>
      </c>
      <c r="U123" s="30">
        <v>419.32539624999998</v>
      </c>
      <c r="V123" s="30">
        <v>440766.76</v>
      </c>
      <c r="W123" s="30">
        <v>123502</v>
      </c>
      <c r="X123" s="30">
        <v>154715</v>
      </c>
      <c r="Y123" s="30">
        <v>112808</v>
      </c>
      <c r="Z123" s="27">
        <v>54.166554475223954</v>
      </c>
      <c r="AA123" s="27">
        <v>75.850264195182177</v>
      </c>
      <c r="AB123" s="30">
        <f t="shared" si="6"/>
        <v>71.412479639938397</v>
      </c>
      <c r="AC123" s="30">
        <f t="shared" si="7"/>
        <v>995.97459211987211</v>
      </c>
      <c r="AD123" s="30">
        <f t="shared" si="12"/>
        <v>581.10115327455435</v>
      </c>
      <c r="AE123" s="30">
        <f t="shared" si="13"/>
        <v>162.82342759175853</v>
      </c>
      <c r="AF123" s="30">
        <f t="shared" si="14"/>
        <v>203.97424009213552</v>
      </c>
      <c r="AG123" s="30">
        <f t="shared" si="15"/>
        <v>148.72459733260268</v>
      </c>
      <c r="AH123" s="30"/>
      <c r="AI123" s="30"/>
      <c r="AJ123" s="30"/>
      <c r="AK123" s="30">
        <v>5147.6000000000004</v>
      </c>
      <c r="AL123" s="30">
        <f t="shared" si="17"/>
        <v>8048.3109845169593</v>
      </c>
      <c r="AM123" s="30"/>
      <c r="AN123" s="30">
        <v>195374.56993472</v>
      </c>
      <c r="AO123" s="30">
        <v>130914.02216471999</v>
      </c>
      <c r="AP123" s="30">
        <v>94.903999999999996</v>
      </c>
      <c r="AQ123" s="30">
        <f t="shared" si="9"/>
        <v>305469.59695797728</v>
      </c>
      <c r="AR123" s="30">
        <f t="shared" si="10"/>
        <v>204685.04985150605</v>
      </c>
      <c r="AS123" s="30">
        <f t="shared" si="16"/>
        <v>148.38311167817963</v>
      </c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</row>
    <row r="124" spans="1:59" x14ac:dyDescent="0.25">
      <c r="A124" s="75">
        <v>37681</v>
      </c>
      <c r="B124" s="30">
        <v>2003</v>
      </c>
      <c r="C124" s="30">
        <v>3</v>
      </c>
      <c r="D124" s="30">
        <v>65.132822839804419</v>
      </c>
      <c r="E124" s="30">
        <v>64.531776010309343</v>
      </c>
      <c r="F124" s="30"/>
      <c r="G124" s="30"/>
      <c r="H124" s="98"/>
      <c r="I124" s="98"/>
      <c r="J124" s="30"/>
      <c r="K124" s="30">
        <v>64.320384535319633</v>
      </c>
      <c r="L124" s="30">
        <v>61.562395630714363</v>
      </c>
      <c r="M124" s="30">
        <v>276.60000000000002</v>
      </c>
      <c r="N124" s="76">
        <f t="shared" si="8"/>
        <v>430.03474248216492</v>
      </c>
      <c r="O124" s="30">
        <v>12019</v>
      </c>
      <c r="P124" s="30">
        <v>6134</v>
      </c>
      <c r="Q124" s="30">
        <v>175785</v>
      </c>
      <c r="R124" s="30">
        <v>28.66</v>
      </c>
      <c r="S124" s="30">
        <v>94.143701230722854</v>
      </c>
      <c r="T124" s="30">
        <v>515.3922</v>
      </c>
      <c r="U124" s="30">
        <v>479.52958368000003</v>
      </c>
      <c r="V124" s="30">
        <v>487788.49</v>
      </c>
      <c r="W124" s="30">
        <v>123731</v>
      </c>
      <c r="X124" s="30">
        <v>175318</v>
      </c>
      <c r="Y124" s="30">
        <v>134789</v>
      </c>
      <c r="Z124" s="27">
        <v>52.221289673332961</v>
      </c>
      <c r="AA124" s="27">
        <v>74.868565853329855</v>
      </c>
      <c r="AB124" s="30">
        <f t="shared" si="6"/>
        <v>69.750621075921629</v>
      </c>
      <c r="AC124" s="30">
        <f t="shared" si="7"/>
        <v>986.93885812473013</v>
      </c>
      <c r="AD124" s="30">
        <f t="shared" si="12"/>
        <v>651.52642426141131</v>
      </c>
      <c r="AE124" s="30">
        <f t="shared" si="13"/>
        <v>165.26428493687641</v>
      </c>
      <c r="AF124" s="30">
        <f t="shared" si="14"/>
        <v>234.16770176078185</v>
      </c>
      <c r="AG124" s="30">
        <f t="shared" si="15"/>
        <v>180.03416849743908</v>
      </c>
      <c r="AH124" s="30"/>
      <c r="AI124" s="30"/>
      <c r="AJ124" s="30"/>
      <c r="AK124" s="30">
        <v>5196.6000000000004</v>
      </c>
      <c r="AL124" s="30">
        <f t="shared" si="17"/>
        <v>8079.2427432495233</v>
      </c>
      <c r="AM124" s="30"/>
      <c r="AN124" s="30">
        <v>215870.53423600001</v>
      </c>
      <c r="AO124" s="30">
        <v>131850.27263600001</v>
      </c>
      <c r="AP124" s="30">
        <v>71.771000000000001</v>
      </c>
      <c r="AQ124" s="30">
        <f t="shared" si="9"/>
        <v>335617.60520486487</v>
      </c>
      <c r="AR124" s="30">
        <f t="shared" si="10"/>
        <v>204989.86998996924</v>
      </c>
      <c r="AS124" s="30">
        <f t="shared" si="16"/>
        <v>111.5835990697305</v>
      </c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</row>
    <row r="125" spans="1:59" x14ac:dyDescent="0.25">
      <c r="A125" s="75">
        <v>37712</v>
      </c>
      <c r="B125" s="30">
        <v>2003</v>
      </c>
      <c r="C125" s="30">
        <v>4</v>
      </c>
      <c r="D125" s="30">
        <v>71.899734528389146</v>
      </c>
      <c r="E125" s="30">
        <v>73.840868314969924</v>
      </c>
      <c r="F125" s="30"/>
      <c r="G125" s="30"/>
      <c r="H125" s="98"/>
      <c r="I125" s="98"/>
      <c r="J125" s="30"/>
      <c r="K125" s="30">
        <v>64.946478737391985</v>
      </c>
      <c r="L125" s="30">
        <v>60.969416419769018</v>
      </c>
      <c r="M125" s="30">
        <v>302</v>
      </c>
      <c r="N125" s="76">
        <f t="shared" si="8"/>
        <v>464.99826606631399</v>
      </c>
      <c r="O125" s="30">
        <v>11546</v>
      </c>
      <c r="P125" s="30">
        <v>5586</v>
      </c>
      <c r="Q125" s="30">
        <v>125175</v>
      </c>
      <c r="R125" s="30">
        <v>22.41</v>
      </c>
      <c r="S125" s="30">
        <v>93.534535082732177</v>
      </c>
      <c r="T125" s="30">
        <v>469.88324</v>
      </c>
      <c r="U125" s="30">
        <v>481.17066202999899</v>
      </c>
      <c r="V125" s="30">
        <v>507009.89</v>
      </c>
      <c r="W125" s="30">
        <v>146434</v>
      </c>
      <c r="X125" s="30">
        <v>161632</v>
      </c>
      <c r="Y125" s="30">
        <v>143613</v>
      </c>
      <c r="Z125" s="27">
        <v>47.103263040057655</v>
      </c>
      <c r="AA125" s="27">
        <v>71.671483334618472</v>
      </c>
      <c r="AB125" s="30">
        <f t="shared" si="6"/>
        <v>65.721066243519516</v>
      </c>
      <c r="AC125" s="30">
        <f t="shared" si="7"/>
        <v>997.55984972930844</v>
      </c>
      <c r="AD125" s="30">
        <f t="shared" si="12"/>
        <v>707.40811604649195</v>
      </c>
      <c r="AE125" s="30">
        <f t="shared" si="13"/>
        <v>204.31277990484961</v>
      </c>
      <c r="AF125" s="30">
        <f t="shared" si="14"/>
        <v>225.51786635331035</v>
      </c>
      <c r="AG125" s="30">
        <f t="shared" si="15"/>
        <v>200.37676537194343</v>
      </c>
      <c r="AH125" s="30"/>
      <c r="AI125" s="30"/>
      <c r="AJ125" s="30"/>
      <c r="AK125" s="30">
        <v>5219</v>
      </c>
      <c r="AL125" s="30">
        <f t="shared" si="17"/>
        <v>8035.8475185433535</v>
      </c>
      <c r="AM125" s="30"/>
      <c r="AN125" s="30">
        <v>342159.22035999998</v>
      </c>
      <c r="AO125" s="30">
        <v>133986.69065</v>
      </c>
      <c r="AP125" s="30">
        <v>102.67500000000001</v>
      </c>
      <c r="AQ125" s="30">
        <f t="shared" si="9"/>
        <v>526832.59664239013</v>
      </c>
      <c r="AR125" s="30">
        <f t="shared" si="10"/>
        <v>206303.24115302518</v>
      </c>
      <c r="AS125" s="30">
        <f t="shared" si="16"/>
        <v>158.09171181575758</v>
      </c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</row>
    <row r="126" spans="1:59" x14ac:dyDescent="0.25">
      <c r="A126" s="75">
        <v>37742</v>
      </c>
      <c r="B126" s="30">
        <v>2003</v>
      </c>
      <c r="C126" s="30">
        <v>5</v>
      </c>
      <c r="D126" s="30">
        <v>66.442575713242377</v>
      </c>
      <c r="E126" s="30">
        <v>68.504710778416197</v>
      </c>
      <c r="F126" s="30"/>
      <c r="G126" s="30"/>
      <c r="H126" s="98"/>
      <c r="I126" s="98"/>
      <c r="J126" s="30"/>
      <c r="K126" s="30">
        <v>65.05982337742239</v>
      </c>
      <c r="L126" s="30">
        <v>60.861679623399368</v>
      </c>
      <c r="M126" s="30">
        <v>494.1</v>
      </c>
      <c r="N126" s="76">
        <f t="shared" si="8"/>
        <v>759.45487452931934</v>
      </c>
      <c r="O126" s="30">
        <v>10247</v>
      </c>
      <c r="P126" s="30">
        <v>5787</v>
      </c>
      <c r="Q126" s="30">
        <v>139044</v>
      </c>
      <c r="R126" s="30">
        <v>24.03</v>
      </c>
      <c r="S126" s="30">
        <v>94.94029069309687</v>
      </c>
      <c r="T126" s="30">
        <v>467.32889</v>
      </c>
      <c r="U126" s="30">
        <v>552.92261920999999</v>
      </c>
      <c r="V126" s="30">
        <v>592091.23</v>
      </c>
      <c r="W126" s="30">
        <v>154479</v>
      </c>
      <c r="X126" s="30">
        <v>170705</v>
      </c>
      <c r="Y126" s="30">
        <v>159962</v>
      </c>
      <c r="Z126" s="27">
        <v>46.143494253785022</v>
      </c>
      <c r="AA126" s="27">
        <v>70.755246963541239</v>
      </c>
      <c r="AB126" s="30">
        <f t="shared" si="6"/>
        <v>65.215650052867232</v>
      </c>
      <c r="AC126" s="30">
        <f t="shared" si="7"/>
        <v>1012.7730843913415</v>
      </c>
      <c r="AD126" s="30">
        <f t="shared" si="12"/>
        <v>836.81600363163557</v>
      </c>
      <c r="AE126" s="30">
        <f t="shared" si="13"/>
        <v>218.32868462687992</v>
      </c>
      <c r="AF126" s="30">
        <f t="shared" si="14"/>
        <v>241.2612595189737</v>
      </c>
      <c r="AG126" s="30">
        <f t="shared" si="15"/>
        <v>226.07793324843487</v>
      </c>
      <c r="AH126" s="30"/>
      <c r="AI126" s="30"/>
      <c r="AJ126" s="30"/>
      <c r="AK126" s="30">
        <v>5310.2</v>
      </c>
      <c r="AL126" s="30">
        <f t="shared" si="17"/>
        <v>8162.0264616992345</v>
      </c>
      <c r="AM126" s="30"/>
      <c r="AN126" s="30">
        <v>224172.87425000002</v>
      </c>
      <c r="AO126" s="30">
        <v>144469.76087</v>
      </c>
      <c r="AP126" s="30">
        <v>94.116337777725533</v>
      </c>
      <c r="AQ126" s="30">
        <f t="shared" si="9"/>
        <v>344564.2219923308</v>
      </c>
      <c r="AR126" s="30">
        <f t="shared" si="10"/>
        <v>222056.79845133904</v>
      </c>
      <c r="AS126" s="30">
        <f t="shared" si="16"/>
        <v>144.6612254566719</v>
      </c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</row>
    <row r="127" spans="1:59" x14ac:dyDescent="0.25">
      <c r="A127" s="75">
        <v>37773</v>
      </c>
      <c r="B127" s="30">
        <v>2003</v>
      </c>
      <c r="C127" s="30">
        <v>6</v>
      </c>
      <c r="D127" s="30">
        <v>68.708755237814572</v>
      </c>
      <c r="E127" s="30">
        <v>70.984338474364705</v>
      </c>
      <c r="F127" s="30"/>
      <c r="G127" s="30"/>
      <c r="H127" s="98"/>
      <c r="I127" s="98"/>
      <c r="J127" s="30"/>
      <c r="K127" s="30">
        <v>64.924889282148072</v>
      </c>
      <c r="L127" s="30">
        <v>60.988677175823703</v>
      </c>
      <c r="M127" s="30">
        <v>394.4</v>
      </c>
      <c r="N127" s="76">
        <f t="shared" si="8"/>
        <v>607.4711938067876</v>
      </c>
      <c r="O127" s="30">
        <v>10969</v>
      </c>
      <c r="P127" s="30">
        <v>6823</v>
      </c>
      <c r="Q127" s="30">
        <v>173153</v>
      </c>
      <c r="R127" s="30">
        <v>25.38</v>
      </c>
      <c r="S127" s="30">
        <v>95.468281066423117</v>
      </c>
      <c r="T127" s="30">
        <v>498.52809999999999</v>
      </c>
      <c r="U127" s="30">
        <v>479.39632656999896</v>
      </c>
      <c r="V127" s="30">
        <v>502516.49</v>
      </c>
      <c r="W127" s="30">
        <v>128772</v>
      </c>
      <c r="X127" s="30">
        <v>144322</v>
      </c>
      <c r="Y127" s="30">
        <v>124655</v>
      </c>
      <c r="Z127" s="27">
        <v>47.042071154226868</v>
      </c>
      <c r="AA127" s="27">
        <v>70.899950534564709</v>
      </c>
      <c r="AB127" s="30">
        <f t="shared" si="6"/>
        <v>66.349935083936629</v>
      </c>
      <c r="AC127" s="30">
        <f t="shared" si="7"/>
        <v>1059.7494705655743</v>
      </c>
      <c r="AD127" s="30">
        <f t="shared" si="12"/>
        <v>708.76846346319553</v>
      </c>
      <c r="AE127" s="30">
        <f t="shared" si="13"/>
        <v>181.62495041124447</v>
      </c>
      <c r="AF127" s="30">
        <f t="shared" si="14"/>
        <v>203.55726472565169</v>
      </c>
      <c r="AG127" s="30">
        <f t="shared" si="15"/>
        <v>175.81817626124993</v>
      </c>
      <c r="AH127" s="30"/>
      <c r="AI127" s="30"/>
      <c r="AJ127" s="30"/>
      <c r="AK127" s="30">
        <v>5303.6</v>
      </c>
      <c r="AL127" s="30">
        <f t="shared" si="17"/>
        <v>8168.8240960285984</v>
      </c>
      <c r="AM127" s="30"/>
      <c r="AN127" s="30">
        <v>229208.12841</v>
      </c>
      <c r="AO127" s="30">
        <v>151956.33861999999</v>
      </c>
      <c r="AP127" s="30">
        <v>115.47511302349906</v>
      </c>
      <c r="AQ127" s="30">
        <f t="shared" si="9"/>
        <v>353035.84025213536</v>
      </c>
      <c r="AR127" s="30">
        <f t="shared" si="10"/>
        <v>234049.43820486782</v>
      </c>
      <c r="AS127" s="30">
        <f t="shared" si="16"/>
        <v>177.85954554604132</v>
      </c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</row>
    <row r="128" spans="1:59" x14ac:dyDescent="0.25">
      <c r="A128" s="75">
        <v>37803</v>
      </c>
      <c r="B128" s="30">
        <v>2003</v>
      </c>
      <c r="C128" s="30">
        <v>7</v>
      </c>
      <c r="D128" s="30">
        <v>72.81822677674306</v>
      </c>
      <c r="E128" s="30">
        <v>71.702043093494339</v>
      </c>
      <c r="F128" s="30"/>
      <c r="G128" s="30"/>
      <c r="H128" s="98">
        <v>97.965199999999996</v>
      </c>
      <c r="I128" s="98"/>
      <c r="J128" s="30">
        <f t="shared" ref="J128:J191" si="18">J129/(1+I129)</f>
        <v>61.46726303818695</v>
      </c>
      <c r="K128" s="30">
        <v>64.946478737391985</v>
      </c>
      <c r="L128" s="30">
        <v>60.968403032751084</v>
      </c>
      <c r="M128" s="30">
        <v>372</v>
      </c>
      <c r="N128" s="76">
        <f t="shared" si="8"/>
        <v>572.77932111479731</v>
      </c>
      <c r="O128" s="30">
        <v>12432</v>
      </c>
      <c r="P128" s="30">
        <v>7663</v>
      </c>
      <c r="Q128" s="30">
        <v>190759</v>
      </c>
      <c r="R128" s="30">
        <v>24.89</v>
      </c>
      <c r="S128" s="30">
        <v>94.890865184287463</v>
      </c>
      <c r="T128" s="30">
        <v>502.79579000000001</v>
      </c>
      <c r="U128" s="30">
        <v>601.02913623000006</v>
      </c>
      <c r="V128" s="30">
        <v>638012.13</v>
      </c>
      <c r="W128" s="30">
        <v>170860</v>
      </c>
      <c r="X128" s="30">
        <v>203165</v>
      </c>
      <c r="Y128" s="30">
        <v>139808</v>
      </c>
      <c r="Z128" s="27">
        <v>47.097538705803885</v>
      </c>
      <c r="AA128" s="27">
        <v>70.602749514434535</v>
      </c>
      <c r="AB128" s="30">
        <f t="shared" si="6"/>
        <v>66.707796834703899</v>
      </c>
      <c r="AC128" s="30">
        <f t="shared" si="7"/>
        <v>1067.5627725277286</v>
      </c>
      <c r="AD128" s="30">
        <f t="shared" si="12"/>
        <v>903.66470766065595</v>
      </c>
      <c r="AE128" s="30">
        <f t="shared" si="13"/>
        <v>242.00190668929707</v>
      </c>
      <c r="AF128" s="30">
        <f t="shared" si="14"/>
        <v>287.75791509148451</v>
      </c>
      <c r="AG128" s="30">
        <f t="shared" si="15"/>
        <v>198.02061670617607</v>
      </c>
      <c r="AH128" s="30"/>
      <c r="AI128" s="30"/>
      <c r="AJ128" s="30"/>
      <c r="AK128" s="30">
        <v>5381.4</v>
      </c>
      <c r="AL128" s="30">
        <f t="shared" si="17"/>
        <v>8285.8995662558336</v>
      </c>
      <c r="AM128" s="30"/>
      <c r="AN128" s="30">
        <v>270327.21153000003</v>
      </c>
      <c r="AO128" s="30">
        <v>148423.29837</v>
      </c>
      <c r="AP128" s="30">
        <v>120.45687959595011</v>
      </c>
      <c r="AQ128" s="30">
        <f t="shared" si="9"/>
        <v>416230.74381454196</v>
      </c>
      <c r="AR128" s="30">
        <f t="shared" si="10"/>
        <v>228531.70988706348</v>
      </c>
      <c r="AS128" s="30">
        <f t="shared" si="16"/>
        <v>185.47099386713759</v>
      </c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</row>
    <row r="129" spans="1:59" x14ac:dyDescent="0.25">
      <c r="A129" s="75">
        <v>37834</v>
      </c>
      <c r="B129" s="30">
        <v>2003</v>
      </c>
      <c r="C129" s="30">
        <v>8</v>
      </c>
      <c r="D129" s="30">
        <v>70.628943165311966</v>
      </c>
      <c r="E129" s="30">
        <v>69.72230433197781</v>
      </c>
      <c r="F129" s="30"/>
      <c r="G129" s="30"/>
      <c r="H129" s="98">
        <v>98.8095</v>
      </c>
      <c r="I129" s="98">
        <f t="shared" ref="I129:I160" si="19">H129/H128-1</f>
        <v>8.6183665219894401E-3</v>
      </c>
      <c r="J129" s="30">
        <f t="shared" si="18"/>
        <v>61.997010440153581</v>
      </c>
      <c r="K129" s="30">
        <v>64.984260284068782</v>
      </c>
      <c r="L129" s="30">
        <v>60.930931380917066</v>
      </c>
      <c r="M129" s="30">
        <v>460.3</v>
      </c>
      <c r="N129" s="76">
        <f t="shared" si="8"/>
        <v>708.32536677015139</v>
      </c>
      <c r="O129" s="30">
        <v>13128</v>
      </c>
      <c r="P129" s="30">
        <v>7265</v>
      </c>
      <c r="Q129" s="30">
        <v>190010</v>
      </c>
      <c r="R129" s="30">
        <v>26.16</v>
      </c>
      <c r="S129" s="30">
        <v>94.639992756203085</v>
      </c>
      <c r="T129" s="30">
        <v>505.35291000000001</v>
      </c>
      <c r="U129" s="30">
        <v>501.55027204000004</v>
      </c>
      <c r="V129" s="30">
        <v>530141.43999999994</v>
      </c>
      <c r="W129" s="30">
        <v>148347</v>
      </c>
      <c r="X129" s="30">
        <v>160173</v>
      </c>
      <c r="Y129" s="30">
        <v>145724</v>
      </c>
      <c r="Z129" s="27">
        <v>47.622974784879098</v>
      </c>
      <c r="AA129" s="27">
        <v>71.230070093646731</v>
      </c>
      <c r="AB129" s="30">
        <f t="shared" si="6"/>
        <v>66.857964230933362</v>
      </c>
      <c r="AC129" s="30">
        <f t="shared" si="7"/>
        <v>1061.1535971508777</v>
      </c>
      <c r="AD129" s="30">
        <f t="shared" si="12"/>
        <v>744.26634608532436</v>
      </c>
      <c r="AE129" s="30">
        <f t="shared" si="13"/>
        <v>208.26457113543066</v>
      </c>
      <c r="AF129" s="30">
        <f t="shared" si="14"/>
        <v>224.86710990094394</v>
      </c>
      <c r="AG129" s="30">
        <f t="shared" si="15"/>
        <v>204.58213758376979</v>
      </c>
      <c r="AH129" s="30"/>
      <c r="AI129" s="30"/>
      <c r="AJ129" s="30"/>
      <c r="AK129" s="30">
        <v>5449.3</v>
      </c>
      <c r="AL129" s="30">
        <f t="shared" si="17"/>
        <v>8385.5690226821334</v>
      </c>
      <c r="AM129" s="30"/>
      <c r="AN129" s="30">
        <v>220649.22911059996</v>
      </c>
      <c r="AO129" s="30">
        <v>143722.62491059999</v>
      </c>
      <c r="AP129" s="30">
        <v>131.79279932658352</v>
      </c>
      <c r="AQ129" s="30">
        <f t="shared" si="9"/>
        <v>339542.57253381895</v>
      </c>
      <c r="AR129" s="30">
        <f t="shared" si="10"/>
        <v>221165.28568970156</v>
      </c>
      <c r="AS129" s="30">
        <f t="shared" si="16"/>
        <v>202.80726248244022</v>
      </c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</row>
    <row r="130" spans="1:59" x14ac:dyDescent="0.25">
      <c r="A130" s="75">
        <v>37865</v>
      </c>
      <c r="B130" s="30">
        <v>2003</v>
      </c>
      <c r="C130" s="30">
        <v>9</v>
      </c>
      <c r="D130" s="30">
        <v>72.412915488412636</v>
      </c>
      <c r="E130" s="30">
        <v>71.606308945131474</v>
      </c>
      <c r="F130" s="30"/>
      <c r="G130" s="30"/>
      <c r="H130" s="98">
        <v>99.291200000000003</v>
      </c>
      <c r="I130" s="98">
        <f t="shared" si="19"/>
        <v>4.8750373192860685E-3</v>
      </c>
      <c r="J130" s="30">
        <f t="shared" si="18"/>
        <v>62.299248179733496</v>
      </c>
      <c r="K130" s="30">
        <v>65.497009846110743</v>
      </c>
      <c r="L130" s="30">
        <v>60.452939335540194</v>
      </c>
      <c r="M130" s="30">
        <v>438.7</v>
      </c>
      <c r="N130" s="76">
        <f t="shared" si="8"/>
        <v>669.80156961478497</v>
      </c>
      <c r="O130" s="30">
        <v>14544</v>
      </c>
      <c r="P130" s="30">
        <v>9848</v>
      </c>
      <c r="Q130" s="30">
        <v>227085</v>
      </c>
      <c r="R130" s="30">
        <v>23.06</v>
      </c>
      <c r="S130" s="30">
        <v>94.754001162999117</v>
      </c>
      <c r="T130" s="30">
        <v>532.45970999999997</v>
      </c>
      <c r="U130" s="30">
        <v>480.12871400999899</v>
      </c>
      <c r="V130" s="30">
        <v>500188.26</v>
      </c>
      <c r="W130" s="30">
        <v>141455</v>
      </c>
      <c r="X130" s="30">
        <v>148894</v>
      </c>
      <c r="Y130" s="30">
        <v>128347</v>
      </c>
      <c r="Z130" s="27">
        <v>46.402326254378643</v>
      </c>
      <c r="AA130" s="27">
        <v>71.067086667237845</v>
      </c>
      <c r="AB130" s="30">
        <f t="shared" ref="AB130:AB193" si="20">100*Z130/AA130</f>
        <v>65.293694212697005</v>
      </c>
      <c r="AC130" s="30">
        <f t="shared" ref="AC130:AC193" si="21">T130/$Z130*100</f>
        <v>1147.4849495282701</v>
      </c>
      <c r="AD130" s="30">
        <f t="shared" si="12"/>
        <v>703.82547457174485</v>
      </c>
      <c r="AE130" s="30">
        <f t="shared" si="13"/>
        <v>199.04432084340837</v>
      </c>
      <c r="AF130" s="30">
        <f t="shared" si="14"/>
        <v>209.51189500306424</v>
      </c>
      <c r="AG130" s="30">
        <f t="shared" si="15"/>
        <v>180.59977694170539</v>
      </c>
      <c r="AH130" s="30"/>
      <c r="AI130" s="30"/>
      <c r="AJ130" s="30"/>
      <c r="AK130" s="30">
        <v>5557.2</v>
      </c>
      <c r="AL130" s="30">
        <f t="shared" si="17"/>
        <v>8484.6621442062533</v>
      </c>
      <c r="AM130" s="30"/>
      <c r="AN130" s="30">
        <v>243574.43956999999</v>
      </c>
      <c r="AO130" s="30">
        <v>132019.91418999998</v>
      </c>
      <c r="AP130" s="30">
        <v>180.72200000000001</v>
      </c>
      <c r="AQ130" s="30">
        <f t="shared" si="9"/>
        <v>371886.3504491169</v>
      </c>
      <c r="AR130" s="30">
        <f t="shared" si="10"/>
        <v>201566.32264616186</v>
      </c>
      <c r="AS130" s="30">
        <f t="shared" si="16"/>
        <v>275.9240466467362</v>
      </c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</row>
    <row r="131" spans="1:59" x14ac:dyDescent="0.25">
      <c r="A131" s="75">
        <v>37895</v>
      </c>
      <c r="B131" s="30">
        <v>2003</v>
      </c>
      <c r="C131" s="30">
        <v>10</v>
      </c>
      <c r="D131" s="30">
        <v>82.044396423346384</v>
      </c>
      <c r="E131" s="30">
        <v>79.46788415472227</v>
      </c>
      <c r="F131" s="30"/>
      <c r="G131" s="30"/>
      <c r="H131" s="98">
        <v>104.2316</v>
      </c>
      <c r="I131" s="98">
        <f t="shared" si="19"/>
        <v>4.9756675314630128E-2</v>
      </c>
      <c r="J131" s="30">
        <f t="shared" si="18"/>
        <v>65.399051643758057</v>
      </c>
      <c r="K131" s="30">
        <v>65.50240720992177</v>
      </c>
      <c r="L131" s="30">
        <v>60.451444911504993</v>
      </c>
      <c r="M131" s="30">
        <v>413.1</v>
      </c>
      <c r="N131" s="76">
        <f t="shared" si="8"/>
        <v>630.66384518678728</v>
      </c>
      <c r="O131" s="30">
        <v>15317</v>
      </c>
      <c r="P131" s="30">
        <v>10462</v>
      </c>
      <c r="Q131" s="30">
        <v>253364</v>
      </c>
      <c r="R131" s="30">
        <v>24.22</v>
      </c>
      <c r="S131" s="30">
        <v>96.070432507709825</v>
      </c>
      <c r="T131" s="30">
        <v>578.12573999999995</v>
      </c>
      <c r="U131" s="30">
        <v>571.82311922999997</v>
      </c>
      <c r="V131" s="30">
        <v>618974.94999999995</v>
      </c>
      <c r="W131" s="30">
        <v>164569</v>
      </c>
      <c r="X131" s="30">
        <v>167364</v>
      </c>
      <c r="Y131" s="30">
        <v>159938</v>
      </c>
      <c r="Z131" s="27">
        <v>48.296084674976591</v>
      </c>
      <c r="AA131" s="27">
        <v>71.416907105602945</v>
      </c>
      <c r="AB131" s="30">
        <f t="shared" si="20"/>
        <v>67.625561834485509</v>
      </c>
      <c r="AC131" s="30">
        <f t="shared" si="21"/>
        <v>1197.0447374578614</v>
      </c>
      <c r="AD131" s="30">
        <f t="shared" si="12"/>
        <v>866.706463617547</v>
      </c>
      <c r="AE131" s="30">
        <f t="shared" si="13"/>
        <v>230.43423002994888</v>
      </c>
      <c r="AF131" s="30">
        <f t="shared" si="14"/>
        <v>234.347869129255</v>
      </c>
      <c r="AG131" s="30">
        <f t="shared" si="15"/>
        <v>223.94977111442594</v>
      </c>
      <c r="AH131" s="30"/>
      <c r="AI131" s="30"/>
      <c r="AJ131" s="30"/>
      <c r="AK131" s="30">
        <v>5555.5</v>
      </c>
      <c r="AL131" s="30">
        <f t="shared" si="17"/>
        <v>8481.3676880542153</v>
      </c>
      <c r="AM131" s="30"/>
      <c r="AN131" s="30">
        <v>240777.98022359997</v>
      </c>
      <c r="AO131" s="30">
        <v>162722.24193359996</v>
      </c>
      <c r="AP131" s="30">
        <v>132.94479932658351</v>
      </c>
      <c r="AQ131" s="30">
        <f t="shared" si="9"/>
        <v>367586.46052801685</v>
      </c>
      <c r="AR131" s="30">
        <f t="shared" si="10"/>
        <v>248421.77389314651</v>
      </c>
      <c r="AS131" s="30">
        <f t="shared" si="16"/>
        <v>202.96170017160242</v>
      </c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</row>
    <row r="132" spans="1:59" x14ac:dyDescent="0.25">
      <c r="A132" s="75">
        <v>37926</v>
      </c>
      <c r="B132" s="30">
        <v>2003</v>
      </c>
      <c r="C132" s="30">
        <v>11</v>
      </c>
      <c r="D132" s="30">
        <v>78.052325343530271</v>
      </c>
      <c r="E132" s="30">
        <v>78.439824366672795</v>
      </c>
      <c r="F132" s="30"/>
      <c r="G132" s="30"/>
      <c r="H132" s="98">
        <v>99.059399999999997</v>
      </c>
      <c r="I132" s="98">
        <f t="shared" si="19"/>
        <v>-4.9622187513191807E-2</v>
      </c>
      <c r="J132" s="30">
        <f t="shared" si="18"/>
        <v>62.153807639906582</v>
      </c>
      <c r="K132" s="30">
        <v>65.71830176236061</v>
      </c>
      <c r="L132" s="30">
        <v>60.250373680826627</v>
      </c>
      <c r="M132" s="30">
        <v>507.1</v>
      </c>
      <c r="N132" s="76">
        <f t="shared" si="8"/>
        <v>771.62675601948627</v>
      </c>
      <c r="O132" s="30">
        <v>14907</v>
      </c>
      <c r="P132" s="30">
        <v>9111</v>
      </c>
      <c r="Q132" s="30">
        <v>224478</v>
      </c>
      <c r="R132" s="30">
        <v>24.64</v>
      </c>
      <c r="S132" s="30">
        <v>95.696897970873749</v>
      </c>
      <c r="T132" s="30">
        <v>554.74063000000001</v>
      </c>
      <c r="U132" s="30">
        <v>546.77804489999903</v>
      </c>
      <c r="V132" s="30">
        <v>567909.68000000005</v>
      </c>
      <c r="W132" s="30">
        <v>169769</v>
      </c>
      <c r="X132" s="30">
        <v>168059</v>
      </c>
      <c r="Y132" s="30">
        <v>146331</v>
      </c>
      <c r="Z132" s="27">
        <v>49.339772532305318</v>
      </c>
      <c r="AA132" s="27">
        <v>71.293500695461987</v>
      </c>
      <c r="AB132" s="30">
        <f t="shared" si="20"/>
        <v>69.206550458316769</v>
      </c>
      <c r="AC132" s="30">
        <f t="shared" si="21"/>
        <v>1124.3274979364414</v>
      </c>
      <c r="AD132" s="30">
        <f t="shared" si="12"/>
        <v>796.57987679113774</v>
      </c>
      <c r="AE132" s="30">
        <f t="shared" si="13"/>
        <v>238.12689564114254</v>
      </c>
      <c r="AF132" s="30">
        <f t="shared" si="14"/>
        <v>235.72836003366206</v>
      </c>
      <c r="AG132" s="30">
        <f t="shared" si="15"/>
        <v>205.25152864223756</v>
      </c>
      <c r="AH132" s="30"/>
      <c r="AI132" s="30"/>
      <c r="AJ132" s="30"/>
      <c r="AK132" s="30">
        <v>5623.8</v>
      </c>
      <c r="AL132" s="30">
        <f t="shared" si="17"/>
        <v>8557.4335446704517</v>
      </c>
      <c r="AM132" s="30"/>
      <c r="AN132" s="30">
        <v>218745.21592999998</v>
      </c>
      <c r="AO132" s="30">
        <v>145522.80465999999</v>
      </c>
      <c r="AP132" s="30">
        <v>139.2047993265835</v>
      </c>
      <c r="AQ132" s="30">
        <f t="shared" si="9"/>
        <v>332852.81278416072</v>
      </c>
      <c r="AR132" s="30">
        <f t="shared" si="10"/>
        <v>221434.21354102378</v>
      </c>
      <c r="AS132" s="30">
        <f t="shared" si="16"/>
        <v>211.82044513254817</v>
      </c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</row>
    <row r="133" spans="1:59" x14ac:dyDescent="0.25">
      <c r="A133" s="75">
        <v>37956</v>
      </c>
      <c r="B133" s="30">
        <v>2003</v>
      </c>
      <c r="C133" s="30">
        <v>12</v>
      </c>
      <c r="D133" s="30">
        <v>88.925110804609403</v>
      </c>
      <c r="E133" s="30">
        <v>79.5772255259742</v>
      </c>
      <c r="F133" s="30"/>
      <c r="G133" s="30"/>
      <c r="H133" s="98">
        <v>100.643</v>
      </c>
      <c r="I133" s="98">
        <f t="shared" si="19"/>
        <v>1.5986367775294497E-2</v>
      </c>
      <c r="J133" s="30">
        <f t="shared" si="18"/>
        <v>63.147421267473035</v>
      </c>
      <c r="K133" s="30">
        <v>65.69131494330577</v>
      </c>
      <c r="L133" s="30">
        <v>60.275124886002963</v>
      </c>
      <c r="M133" s="30">
        <v>645.20000000000005</v>
      </c>
      <c r="N133" s="76">
        <f t="shared" si="8"/>
        <v>982.16940939123151</v>
      </c>
      <c r="O133" s="30">
        <v>15444</v>
      </c>
      <c r="P133" s="30">
        <v>9740</v>
      </c>
      <c r="Q133" s="30">
        <v>254182</v>
      </c>
      <c r="R133" s="30">
        <v>26.1</v>
      </c>
      <c r="S133" s="30">
        <v>97.049027531488207</v>
      </c>
      <c r="T133" s="30">
        <v>578.99201000000005</v>
      </c>
      <c r="U133" s="30">
        <v>525.82322284999998</v>
      </c>
      <c r="V133" s="30">
        <v>560137</v>
      </c>
      <c r="W133" s="30">
        <v>157226</v>
      </c>
      <c r="X133" s="30">
        <v>168475</v>
      </c>
      <c r="Y133" s="30">
        <v>128877</v>
      </c>
      <c r="Z133" s="27">
        <v>49.85755920245208</v>
      </c>
      <c r="AA133" s="27">
        <v>73.888998075197492</v>
      </c>
      <c r="AB133" s="30">
        <f t="shared" si="20"/>
        <v>67.476296202733195</v>
      </c>
      <c r="AC133" s="30">
        <f t="shared" si="21"/>
        <v>1161.2923281080398</v>
      </c>
      <c r="AD133" s="30">
        <f t="shared" si="12"/>
        <v>758.07903015540091</v>
      </c>
      <c r="AE133" s="30">
        <f t="shared" si="13"/>
        <v>212.78675323217902</v>
      </c>
      <c r="AF133" s="30">
        <f t="shared" si="14"/>
        <v>228.01094126156846</v>
      </c>
      <c r="AG133" s="30">
        <f t="shared" si="15"/>
        <v>174.41974225830037</v>
      </c>
      <c r="AH133" s="30"/>
      <c r="AI133" s="30"/>
      <c r="AJ133" s="30"/>
      <c r="AK133" s="30">
        <v>5667.4</v>
      </c>
      <c r="AL133" s="30">
        <f t="shared" si="17"/>
        <v>8627.3200725106399</v>
      </c>
      <c r="AM133" s="30"/>
      <c r="AN133" s="30">
        <v>234593.03328999999</v>
      </c>
      <c r="AO133" s="30">
        <v>154397.69342</v>
      </c>
      <c r="AP133" s="30">
        <v>166.3127993265835</v>
      </c>
      <c r="AQ133" s="30">
        <f t="shared" si="9"/>
        <v>357114.22962451453</v>
      </c>
      <c r="AR133" s="30">
        <f t="shared" si="10"/>
        <v>235035.16949424957</v>
      </c>
      <c r="AS133" s="30">
        <f t="shared" si="16"/>
        <v>253.17319263607084</v>
      </c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</row>
    <row r="134" spans="1:59" x14ac:dyDescent="0.25">
      <c r="A134" s="75">
        <v>37987</v>
      </c>
      <c r="B134" s="30">
        <v>2004</v>
      </c>
      <c r="C134" s="30">
        <v>1</v>
      </c>
      <c r="D134" s="30">
        <v>74.175894128230226</v>
      </c>
      <c r="E134" s="30">
        <v>74.90217281132125</v>
      </c>
      <c r="F134" s="30"/>
      <c r="G134" s="30"/>
      <c r="H134" s="98">
        <v>93.555999999999997</v>
      </c>
      <c r="I134" s="98">
        <f t="shared" si="19"/>
        <v>-7.0417217292807255E-2</v>
      </c>
      <c r="J134" s="30">
        <f t="shared" si="18"/>
        <v>58.700755582600948</v>
      </c>
      <c r="K134" s="30">
        <v>65.921231709383036</v>
      </c>
      <c r="L134" s="30">
        <v>63.077601430549365</v>
      </c>
      <c r="M134" s="30">
        <v>316</v>
      </c>
      <c r="N134" s="76">
        <f t="shared" si="8"/>
        <v>479.35997523999765</v>
      </c>
      <c r="O134" s="30">
        <v>15728.453</v>
      </c>
      <c r="P134" s="30">
        <v>10168.571</v>
      </c>
      <c r="Q134" s="30">
        <v>273640.31599999999</v>
      </c>
      <c r="R134" s="30">
        <v>26.91</v>
      </c>
      <c r="S134" s="30">
        <v>97.979165471096721</v>
      </c>
      <c r="T134" s="30">
        <v>569.61197000000004</v>
      </c>
      <c r="U134" s="30">
        <v>536.96484752999902</v>
      </c>
      <c r="V134" s="30">
        <v>534871.36</v>
      </c>
      <c r="W134" s="30">
        <v>139137.53</v>
      </c>
      <c r="X134" s="30">
        <v>204699.93</v>
      </c>
      <c r="Y134" s="30">
        <v>172731.27</v>
      </c>
      <c r="Z134" s="27">
        <v>51.862933769652749</v>
      </c>
      <c r="AA134" s="27">
        <v>75.242061085292463</v>
      </c>
      <c r="AB134" s="30">
        <f t="shared" si="20"/>
        <v>68.928114171224337</v>
      </c>
      <c r="AC134" s="30">
        <f t="shared" si="21"/>
        <v>1098.302638508477</v>
      </c>
      <c r="AD134" s="30">
        <f t="shared" si="12"/>
        <v>710.86750187994392</v>
      </c>
      <c r="AE134" s="30">
        <f t="shared" si="13"/>
        <v>184.91988123807147</v>
      </c>
      <c r="AF134" s="30">
        <f t="shared" si="14"/>
        <v>272.05518701562073</v>
      </c>
      <c r="AG134" s="30">
        <f t="shared" si="15"/>
        <v>229.5674354324189</v>
      </c>
      <c r="AH134" s="30"/>
      <c r="AI134" s="30"/>
      <c r="AJ134" s="30"/>
      <c r="AK134" s="30">
        <v>5642.4</v>
      </c>
      <c r="AL134" s="30">
        <f t="shared" si="17"/>
        <v>8559.3060895384897</v>
      </c>
      <c r="AM134" s="30"/>
      <c r="AN134" s="30">
        <v>286339.04229000001</v>
      </c>
      <c r="AO134" s="30">
        <v>175061.48893999998</v>
      </c>
      <c r="AP134" s="30">
        <v>47.184632240000006</v>
      </c>
      <c r="AQ134" s="30">
        <f t="shared" si="9"/>
        <v>434365.43108347798</v>
      </c>
      <c r="AR134" s="30">
        <f t="shared" si="10"/>
        <v>265561.61710049212</v>
      </c>
      <c r="AS134" s="30">
        <f t="shared" si="16"/>
        <v>71.577291589477213</v>
      </c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</row>
    <row r="135" spans="1:59" x14ac:dyDescent="0.25">
      <c r="A135" s="75">
        <v>38018</v>
      </c>
      <c r="B135" s="30">
        <v>2004</v>
      </c>
      <c r="C135" s="30">
        <v>2</v>
      </c>
      <c r="D135" s="30">
        <v>70.401638399522668</v>
      </c>
      <c r="E135" s="30">
        <v>78.933719776259196</v>
      </c>
      <c r="F135" s="30"/>
      <c r="G135" s="30"/>
      <c r="H135" s="98">
        <v>88.0899</v>
      </c>
      <c r="I135" s="98">
        <f t="shared" si="19"/>
        <v>-5.8425969472829076E-2</v>
      </c>
      <c r="J135" s="30">
        <f t="shared" si="18"/>
        <v>55.271107028899905</v>
      </c>
      <c r="K135" s="30">
        <v>66.23491986270308</v>
      </c>
      <c r="L135" s="30">
        <v>62.648024351511587</v>
      </c>
      <c r="M135" s="30">
        <v>442.5</v>
      </c>
      <c r="N135" s="76">
        <f t="shared" si="8"/>
        <v>668.07659904661853</v>
      </c>
      <c r="O135" s="30">
        <v>15163.05</v>
      </c>
      <c r="P135" s="30">
        <v>9073.4650000000001</v>
      </c>
      <c r="Q135" s="30">
        <v>248074.098</v>
      </c>
      <c r="R135" s="30">
        <v>26.91</v>
      </c>
      <c r="S135" s="30">
        <v>97.783295128967282</v>
      </c>
      <c r="T135" s="30">
        <v>549.29007999999999</v>
      </c>
      <c r="U135" s="30">
        <v>478.75629868999999</v>
      </c>
      <c r="V135" s="30">
        <v>507613.77</v>
      </c>
      <c r="W135" s="30">
        <v>125820.53</v>
      </c>
      <c r="X135" s="30">
        <v>210133.15</v>
      </c>
      <c r="Y135" s="30">
        <v>125938.7</v>
      </c>
      <c r="Z135" s="27">
        <v>52.614287255893295</v>
      </c>
      <c r="AA135" s="27">
        <v>75.106683794163757</v>
      </c>
      <c r="AB135" s="30">
        <f t="shared" si="20"/>
        <v>70.052736451641536</v>
      </c>
      <c r="AC135" s="30">
        <f t="shared" si="21"/>
        <v>1043.9941480694947</v>
      </c>
      <c r="AD135" s="30">
        <f t="shared" si="12"/>
        <v>675.85698683110365</v>
      </c>
      <c r="AE135" s="30">
        <f t="shared" si="13"/>
        <v>167.52241430978611</v>
      </c>
      <c r="AF135" s="30">
        <f t="shared" si="14"/>
        <v>279.77956073242126</v>
      </c>
      <c r="AG135" s="30">
        <f t="shared" si="15"/>
        <v>167.67975050682</v>
      </c>
      <c r="AH135" s="30"/>
      <c r="AI135" s="30"/>
      <c r="AJ135" s="30"/>
      <c r="AK135" s="30">
        <v>5643.9</v>
      </c>
      <c r="AL135" s="30">
        <f t="shared" si="17"/>
        <v>8521.0339375349395</v>
      </c>
      <c r="AM135" s="30"/>
      <c r="AN135" s="30">
        <v>197921.03142000001</v>
      </c>
      <c r="AO135" s="30">
        <v>128760.98066</v>
      </c>
      <c r="AP135" s="30">
        <v>100.48218746333333</v>
      </c>
      <c r="AQ135" s="30">
        <f t="shared" si="9"/>
        <v>298816.74474773457</v>
      </c>
      <c r="AR135" s="30">
        <f t="shared" si="10"/>
        <v>194400.44756890446</v>
      </c>
      <c r="AS135" s="30">
        <f t="shared" si="16"/>
        <v>151.70575833958986</v>
      </c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</row>
    <row r="136" spans="1:59" x14ac:dyDescent="0.25">
      <c r="A136" s="75">
        <v>38047</v>
      </c>
      <c r="B136" s="30">
        <v>2004</v>
      </c>
      <c r="C136" s="30">
        <v>3</v>
      </c>
      <c r="D136" s="30">
        <v>82.953463280812855</v>
      </c>
      <c r="E136" s="30">
        <v>80.682721419837634</v>
      </c>
      <c r="F136" s="30"/>
      <c r="G136" s="30"/>
      <c r="H136" s="98">
        <v>108.7265</v>
      </c>
      <c r="I136" s="98">
        <f t="shared" si="19"/>
        <v>0.23426749264104063</v>
      </c>
      <c r="J136" s="30">
        <f t="shared" si="18"/>
        <v>68.219330688054882</v>
      </c>
      <c r="K136" s="30">
        <v>66.461843207657807</v>
      </c>
      <c r="L136" s="30">
        <v>62.213210892097038</v>
      </c>
      <c r="M136" s="30">
        <v>388.7</v>
      </c>
      <c r="N136" s="76">
        <f t="shared" si="8"/>
        <v>584.84685533851325</v>
      </c>
      <c r="O136" s="30">
        <v>15210.939</v>
      </c>
      <c r="P136" s="30">
        <v>9367.3369999999995</v>
      </c>
      <c r="Q136" s="30">
        <v>246217.655</v>
      </c>
      <c r="R136" s="30">
        <v>26.28</v>
      </c>
      <c r="S136" s="30">
        <v>96.901510247816148</v>
      </c>
      <c r="T136" s="30">
        <v>571.66193999999996</v>
      </c>
      <c r="U136" s="30">
        <v>554.21413971000004</v>
      </c>
      <c r="V136" s="30">
        <v>622933.52</v>
      </c>
      <c r="W136" s="30">
        <v>157287.88</v>
      </c>
      <c r="X136" s="30">
        <v>206016.68</v>
      </c>
      <c r="Y136" s="30">
        <v>163461.76000000001</v>
      </c>
      <c r="Z136" s="27">
        <v>54.794093486778308</v>
      </c>
      <c r="AA136" s="27">
        <v>76.619308177172144</v>
      </c>
      <c r="AB136" s="30">
        <f t="shared" si="20"/>
        <v>71.514732761713432</v>
      </c>
      <c r="AC136" s="30">
        <f t="shared" si="21"/>
        <v>1043.2911717719003</v>
      </c>
      <c r="AD136" s="30">
        <f t="shared" si="12"/>
        <v>813.02420345475798</v>
      </c>
      <c r="AE136" s="30">
        <f t="shared" si="13"/>
        <v>205.28491282679337</v>
      </c>
      <c r="AF136" s="30">
        <f t="shared" si="14"/>
        <v>268.88350325953519</v>
      </c>
      <c r="AG136" s="30">
        <f t="shared" si="15"/>
        <v>213.34277728273929</v>
      </c>
      <c r="AH136" s="30"/>
      <c r="AI136" s="30"/>
      <c r="AJ136" s="30"/>
      <c r="AK136" s="30">
        <v>5727.2</v>
      </c>
      <c r="AL136" s="30">
        <f t="shared" si="17"/>
        <v>8617.2753020188666</v>
      </c>
      <c r="AM136" s="30"/>
      <c r="AN136" s="30">
        <v>257329.543733</v>
      </c>
      <c r="AO136" s="30">
        <v>159768.51775299999</v>
      </c>
      <c r="AP136" s="30">
        <v>153.24186903333336</v>
      </c>
      <c r="AQ136" s="30">
        <f t="shared" si="9"/>
        <v>387183.88072533958</v>
      </c>
      <c r="AR136" s="30">
        <f t="shared" si="10"/>
        <v>240391.34342664646</v>
      </c>
      <c r="AS136" s="30">
        <f t="shared" si="16"/>
        <v>230.57119940916212</v>
      </c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</row>
    <row r="137" spans="1:59" x14ac:dyDescent="0.25">
      <c r="A137" s="75">
        <v>38078</v>
      </c>
      <c r="B137" s="30">
        <v>2004</v>
      </c>
      <c r="C137" s="30">
        <v>4</v>
      </c>
      <c r="D137" s="30">
        <v>79.76443313619248</v>
      </c>
      <c r="E137" s="30">
        <v>81.926392207528579</v>
      </c>
      <c r="F137" s="30"/>
      <c r="G137" s="30"/>
      <c r="H137" s="98">
        <v>98.0214</v>
      </c>
      <c r="I137" s="98">
        <f t="shared" si="19"/>
        <v>-9.8458977342230303E-2</v>
      </c>
      <c r="J137" s="30">
        <f t="shared" si="18"/>
        <v>61.502525153537576</v>
      </c>
      <c r="K137" s="30">
        <v>67.015803137988797</v>
      </c>
      <c r="L137" s="30">
        <v>61.809656572660565</v>
      </c>
      <c r="M137" s="30">
        <v>411.4</v>
      </c>
      <c r="N137" s="76">
        <f t="shared" si="8"/>
        <v>613.88505507112609</v>
      </c>
      <c r="O137" s="30">
        <v>15992.683999999999</v>
      </c>
      <c r="P137" s="30">
        <v>12267.475999999999</v>
      </c>
      <c r="Q137" s="30">
        <v>330702.005</v>
      </c>
      <c r="R137" s="30">
        <v>26.96</v>
      </c>
      <c r="S137" s="30">
        <v>96.462779653832698</v>
      </c>
      <c r="T137" s="30">
        <v>653.63471000000004</v>
      </c>
      <c r="U137" s="30">
        <v>612.32789375999903</v>
      </c>
      <c r="V137" s="30">
        <v>683203.05</v>
      </c>
      <c r="W137" s="30">
        <v>164963.35999999999</v>
      </c>
      <c r="X137" s="30">
        <v>223807.61</v>
      </c>
      <c r="Y137" s="30">
        <v>164464.34</v>
      </c>
      <c r="Z137" s="27">
        <v>55.321059335001493</v>
      </c>
      <c r="AA137" s="27">
        <v>78.021208708688931</v>
      </c>
      <c r="AB137" s="30">
        <f t="shared" si="20"/>
        <v>70.905155470682416</v>
      </c>
      <c r="AC137" s="30">
        <f t="shared" si="21"/>
        <v>1181.529634206493</v>
      </c>
      <c r="AD137" s="30">
        <f t="shared" si="12"/>
        <v>875.66324760605039</v>
      </c>
      <c r="AE137" s="30">
        <f t="shared" si="13"/>
        <v>211.43399689683173</v>
      </c>
      <c r="AF137" s="30">
        <f t="shared" si="14"/>
        <v>286.85483563275704</v>
      </c>
      <c r="AG137" s="30">
        <f t="shared" si="15"/>
        <v>210.79440157620144</v>
      </c>
      <c r="AH137" s="30"/>
      <c r="AI137" s="30"/>
      <c r="AJ137" s="30"/>
      <c r="AK137" s="30">
        <v>5824.9</v>
      </c>
      <c r="AL137" s="30">
        <f t="shared" si="17"/>
        <v>8691.8304746810954</v>
      </c>
      <c r="AM137" s="30"/>
      <c r="AN137" s="30">
        <v>424654.86620799999</v>
      </c>
      <c r="AO137" s="30">
        <v>158827.436866</v>
      </c>
      <c r="AP137" s="30">
        <v>138.49499638333333</v>
      </c>
      <c r="AQ137" s="30">
        <f t="shared" si="9"/>
        <v>633663.77230996545</v>
      </c>
      <c r="AR137" s="30">
        <f t="shared" si="10"/>
        <v>236999.97527294658</v>
      </c>
      <c r="AS137" s="30">
        <f t="shared" si="16"/>
        <v>206.66020535210987</v>
      </c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</row>
    <row r="138" spans="1:59" x14ac:dyDescent="0.25">
      <c r="A138" s="75">
        <v>38108</v>
      </c>
      <c r="B138" s="30">
        <v>2004</v>
      </c>
      <c r="C138" s="30">
        <v>5</v>
      </c>
      <c r="D138" s="30">
        <v>76.053672929874367</v>
      </c>
      <c r="E138" s="30">
        <v>79.077183087264942</v>
      </c>
      <c r="F138" s="30"/>
      <c r="G138" s="30"/>
      <c r="H138" s="98">
        <v>95.729100000000003</v>
      </c>
      <c r="I138" s="98">
        <f t="shared" si="19"/>
        <v>-2.3385709651157827E-2</v>
      </c>
      <c r="J138" s="30">
        <f t="shared" si="18"/>
        <v>60.064244957483915</v>
      </c>
      <c r="K138" s="30">
        <v>66.922364113595677</v>
      </c>
      <c r="L138" s="30">
        <v>62.104948627827049</v>
      </c>
      <c r="M138" s="30">
        <v>475.9</v>
      </c>
      <c r="N138" s="76">
        <f t="shared" si="8"/>
        <v>711.12251681993121</v>
      </c>
      <c r="O138" s="30">
        <v>16404.330000000002</v>
      </c>
      <c r="P138" s="30">
        <v>11364.934999999999</v>
      </c>
      <c r="Q138" s="30">
        <v>354500.46799999999</v>
      </c>
      <c r="R138" s="30">
        <v>31.19</v>
      </c>
      <c r="S138" s="30">
        <v>96.865891249047081</v>
      </c>
      <c r="T138" s="30">
        <v>687.94955000000004</v>
      </c>
      <c r="U138" s="30">
        <v>560.88888634</v>
      </c>
      <c r="V138" s="30">
        <v>572310.06000000006</v>
      </c>
      <c r="W138" s="30">
        <v>171193.16</v>
      </c>
      <c r="X138" s="30">
        <v>201082.54</v>
      </c>
      <c r="Y138" s="30">
        <v>153110.71</v>
      </c>
      <c r="Z138" s="27">
        <v>58.337801661035449</v>
      </c>
      <c r="AA138" s="27">
        <v>79.366133970899469</v>
      </c>
      <c r="AB138" s="30">
        <f t="shared" si="20"/>
        <v>73.504653360620651</v>
      </c>
      <c r="AC138" s="30">
        <f t="shared" si="21"/>
        <v>1179.2517551436811</v>
      </c>
      <c r="AD138" s="30">
        <f t="shared" si="12"/>
        <v>721.10109358463183</v>
      </c>
      <c r="AE138" s="30">
        <f t="shared" si="13"/>
        <v>215.70051536436182</v>
      </c>
      <c r="AF138" s="30">
        <f t="shared" si="14"/>
        <v>253.36063373545358</v>
      </c>
      <c r="AG138" s="30">
        <f t="shared" si="15"/>
        <v>192.91693111338878</v>
      </c>
      <c r="AH138" s="30"/>
      <c r="AI138" s="30"/>
      <c r="AJ138" s="30"/>
      <c r="AK138" s="30">
        <v>5929.6</v>
      </c>
      <c r="AL138" s="30">
        <f t="shared" si="17"/>
        <v>8860.416212934364</v>
      </c>
      <c r="AM138" s="30"/>
      <c r="AN138" s="30">
        <v>245165.21410839999</v>
      </c>
      <c r="AO138" s="30">
        <v>154484.07531839999</v>
      </c>
      <c r="AP138" s="30">
        <v>147.00905969333331</v>
      </c>
      <c r="AQ138" s="30">
        <f t="shared" si="9"/>
        <v>366342.72766014439</v>
      </c>
      <c r="AR138" s="30">
        <f t="shared" si="10"/>
        <v>230840.7321895785</v>
      </c>
      <c r="AS138" s="30">
        <f t="shared" si="16"/>
        <v>219.67104964163622</v>
      </c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</row>
    <row r="139" spans="1:59" x14ac:dyDescent="0.25">
      <c r="A139" s="75">
        <v>38139</v>
      </c>
      <c r="B139" s="30">
        <v>2004</v>
      </c>
      <c r="C139" s="30">
        <v>6</v>
      </c>
      <c r="D139" s="30">
        <v>74.728363426442598</v>
      </c>
      <c r="E139" s="30">
        <v>76.465221563977806</v>
      </c>
      <c r="F139" s="30"/>
      <c r="G139" s="30"/>
      <c r="H139" s="98">
        <v>98.089100000000002</v>
      </c>
      <c r="I139" s="98">
        <f t="shared" si="19"/>
        <v>2.4652900737602179E-2</v>
      </c>
      <c r="J139" s="30">
        <f t="shared" si="18"/>
        <v>61.545002826299786</v>
      </c>
      <c r="K139" s="30">
        <v>66.929038329623836</v>
      </c>
      <c r="L139" s="30">
        <v>62.296669293851373</v>
      </c>
      <c r="M139" s="30">
        <v>376</v>
      </c>
      <c r="N139" s="76">
        <f t="shared" si="8"/>
        <v>561.78903714141154</v>
      </c>
      <c r="O139" s="30">
        <v>16127.135999999999</v>
      </c>
      <c r="P139" s="30">
        <v>11689.17</v>
      </c>
      <c r="Q139" s="30">
        <v>349069.30200000003</v>
      </c>
      <c r="R139" s="30">
        <v>29.86</v>
      </c>
      <c r="S139" s="30">
        <v>97.816333477198398</v>
      </c>
      <c r="T139" s="30">
        <v>646.16979000000003</v>
      </c>
      <c r="U139" s="30">
        <v>620.62128223000002</v>
      </c>
      <c r="V139" s="30">
        <v>657764.27</v>
      </c>
      <c r="W139" s="30">
        <v>175901.77</v>
      </c>
      <c r="X139" s="30">
        <v>274740.90999999997</v>
      </c>
      <c r="Y139" s="30">
        <v>150022.98000000001</v>
      </c>
      <c r="Z139" s="27">
        <v>56.288483596180725</v>
      </c>
      <c r="AA139" s="27">
        <v>78.935124662887659</v>
      </c>
      <c r="AB139" s="30">
        <f t="shared" si="20"/>
        <v>71.309805155277672</v>
      </c>
      <c r="AC139" s="30">
        <f t="shared" si="21"/>
        <v>1147.960912636566</v>
      </c>
      <c r="AD139" s="30">
        <f t="shared" si="12"/>
        <v>833.2973094159895</v>
      </c>
      <c r="AE139" s="30">
        <f t="shared" si="13"/>
        <v>222.84346892620087</v>
      </c>
      <c r="AF139" s="30">
        <f t="shared" si="14"/>
        <v>348.05913232334814</v>
      </c>
      <c r="AG139" s="30">
        <f t="shared" si="15"/>
        <v>190.05858373026072</v>
      </c>
      <c r="AH139" s="30"/>
      <c r="AI139" s="30"/>
      <c r="AJ139" s="30"/>
      <c r="AK139" s="30">
        <v>6025</v>
      </c>
      <c r="AL139" s="30">
        <f t="shared" si="17"/>
        <v>9002.0716722792677</v>
      </c>
      <c r="AM139" s="30"/>
      <c r="AN139" s="30">
        <v>239684.83393079997</v>
      </c>
      <c r="AO139" s="30">
        <v>156363.12863079997</v>
      </c>
      <c r="AP139" s="30">
        <v>143.52151212333334</v>
      </c>
      <c r="AQ139" s="30">
        <f t="shared" si="9"/>
        <v>358117.85125367885</v>
      </c>
      <c r="AR139" s="30">
        <f t="shared" si="10"/>
        <v>233625.24329232925</v>
      </c>
      <c r="AS139" s="30">
        <f t="shared" si="16"/>
        <v>214.43833006608207</v>
      </c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</row>
    <row r="140" spans="1:59" x14ac:dyDescent="0.25">
      <c r="A140" s="75">
        <v>38169</v>
      </c>
      <c r="B140" s="30">
        <v>2004</v>
      </c>
      <c r="C140" s="30">
        <v>7</v>
      </c>
      <c r="D140" s="30">
        <v>78.625910239696722</v>
      </c>
      <c r="E140" s="30">
        <v>78.16454838719801</v>
      </c>
      <c r="F140" s="30"/>
      <c r="G140" s="30"/>
      <c r="H140" s="98">
        <v>104.3297</v>
      </c>
      <c r="I140" s="98">
        <f t="shared" si="19"/>
        <v>6.3621747982191668E-2</v>
      </c>
      <c r="J140" s="30">
        <f t="shared" si="18"/>
        <v>65.460603485677908</v>
      </c>
      <c r="K140" s="30">
        <v>66.628698608360025</v>
      </c>
      <c r="L140" s="30">
        <v>62.68266438253729</v>
      </c>
      <c r="M140" s="30">
        <v>436.5</v>
      </c>
      <c r="N140" s="76">
        <f t="shared" si="8"/>
        <v>655.12310628446153</v>
      </c>
      <c r="O140" s="30">
        <v>16451.144</v>
      </c>
      <c r="P140" s="30">
        <v>9988.893</v>
      </c>
      <c r="Q140" s="30">
        <v>313268.071</v>
      </c>
      <c r="R140" s="30">
        <v>31.29</v>
      </c>
      <c r="S140" s="30">
        <v>98.598789651473183</v>
      </c>
      <c r="T140" s="30">
        <v>638.78026</v>
      </c>
      <c r="U140" s="30">
        <v>642.67757280999899</v>
      </c>
      <c r="V140" s="30">
        <v>681079.42</v>
      </c>
      <c r="W140" s="30">
        <v>181690.96</v>
      </c>
      <c r="X140" s="30">
        <v>246461.25</v>
      </c>
      <c r="Y140" s="30">
        <v>171076.5</v>
      </c>
      <c r="Z140" s="27">
        <v>57.703339219704077</v>
      </c>
      <c r="AA140" s="27">
        <v>78.725201954745373</v>
      </c>
      <c r="AB140" s="30">
        <f t="shared" si="20"/>
        <v>73.2971625183946</v>
      </c>
      <c r="AC140" s="30">
        <f t="shared" si="21"/>
        <v>1107.0074429624592</v>
      </c>
      <c r="AD140" s="30">
        <f t="shared" si="12"/>
        <v>865.13518300215185</v>
      </c>
      <c r="AE140" s="30">
        <f t="shared" si="13"/>
        <v>230.79135459626227</v>
      </c>
      <c r="AF140" s="30">
        <f t="shared" si="14"/>
        <v>313.06524960288641</v>
      </c>
      <c r="AG140" s="30">
        <f t="shared" si="15"/>
        <v>217.30842951453096</v>
      </c>
      <c r="AH140" s="30"/>
      <c r="AI140" s="30"/>
      <c r="AJ140" s="30"/>
      <c r="AK140" s="30">
        <v>6178.3</v>
      </c>
      <c r="AL140" s="30">
        <f t="shared" si="17"/>
        <v>9272.7310138769517</v>
      </c>
      <c r="AM140" s="30"/>
      <c r="AN140" s="30">
        <v>302569.52743120008</v>
      </c>
      <c r="AO140" s="30">
        <v>158301.90071120003</v>
      </c>
      <c r="AP140" s="30">
        <v>115.81481281000001</v>
      </c>
      <c r="AQ140" s="30">
        <f t="shared" si="9"/>
        <v>454112.91793298832</v>
      </c>
      <c r="AR140" s="30">
        <f t="shared" si="10"/>
        <v>237588.16248489296</v>
      </c>
      <c r="AS140" s="30">
        <f t="shared" si="16"/>
        <v>173.8212140248354</v>
      </c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</row>
    <row r="141" spans="1:59" x14ac:dyDescent="0.25">
      <c r="A141" s="75">
        <v>38200</v>
      </c>
      <c r="B141" s="30">
        <v>2004</v>
      </c>
      <c r="C141" s="30">
        <v>8</v>
      </c>
      <c r="D141" s="30">
        <v>78.937534831730517</v>
      </c>
      <c r="E141" s="30">
        <v>77.240187903866214</v>
      </c>
      <c r="F141" s="30"/>
      <c r="G141" s="30"/>
      <c r="H141" s="98">
        <v>104.57689999999999</v>
      </c>
      <c r="I141" s="98">
        <f t="shared" si="19"/>
        <v>2.3694115865375842E-3</v>
      </c>
      <c r="J141" s="30">
        <f t="shared" si="18"/>
        <v>65.615706598038614</v>
      </c>
      <c r="K141" s="30">
        <v>66.695440768640864</v>
      </c>
      <c r="L141" s="30">
        <v>62.665848996285931</v>
      </c>
      <c r="M141" s="30">
        <v>544.1</v>
      </c>
      <c r="N141" s="76">
        <f t="shared" si="8"/>
        <v>815.79789222388217</v>
      </c>
      <c r="O141" s="30">
        <v>16474.525999999998</v>
      </c>
      <c r="P141" s="30">
        <v>11697.374</v>
      </c>
      <c r="Q141" s="30">
        <v>398325.64</v>
      </c>
      <c r="R141" s="30">
        <v>34.049999999999997</v>
      </c>
      <c r="S141" s="30">
        <v>98.540582808628415</v>
      </c>
      <c r="T141" s="30">
        <v>716.93879000000004</v>
      </c>
      <c r="U141" s="30">
        <v>651.17827895000005</v>
      </c>
      <c r="V141" s="30">
        <v>694194.34</v>
      </c>
      <c r="W141" s="30">
        <v>199781.99</v>
      </c>
      <c r="X141" s="30">
        <v>245240.15</v>
      </c>
      <c r="Y141" s="30">
        <v>168300.6</v>
      </c>
      <c r="Z141" s="27">
        <v>60.477712434891643</v>
      </c>
      <c r="AA141" s="27">
        <v>78.716124929939809</v>
      </c>
      <c r="AB141" s="30">
        <f t="shared" si="20"/>
        <v>76.830144381115034</v>
      </c>
      <c r="AC141" s="30">
        <f t="shared" si="21"/>
        <v>1185.459504229485</v>
      </c>
      <c r="AD141" s="30">
        <f t="shared" si="12"/>
        <v>881.8959782609445</v>
      </c>
      <c r="AE141" s="30">
        <f t="shared" si="13"/>
        <v>253.80059063859298</v>
      </c>
      <c r="AF141" s="30">
        <f t="shared" si="14"/>
        <v>311.55007975592366</v>
      </c>
      <c r="AG141" s="30">
        <f t="shared" si="15"/>
        <v>213.80701876495269</v>
      </c>
      <c r="AH141" s="30"/>
      <c r="AI141" s="30"/>
      <c r="AJ141" s="30"/>
      <c r="AK141" s="30">
        <v>6319.9</v>
      </c>
      <c r="AL141" s="30">
        <f t="shared" si="17"/>
        <v>9475.760152666262</v>
      </c>
      <c r="AM141" s="30"/>
      <c r="AN141" s="30">
        <v>248937.9614656</v>
      </c>
      <c r="AO141" s="30">
        <v>157913.1971856</v>
      </c>
      <c r="AP141" s="30">
        <v>114.71502737</v>
      </c>
      <c r="AQ141" s="30">
        <f t="shared" si="9"/>
        <v>373245.84498832293</v>
      </c>
      <c r="AR141" s="30">
        <f t="shared" si="10"/>
        <v>236767.60415060975</v>
      </c>
      <c r="AS141" s="30">
        <f t="shared" si="16"/>
        <v>171.99830460365916</v>
      </c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</row>
    <row r="142" spans="1:59" x14ac:dyDescent="0.25">
      <c r="A142" s="75">
        <v>38231</v>
      </c>
      <c r="B142" s="30">
        <v>2004</v>
      </c>
      <c r="C142" s="30">
        <v>9</v>
      </c>
      <c r="D142" s="30">
        <v>72.345295227998932</v>
      </c>
      <c r="E142" s="30">
        <v>71.571368431435587</v>
      </c>
      <c r="F142" s="30"/>
      <c r="G142" s="30"/>
      <c r="H142" s="98">
        <v>103.249</v>
      </c>
      <c r="I142" s="98">
        <f t="shared" si="19"/>
        <v>-1.2697832886612637E-2</v>
      </c>
      <c r="J142" s="30">
        <f t="shared" si="18"/>
        <v>64.782529320919707</v>
      </c>
      <c r="K142" s="30">
        <v>66.868970385370957</v>
      </c>
      <c r="L142" s="30">
        <v>62.522520993617917</v>
      </c>
      <c r="M142" s="30">
        <v>413</v>
      </c>
      <c r="N142" s="76">
        <f t="shared" si="8"/>
        <v>617.62578011871517</v>
      </c>
      <c r="O142" s="30">
        <v>15662.468000000001</v>
      </c>
      <c r="P142" s="30">
        <v>10967.614999999998</v>
      </c>
      <c r="Q142" s="30">
        <v>356643.5</v>
      </c>
      <c r="R142" s="30">
        <v>32.520000000000003</v>
      </c>
      <c r="S142" s="30">
        <v>98.729342420312889</v>
      </c>
      <c r="T142" s="30">
        <v>681.99478999999997</v>
      </c>
      <c r="U142" s="30">
        <v>639.67068552999899</v>
      </c>
      <c r="V142" s="30">
        <v>672619.9</v>
      </c>
      <c r="W142" s="30">
        <v>194387.19</v>
      </c>
      <c r="X142" s="30">
        <v>245651.05</v>
      </c>
      <c r="Y142" s="30">
        <v>169333.54</v>
      </c>
      <c r="Z142" s="27">
        <v>59.885116209285982</v>
      </c>
      <c r="AA142" s="27">
        <v>79.5297514904547</v>
      </c>
      <c r="AB142" s="30">
        <f t="shared" si="20"/>
        <v>75.299010856928803</v>
      </c>
      <c r="AC142" s="30">
        <f t="shared" si="21"/>
        <v>1138.838551496787</v>
      </c>
      <c r="AD142" s="30">
        <f t="shared" si="12"/>
        <v>845.74626148646917</v>
      </c>
      <c r="AE142" s="30">
        <f t="shared" si="13"/>
        <v>244.42071848210247</v>
      </c>
      <c r="AF142" s="30">
        <f t="shared" si="14"/>
        <v>308.87943869594949</v>
      </c>
      <c r="AG142" s="30">
        <f t="shared" si="15"/>
        <v>212.91848248805823</v>
      </c>
      <c r="AH142" s="30"/>
      <c r="AI142" s="30"/>
      <c r="AJ142" s="30"/>
      <c r="AK142" s="30">
        <v>6465.2</v>
      </c>
      <c r="AL142" s="30">
        <f t="shared" si="17"/>
        <v>9668.4605172482261</v>
      </c>
      <c r="AM142" s="30"/>
      <c r="AN142" s="30">
        <v>273363.7541352</v>
      </c>
      <c r="AO142" s="30">
        <v>148113.76674519997</v>
      </c>
      <c r="AP142" s="30">
        <v>116.94817962</v>
      </c>
      <c r="AQ142" s="30">
        <f t="shared" si="9"/>
        <v>408805.08935577131</v>
      </c>
      <c r="AR142" s="30">
        <f t="shared" si="10"/>
        <v>221498.50056253158</v>
      </c>
      <c r="AS142" s="30">
        <f t="shared" si="16"/>
        <v>174.89155126214558</v>
      </c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</row>
    <row r="143" spans="1:59" x14ac:dyDescent="0.25">
      <c r="A143" s="75">
        <v>38261</v>
      </c>
      <c r="B143" s="30">
        <v>2004</v>
      </c>
      <c r="C143" s="30">
        <v>10</v>
      </c>
      <c r="D143" s="30">
        <v>83.929437254098588</v>
      </c>
      <c r="E143" s="30">
        <v>82.783052841665793</v>
      </c>
      <c r="F143" s="30"/>
      <c r="G143" s="30"/>
      <c r="H143" s="98">
        <v>105.86069999999999</v>
      </c>
      <c r="I143" s="98">
        <f t="shared" si="19"/>
        <v>2.5295160243682835E-2</v>
      </c>
      <c r="J143" s="30">
        <f t="shared" si="18"/>
        <v>66.421213781083452</v>
      </c>
      <c r="K143" s="30">
        <v>66.915689897567617</v>
      </c>
      <c r="L143" s="30">
        <v>62.347557855974735</v>
      </c>
      <c r="M143" s="30">
        <v>397</v>
      </c>
      <c r="N143" s="76">
        <f t="shared" si="8"/>
        <v>593.28387797796722</v>
      </c>
      <c r="O143" s="30">
        <v>16401.195</v>
      </c>
      <c r="P143" s="30">
        <v>11706.428</v>
      </c>
      <c r="Q143" s="30">
        <v>435245.92529000004</v>
      </c>
      <c r="R143" s="30">
        <v>37.18</v>
      </c>
      <c r="S143" s="30">
        <v>99.518974145351294</v>
      </c>
      <c r="T143" s="30">
        <v>770.53189999999995</v>
      </c>
      <c r="U143" s="30">
        <v>732.80872627999906</v>
      </c>
      <c r="V143" s="30">
        <v>717243.67</v>
      </c>
      <c r="W143" s="30">
        <v>220874.17</v>
      </c>
      <c r="X143" s="30">
        <v>252015.88</v>
      </c>
      <c r="Y143" s="30">
        <v>189743</v>
      </c>
      <c r="Z143" s="27">
        <v>63.273527694066019</v>
      </c>
      <c r="AA143" s="27">
        <v>81.483336735060263</v>
      </c>
      <c r="AB143" s="30">
        <f t="shared" si="20"/>
        <v>77.652106834796541</v>
      </c>
      <c r="AC143" s="30">
        <f t="shared" si="21"/>
        <v>1217.779264221841</v>
      </c>
      <c r="AD143" s="30">
        <f t="shared" si="12"/>
        <v>880.23355294357737</v>
      </c>
      <c r="AE143" s="30">
        <f t="shared" si="13"/>
        <v>271.06667307717572</v>
      </c>
      <c r="AF143" s="30">
        <f t="shared" si="14"/>
        <v>309.28517424294898</v>
      </c>
      <c r="AG143" s="30">
        <f t="shared" si="15"/>
        <v>232.86110707142689</v>
      </c>
      <c r="AH143" s="30"/>
      <c r="AI143" s="30"/>
      <c r="AJ143" s="30"/>
      <c r="AK143" s="30">
        <v>6654.2</v>
      </c>
      <c r="AL143" s="30">
        <f t="shared" si="17"/>
        <v>9944.1551154684876</v>
      </c>
      <c r="AM143" s="30"/>
      <c r="AN143" s="30">
        <v>263451.73778999998</v>
      </c>
      <c r="AO143" s="30">
        <v>170669.78571999999</v>
      </c>
      <c r="AP143" s="30">
        <v>140.66530860835482</v>
      </c>
      <c r="AQ143" s="30">
        <f t="shared" si="9"/>
        <v>393706.97394480044</v>
      </c>
      <c r="AR143" s="30">
        <f t="shared" si="10"/>
        <v>255051.97059352716</v>
      </c>
      <c r="AS143" s="30">
        <f t="shared" si="16"/>
        <v>210.21274505826773</v>
      </c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</row>
    <row r="144" spans="1:59" x14ac:dyDescent="0.25">
      <c r="A144" s="75">
        <v>38292</v>
      </c>
      <c r="B144" s="30">
        <v>2004</v>
      </c>
      <c r="C144" s="30">
        <v>11</v>
      </c>
      <c r="D144" s="30">
        <v>78.885286835562269</v>
      </c>
      <c r="E144" s="30">
        <v>77.793934320963032</v>
      </c>
      <c r="F144" s="30"/>
      <c r="G144" s="30"/>
      <c r="H144" s="98">
        <v>106.854</v>
      </c>
      <c r="I144" s="98">
        <f t="shared" si="19"/>
        <v>9.3830855076530995E-3</v>
      </c>
      <c r="J144" s="30">
        <f t="shared" si="18"/>
        <v>67.044449709513458</v>
      </c>
      <c r="K144" s="30">
        <v>66.835599305230545</v>
      </c>
      <c r="L144" s="30">
        <v>62.08744159495059</v>
      </c>
      <c r="M144" s="30">
        <v>452.1</v>
      </c>
      <c r="N144" s="76">
        <f t="shared" si="8"/>
        <v>676.43591843219804</v>
      </c>
      <c r="O144" s="30">
        <v>16010.75599</v>
      </c>
      <c r="P144" s="30">
        <v>10597.313999999998</v>
      </c>
      <c r="Q144" s="30">
        <v>322798.43299999996</v>
      </c>
      <c r="R144" s="30">
        <v>30.58</v>
      </c>
      <c r="S144" s="30">
        <v>100.58236080632048</v>
      </c>
      <c r="T144" s="30">
        <v>638.74423000000002</v>
      </c>
      <c r="U144" s="30">
        <v>721.30248474999996</v>
      </c>
      <c r="V144" s="30">
        <v>745922.68</v>
      </c>
      <c r="W144" s="30">
        <v>230635.32</v>
      </c>
      <c r="X144" s="30">
        <v>255298.95</v>
      </c>
      <c r="Y144" s="30">
        <v>202012.79</v>
      </c>
      <c r="Z144" s="27">
        <v>60.537896146999259</v>
      </c>
      <c r="AA144" s="27">
        <v>81.729149110335811</v>
      </c>
      <c r="AB144" s="30">
        <f t="shared" si="20"/>
        <v>74.071364752950032</v>
      </c>
      <c r="AC144" s="30">
        <f t="shared" si="21"/>
        <v>1055.1146813047305</v>
      </c>
      <c r="AD144" s="30">
        <f t="shared" si="12"/>
        <v>912.67642954778728</v>
      </c>
      <c r="AE144" s="30">
        <f t="shared" si="13"/>
        <v>282.19469125836389</v>
      </c>
      <c r="AF144" s="30">
        <f t="shared" si="14"/>
        <v>312.37196615780482</v>
      </c>
      <c r="AG144" s="30">
        <f t="shared" si="15"/>
        <v>247.1734897512259</v>
      </c>
      <c r="AH144" s="30"/>
      <c r="AI144" s="30"/>
      <c r="AJ144" s="30"/>
      <c r="AK144" s="30">
        <v>6760.7</v>
      </c>
      <c r="AL144" s="30">
        <f t="shared" si="17"/>
        <v>10115.417637125771</v>
      </c>
      <c r="AM144" s="30"/>
      <c r="AN144" s="30">
        <v>263305.57800426701</v>
      </c>
      <c r="AO144" s="30">
        <v>169106.88721426702</v>
      </c>
      <c r="AP144" s="30">
        <v>117.00088560835484</v>
      </c>
      <c r="AQ144" s="30">
        <f t="shared" si="9"/>
        <v>393960.07627878146</v>
      </c>
      <c r="AR144" s="30">
        <f t="shared" si="10"/>
        <v>253019.18284891138</v>
      </c>
      <c r="AS144" s="30">
        <f t="shared" si="16"/>
        <v>175.05773393910206</v>
      </c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</row>
    <row r="145" spans="1:59" x14ac:dyDescent="0.25">
      <c r="A145" s="75">
        <v>38322</v>
      </c>
      <c r="B145" s="30">
        <v>2004</v>
      </c>
      <c r="C145" s="30">
        <v>12</v>
      </c>
      <c r="D145" s="30">
        <v>96.691393088875373</v>
      </c>
      <c r="E145" s="30">
        <v>86.540591878936496</v>
      </c>
      <c r="F145" s="30"/>
      <c r="G145" s="30"/>
      <c r="H145" s="98">
        <v>109.6614</v>
      </c>
      <c r="I145" s="98">
        <f t="shared" si="19"/>
        <v>2.627323263518444E-2</v>
      </c>
      <c r="J145" s="30">
        <f t="shared" si="18"/>
        <v>68.805924133629432</v>
      </c>
      <c r="K145" s="30">
        <v>66.955735193736103</v>
      </c>
      <c r="L145" s="30">
        <v>62.12747218269481</v>
      </c>
      <c r="M145" s="30">
        <v>831.5</v>
      </c>
      <c r="N145" s="76">
        <f t="shared" si="8"/>
        <v>1241.865237673903</v>
      </c>
      <c r="O145" s="30">
        <v>16688.45276</v>
      </c>
      <c r="P145" s="30">
        <v>10520.916649999999</v>
      </c>
      <c r="Q145" s="30">
        <v>270023.13522</v>
      </c>
      <c r="R145" s="30">
        <v>25.67</v>
      </c>
      <c r="S145" s="30">
        <v>101.30230218619288</v>
      </c>
      <c r="T145" s="30">
        <v>627.58345999999995</v>
      </c>
      <c r="U145" s="30">
        <v>803.20376105999901</v>
      </c>
      <c r="V145" s="30">
        <v>782711.65</v>
      </c>
      <c r="W145" s="30">
        <v>229709.66</v>
      </c>
      <c r="X145" s="30">
        <v>274374.89</v>
      </c>
      <c r="Y145" s="30">
        <v>225279.15</v>
      </c>
      <c r="Z145" s="27">
        <v>58.906322063335395</v>
      </c>
      <c r="AA145" s="27">
        <v>81.626214858213544</v>
      </c>
      <c r="AB145" s="30">
        <f t="shared" si="20"/>
        <v>72.165936109688431</v>
      </c>
      <c r="AC145" s="30">
        <f t="shared" si="21"/>
        <v>1065.3923687940141</v>
      </c>
      <c r="AD145" s="30">
        <f t="shared" si="12"/>
        <v>958.89739755737378</v>
      </c>
      <c r="AE145" s="30">
        <f t="shared" si="13"/>
        <v>281.4165282550594</v>
      </c>
      <c r="AF145" s="30">
        <f t="shared" si="14"/>
        <v>336.13575059996958</v>
      </c>
      <c r="AG145" s="30">
        <f t="shared" si="15"/>
        <v>275.98872542517699</v>
      </c>
      <c r="AH145" s="30"/>
      <c r="AI145" s="30"/>
      <c r="AJ145" s="30"/>
      <c r="AK145" s="30">
        <v>6895.5</v>
      </c>
      <c r="AL145" s="30">
        <f t="shared" si="17"/>
        <v>10298.595004666746</v>
      </c>
      <c r="AM145" s="30"/>
      <c r="AN145" s="30">
        <v>261936.89685999998</v>
      </c>
      <c r="AO145" s="30">
        <v>173834.75873999996</v>
      </c>
      <c r="AP145" s="30">
        <v>272.70597760835483</v>
      </c>
      <c r="AQ145" s="30">
        <f t="shared" si="9"/>
        <v>391209.05192376248</v>
      </c>
      <c r="AR145" s="30">
        <f t="shared" si="10"/>
        <v>259626.39083419798</v>
      </c>
      <c r="AS145" s="30">
        <f t="shared" si="16"/>
        <v>407.29293288958945</v>
      </c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</row>
    <row r="146" spans="1:59" x14ac:dyDescent="0.25">
      <c r="A146" s="75">
        <v>38353</v>
      </c>
      <c r="B146" s="30">
        <v>2005</v>
      </c>
      <c r="C146" s="30">
        <v>1</v>
      </c>
      <c r="D146" s="30">
        <v>80.594906690950452</v>
      </c>
      <c r="E146" s="30">
        <v>82.118184272837041</v>
      </c>
      <c r="F146" s="30"/>
      <c r="G146" s="30"/>
      <c r="H146" s="98">
        <v>99.357500000000002</v>
      </c>
      <c r="I146" s="98">
        <f t="shared" si="19"/>
        <v>-9.3961047369448103E-2</v>
      </c>
      <c r="J146" s="30">
        <f t="shared" si="18"/>
        <v>62.340847436810819</v>
      </c>
      <c r="K146" s="30">
        <v>67.046438768994307</v>
      </c>
      <c r="L146" s="30">
        <v>65.243761268103711</v>
      </c>
      <c r="M146" s="30">
        <v>365.16500000000002</v>
      </c>
      <c r="N146" s="76">
        <f t="shared" si="8"/>
        <v>544.64488599933065</v>
      </c>
      <c r="O146" s="30">
        <v>16485.281000000003</v>
      </c>
      <c r="P146" s="30">
        <v>11265.640810000001</v>
      </c>
      <c r="Q146" s="30">
        <v>327379.51839999994</v>
      </c>
      <c r="R146" s="30">
        <v>29.06</v>
      </c>
      <c r="S146" s="30">
        <v>100.60545371410181</v>
      </c>
      <c r="T146" s="30">
        <v>690.98065999999994</v>
      </c>
      <c r="U146" s="30">
        <v>746.61731999999995</v>
      </c>
      <c r="V146" s="30">
        <v>808476.94</v>
      </c>
      <c r="W146" s="30">
        <v>169786.16</v>
      </c>
      <c r="X146" s="30">
        <v>276525.34000000003</v>
      </c>
      <c r="Y146" s="30">
        <v>203089.31</v>
      </c>
      <c r="Z146" s="27">
        <v>62.499177196617424</v>
      </c>
      <c r="AA146" s="27">
        <v>81.405867089001887</v>
      </c>
      <c r="AB146" s="30">
        <f t="shared" si="20"/>
        <v>76.774782250383026</v>
      </c>
      <c r="AC146" s="30">
        <f t="shared" si="21"/>
        <v>1105.5836108469555</v>
      </c>
      <c r="AD146" s="30">
        <f t="shared" si="12"/>
        <v>993.14333095436928</v>
      </c>
      <c r="AE146" s="30">
        <f t="shared" si="13"/>
        <v>208.56747317041783</v>
      </c>
      <c r="AF146" s="30">
        <f t="shared" si="14"/>
        <v>339.68723617632128</v>
      </c>
      <c r="AG146" s="30">
        <f t="shared" si="15"/>
        <v>249.47748517678747</v>
      </c>
      <c r="AH146" s="30"/>
      <c r="AI146" s="30"/>
      <c r="AJ146" s="30"/>
      <c r="AK146" s="30">
        <v>6909.4</v>
      </c>
      <c r="AL146" s="30">
        <f t="shared" si="17"/>
        <v>10305.394480094681</v>
      </c>
      <c r="AM146" s="30"/>
      <c r="AN146" s="30">
        <v>334171.20429999998</v>
      </c>
      <c r="AO146" s="30">
        <v>209881.46596999999</v>
      </c>
      <c r="AP146" s="30">
        <v>122.33865008333333</v>
      </c>
      <c r="AQ146" s="30">
        <f t="shared" si="9"/>
        <v>498417.53034993081</v>
      </c>
      <c r="AR146" s="30">
        <f t="shared" si="10"/>
        <v>313038.94706941524</v>
      </c>
      <c r="AS146" s="30">
        <f t="shared" si="16"/>
        <v>182.4685282761192</v>
      </c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</row>
    <row r="147" spans="1:59" x14ac:dyDescent="0.25">
      <c r="A147" s="75">
        <v>38384</v>
      </c>
      <c r="B147" s="30">
        <v>2005</v>
      </c>
      <c r="C147" s="30">
        <v>2</v>
      </c>
      <c r="D147" s="30">
        <v>72.681756799940814</v>
      </c>
      <c r="E147" s="30">
        <v>80.996492560854207</v>
      </c>
      <c r="F147" s="30"/>
      <c r="G147" s="30"/>
      <c r="H147" s="98">
        <v>97.677999999999997</v>
      </c>
      <c r="I147" s="98">
        <f t="shared" si="19"/>
        <v>-1.6903605666406696E-2</v>
      </c>
      <c r="J147" s="30">
        <f t="shared" si="18"/>
        <v>61.287062334829351</v>
      </c>
      <c r="K147" s="30">
        <v>67.222684827906846</v>
      </c>
      <c r="L147" s="30">
        <v>65.066659894509172</v>
      </c>
      <c r="M147" s="30">
        <v>360.20299999999997</v>
      </c>
      <c r="N147" s="76">
        <f t="shared" si="8"/>
        <v>535.83548607458363</v>
      </c>
      <c r="O147" s="30">
        <v>15044.733250000001</v>
      </c>
      <c r="P147" s="30">
        <v>10192.76858</v>
      </c>
      <c r="Q147" s="30">
        <v>326173.57415</v>
      </c>
      <c r="R147" s="30">
        <v>32.000489999999999</v>
      </c>
      <c r="S147" s="30">
        <v>100.72633936295348</v>
      </c>
      <c r="T147" s="30">
        <v>690.08969000000002</v>
      </c>
      <c r="U147" s="30">
        <v>674.99408000000005</v>
      </c>
      <c r="V147" s="30">
        <v>730868.13</v>
      </c>
      <c r="W147" s="30">
        <v>170091.81</v>
      </c>
      <c r="X147" s="30">
        <v>264569.58</v>
      </c>
      <c r="Y147" s="30">
        <v>190481.96</v>
      </c>
      <c r="Z147" s="27">
        <v>67.739626761522246</v>
      </c>
      <c r="AA147" s="27">
        <v>82.553511308314128</v>
      </c>
      <c r="AB147" s="30">
        <f t="shared" si="20"/>
        <v>82.055415557714809</v>
      </c>
      <c r="AC147" s="30">
        <f t="shared" si="21"/>
        <v>1018.7385478657342</v>
      </c>
      <c r="AD147" s="30">
        <f t="shared" si="12"/>
        <v>885.32652144911594</v>
      </c>
      <c r="AE147" s="30">
        <f t="shared" si="13"/>
        <v>206.03824998400728</v>
      </c>
      <c r="AF147" s="30">
        <f t="shared" si="14"/>
        <v>320.4825280076908</v>
      </c>
      <c r="AG147" s="30">
        <f t="shared" si="15"/>
        <v>230.73756280166384</v>
      </c>
      <c r="AH147" s="30"/>
      <c r="AI147" s="30"/>
      <c r="AJ147" s="30"/>
      <c r="AK147" s="30">
        <v>6961.2</v>
      </c>
      <c r="AL147" s="30">
        <f t="shared" si="17"/>
        <v>10355.432868861144</v>
      </c>
      <c r="AM147" s="30"/>
      <c r="AN147" s="30">
        <v>243337.41090399999</v>
      </c>
      <c r="AO147" s="30">
        <v>158455.24994399998</v>
      </c>
      <c r="AP147" s="30">
        <v>146.59758349333333</v>
      </c>
      <c r="AQ147" s="30">
        <f t="shared" si="9"/>
        <v>361987.04578217148</v>
      </c>
      <c r="AR147" s="30">
        <f t="shared" si="10"/>
        <v>235716.9314936657</v>
      </c>
      <c r="AS147" s="30">
        <f t="shared" si="16"/>
        <v>218.07754907235534</v>
      </c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</row>
    <row r="148" spans="1:59" x14ac:dyDescent="0.25">
      <c r="A148" s="75">
        <v>38412</v>
      </c>
      <c r="B148" s="30">
        <v>2005</v>
      </c>
      <c r="C148" s="30">
        <v>3</v>
      </c>
      <c r="D148" s="30">
        <v>82.440893394697881</v>
      </c>
      <c r="E148" s="30">
        <v>80.212032511615377</v>
      </c>
      <c r="F148" s="30"/>
      <c r="G148" s="30"/>
      <c r="H148" s="98">
        <v>106.2012</v>
      </c>
      <c r="I148" s="98">
        <f t="shared" si="19"/>
        <v>8.7258133868424848E-2</v>
      </c>
      <c r="J148" s="30">
        <f t="shared" si="18"/>
        <v>66.634857024444386</v>
      </c>
      <c r="K148" s="30">
        <v>67.385967578477121</v>
      </c>
      <c r="L148" s="30">
        <v>64.89574365989354</v>
      </c>
      <c r="M148" s="30">
        <v>502.30200000000002</v>
      </c>
      <c r="N148" s="76">
        <f t="shared" si="8"/>
        <v>745.41038446175514</v>
      </c>
      <c r="O148" s="30">
        <v>16366.927489999998</v>
      </c>
      <c r="P148" s="30">
        <v>11147.176610000002</v>
      </c>
      <c r="Q148" s="30">
        <v>433508.77884000004</v>
      </c>
      <c r="R148" s="30">
        <v>38.889560000000003</v>
      </c>
      <c r="S148" s="30">
        <v>101.39595858446742</v>
      </c>
      <c r="T148" s="30">
        <v>840.62689</v>
      </c>
      <c r="U148" s="30">
        <v>754.81191000000001</v>
      </c>
      <c r="V148" s="30">
        <v>814420.06</v>
      </c>
      <c r="W148" s="30">
        <v>193466.04</v>
      </c>
      <c r="X148" s="30">
        <v>292557.48</v>
      </c>
      <c r="Y148" s="30">
        <v>216328.37</v>
      </c>
      <c r="Z148" s="27">
        <v>71.958512015979252</v>
      </c>
      <c r="AA148" s="27">
        <v>85.100853825754157</v>
      </c>
      <c r="AB148" s="30">
        <f t="shared" si="20"/>
        <v>84.556745063117532</v>
      </c>
      <c r="AC148" s="30">
        <f t="shared" si="21"/>
        <v>1168.210495810876</v>
      </c>
      <c r="AD148" s="30">
        <f t="shared" si="12"/>
        <v>957.00574481607759</v>
      </c>
      <c r="AE148" s="30">
        <f t="shared" si="13"/>
        <v>227.33736655113461</v>
      </c>
      <c r="AF148" s="30">
        <f t="shared" si="14"/>
        <v>343.77737337279575</v>
      </c>
      <c r="AG148" s="30">
        <f t="shared" si="15"/>
        <v>254.20234965319742</v>
      </c>
      <c r="AH148" s="30"/>
      <c r="AI148" s="30"/>
      <c r="AJ148" s="30"/>
      <c r="AK148" s="30">
        <v>7097</v>
      </c>
      <c r="AL148" s="30">
        <f t="shared" si="17"/>
        <v>10531.866284675507</v>
      </c>
      <c r="AM148" s="30"/>
      <c r="AN148" s="30">
        <v>268162.33003239997</v>
      </c>
      <c r="AO148" s="30">
        <v>164474.0858224</v>
      </c>
      <c r="AP148" s="30">
        <v>170.90585703333335</v>
      </c>
      <c r="AQ148" s="30">
        <f t="shared" si="9"/>
        <v>397949.81012938695</v>
      </c>
      <c r="AR148" s="30">
        <f t="shared" si="10"/>
        <v>244077.64959500637</v>
      </c>
      <c r="AS148" s="30">
        <f t="shared" si="16"/>
        <v>253.62232401619499</v>
      </c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</row>
    <row r="149" spans="1:59" x14ac:dyDescent="0.25">
      <c r="A149" s="75">
        <v>38443</v>
      </c>
      <c r="B149" s="30">
        <v>2005</v>
      </c>
      <c r="C149" s="30">
        <v>4</v>
      </c>
      <c r="D149" s="30">
        <v>76.353701937578521</v>
      </c>
      <c r="E149" s="30">
        <v>79.181489650528718</v>
      </c>
      <c r="F149" s="30"/>
      <c r="G149" s="30"/>
      <c r="H149" s="98">
        <v>105.89449999999999</v>
      </c>
      <c r="I149" s="98">
        <f t="shared" si="19"/>
        <v>-2.8879146374994891E-3</v>
      </c>
      <c r="J149" s="30">
        <f t="shared" si="18"/>
        <v>66.442421245475813</v>
      </c>
      <c r="K149" s="30">
        <v>67.823852744794465</v>
      </c>
      <c r="L149" s="30">
        <v>64.356826011033732</v>
      </c>
      <c r="M149" s="30">
        <v>417.71499999999997</v>
      </c>
      <c r="N149" s="76">
        <f t="shared" si="8"/>
        <v>615.88214631770518</v>
      </c>
      <c r="O149" s="30">
        <v>15679.79478</v>
      </c>
      <c r="P149" s="30">
        <v>10361.758679999999</v>
      </c>
      <c r="Q149" s="30">
        <v>397825.71583999996</v>
      </c>
      <c r="R149" s="30">
        <v>38.393650000000001</v>
      </c>
      <c r="S149" s="30">
        <v>100.78009110280628</v>
      </c>
      <c r="T149" s="30">
        <v>805.70420999999999</v>
      </c>
      <c r="U149" s="30">
        <v>693.89290000000005</v>
      </c>
      <c r="V149" s="30">
        <v>747803.41</v>
      </c>
      <c r="W149" s="30">
        <v>203228.3</v>
      </c>
      <c r="X149" s="30">
        <v>248554.03</v>
      </c>
      <c r="Y149" s="30">
        <v>223332.38</v>
      </c>
      <c r="Z149" s="27">
        <v>69.332967902262382</v>
      </c>
      <c r="AA149" s="27">
        <v>86.203443237243178</v>
      </c>
      <c r="AB149" s="30">
        <f t="shared" si="20"/>
        <v>80.429464646149881</v>
      </c>
      <c r="AC149" s="30">
        <f t="shared" si="21"/>
        <v>1162.0795047109318</v>
      </c>
      <c r="AD149" s="30">
        <f t="shared" si="12"/>
        <v>867.48670577107566</v>
      </c>
      <c r="AE149" s="30">
        <f t="shared" si="13"/>
        <v>235.75427195023877</v>
      </c>
      <c r="AF149" s="30">
        <f t="shared" si="14"/>
        <v>288.33422502155361</v>
      </c>
      <c r="AG149" s="30">
        <f t="shared" si="15"/>
        <v>259.07593898002426</v>
      </c>
      <c r="AH149" s="30"/>
      <c r="AI149" s="30"/>
      <c r="AJ149" s="30"/>
      <c r="AK149" s="30">
        <v>7264.4</v>
      </c>
      <c r="AL149" s="30">
        <f t="shared" si="17"/>
        <v>10710.686146560065</v>
      </c>
      <c r="AM149" s="30"/>
      <c r="AN149" s="30">
        <v>608603.95178000012</v>
      </c>
      <c r="AO149" s="30">
        <v>169446.76818000001</v>
      </c>
      <c r="AP149" s="30">
        <v>149.48809279</v>
      </c>
      <c r="AQ149" s="30">
        <f t="shared" si="9"/>
        <v>897330.25646602036</v>
      </c>
      <c r="AR149" s="30">
        <f t="shared" si="10"/>
        <v>249833.59293608574</v>
      </c>
      <c r="AS149" s="30">
        <f t="shared" si="16"/>
        <v>220.40637141698403</v>
      </c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</row>
    <row r="150" spans="1:59" x14ac:dyDescent="0.25">
      <c r="A150" s="75">
        <v>38473</v>
      </c>
      <c r="B150" s="30">
        <v>2005</v>
      </c>
      <c r="C150" s="30">
        <v>5</v>
      </c>
      <c r="D150" s="30">
        <v>83.150462630726452</v>
      </c>
      <c r="E150" s="30">
        <v>85.565061042975358</v>
      </c>
      <c r="F150" s="30"/>
      <c r="G150" s="30"/>
      <c r="H150" s="98">
        <v>109.4238</v>
      </c>
      <c r="I150" s="98">
        <f t="shared" si="19"/>
        <v>3.3328454263441554E-2</v>
      </c>
      <c r="J150" s="30">
        <f t="shared" si="18"/>
        <v>68.656844443107971</v>
      </c>
      <c r="K150" s="30">
        <v>67.993552253649597</v>
      </c>
      <c r="L150" s="30">
        <v>64.244325707212198</v>
      </c>
      <c r="M150" s="30">
        <v>542.51700000000005</v>
      </c>
      <c r="N150" s="76">
        <f t="shared" ref="N150:N213" si="22">M150/$K150*100</f>
        <v>797.8947738693563</v>
      </c>
      <c r="O150" s="30">
        <v>16312.911521239999</v>
      </c>
      <c r="P150" s="30">
        <v>10760.918379999999</v>
      </c>
      <c r="Q150" s="30">
        <v>386907.86935000005</v>
      </c>
      <c r="R150" s="30">
        <v>35.954909999999998</v>
      </c>
      <c r="S150" s="30">
        <v>100.13270826840153</v>
      </c>
      <c r="T150" s="30">
        <v>790.22394999999995</v>
      </c>
      <c r="U150" s="30">
        <v>816.37824999999998</v>
      </c>
      <c r="V150" s="30">
        <v>881662.8</v>
      </c>
      <c r="W150" s="30">
        <v>204012.57</v>
      </c>
      <c r="X150" s="30">
        <v>295561.21999999997</v>
      </c>
      <c r="Y150" s="30">
        <v>260304.4</v>
      </c>
      <c r="Z150" s="27">
        <v>67.532990968135024</v>
      </c>
      <c r="AA150" s="27">
        <v>85.619943141093174</v>
      </c>
      <c r="AB150" s="30">
        <f t="shared" si="20"/>
        <v>78.875304620148313</v>
      </c>
      <c r="AC150" s="30">
        <f t="shared" si="21"/>
        <v>1170.1302410445016</v>
      </c>
      <c r="AD150" s="30">
        <f t="shared" si="12"/>
        <v>1029.7399970788433</v>
      </c>
      <c r="AE150" s="30">
        <f t="shared" si="13"/>
        <v>238.27692768238299</v>
      </c>
      <c r="AF150" s="30">
        <f t="shared" si="14"/>
        <v>345.20137383523416</v>
      </c>
      <c r="AG150" s="30">
        <f t="shared" si="15"/>
        <v>304.02309374469468</v>
      </c>
      <c r="AH150" s="30"/>
      <c r="AI150" s="30"/>
      <c r="AJ150" s="30"/>
      <c r="AK150" s="30">
        <v>7449.4</v>
      </c>
      <c r="AL150" s="30">
        <f t="shared" si="17"/>
        <v>10956.038849404502</v>
      </c>
      <c r="AM150" s="30"/>
      <c r="AN150" s="30">
        <v>287516.31779000006</v>
      </c>
      <c r="AO150" s="30">
        <v>185584.05350000001</v>
      </c>
      <c r="AP150" s="30">
        <v>157.17208767921136</v>
      </c>
      <c r="AQ150" s="30">
        <f t="shared" ref="AQ150:AQ213" si="23">AN150/$K150*100</f>
        <v>422858.20972762525</v>
      </c>
      <c r="AR150" s="30">
        <f t="shared" ref="AR150:AR213" si="24">AO150/$K150*100</f>
        <v>272943.60619324556</v>
      </c>
      <c r="AS150" s="30">
        <f t="shared" ref="AS150:AS181" si="25">AP150/$K150*100</f>
        <v>231.15734135037056</v>
      </c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</row>
    <row r="151" spans="1:59" x14ac:dyDescent="0.25">
      <c r="A151" s="75">
        <v>38504</v>
      </c>
      <c r="B151" s="30">
        <v>2005</v>
      </c>
      <c r="C151" s="30">
        <v>6</v>
      </c>
      <c r="D151" s="30">
        <v>80.293138367227257</v>
      </c>
      <c r="E151" s="30">
        <v>82.134421398470721</v>
      </c>
      <c r="F151" s="30"/>
      <c r="G151" s="30"/>
      <c r="H151" s="98">
        <v>109.8308</v>
      </c>
      <c r="I151" s="98">
        <f t="shared" si="19"/>
        <v>3.719483329951867E-3</v>
      </c>
      <c r="J151" s="30">
        <f t="shared" si="18"/>
        <v>68.912212431501203</v>
      </c>
      <c r="K151" s="30">
        <v>68.047120518793818</v>
      </c>
      <c r="L151" s="30">
        <v>64.198697547538004</v>
      </c>
      <c r="M151" s="30">
        <v>398.28400000000005</v>
      </c>
      <c r="N151" s="76">
        <f t="shared" si="22"/>
        <v>585.30617748916893</v>
      </c>
      <c r="O151" s="30">
        <v>16435.687270000002</v>
      </c>
      <c r="P151" s="30">
        <v>11520.911189999999</v>
      </c>
      <c r="Q151" s="30">
        <v>486832.82203000004</v>
      </c>
      <c r="R151" s="30">
        <v>42.256450000000001</v>
      </c>
      <c r="S151" s="30">
        <v>99.124834133208424</v>
      </c>
      <c r="T151" s="30">
        <v>877.59145000000001</v>
      </c>
      <c r="U151" s="30">
        <v>841.29160000000002</v>
      </c>
      <c r="V151" s="30">
        <v>902964.05</v>
      </c>
      <c r="W151" s="30">
        <v>228969.49</v>
      </c>
      <c r="X151" s="30">
        <v>281510.64</v>
      </c>
      <c r="Y151" s="30">
        <v>261000.73</v>
      </c>
      <c r="Z151" s="27">
        <v>70.697861762761661</v>
      </c>
      <c r="AA151" s="27">
        <v>86.960220298023756</v>
      </c>
      <c r="AB151" s="30">
        <f t="shared" si="20"/>
        <v>81.299083098537551</v>
      </c>
      <c r="AC151" s="30">
        <f t="shared" si="21"/>
        <v>1241.3267220795203</v>
      </c>
      <c r="AD151" s="30">
        <f t="shared" si="12"/>
        <v>1038.3644922993838</v>
      </c>
      <c r="AE151" s="30">
        <f t="shared" si="13"/>
        <v>263.30371429061745</v>
      </c>
      <c r="AF151" s="30">
        <f t="shared" si="14"/>
        <v>323.72346693146267</v>
      </c>
      <c r="AG151" s="30">
        <f t="shared" si="15"/>
        <v>300.13807359907469</v>
      </c>
      <c r="AH151" s="30"/>
      <c r="AI151" s="30"/>
      <c r="AJ151" s="30"/>
      <c r="AK151" s="30">
        <v>7597.2</v>
      </c>
      <c r="AL151" s="30">
        <f t="shared" si="17"/>
        <v>11164.616433551721</v>
      </c>
      <c r="AM151" s="30"/>
      <c r="AN151" s="30">
        <v>274362.37557000003</v>
      </c>
      <c r="AO151" s="30">
        <v>176534.70710000003</v>
      </c>
      <c r="AP151" s="30">
        <v>93.730840999211352</v>
      </c>
      <c r="AQ151" s="30">
        <f t="shared" si="23"/>
        <v>403194.6884427304</v>
      </c>
      <c r="AR151" s="30">
        <f t="shared" si="24"/>
        <v>259430.09161018537</v>
      </c>
      <c r="AS151" s="30">
        <f t="shared" si="25"/>
        <v>137.74402250176624</v>
      </c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</row>
    <row r="152" spans="1:59" x14ac:dyDescent="0.25">
      <c r="A152" s="75">
        <v>38534</v>
      </c>
      <c r="B152" s="30">
        <v>2005</v>
      </c>
      <c r="C152" s="30">
        <v>7</v>
      </c>
      <c r="D152" s="30">
        <v>86.406023684678772</v>
      </c>
      <c r="E152" s="30">
        <v>86.722490578241732</v>
      </c>
      <c r="F152" s="30"/>
      <c r="G152" s="30"/>
      <c r="H152" s="98">
        <v>114.2375</v>
      </c>
      <c r="I152" s="98">
        <f t="shared" si="19"/>
        <v>4.0122624983155886E-2</v>
      </c>
      <c r="J152" s="30">
        <f t="shared" si="18"/>
        <v>71.677151287649906</v>
      </c>
      <c r="K152" s="30">
        <v>68.212682715349104</v>
      </c>
      <c r="L152" s="30">
        <v>64.298814445752228</v>
      </c>
      <c r="M152" s="30">
        <v>447.32</v>
      </c>
      <c r="N152" s="76">
        <f t="shared" si="22"/>
        <v>655.77247836250956</v>
      </c>
      <c r="O152" s="30">
        <v>16976.809000000001</v>
      </c>
      <c r="P152" s="30">
        <v>9743.6636499999986</v>
      </c>
      <c r="Q152" s="30">
        <v>448208.76201999997</v>
      </c>
      <c r="R152" s="30">
        <v>46</v>
      </c>
      <c r="S152" s="30">
        <v>99.25292235378592</v>
      </c>
      <c r="T152" s="30">
        <v>835.83858999999995</v>
      </c>
      <c r="U152" s="30">
        <v>757.76092000000006</v>
      </c>
      <c r="V152" s="30">
        <v>818227.5</v>
      </c>
      <c r="W152" s="30">
        <v>204955.98</v>
      </c>
      <c r="X152" s="30">
        <v>282253.34000000003</v>
      </c>
      <c r="Y152" s="30">
        <v>212615.21</v>
      </c>
      <c r="Z152" s="27">
        <v>71.636745293827985</v>
      </c>
      <c r="AA152" s="27">
        <v>88.292670155105739</v>
      </c>
      <c r="AB152" s="30">
        <f t="shared" si="20"/>
        <v>81.135551986345064</v>
      </c>
      <c r="AC152" s="30">
        <f t="shared" si="21"/>
        <v>1166.7735413881421</v>
      </c>
      <c r="AD152" s="30">
        <f t="shared" si="12"/>
        <v>926.72188819592975</v>
      </c>
      <c r="AE152" s="30">
        <f t="shared" si="13"/>
        <v>232.13249711436885</v>
      </c>
      <c r="AF152" s="30">
        <f t="shared" si="14"/>
        <v>319.67924347984854</v>
      </c>
      <c r="AG152" s="30">
        <f t="shared" si="15"/>
        <v>240.80731687748712</v>
      </c>
      <c r="AH152" s="30"/>
      <c r="AI152" s="30"/>
      <c r="AJ152" s="30"/>
      <c r="AK152" s="30">
        <v>7753.9</v>
      </c>
      <c r="AL152" s="30">
        <f t="shared" si="17"/>
        <v>11367.240946023121</v>
      </c>
      <c r="AM152" s="30"/>
      <c r="AN152" s="30">
        <v>378760.39628000004</v>
      </c>
      <c r="AO152" s="30">
        <v>186933.11830000003</v>
      </c>
      <c r="AP152" s="30">
        <v>115.16660429505363</v>
      </c>
      <c r="AQ152" s="30">
        <f t="shared" si="23"/>
        <v>555263.89111620735</v>
      </c>
      <c r="AR152" s="30">
        <f t="shared" si="24"/>
        <v>274044.51908169367</v>
      </c>
      <c r="AS152" s="30">
        <f t="shared" si="25"/>
        <v>168.83459161933686</v>
      </c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</row>
    <row r="153" spans="1:59" x14ac:dyDescent="0.25">
      <c r="A153" s="75">
        <v>38565</v>
      </c>
      <c r="B153" s="30">
        <v>2005</v>
      </c>
      <c r="C153" s="30">
        <v>8</v>
      </c>
      <c r="D153" s="30">
        <v>90.316216238702424</v>
      </c>
      <c r="E153" s="30">
        <v>87.591476058183233</v>
      </c>
      <c r="F153" s="30"/>
      <c r="G153" s="30"/>
      <c r="H153" s="98">
        <v>118.67870000000001</v>
      </c>
      <c r="I153" s="98">
        <f t="shared" si="19"/>
        <v>3.8876901192690827E-2</v>
      </c>
      <c r="J153" s="30">
        <f t="shared" si="18"/>
        <v>74.463736816033418</v>
      </c>
      <c r="K153" s="30">
        <v>68.354086174955071</v>
      </c>
      <c r="L153" s="30">
        <v>64.393020445501818</v>
      </c>
      <c r="M153" s="30">
        <v>588.41500000000099</v>
      </c>
      <c r="N153" s="76">
        <f t="shared" si="22"/>
        <v>860.83368665616979</v>
      </c>
      <c r="O153" s="30">
        <v>14788.46161</v>
      </c>
      <c r="P153" s="30">
        <v>10306.506880000001</v>
      </c>
      <c r="Q153" s="30">
        <v>532416.79752999998</v>
      </c>
      <c r="R153" s="30">
        <v>51.658320000000003</v>
      </c>
      <c r="S153" s="30">
        <v>100.40516903383028</v>
      </c>
      <c r="T153" s="30">
        <v>918.87716999999998</v>
      </c>
      <c r="U153" s="30">
        <v>779.82353000000001</v>
      </c>
      <c r="V153" s="30">
        <v>839752.78</v>
      </c>
      <c r="W153" s="30">
        <v>229179.99</v>
      </c>
      <c r="X153" s="30">
        <v>251284.34</v>
      </c>
      <c r="Y153" s="30">
        <v>225935.27</v>
      </c>
      <c r="Z153" s="27">
        <v>75.42609191581947</v>
      </c>
      <c r="AA153" s="27">
        <v>90.285049300140841</v>
      </c>
      <c r="AB153" s="30">
        <f t="shared" si="20"/>
        <v>83.542172818752405</v>
      </c>
      <c r="AC153" s="30">
        <f t="shared" si="21"/>
        <v>1218.2484159798812</v>
      </c>
      <c r="AD153" s="30">
        <f t="shared" si="12"/>
        <v>930.112777818121</v>
      </c>
      <c r="AE153" s="30">
        <f t="shared" si="13"/>
        <v>253.8404661419867</v>
      </c>
      <c r="AF153" s="30">
        <f t="shared" si="14"/>
        <v>278.32331260587569</v>
      </c>
      <c r="AG153" s="30">
        <f t="shared" si="15"/>
        <v>250.24660422891029</v>
      </c>
      <c r="AH153" s="30"/>
      <c r="AI153" s="30"/>
      <c r="AJ153" s="30"/>
      <c r="AK153" s="30">
        <v>7874.5</v>
      </c>
      <c r="AL153" s="30">
        <f t="shared" si="17"/>
        <v>11520.15986263776</v>
      </c>
      <c r="AM153" s="30"/>
      <c r="AN153" s="30">
        <v>280757.24584000005</v>
      </c>
      <c r="AO153" s="30">
        <v>180739.25487</v>
      </c>
      <c r="AP153" s="30">
        <v>147.91954650842271</v>
      </c>
      <c r="AQ153" s="30">
        <f t="shared" si="23"/>
        <v>410739.52056266309</v>
      </c>
      <c r="AR153" s="30">
        <f t="shared" si="24"/>
        <v>264416.16731937655</v>
      </c>
      <c r="AS153" s="30">
        <f t="shared" si="25"/>
        <v>216.40190775108397</v>
      </c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</row>
    <row r="154" spans="1:59" x14ac:dyDescent="0.25">
      <c r="A154" s="75">
        <v>38596</v>
      </c>
      <c r="B154" s="30">
        <v>2005</v>
      </c>
      <c r="C154" s="30">
        <v>9</v>
      </c>
      <c r="D154" s="30">
        <v>86.507321020523676</v>
      </c>
      <c r="E154" s="30">
        <v>85.595316507428009</v>
      </c>
      <c r="F154" s="30"/>
      <c r="G154" s="30"/>
      <c r="H154" s="98">
        <v>112.31140000000001</v>
      </c>
      <c r="I154" s="98">
        <f t="shared" si="19"/>
        <v>-5.3651581960368677E-2</v>
      </c>
      <c r="J154" s="30">
        <f t="shared" si="18"/>
        <v>70.468639537172677</v>
      </c>
      <c r="K154" s="30">
        <v>68.799176471198962</v>
      </c>
      <c r="L154" s="30">
        <v>63.934846446856916</v>
      </c>
      <c r="M154" s="30">
        <v>430.69199999999904</v>
      </c>
      <c r="N154" s="76">
        <f t="shared" si="22"/>
        <v>626.01330726727133</v>
      </c>
      <c r="O154" s="30">
        <v>16251.39964</v>
      </c>
      <c r="P154" s="30">
        <v>10796.306069999999</v>
      </c>
      <c r="Q154" s="30">
        <v>543521.40182999999</v>
      </c>
      <c r="R154" s="30">
        <v>50.343269999999997</v>
      </c>
      <c r="S154" s="30">
        <v>100.59220000317228</v>
      </c>
      <c r="T154" s="30">
        <v>930.12783000000002</v>
      </c>
      <c r="U154" s="30">
        <v>797.28638000000001</v>
      </c>
      <c r="V154" s="30">
        <v>855332.14</v>
      </c>
      <c r="W154" s="30">
        <v>213133.98</v>
      </c>
      <c r="X154" s="30">
        <v>247852.84</v>
      </c>
      <c r="Y154" s="30">
        <v>206713.51</v>
      </c>
      <c r="Z154" s="27">
        <v>77.383349138085862</v>
      </c>
      <c r="AA154" s="27">
        <v>93.914302714734276</v>
      </c>
      <c r="AB154" s="30">
        <f t="shared" si="20"/>
        <v>82.397831747884695</v>
      </c>
      <c r="AC154" s="30">
        <f t="shared" si="21"/>
        <v>1201.9741202209325</v>
      </c>
      <c r="AD154" s="30">
        <f t="shared" ref="AD154:AD217" si="26">V154/$AA154/10</f>
        <v>910.75812232571297</v>
      </c>
      <c r="AE154" s="30">
        <f t="shared" ref="AE154:AE217" si="27">W154/$AA154/10</f>
        <v>226.94517644175758</v>
      </c>
      <c r="AF154" s="30">
        <f t="shared" ref="AF154:AF217" si="28">X154/$AA154/10</f>
        <v>263.91383722760071</v>
      </c>
      <c r="AG154" s="30">
        <f t="shared" ref="AG154:AG217" si="29">Y154/$AA154/10</f>
        <v>220.10865653541032</v>
      </c>
      <c r="AH154" s="30"/>
      <c r="AI154" s="30"/>
      <c r="AJ154" s="30"/>
      <c r="AK154" s="30">
        <v>8015.9</v>
      </c>
      <c r="AL154" s="30">
        <f t="shared" si="17"/>
        <v>11651.156904989486</v>
      </c>
      <c r="AM154" s="30"/>
      <c r="AN154" s="30">
        <v>364150.28898700001</v>
      </c>
      <c r="AO154" s="30">
        <v>190711.63063700002</v>
      </c>
      <c r="AP154" s="30">
        <v>170.96793867</v>
      </c>
      <c r="AQ154" s="30">
        <f t="shared" si="23"/>
        <v>529294.54633725504</v>
      </c>
      <c r="AR154" s="30">
        <f t="shared" si="24"/>
        <v>277200.45561422763</v>
      </c>
      <c r="AS154" s="30">
        <f t="shared" si="25"/>
        <v>248.50288541109413</v>
      </c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</row>
    <row r="155" spans="1:59" x14ac:dyDescent="0.25">
      <c r="A155" s="75">
        <v>38626</v>
      </c>
      <c r="B155" s="30">
        <v>2005</v>
      </c>
      <c r="C155" s="30">
        <v>10</v>
      </c>
      <c r="D155" s="30">
        <v>83.763207718198629</v>
      </c>
      <c r="E155" s="30">
        <v>82.574476739213011</v>
      </c>
      <c r="F155" s="30"/>
      <c r="G155" s="30"/>
      <c r="H155" s="98">
        <v>118.1207</v>
      </c>
      <c r="I155" s="98">
        <f t="shared" si="19"/>
        <v>5.1724936204160965E-2</v>
      </c>
      <c r="J155" s="30">
        <f t="shared" si="18"/>
        <v>74.113625421626949</v>
      </c>
      <c r="K155" s="30">
        <v>69.343185092377325</v>
      </c>
      <c r="L155" s="30">
        <v>63.711891643758179</v>
      </c>
      <c r="M155" s="30">
        <v>453.77699999999993</v>
      </c>
      <c r="N155" s="76">
        <f t="shared" si="22"/>
        <v>654.39307322772834</v>
      </c>
      <c r="O155" s="30">
        <v>16563.484329999999</v>
      </c>
      <c r="P155" s="30">
        <v>10001.399669999999</v>
      </c>
      <c r="Q155" s="30">
        <v>454378.36261000001</v>
      </c>
      <c r="R155" s="30">
        <v>45.431480000000001</v>
      </c>
      <c r="S155" s="30">
        <v>99.893104128368719</v>
      </c>
      <c r="T155" s="30">
        <v>841.43996000000004</v>
      </c>
      <c r="U155" s="30">
        <v>928.51137000000006</v>
      </c>
      <c r="V155" s="30">
        <v>994176.47</v>
      </c>
      <c r="W155" s="30">
        <v>238983.19</v>
      </c>
      <c r="X155" s="30">
        <v>230446.45</v>
      </c>
      <c r="Y155" s="30">
        <v>236099.82</v>
      </c>
      <c r="Z155" s="27">
        <v>74.479235576141775</v>
      </c>
      <c r="AA155" s="27">
        <v>96.64434137171088</v>
      </c>
      <c r="AB155" s="30">
        <f t="shared" si="20"/>
        <v>77.065283408246046</v>
      </c>
      <c r="AC155" s="30">
        <f t="shared" si="21"/>
        <v>1129.7644954207099</v>
      </c>
      <c r="AD155" s="30">
        <f t="shared" si="26"/>
        <v>1028.6959959468554</v>
      </c>
      <c r="AE155" s="30">
        <f t="shared" si="27"/>
        <v>247.28109955328813</v>
      </c>
      <c r="AF155" s="30">
        <f t="shared" si="28"/>
        <v>238.44794918065926</v>
      </c>
      <c r="AG155" s="30">
        <f t="shared" si="29"/>
        <v>244.29761396160711</v>
      </c>
      <c r="AH155" s="30"/>
      <c r="AI155" s="30"/>
      <c r="AJ155" s="30"/>
      <c r="AK155" s="30">
        <v>8143.7</v>
      </c>
      <c r="AL155" s="30">
        <f t="shared" si="17"/>
        <v>11744.052409982551</v>
      </c>
      <c r="AM155" s="30"/>
      <c r="AN155" s="30">
        <v>305418.49036</v>
      </c>
      <c r="AO155" s="30">
        <v>203873.67223</v>
      </c>
      <c r="AP155" s="30">
        <v>114.60695634842268</v>
      </c>
      <c r="AQ155" s="30">
        <f t="shared" si="23"/>
        <v>440444.8540301816</v>
      </c>
      <c r="AR155" s="30">
        <f t="shared" si="24"/>
        <v>294006.78950412269</v>
      </c>
      <c r="AS155" s="30">
        <f t="shared" si="25"/>
        <v>165.27501036438701</v>
      </c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</row>
    <row r="156" spans="1:59" x14ac:dyDescent="0.25">
      <c r="A156" s="75">
        <v>38657</v>
      </c>
      <c r="B156" s="30">
        <v>2005</v>
      </c>
      <c r="C156" s="30">
        <v>11</v>
      </c>
      <c r="D156" s="30">
        <v>89.267369487403869</v>
      </c>
      <c r="E156" s="30">
        <v>88.020011424905391</v>
      </c>
      <c r="F156" s="30"/>
      <c r="G156" s="30"/>
      <c r="H156" s="98">
        <v>117.5017</v>
      </c>
      <c r="I156" s="98">
        <f t="shared" si="19"/>
        <v>-5.2404024019498952E-3</v>
      </c>
      <c r="J156" s="30">
        <f t="shared" si="18"/>
        <v>73.725240200950239</v>
      </c>
      <c r="K156" s="30">
        <v>69.555656008740442</v>
      </c>
      <c r="L156" s="30">
        <v>63.604933437666404</v>
      </c>
      <c r="M156" s="30">
        <v>442.76700000000091</v>
      </c>
      <c r="N156" s="76">
        <f t="shared" si="22"/>
        <v>636.56505510401962</v>
      </c>
      <c r="O156" s="30">
        <v>16058.31885</v>
      </c>
      <c r="P156" s="30">
        <v>12568.562619999999</v>
      </c>
      <c r="Q156" s="30">
        <v>506877.72185000003</v>
      </c>
      <c r="R156" s="30">
        <v>40.329009999999997</v>
      </c>
      <c r="S156" s="30">
        <v>98.713819241388748</v>
      </c>
      <c r="T156" s="30">
        <v>897.14044999999999</v>
      </c>
      <c r="U156" s="30">
        <v>972.19565</v>
      </c>
      <c r="V156" s="30">
        <v>1049455.1000000001</v>
      </c>
      <c r="W156" s="30">
        <v>241383.13</v>
      </c>
      <c r="X156" s="30">
        <v>330603.09999999998</v>
      </c>
      <c r="Y156" s="30">
        <v>249836.2</v>
      </c>
      <c r="Z156" s="27">
        <v>71.696309764109287</v>
      </c>
      <c r="AA156" s="27">
        <v>92.357383818840816</v>
      </c>
      <c r="AB156" s="30">
        <f t="shared" si="20"/>
        <v>77.62921252159083</v>
      </c>
      <c r="AC156" s="30">
        <f t="shared" si="21"/>
        <v>1251.3063126285235</v>
      </c>
      <c r="AD156" s="30">
        <f t="shared" si="26"/>
        <v>1136.2979943850601</v>
      </c>
      <c r="AE156" s="30">
        <f t="shared" si="27"/>
        <v>261.35769552922102</v>
      </c>
      <c r="AF156" s="30">
        <f t="shared" si="28"/>
        <v>357.96065926735059</v>
      </c>
      <c r="AG156" s="30">
        <f t="shared" si="29"/>
        <v>270.51026097713441</v>
      </c>
      <c r="AH156" s="30"/>
      <c r="AI156" s="30"/>
      <c r="AJ156" s="30"/>
      <c r="AK156" s="30">
        <v>8294.6</v>
      </c>
      <c r="AL156" s="30">
        <f t="shared" si="17"/>
        <v>11925.126547520005</v>
      </c>
      <c r="AM156" s="30"/>
      <c r="AN156" s="30">
        <v>279676.38947999995</v>
      </c>
      <c r="AO156" s="30">
        <v>182864.46678999998</v>
      </c>
      <c r="AP156" s="30">
        <v>157.57691225842271</v>
      </c>
      <c r="AQ156" s="30">
        <f t="shared" si="23"/>
        <v>402090.07509735157</v>
      </c>
      <c r="AR156" s="30">
        <f t="shared" si="24"/>
        <v>262903.80579117971</v>
      </c>
      <c r="AS156" s="30">
        <f t="shared" si="25"/>
        <v>226.54794922589963</v>
      </c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</row>
    <row r="157" spans="1:59" x14ac:dyDescent="0.25">
      <c r="A157" s="75">
        <v>38687</v>
      </c>
      <c r="B157" s="30">
        <v>2005</v>
      </c>
      <c r="C157" s="30">
        <v>12</v>
      </c>
      <c r="D157" s="30">
        <v>103.73226845707546</v>
      </c>
      <c r="E157" s="30">
        <v>93.756153540142435</v>
      </c>
      <c r="F157" s="30"/>
      <c r="G157" s="30"/>
      <c r="H157" s="98">
        <v>117.25149999999999</v>
      </c>
      <c r="I157" s="98">
        <f t="shared" si="19"/>
        <v>-2.1293308947870626E-3</v>
      </c>
      <c r="J157" s="30">
        <f t="shared" si="18"/>
        <v>73.568254769264755</v>
      </c>
      <c r="K157" s="30">
        <v>69.872367598008708</v>
      </c>
      <c r="L157" s="30">
        <v>63.415839355874546</v>
      </c>
      <c r="M157" s="30">
        <v>992.91</v>
      </c>
      <c r="N157" s="76">
        <f t="shared" si="22"/>
        <v>1421.0338566347605</v>
      </c>
      <c r="O157" s="30">
        <v>17207.888780000001</v>
      </c>
      <c r="P157" s="30">
        <v>12929.091659999998</v>
      </c>
      <c r="Q157" s="30">
        <v>552808.80997000006</v>
      </c>
      <c r="R157" s="30">
        <v>42.756950000000003</v>
      </c>
      <c r="S157" s="30">
        <v>98.377400073514977</v>
      </c>
      <c r="T157" s="30">
        <v>981.39004</v>
      </c>
      <c r="U157" s="30">
        <v>785.79768000000001</v>
      </c>
      <c r="V157" s="30">
        <v>843744.3</v>
      </c>
      <c r="W157" s="30">
        <v>214450.57</v>
      </c>
      <c r="X157" s="30">
        <v>240097.23</v>
      </c>
      <c r="Y157" s="30">
        <v>227381.15</v>
      </c>
      <c r="Z157" s="27">
        <v>74.071238370173177</v>
      </c>
      <c r="AA157" s="27">
        <v>94.058319926518109</v>
      </c>
      <c r="AB157" s="30">
        <f t="shared" si="20"/>
        <v>78.750331101002459</v>
      </c>
      <c r="AC157" s="30">
        <f t="shared" si="21"/>
        <v>1324.9272748694636</v>
      </c>
      <c r="AD157" s="30">
        <f t="shared" si="26"/>
        <v>897.04377099140697</v>
      </c>
      <c r="AE157" s="30">
        <f t="shared" si="27"/>
        <v>227.99744899498188</v>
      </c>
      <c r="AF157" s="30">
        <f t="shared" si="28"/>
        <v>255.26421287087948</v>
      </c>
      <c r="AG157" s="30">
        <f t="shared" si="29"/>
        <v>241.74485593367891</v>
      </c>
      <c r="AH157" s="30"/>
      <c r="AI157" s="30"/>
      <c r="AJ157" s="30"/>
      <c r="AK157" s="30">
        <v>8496.7999999999993</v>
      </c>
      <c r="AL157" s="30">
        <f t="shared" si="17"/>
        <v>12160.458121133066</v>
      </c>
      <c r="AM157" s="30"/>
      <c r="AN157" s="30">
        <v>304084.56819000008</v>
      </c>
      <c r="AO157" s="30">
        <v>184637.98450000002</v>
      </c>
      <c r="AP157" s="30">
        <v>284.14034711842277</v>
      </c>
      <c r="AQ157" s="30">
        <f t="shared" si="23"/>
        <v>435200.03492577543</v>
      </c>
      <c r="AR157" s="30">
        <f t="shared" si="24"/>
        <v>264250.36226375418</v>
      </c>
      <c r="AS157" s="30">
        <f t="shared" si="25"/>
        <v>406.65624607591013</v>
      </c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</row>
    <row r="158" spans="1:59" x14ac:dyDescent="0.25">
      <c r="A158" s="75">
        <v>38718</v>
      </c>
      <c r="B158" s="30">
        <v>2006</v>
      </c>
      <c r="C158" s="30">
        <v>1</v>
      </c>
      <c r="D158" s="30">
        <v>88.638164433641037</v>
      </c>
      <c r="E158" s="30">
        <v>89.434092304855213</v>
      </c>
      <c r="F158" s="30"/>
      <c r="G158" s="30"/>
      <c r="H158" s="98">
        <v>104.39700000000001</v>
      </c>
      <c r="I158" s="98">
        <f t="shared" si="19"/>
        <v>-0.10963185972034462</v>
      </c>
      <c r="J158" s="30">
        <f t="shared" si="18"/>
        <v>65.502830182530147</v>
      </c>
      <c r="K158" s="30">
        <v>69.38443350817586</v>
      </c>
      <c r="L158" s="30">
        <v>67.335038715390908</v>
      </c>
      <c r="M158" s="30">
        <v>303.25399999999996</v>
      </c>
      <c r="N158" s="76">
        <f t="shared" si="22"/>
        <v>437.06345165197069</v>
      </c>
      <c r="O158" s="30">
        <v>17153.598270000002</v>
      </c>
      <c r="P158" s="30">
        <v>12426.587439999999</v>
      </c>
      <c r="Q158" s="30">
        <v>580170.10733000003</v>
      </c>
      <c r="R158" s="30">
        <v>46.706139999999998</v>
      </c>
      <c r="S158" s="30">
        <v>99.260423501195405</v>
      </c>
      <c r="T158" s="30">
        <v>1023.28002</v>
      </c>
      <c r="U158" s="30">
        <v>825.91845999999998</v>
      </c>
      <c r="V158" s="30">
        <v>889992.17</v>
      </c>
      <c r="W158" s="30">
        <v>191738.01</v>
      </c>
      <c r="X158" s="30">
        <v>292340.61</v>
      </c>
      <c r="Y158" s="30">
        <v>243581.01</v>
      </c>
      <c r="Z158" s="27">
        <v>78.960822379438937</v>
      </c>
      <c r="AA158" s="27">
        <v>92.103683456042717</v>
      </c>
      <c r="AB158" s="30">
        <f t="shared" si="20"/>
        <v>85.730363234738249</v>
      </c>
      <c r="AC158" s="30">
        <f t="shared" si="21"/>
        <v>1295.9338430933792</v>
      </c>
      <c r="AD158" s="30">
        <f t="shared" si="26"/>
        <v>966.29378609462071</v>
      </c>
      <c r="AE158" s="30">
        <f t="shared" si="27"/>
        <v>208.17626701271791</v>
      </c>
      <c r="AF158" s="30">
        <f t="shared" si="28"/>
        <v>317.40382037980282</v>
      </c>
      <c r="AG158" s="30">
        <f t="shared" si="29"/>
        <v>264.46391811924781</v>
      </c>
      <c r="AH158" s="30"/>
      <c r="AI158" s="30"/>
      <c r="AJ158" s="30"/>
      <c r="AK158" s="30">
        <v>8513.5</v>
      </c>
      <c r="AL158" s="30">
        <f t="shared" si="17"/>
        <v>12270.043249681959</v>
      </c>
      <c r="AM158" s="30"/>
      <c r="AN158" s="30">
        <v>379311.66852000001</v>
      </c>
      <c r="AO158" s="30">
        <v>221565.91814000002</v>
      </c>
      <c r="AP158" s="30">
        <v>86.393407293333325</v>
      </c>
      <c r="AQ158" s="30">
        <f t="shared" si="23"/>
        <v>546681.22133663332</v>
      </c>
      <c r="AR158" s="30">
        <f t="shared" si="24"/>
        <v>319330.87428593327</v>
      </c>
      <c r="AS158" s="30">
        <f t="shared" si="25"/>
        <v>124.51410629900614</v>
      </c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</row>
    <row r="159" spans="1:59" x14ac:dyDescent="0.25">
      <c r="A159" s="75">
        <v>38749</v>
      </c>
      <c r="B159" s="30">
        <v>2006</v>
      </c>
      <c r="C159" s="30">
        <v>2</v>
      </c>
      <c r="D159" s="30">
        <v>73.128830196127012</v>
      </c>
      <c r="E159" s="30">
        <v>81.542445647076192</v>
      </c>
      <c r="F159" s="30"/>
      <c r="G159" s="30"/>
      <c r="H159" s="98">
        <v>102.39960000000001</v>
      </c>
      <c r="I159" s="98">
        <f t="shared" si="19"/>
        <v>-1.9132733699244175E-2</v>
      </c>
      <c r="J159" s="30">
        <f t="shared" si="18"/>
        <v>64.249581976100984</v>
      </c>
      <c r="K159" s="30">
        <v>69.875541833564526</v>
      </c>
      <c r="L159" s="30">
        <v>66.861785882772935</v>
      </c>
      <c r="M159" s="30">
        <v>493.447</v>
      </c>
      <c r="N159" s="76">
        <f t="shared" si="22"/>
        <v>706.17985499895485</v>
      </c>
      <c r="O159" s="30">
        <v>15439.671710000001</v>
      </c>
      <c r="P159" s="30">
        <v>11568.348</v>
      </c>
      <c r="Q159" s="30">
        <v>521784.43443000002</v>
      </c>
      <c r="R159" s="30">
        <v>45.104489999999998</v>
      </c>
      <c r="S159" s="30">
        <v>98.543420311795686</v>
      </c>
      <c r="T159" s="30">
        <v>947.89876000000004</v>
      </c>
      <c r="U159" s="30">
        <v>708.85005999999998</v>
      </c>
      <c r="V159" s="30">
        <v>760708.33</v>
      </c>
      <c r="W159" s="30">
        <v>161895.38</v>
      </c>
      <c r="X159" s="30">
        <v>238178.38</v>
      </c>
      <c r="Y159" s="30">
        <v>173505.31</v>
      </c>
      <c r="Z159" s="27">
        <v>80.003007546002493</v>
      </c>
      <c r="AA159" s="27">
        <v>91.831516213341985</v>
      </c>
      <c r="AB159" s="30">
        <f t="shared" si="20"/>
        <v>87.119336416204177</v>
      </c>
      <c r="AC159" s="30">
        <f t="shared" si="21"/>
        <v>1184.8289071569579</v>
      </c>
      <c r="AD159" s="30">
        <f t="shared" si="26"/>
        <v>828.37391929011665</v>
      </c>
      <c r="AE159" s="30">
        <f t="shared" si="27"/>
        <v>176.29609819779782</v>
      </c>
      <c r="AF159" s="30">
        <f t="shared" si="28"/>
        <v>259.36452954415626</v>
      </c>
      <c r="AG159" s="30">
        <f t="shared" si="29"/>
        <v>188.93874037418084</v>
      </c>
      <c r="AH159" s="30"/>
      <c r="AI159" s="30"/>
      <c r="AJ159" s="30"/>
      <c r="AK159" s="30">
        <v>8622.8090279999997</v>
      </c>
      <c r="AL159" s="30">
        <f t="shared" si="17"/>
        <v>12340.239233548322</v>
      </c>
      <c r="AM159" s="30"/>
      <c r="AN159" s="30">
        <v>227234.03946999999</v>
      </c>
      <c r="AO159" s="30">
        <v>148009.66548999998</v>
      </c>
      <c r="AP159" s="30">
        <v>98.10733333333333</v>
      </c>
      <c r="AQ159" s="30">
        <f t="shared" si="23"/>
        <v>325198.25035667734</v>
      </c>
      <c r="AR159" s="30">
        <f t="shared" si="24"/>
        <v>211818.98788354575</v>
      </c>
      <c r="AS159" s="30">
        <f t="shared" si="25"/>
        <v>140.4029661294272</v>
      </c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</row>
    <row r="160" spans="1:59" x14ac:dyDescent="0.25">
      <c r="A160" s="75">
        <v>38777</v>
      </c>
      <c r="B160" s="30">
        <v>2006</v>
      </c>
      <c r="C160" s="30">
        <v>3</v>
      </c>
      <c r="D160" s="30">
        <v>94.327722446790816</v>
      </c>
      <c r="E160" s="30">
        <v>91.807448448802177</v>
      </c>
      <c r="F160" s="30"/>
      <c r="G160" s="30"/>
      <c r="H160" s="98">
        <v>118.0206</v>
      </c>
      <c r="I160" s="98">
        <f t="shared" si="19"/>
        <v>0.15254942402118754</v>
      </c>
      <c r="J160" s="30">
        <f t="shared" si="18"/>
        <v>74.050818700157265</v>
      </c>
      <c r="K160" s="30">
        <v>70.330854823101348</v>
      </c>
      <c r="L160" s="30">
        <v>66.428931203378909</v>
      </c>
      <c r="M160" s="30">
        <v>554.26</v>
      </c>
      <c r="N160" s="76">
        <f t="shared" si="22"/>
        <v>788.07516472548832</v>
      </c>
      <c r="O160" s="30">
        <v>16378.747540000002</v>
      </c>
      <c r="P160" s="30">
        <v>12428.20527</v>
      </c>
      <c r="Q160" s="30">
        <v>581675.74810999993</v>
      </c>
      <c r="R160" s="30">
        <v>46.802880000000002</v>
      </c>
      <c r="S160" s="30">
        <v>98.423045259471081</v>
      </c>
      <c r="T160" s="30">
        <v>1058.5493200000001</v>
      </c>
      <c r="U160" s="30">
        <v>988.42741999999998</v>
      </c>
      <c r="V160" s="30">
        <v>1065868.19</v>
      </c>
      <c r="W160" s="30">
        <v>230555.39</v>
      </c>
      <c r="X160" s="30">
        <v>354962.75</v>
      </c>
      <c r="Y160" s="30">
        <v>314341.39</v>
      </c>
      <c r="Z160" s="27">
        <v>81.39584524156767</v>
      </c>
      <c r="AA160" s="27">
        <v>91.141982057543231</v>
      </c>
      <c r="AB160" s="30">
        <f t="shared" si="20"/>
        <v>89.306643770570773</v>
      </c>
      <c r="AC160" s="30">
        <f t="shared" si="21"/>
        <v>1300.4955189769496</v>
      </c>
      <c r="AD160" s="30">
        <f t="shared" si="26"/>
        <v>1169.4590856352622</v>
      </c>
      <c r="AE160" s="30">
        <f t="shared" si="27"/>
        <v>252.96288800745742</v>
      </c>
      <c r="AF160" s="30">
        <f t="shared" si="28"/>
        <v>389.46130201106598</v>
      </c>
      <c r="AG160" s="30">
        <f t="shared" si="29"/>
        <v>344.89198380778907</v>
      </c>
      <c r="AH160" s="30"/>
      <c r="AI160" s="30"/>
      <c r="AJ160" s="30"/>
      <c r="AK160" s="30">
        <v>8786.7931229999995</v>
      </c>
      <c r="AL160" s="30">
        <f t="shared" si="17"/>
        <v>12493.511055852872</v>
      </c>
      <c r="AM160" s="30"/>
      <c r="AN160" s="30">
        <v>337164.91819800006</v>
      </c>
      <c r="AO160" s="30">
        <v>212859.14131799998</v>
      </c>
      <c r="AP160" s="30">
        <v>222.39193899666671</v>
      </c>
      <c r="AQ160" s="30">
        <f t="shared" si="23"/>
        <v>479398.29402905627</v>
      </c>
      <c r="AR160" s="30">
        <f t="shared" si="24"/>
        <v>302653.99425812584</v>
      </c>
      <c r="AS160" s="30">
        <f t="shared" si="25"/>
        <v>316.20821267711699</v>
      </c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</row>
    <row r="161" spans="1:59" x14ac:dyDescent="0.25">
      <c r="A161" s="75">
        <v>38808</v>
      </c>
      <c r="B161" s="30">
        <v>2006</v>
      </c>
      <c r="C161" s="30">
        <v>4</v>
      </c>
      <c r="D161" s="30">
        <v>87.63242824836658</v>
      </c>
      <c r="E161" s="30">
        <v>91.750235221027594</v>
      </c>
      <c r="F161" s="30"/>
      <c r="G161" s="30"/>
      <c r="H161" s="98">
        <v>111.2397</v>
      </c>
      <c r="I161" s="98">
        <f t="shared" ref="I161:I192" si="30">H161/H160-1</f>
        <v>-5.7455223918536302E-2</v>
      </c>
      <c r="J161" s="30">
        <f t="shared" si="18"/>
        <v>69.796212330388798</v>
      </c>
      <c r="K161" s="30">
        <v>70.379014030720256</v>
      </c>
      <c r="L161" s="30">
        <v>66.383474972802034</v>
      </c>
      <c r="M161" s="30">
        <v>468.21900000000005</v>
      </c>
      <c r="N161" s="76">
        <f t="shared" si="22"/>
        <v>665.28212486128848</v>
      </c>
      <c r="O161" s="30">
        <v>16389.50128</v>
      </c>
      <c r="P161" s="30">
        <v>12576.876990000001</v>
      </c>
      <c r="Q161" s="30">
        <v>687558.88314000005</v>
      </c>
      <c r="R161" s="30">
        <v>54.668489999999998</v>
      </c>
      <c r="S161" s="30">
        <v>99.704646300355435</v>
      </c>
      <c r="T161" s="30">
        <v>1176.7799299999999</v>
      </c>
      <c r="U161" s="30">
        <v>850.57622000000003</v>
      </c>
      <c r="V161" s="30">
        <v>913738.57</v>
      </c>
      <c r="W161" s="30">
        <v>214411.34000000003</v>
      </c>
      <c r="X161" s="30">
        <v>281132.95</v>
      </c>
      <c r="Y161" s="30">
        <v>235993.56</v>
      </c>
      <c r="Z161" s="27">
        <v>85.2938114637833</v>
      </c>
      <c r="AA161" s="27">
        <v>93.990792370043977</v>
      </c>
      <c r="AB161" s="30">
        <f t="shared" si="20"/>
        <v>90.746986287741393</v>
      </c>
      <c r="AC161" s="30">
        <f t="shared" si="21"/>
        <v>1379.6779740575596</v>
      </c>
      <c r="AD161" s="30">
        <f t="shared" si="26"/>
        <v>972.157534753606</v>
      </c>
      <c r="AE161" s="30">
        <f t="shared" si="27"/>
        <v>228.11951532002996</v>
      </c>
      <c r="AF161" s="30">
        <f t="shared" si="28"/>
        <v>299.10690495423523</v>
      </c>
      <c r="AG161" s="30">
        <f t="shared" si="29"/>
        <v>251.0815730448231</v>
      </c>
      <c r="AH161" s="30"/>
      <c r="AI161" s="30"/>
      <c r="AJ161" s="30"/>
      <c r="AK161" s="30">
        <v>8620.861848999999</v>
      </c>
      <c r="AL161" s="30">
        <f t="shared" si="17"/>
        <v>12249.19383672669</v>
      </c>
      <c r="AM161" s="30"/>
      <c r="AN161" s="30">
        <v>739637.15141000005</v>
      </c>
      <c r="AO161" s="30">
        <v>199708.47589999999</v>
      </c>
      <c r="AP161" s="30">
        <v>119.16163272666665</v>
      </c>
      <c r="AQ161" s="30">
        <f t="shared" si="23"/>
        <v>1050934.2331609682</v>
      </c>
      <c r="AR161" s="30">
        <f t="shared" si="24"/>
        <v>283761.40054026298</v>
      </c>
      <c r="AS161" s="30">
        <f t="shared" si="25"/>
        <v>169.31415474881888</v>
      </c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</row>
    <row r="162" spans="1:59" x14ac:dyDescent="0.25">
      <c r="A162" s="75">
        <v>38838</v>
      </c>
      <c r="B162" s="30">
        <v>2006</v>
      </c>
      <c r="C162" s="30">
        <v>5</v>
      </c>
      <c r="D162" s="30">
        <v>87.158643125929146</v>
      </c>
      <c r="E162" s="30">
        <v>88.77106337824786</v>
      </c>
      <c r="F162" s="30"/>
      <c r="G162" s="30"/>
      <c r="H162" s="98">
        <v>118.857</v>
      </c>
      <c r="I162" s="98">
        <f t="shared" si="30"/>
        <v>6.8476452201866822E-2</v>
      </c>
      <c r="J162" s="30">
        <f t="shared" si="18"/>
        <v>74.575609327902015</v>
      </c>
      <c r="K162" s="30">
        <v>70.281882516994941</v>
      </c>
      <c r="L162" s="30">
        <v>66.475218779018149</v>
      </c>
      <c r="M162" s="30">
        <v>561.87299999999993</v>
      </c>
      <c r="N162" s="76">
        <f t="shared" si="22"/>
        <v>799.45638886968175</v>
      </c>
      <c r="O162" s="30">
        <v>16947.222580000001</v>
      </c>
      <c r="P162" s="30">
        <v>10207.82496</v>
      </c>
      <c r="Q162" s="30">
        <v>583398.5919</v>
      </c>
      <c r="R162" s="30">
        <v>57.152099999999997</v>
      </c>
      <c r="S162" s="30">
        <v>101.13137763380342</v>
      </c>
      <c r="T162" s="30">
        <v>1086.7660000000001</v>
      </c>
      <c r="U162" s="30">
        <v>1015.33883</v>
      </c>
      <c r="V162" s="30">
        <v>1091962.6100000001</v>
      </c>
      <c r="W162" s="30">
        <v>237948.02000000002</v>
      </c>
      <c r="X162" s="30">
        <v>312824.48</v>
      </c>
      <c r="Y162" s="30">
        <v>254717.59</v>
      </c>
      <c r="Z162" s="27">
        <v>90.309542615042403</v>
      </c>
      <c r="AA162" s="27">
        <v>96.095025470815216</v>
      </c>
      <c r="AB162" s="30">
        <f t="shared" si="20"/>
        <v>93.979414826702026</v>
      </c>
      <c r="AC162" s="30">
        <f t="shared" si="21"/>
        <v>1203.3789215747649</v>
      </c>
      <c r="AD162" s="30">
        <f t="shared" si="26"/>
        <v>1136.3362511742475</v>
      </c>
      <c r="AE162" s="30">
        <f t="shared" si="27"/>
        <v>247.61741706626285</v>
      </c>
      <c r="AF162" s="30">
        <f t="shared" si="28"/>
        <v>325.53660136653707</v>
      </c>
      <c r="AG162" s="30">
        <f t="shared" si="29"/>
        <v>265.0684452728093</v>
      </c>
      <c r="AH162" s="30"/>
      <c r="AI162" s="30"/>
      <c r="AJ162" s="30"/>
      <c r="AK162" s="30">
        <v>8639.74</v>
      </c>
      <c r="AL162" s="30">
        <f t="shared" si="17"/>
        <v>12292.983185120027</v>
      </c>
      <c r="AM162" s="30"/>
      <c r="AN162" s="30">
        <v>366330.15731079999</v>
      </c>
      <c r="AO162" s="30">
        <v>205623.36832080001</v>
      </c>
      <c r="AP162" s="30">
        <v>150.44274031254471</v>
      </c>
      <c r="AQ162" s="30">
        <f t="shared" si="23"/>
        <v>521229.85923465737</v>
      </c>
      <c r="AR162" s="30">
        <f t="shared" si="24"/>
        <v>292569.52283695305</v>
      </c>
      <c r="AS162" s="30">
        <f t="shared" si="25"/>
        <v>214.05621893546461</v>
      </c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</row>
    <row r="163" spans="1:59" x14ac:dyDescent="0.25">
      <c r="A163" s="75">
        <v>38869</v>
      </c>
      <c r="B163" s="30">
        <v>2006</v>
      </c>
      <c r="C163" s="30">
        <v>6</v>
      </c>
      <c r="D163" s="30">
        <v>96.254552069900924</v>
      </c>
      <c r="E163" s="30">
        <v>98.429430303017</v>
      </c>
      <c r="F163" s="30"/>
      <c r="G163" s="30"/>
      <c r="H163" s="98">
        <v>116.4006</v>
      </c>
      <c r="I163" s="98">
        <f t="shared" si="30"/>
        <v>-2.0666851763042948E-2</v>
      </c>
      <c r="J163" s="30">
        <f t="shared" si="18"/>
        <v>73.034366264783657</v>
      </c>
      <c r="K163" s="30">
        <v>70.120265331677842</v>
      </c>
      <c r="L163" s="30">
        <v>66.62843465322878</v>
      </c>
      <c r="M163" s="30">
        <v>493.40600000000001</v>
      </c>
      <c r="N163" s="76">
        <f t="shared" si="22"/>
        <v>703.65677834521364</v>
      </c>
      <c r="O163" s="30">
        <v>16072.480800000001</v>
      </c>
      <c r="P163" s="30">
        <v>10106.3478</v>
      </c>
      <c r="Q163" s="30">
        <v>587773.58697999991</v>
      </c>
      <c r="R163" s="30">
        <v>58.158850000000001</v>
      </c>
      <c r="S163" s="30">
        <v>101.21484565957186</v>
      </c>
      <c r="T163" s="30">
        <v>1059.4407200000001</v>
      </c>
      <c r="U163" s="30">
        <v>873.06676000000004</v>
      </c>
      <c r="V163" s="30">
        <v>932482.55</v>
      </c>
      <c r="W163" s="30">
        <v>242363.37</v>
      </c>
      <c r="X163" s="30">
        <v>300371.06</v>
      </c>
      <c r="Y163" s="30">
        <v>276318.31</v>
      </c>
      <c r="Z163" s="27">
        <v>87.902151514175827</v>
      </c>
      <c r="AA163" s="27">
        <v>96.393353294115641</v>
      </c>
      <c r="AB163" s="30">
        <f t="shared" si="20"/>
        <v>91.191092030970808</v>
      </c>
      <c r="AC163" s="30">
        <f t="shared" si="21"/>
        <v>1205.2500442257615</v>
      </c>
      <c r="AD163" s="30">
        <f t="shared" si="26"/>
        <v>967.37224936537586</v>
      </c>
      <c r="AE163" s="30">
        <f t="shared" si="27"/>
        <v>251.43162024927204</v>
      </c>
      <c r="AF163" s="30">
        <f t="shared" si="28"/>
        <v>311.60972176526224</v>
      </c>
      <c r="AG163" s="30">
        <f t="shared" si="29"/>
        <v>286.65701581819326</v>
      </c>
      <c r="AH163" s="30"/>
      <c r="AI163" s="30"/>
      <c r="AJ163" s="30"/>
      <c r="AK163" s="30">
        <v>8830.3781169999984</v>
      </c>
      <c r="AL163" s="30">
        <f t="shared" si="17"/>
        <v>12593.189822130846</v>
      </c>
      <c r="AM163" s="30"/>
      <c r="AN163" s="30">
        <v>325719.25318699999</v>
      </c>
      <c r="AO163" s="30">
        <v>214930.50909699991</v>
      </c>
      <c r="AP163" s="30">
        <v>188.40279635254467</v>
      </c>
      <c r="AQ163" s="30">
        <f t="shared" si="23"/>
        <v>464515.14643634926</v>
      </c>
      <c r="AR163" s="30">
        <f t="shared" si="24"/>
        <v>306516.96493210777</v>
      </c>
      <c r="AS163" s="30">
        <f t="shared" si="25"/>
        <v>268.68523024175011</v>
      </c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</row>
    <row r="164" spans="1:59" x14ac:dyDescent="0.25">
      <c r="A164" s="75">
        <v>38899</v>
      </c>
      <c r="B164" s="30">
        <v>2006</v>
      </c>
      <c r="C164" s="30">
        <v>7</v>
      </c>
      <c r="D164" s="30">
        <v>90.42228347911275</v>
      </c>
      <c r="E164" s="30">
        <v>90.77142464738094</v>
      </c>
      <c r="F164" s="30"/>
      <c r="G164" s="30"/>
      <c r="H164" s="98">
        <v>121.65860000000001</v>
      </c>
      <c r="I164" s="98">
        <f t="shared" si="30"/>
        <v>4.5171588462602497E-2</v>
      </c>
      <c r="J164" s="30">
        <f t="shared" si="18"/>
        <v>76.33344460132345</v>
      </c>
      <c r="K164" s="30">
        <v>70.139336239132007</v>
      </c>
      <c r="L164" s="30">
        <v>66.608625683564256</v>
      </c>
      <c r="M164" s="30">
        <v>476.54900000000009</v>
      </c>
      <c r="N164" s="76">
        <f t="shared" si="22"/>
        <v>679.43186456065257</v>
      </c>
      <c r="O164" s="30">
        <v>16829.825199999999</v>
      </c>
      <c r="P164" s="30">
        <v>9374.7596699999995</v>
      </c>
      <c r="Q164" s="30">
        <v>574310.77613999997</v>
      </c>
      <c r="R164" s="30">
        <v>61.261389999999999</v>
      </c>
      <c r="S164" s="30">
        <v>101.40505291550102</v>
      </c>
      <c r="T164" s="30">
        <v>1041.92021</v>
      </c>
      <c r="U164" s="30">
        <v>970.62963000000002</v>
      </c>
      <c r="V164" s="30">
        <v>1037805.6</v>
      </c>
      <c r="W164" s="30">
        <v>226283.46</v>
      </c>
      <c r="X164" s="30">
        <v>282145.5</v>
      </c>
      <c r="Y164" s="30">
        <v>230833.38</v>
      </c>
      <c r="Z164" s="27">
        <v>89.131855679025861</v>
      </c>
      <c r="AA164" s="27">
        <v>97.118664510735272</v>
      </c>
      <c r="AB164" s="30">
        <f t="shared" si="20"/>
        <v>91.776236965422271</v>
      </c>
      <c r="AC164" s="30">
        <f t="shared" si="21"/>
        <v>1168.9650148787157</v>
      </c>
      <c r="AD164" s="30">
        <f t="shared" si="26"/>
        <v>1068.5954190456184</v>
      </c>
      <c r="AE164" s="30">
        <f t="shared" si="27"/>
        <v>232.99688184549441</v>
      </c>
      <c r="AF164" s="30">
        <f t="shared" si="28"/>
        <v>290.51624774845652</v>
      </c>
      <c r="AG164" s="30">
        <f t="shared" si="29"/>
        <v>237.68178975987075</v>
      </c>
      <c r="AH164" s="30"/>
      <c r="AI164" s="30"/>
      <c r="AJ164" s="30"/>
      <c r="AK164" s="30">
        <v>8919.65</v>
      </c>
      <c r="AL164" s="30">
        <f t="shared" si="17"/>
        <v>12717.043642371349</v>
      </c>
      <c r="AM164" s="30">
        <v>105.64994073488738</v>
      </c>
      <c r="AN164" s="30">
        <v>413362.49023100012</v>
      </c>
      <c r="AO164" s="30">
        <v>204107.30207100004</v>
      </c>
      <c r="AP164" s="30">
        <v>126.06058764505362</v>
      </c>
      <c r="AQ164" s="30">
        <f t="shared" si="23"/>
        <v>589344.74204558786</v>
      </c>
      <c r="AR164" s="30">
        <f t="shared" si="24"/>
        <v>291002.61424647598</v>
      </c>
      <c r="AS164" s="30">
        <f t="shared" si="25"/>
        <v>179.72880041987355</v>
      </c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</row>
    <row r="165" spans="1:59" x14ac:dyDescent="0.25">
      <c r="A165" s="75">
        <v>38930</v>
      </c>
      <c r="B165" s="30">
        <v>2006</v>
      </c>
      <c r="C165" s="30">
        <v>8</v>
      </c>
      <c r="D165" s="30">
        <v>89.485347453143802</v>
      </c>
      <c r="E165" s="30">
        <v>86.831062428084536</v>
      </c>
      <c r="F165" s="30"/>
      <c r="G165" s="30"/>
      <c r="H165" s="98">
        <v>130.4949</v>
      </c>
      <c r="I165" s="98">
        <f t="shared" si="30"/>
        <v>7.2631938884714975E-2</v>
      </c>
      <c r="J165" s="30">
        <f t="shared" si="18"/>
        <v>81.877690684466558</v>
      </c>
      <c r="K165" s="30">
        <v>70.291665705644533</v>
      </c>
      <c r="L165" s="30">
        <v>66.465966763162754</v>
      </c>
      <c r="M165" s="30">
        <v>637.57300000000112</v>
      </c>
      <c r="N165" s="76">
        <f t="shared" si="22"/>
        <v>907.03925365763962</v>
      </c>
      <c r="O165" s="30">
        <v>16870.439989999999</v>
      </c>
      <c r="P165" s="30">
        <v>11205.79578</v>
      </c>
      <c r="Q165" s="30">
        <v>664425.63380999991</v>
      </c>
      <c r="R165" s="30">
        <v>59.293030000000002</v>
      </c>
      <c r="S165" s="30">
        <v>101.55769390877909</v>
      </c>
      <c r="T165" s="30">
        <v>1127.6715200000001</v>
      </c>
      <c r="U165" s="30">
        <v>997.29048999999998</v>
      </c>
      <c r="V165" s="30">
        <v>1065019.9099999999</v>
      </c>
      <c r="W165" s="30">
        <v>259804.96</v>
      </c>
      <c r="X165" s="30">
        <v>327642.06000000006</v>
      </c>
      <c r="Y165" s="30">
        <v>248912.36</v>
      </c>
      <c r="Z165" s="27">
        <v>87.874493564667915</v>
      </c>
      <c r="AA165" s="27">
        <v>96.906473305950428</v>
      </c>
      <c r="AB165" s="30">
        <f t="shared" si="20"/>
        <v>90.679694107980808</v>
      </c>
      <c r="AC165" s="30">
        <f t="shared" si="21"/>
        <v>1283.2751282602078</v>
      </c>
      <c r="AD165" s="30">
        <f t="shared" si="26"/>
        <v>1099.0183355837835</v>
      </c>
      <c r="AE165" s="30">
        <f t="shared" si="27"/>
        <v>268.09866372884187</v>
      </c>
      <c r="AF165" s="30">
        <f t="shared" si="28"/>
        <v>338.10131441434015</v>
      </c>
      <c r="AG165" s="30">
        <f t="shared" si="29"/>
        <v>256.85834135573253</v>
      </c>
      <c r="AH165" s="30"/>
      <c r="AI165" s="30"/>
      <c r="AJ165" s="30"/>
      <c r="AK165" s="30">
        <v>9096.1350079999993</v>
      </c>
      <c r="AL165" s="30">
        <f t="shared" si="17"/>
        <v>12940.55976151034</v>
      </c>
      <c r="AM165" s="30">
        <v>107.4278941129988</v>
      </c>
      <c r="AN165" s="30">
        <v>330524.71418999991</v>
      </c>
      <c r="AO165" s="30">
        <v>222010.58517999997</v>
      </c>
      <c r="AP165" s="30">
        <v>155.96812047175604</v>
      </c>
      <c r="AQ165" s="30">
        <f t="shared" si="23"/>
        <v>470218.92406720738</v>
      </c>
      <c r="AR165" s="30">
        <f t="shared" si="24"/>
        <v>315841.97493583104</v>
      </c>
      <c r="AS165" s="30">
        <f t="shared" si="25"/>
        <v>221.88707424418249</v>
      </c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</row>
    <row r="166" spans="1:59" x14ac:dyDescent="0.25">
      <c r="A166" s="75">
        <v>38961</v>
      </c>
      <c r="B166" s="30">
        <v>2006</v>
      </c>
      <c r="C166" s="30">
        <v>9</v>
      </c>
      <c r="D166" s="30">
        <v>93.277248199201068</v>
      </c>
      <c r="E166" s="30">
        <v>93.173742964309781</v>
      </c>
      <c r="F166" s="30"/>
      <c r="G166" s="30"/>
      <c r="H166" s="98">
        <v>126.75709999999999</v>
      </c>
      <c r="I166" s="98">
        <f t="shared" si="30"/>
        <v>-2.8643264985834804E-2</v>
      </c>
      <c r="J166" s="30">
        <f t="shared" si="18"/>
        <v>79.532446293763158</v>
      </c>
      <c r="K166" s="30">
        <v>70.694366011271342</v>
      </c>
      <c r="L166" s="30">
        <v>66.087352926734411</v>
      </c>
      <c r="M166" s="30">
        <v>395.55599999999896</v>
      </c>
      <c r="N166" s="76">
        <f t="shared" si="22"/>
        <v>559.52973669349046</v>
      </c>
      <c r="O166" s="30">
        <v>15999.89064</v>
      </c>
      <c r="P166" s="30">
        <v>12310.279010000002</v>
      </c>
      <c r="Q166" s="30">
        <v>607365.39766000002</v>
      </c>
      <c r="R166" s="30">
        <v>49.338070000000002</v>
      </c>
      <c r="S166" s="30">
        <v>100.67962971627709</v>
      </c>
      <c r="T166" s="30">
        <v>1096.9108699999999</v>
      </c>
      <c r="U166" s="30">
        <v>1047.5282</v>
      </c>
      <c r="V166" s="30">
        <v>1129175.1000000001</v>
      </c>
      <c r="W166" s="30">
        <v>236505.22</v>
      </c>
      <c r="X166" s="30">
        <v>364370.22000000003</v>
      </c>
      <c r="Y166" s="30">
        <v>249923.12999999998</v>
      </c>
      <c r="Z166" s="27">
        <v>79.569755913893346</v>
      </c>
      <c r="AA166" s="27">
        <v>93.463415899934503</v>
      </c>
      <c r="AB166" s="30">
        <f t="shared" si="20"/>
        <v>85.134654182855641</v>
      </c>
      <c r="AC166" s="30">
        <f t="shared" si="21"/>
        <v>1378.5525133280858</v>
      </c>
      <c r="AD166" s="30">
        <f t="shared" si="26"/>
        <v>1208.146619859195</v>
      </c>
      <c r="AE166" s="30">
        <f t="shared" si="27"/>
        <v>253.04576953747497</v>
      </c>
      <c r="AF166" s="30">
        <f t="shared" si="28"/>
        <v>389.85330943832469</v>
      </c>
      <c r="AG166" s="30">
        <f t="shared" si="29"/>
        <v>267.40209267289913</v>
      </c>
      <c r="AH166" s="30"/>
      <c r="AI166" s="30"/>
      <c r="AJ166" s="30"/>
      <c r="AK166" s="30">
        <v>9396.5183609999985</v>
      </c>
      <c r="AL166" s="30">
        <f t="shared" si="17"/>
        <v>13291.74995289135</v>
      </c>
      <c r="AM166" s="30">
        <v>109.20584749111022</v>
      </c>
      <c r="AN166" s="30">
        <v>407803.66663999995</v>
      </c>
      <c r="AO166" s="30">
        <v>209670.66121000002</v>
      </c>
      <c r="AP166" s="30">
        <v>136.89497289333335</v>
      </c>
      <c r="AQ166" s="30">
        <f t="shared" si="23"/>
        <v>576854.54959024698</v>
      </c>
      <c r="AR166" s="30">
        <f t="shared" si="24"/>
        <v>296587.51190522115</v>
      </c>
      <c r="AS166" s="30">
        <f t="shared" si="25"/>
        <v>193.64339850152575</v>
      </c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</row>
    <row r="167" spans="1:59" x14ac:dyDescent="0.25">
      <c r="A167" s="75">
        <v>38991</v>
      </c>
      <c r="B167" s="30">
        <v>2006</v>
      </c>
      <c r="C167" s="30">
        <v>10</v>
      </c>
      <c r="D167" s="30">
        <v>92.943658937326589</v>
      </c>
      <c r="E167" s="30">
        <v>90.707954857613061</v>
      </c>
      <c r="F167" s="30"/>
      <c r="G167" s="30"/>
      <c r="H167" s="98">
        <v>129.4014</v>
      </c>
      <c r="I167" s="98">
        <f t="shared" si="30"/>
        <v>2.0861158862107043E-2</v>
      </c>
      <c r="J167" s="30">
        <f t="shared" si="18"/>
        <v>81.191585290589344</v>
      </c>
      <c r="K167" s="30">
        <v>70.940926439332856</v>
      </c>
      <c r="L167" s="30">
        <v>65.857661451803608</v>
      </c>
      <c r="M167" s="30">
        <v>543.08300000000008</v>
      </c>
      <c r="N167" s="76">
        <f t="shared" si="22"/>
        <v>765.5425820586554</v>
      </c>
      <c r="O167" s="30">
        <v>16094.57826</v>
      </c>
      <c r="P167" s="30">
        <v>11605.941289999999</v>
      </c>
      <c r="Q167" s="30">
        <v>522293.19276000001</v>
      </c>
      <c r="R167" s="30">
        <v>45.022300000000001</v>
      </c>
      <c r="S167" s="30">
        <v>99.818025023344163</v>
      </c>
      <c r="T167" s="30">
        <v>1051.8995</v>
      </c>
      <c r="U167" s="30">
        <v>1082.4325899999999</v>
      </c>
      <c r="V167" s="30">
        <v>1169778.31</v>
      </c>
      <c r="W167" s="30">
        <v>262518.99</v>
      </c>
      <c r="X167" s="30">
        <v>396094.55999999994</v>
      </c>
      <c r="Y167" s="30">
        <v>268903.56</v>
      </c>
      <c r="Z167" s="27">
        <v>75.607295650787719</v>
      </c>
      <c r="AA167" s="27">
        <v>92.863831628815035</v>
      </c>
      <c r="AB167" s="30">
        <f t="shared" si="20"/>
        <v>81.417376738229777</v>
      </c>
      <c r="AC167" s="30">
        <f t="shared" si="21"/>
        <v>1391.2671931270706</v>
      </c>
      <c r="AD167" s="30">
        <f t="shared" si="26"/>
        <v>1259.6705191701626</v>
      </c>
      <c r="AE167" s="30">
        <f t="shared" si="27"/>
        <v>282.69239530123161</v>
      </c>
      <c r="AF167" s="30">
        <f t="shared" si="28"/>
        <v>426.53264791315632</v>
      </c>
      <c r="AG167" s="30">
        <f t="shared" si="29"/>
        <v>289.56759083001373</v>
      </c>
      <c r="AH167" s="30"/>
      <c r="AI167" s="30"/>
      <c r="AJ167" s="30"/>
      <c r="AK167" s="30">
        <v>9527.4320220000009</v>
      </c>
      <c r="AL167" s="30">
        <f t="shared" si="17"/>
        <v>13430.092472992519</v>
      </c>
      <c r="AM167" s="30">
        <v>109.44290794152509</v>
      </c>
      <c r="AN167" s="30">
        <v>314930.58873000002</v>
      </c>
      <c r="AO167" s="30">
        <v>206281.59435999999</v>
      </c>
      <c r="AP167" s="30">
        <v>142.42636773175602</v>
      </c>
      <c r="AQ167" s="30">
        <f t="shared" si="23"/>
        <v>443933.57196895621</v>
      </c>
      <c r="AR167" s="30">
        <f t="shared" si="24"/>
        <v>290779.39169064496</v>
      </c>
      <c r="AS167" s="30">
        <f t="shared" si="25"/>
        <v>200.76756095588343</v>
      </c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</row>
    <row r="168" spans="1:59" x14ac:dyDescent="0.25">
      <c r="A168" s="75">
        <v>39022</v>
      </c>
      <c r="B168" s="30">
        <v>2006</v>
      </c>
      <c r="C168" s="30">
        <v>11</v>
      </c>
      <c r="D168" s="30">
        <v>103.59060596762782</v>
      </c>
      <c r="E168" s="30">
        <v>102.13374595165196</v>
      </c>
      <c r="F168" s="30"/>
      <c r="G168" s="30"/>
      <c r="H168" s="98">
        <v>130.42019999999999</v>
      </c>
      <c r="I168" s="98">
        <f t="shared" si="30"/>
        <v>7.8731760243706539E-3</v>
      </c>
      <c r="J168" s="30">
        <f t="shared" si="18"/>
        <v>81.830820933279853</v>
      </c>
      <c r="K168" s="30">
        <v>71.05832251581981</v>
      </c>
      <c r="L168" s="30">
        <v>65.748857432973551</v>
      </c>
      <c r="M168" s="30">
        <v>549.60400000000004</v>
      </c>
      <c r="N168" s="76">
        <f t="shared" si="22"/>
        <v>773.45479113673275</v>
      </c>
      <c r="O168" s="30">
        <v>15343.402529999999</v>
      </c>
      <c r="P168" s="30">
        <v>12147.106070000002</v>
      </c>
      <c r="Q168" s="30">
        <v>534007.92287000001</v>
      </c>
      <c r="R168" s="30">
        <v>43.961739999999999</v>
      </c>
      <c r="S168" s="30">
        <v>100.15040494552161</v>
      </c>
      <c r="T168" s="30">
        <v>1044.3056799999899</v>
      </c>
      <c r="U168" s="30">
        <v>987.03341999999998</v>
      </c>
      <c r="V168" s="30">
        <v>1066072.3899999999</v>
      </c>
      <c r="W168" s="30">
        <v>279365.08</v>
      </c>
      <c r="X168" s="30">
        <v>325208.59999999998</v>
      </c>
      <c r="Y168" s="30">
        <v>270449.37</v>
      </c>
      <c r="Z168" s="27">
        <v>76.45126735028613</v>
      </c>
      <c r="AA168" s="27">
        <v>93.41594999629956</v>
      </c>
      <c r="AB168" s="30">
        <f t="shared" si="20"/>
        <v>81.839629477958056</v>
      </c>
      <c r="AC168" s="30">
        <f t="shared" si="21"/>
        <v>1365.9756289129475</v>
      </c>
      <c r="AD168" s="30">
        <f t="shared" si="26"/>
        <v>1141.2102430497466</v>
      </c>
      <c r="AE168" s="30">
        <f t="shared" si="27"/>
        <v>299.05501149543136</v>
      </c>
      <c r="AF168" s="30">
        <f t="shared" si="28"/>
        <v>348.12962884055912</v>
      </c>
      <c r="AG168" s="30">
        <f t="shared" si="29"/>
        <v>289.51091329768968</v>
      </c>
      <c r="AH168" s="30"/>
      <c r="AI168" s="30"/>
      <c r="AJ168" s="30"/>
      <c r="AK168" s="30">
        <v>9765.8486599999997</v>
      </c>
      <c r="AL168" s="30">
        <f t="shared" si="17"/>
        <v>13743.426968495936</v>
      </c>
      <c r="AM168" s="30">
        <v>95.298301066772027</v>
      </c>
      <c r="AN168" s="30">
        <v>339475.80995000002</v>
      </c>
      <c r="AO168" s="30">
        <v>228209.74604000003</v>
      </c>
      <c r="AP168" s="30">
        <v>269.00489952175599</v>
      </c>
      <c r="AQ168" s="30">
        <f t="shared" si="23"/>
        <v>477742.50493237021</v>
      </c>
      <c r="AR168" s="30">
        <f t="shared" si="24"/>
        <v>321158.36394701462</v>
      </c>
      <c r="AS168" s="30">
        <f t="shared" si="25"/>
        <v>378.56916684441438</v>
      </c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</row>
    <row r="169" spans="1:59" x14ac:dyDescent="0.25">
      <c r="A169" s="75">
        <v>39052</v>
      </c>
      <c r="B169" s="30">
        <v>2006</v>
      </c>
      <c r="C169" s="30">
        <v>12</v>
      </c>
      <c r="D169" s="30">
        <v>107.43398455659731</v>
      </c>
      <c r="E169" s="30">
        <v>98.079138589957751</v>
      </c>
      <c r="F169" s="30"/>
      <c r="G169" s="30"/>
      <c r="H169" s="98">
        <v>129.65450000000001</v>
      </c>
      <c r="I169" s="98">
        <f t="shared" si="30"/>
        <v>-5.8710230470432334E-3</v>
      </c>
      <c r="J169" s="30">
        <f t="shared" si="18"/>
        <v>81.350390297622099</v>
      </c>
      <c r="K169" s="30">
        <v>71.035714424637831</v>
      </c>
      <c r="L169" s="30">
        <v>65.76978290934575</v>
      </c>
      <c r="M169" s="30">
        <v>1223.0269999999998</v>
      </c>
      <c r="N169" s="76">
        <f t="shared" si="22"/>
        <v>1721.7071861753648</v>
      </c>
      <c r="O169" s="30">
        <v>16003.701570000001</v>
      </c>
      <c r="P169" s="30">
        <v>10676.078219999999</v>
      </c>
      <c r="Q169" s="30">
        <v>489245.85863000003</v>
      </c>
      <c r="R169" s="30">
        <v>45.826369999999997</v>
      </c>
      <c r="S169" s="30">
        <v>100.80259317246447</v>
      </c>
      <c r="T169" s="30">
        <v>1012.73752</v>
      </c>
      <c r="U169" s="30">
        <v>918.92643999999996</v>
      </c>
      <c r="V169" s="30">
        <v>990956.08</v>
      </c>
      <c r="W169" s="30">
        <v>220589.8</v>
      </c>
      <c r="X169" s="30">
        <v>329118.27</v>
      </c>
      <c r="Y169" s="30">
        <v>234647.72999999998</v>
      </c>
      <c r="Z169" s="27">
        <v>79.209100477016122</v>
      </c>
      <c r="AA169" s="27">
        <v>92.484677332468692</v>
      </c>
      <c r="AB169" s="30">
        <f t="shared" si="20"/>
        <v>85.645647215993577</v>
      </c>
      <c r="AC169" s="30">
        <f t="shared" si="21"/>
        <v>1278.5620767071623</v>
      </c>
      <c r="AD169" s="30">
        <f t="shared" si="26"/>
        <v>1071.4813616504925</v>
      </c>
      <c r="AE169" s="30">
        <f t="shared" si="27"/>
        <v>238.51496957383807</v>
      </c>
      <c r="AF169" s="30">
        <f t="shared" si="28"/>
        <v>355.86248391922123</v>
      </c>
      <c r="AG169" s="30">
        <f t="shared" si="29"/>
        <v>253.71524966938711</v>
      </c>
      <c r="AH169" s="30"/>
      <c r="AI169" s="30"/>
      <c r="AJ169" s="30"/>
      <c r="AK169" s="30">
        <v>9965.767401000001</v>
      </c>
      <c r="AL169" s="30">
        <f t="shared" si="17"/>
        <v>14029.235127314354</v>
      </c>
      <c r="AM169" s="30">
        <v>90.912682734097189</v>
      </c>
      <c r="AN169" s="30">
        <v>340757.7055199999</v>
      </c>
      <c r="AO169" s="30">
        <v>202929.8621099999</v>
      </c>
      <c r="AP169" s="30">
        <v>248.20738112508934</v>
      </c>
      <c r="AQ169" s="30">
        <f t="shared" si="23"/>
        <v>479699.13202113501</v>
      </c>
      <c r="AR169" s="30">
        <f t="shared" si="24"/>
        <v>285673.00794206734</v>
      </c>
      <c r="AS169" s="30">
        <f t="shared" si="25"/>
        <v>349.41209944247674</v>
      </c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</row>
    <row r="170" spans="1:59" x14ac:dyDescent="0.25">
      <c r="A170" s="75">
        <v>39083</v>
      </c>
      <c r="B170" s="30">
        <v>2007</v>
      </c>
      <c r="C170" s="30">
        <v>1</v>
      </c>
      <c r="D170" s="30">
        <v>101.14290048268369</v>
      </c>
      <c r="E170" s="30">
        <v>101.06354999932786</v>
      </c>
      <c r="F170" s="30"/>
      <c r="G170" s="30"/>
      <c r="H170" s="98">
        <v>123.75190000000001</v>
      </c>
      <c r="I170" s="98">
        <f t="shared" si="30"/>
        <v>-4.5525608443980015E-2</v>
      </c>
      <c r="J170" s="30">
        <f t="shared" si="18"/>
        <v>77.646864282167599</v>
      </c>
      <c r="K170" s="30">
        <v>71.246608921475413</v>
      </c>
      <c r="L170" s="30">
        <v>69.675069212555158</v>
      </c>
      <c r="M170" s="30">
        <v>299.71499999999997</v>
      </c>
      <c r="N170" s="76">
        <f t="shared" si="22"/>
        <v>420.67265310876962</v>
      </c>
      <c r="O170" s="30">
        <v>16029.77267</v>
      </c>
      <c r="P170" s="30">
        <v>10304.30509</v>
      </c>
      <c r="Q170" s="30">
        <v>414450.12172000005</v>
      </c>
      <c r="R170" s="30">
        <v>40.224899999999998</v>
      </c>
      <c r="S170" s="30">
        <v>100.42941933859888</v>
      </c>
      <c r="T170" s="30">
        <v>883.62829999999997</v>
      </c>
      <c r="U170" s="30">
        <v>987.49724000000003</v>
      </c>
      <c r="V170" s="30">
        <v>1082107.73</v>
      </c>
      <c r="W170" s="30">
        <v>210910.88</v>
      </c>
      <c r="X170" s="30">
        <v>420819.92</v>
      </c>
      <c r="Y170" s="30">
        <v>319317.35000000003</v>
      </c>
      <c r="Z170" s="27">
        <v>73.949092297228219</v>
      </c>
      <c r="AA170" s="27">
        <v>92.409217707593072</v>
      </c>
      <c r="AB170" s="30">
        <f t="shared" si="20"/>
        <v>80.023502126403102</v>
      </c>
      <c r="AC170" s="30">
        <f t="shared" si="21"/>
        <v>1194.9143289661724</v>
      </c>
      <c r="AD170" s="30">
        <f t="shared" si="26"/>
        <v>1170.995444874419</v>
      </c>
      <c r="AE170" s="30">
        <f t="shared" si="27"/>
        <v>228.23575962668269</v>
      </c>
      <c r="AF170" s="30">
        <f t="shared" si="28"/>
        <v>455.38738498099212</v>
      </c>
      <c r="AG170" s="30">
        <f t="shared" si="29"/>
        <v>345.54707627804362</v>
      </c>
      <c r="AH170" s="30"/>
      <c r="AI170" s="30">
        <v>5969.0330689999992</v>
      </c>
      <c r="AJ170" s="30">
        <f t="shared" ref="AJ170:AJ233" si="31">AI170/$K170*100</f>
        <v>8377.9890149982857</v>
      </c>
      <c r="AK170" s="30">
        <v>10114.937281</v>
      </c>
      <c r="AL170" s="30">
        <f t="shared" si="17"/>
        <v>14197.07889837704</v>
      </c>
      <c r="AM170" s="30">
        <v>100</v>
      </c>
      <c r="AN170" s="30">
        <v>430077.88180540007</v>
      </c>
      <c r="AO170" s="30">
        <v>276574.70874000003</v>
      </c>
      <c r="AP170" s="30">
        <v>129.71833252583335</v>
      </c>
      <c r="AQ170" s="30">
        <f t="shared" si="23"/>
        <v>603646.80974418193</v>
      </c>
      <c r="AR170" s="30">
        <f t="shared" si="24"/>
        <v>388193.50552505226</v>
      </c>
      <c r="AS170" s="30">
        <f t="shared" si="25"/>
        <v>182.06948301048638</v>
      </c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</row>
    <row r="171" spans="1:59" x14ac:dyDescent="0.25">
      <c r="A171" s="75">
        <v>39114</v>
      </c>
      <c r="B171" s="30">
        <v>2007</v>
      </c>
      <c r="C171" s="30">
        <v>2</v>
      </c>
      <c r="D171" s="30">
        <v>89.26280440997725</v>
      </c>
      <c r="E171" s="30">
        <v>99.569345502553048</v>
      </c>
      <c r="F171" s="30"/>
      <c r="G171" s="30"/>
      <c r="H171" s="98">
        <v>113.3403</v>
      </c>
      <c r="I171" s="98">
        <f t="shared" si="30"/>
        <v>-8.4132849677459598E-2</v>
      </c>
      <c r="J171" s="30">
        <f t="shared" si="18"/>
        <v>71.114212321589889</v>
      </c>
      <c r="K171" s="30">
        <v>71.294748531261504</v>
      </c>
      <c r="L171" s="30">
        <v>69.628023241947261</v>
      </c>
      <c r="M171" s="30">
        <v>531.70000000000005</v>
      </c>
      <c r="N171" s="76">
        <f t="shared" si="22"/>
        <v>745.77722897340595</v>
      </c>
      <c r="O171" s="30">
        <v>14202.415410000001</v>
      </c>
      <c r="P171" s="30">
        <v>9210.3763900000013</v>
      </c>
      <c r="Q171" s="30">
        <v>426370.19861999992</v>
      </c>
      <c r="R171" s="30">
        <v>46.292380000000001</v>
      </c>
      <c r="S171" s="30">
        <v>101.0326915301667</v>
      </c>
      <c r="T171" s="30">
        <v>926.44568000000004</v>
      </c>
      <c r="U171" s="30">
        <v>815.08108000000004</v>
      </c>
      <c r="V171" s="30">
        <v>860377.79</v>
      </c>
      <c r="W171" s="30">
        <v>197380.49</v>
      </c>
      <c r="X171" s="30">
        <v>294348.3</v>
      </c>
      <c r="Y171" s="30">
        <v>229653.41000000003</v>
      </c>
      <c r="Z171" s="27">
        <v>77.09779568924057</v>
      </c>
      <c r="AA171" s="27">
        <v>92.548946990549993</v>
      </c>
      <c r="AB171" s="30">
        <f t="shared" si="20"/>
        <v>83.304886977388179</v>
      </c>
      <c r="AC171" s="30">
        <f t="shared" si="21"/>
        <v>1201.6500234769885</v>
      </c>
      <c r="AD171" s="30">
        <f t="shared" si="26"/>
        <v>929.64622286610324</v>
      </c>
      <c r="AE171" s="30">
        <f t="shared" si="27"/>
        <v>213.27145950148321</v>
      </c>
      <c r="AF171" s="30">
        <f t="shared" si="28"/>
        <v>318.04608217752644</v>
      </c>
      <c r="AG171" s="30">
        <f t="shared" si="29"/>
        <v>248.14265042199727</v>
      </c>
      <c r="AH171" s="30"/>
      <c r="AI171" s="30">
        <v>3756.8282570000001</v>
      </c>
      <c r="AJ171" s="30">
        <f t="shared" si="31"/>
        <v>5269.4319489081254</v>
      </c>
      <c r="AK171" s="30">
        <v>10165.704155999998</v>
      </c>
      <c r="AL171" s="30">
        <f t="shared" si="17"/>
        <v>14258.699785640612</v>
      </c>
      <c r="AM171" s="30">
        <v>109.6</v>
      </c>
      <c r="AN171" s="30">
        <v>297977.29515753995</v>
      </c>
      <c r="AO171" s="30">
        <v>206848.99867</v>
      </c>
      <c r="AP171" s="30">
        <v>110.55731823583334</v>
      </c>
      <c r="AQ171" s="30">
        <f t="shared" si="23"/>
        <v>417951.25348802103</v>
      </c>
      <c r="AR171" s="30">
        <f t="shared" si="24"/>
        <v>290132.1667181424</v>
      </c>
      <c r="AS171" s="30">
        <f t="shared" si="25"/>
        <v>155.07077381352411</v>
      </c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</row>
    <row r="172" spans="1:59" x14ac:dyDescent="0.25">
      <c r="A172" s="75">
        <v>39142</v>
      </c>
      <c r="B172" s="30">
        <v>2007</v>
      </c>
      <c r="C172" s="30">
        <v>3</v>
      </c>
      <c r="D172" s="30">
        <v>102.08987183764221</v>
      </c>
      <c r="E172" s="30">
        <v>100.33867828490921</v>
      </c>
      <c r="F172" s="30"/>
      <c r="G172" s="30"/>
      <c r="H172" s="98">
        <v>126.2002</v>
      </c>
      <c r="I172" s="98">
        <f t="shared" si="30"/>
        <v>0.11346273126151951</v>
      </c>
      <c r="J172" s="30">
        <f t="shared" si="18"/>
        <v>79.183025083109086</v>
      </c>
      <c r="K172" s="30">
        <v>71.363081100397608</v>
      </c>
      <c r="L172" s="30">
        <v>69.561352049523634</v>
      </c>
      <c r="M172" s="30">
        <v>418.3300000000001</v>
      </c>
      <c r="N172" s="76">
        <f t="shared" si="22"/>
        <v>586.19946553522527</v>
      </c>
      <c r="O172" s="30">
        <v>14944.473019999999</v>
      </c>
      <c r="P172" s="30">
        <v>10304.838019999999</v>
      </c>
      <c r="Q172" s="30">
        <v>498449.16022000002</v>
      </c>
      <c r="R172" s="30">
        <v>48.370399999999997</v>
      </c>
      <c r="S172" s="30">
        <v>101.89976502914797</v>
      </c>
      <c r="T172" s="30">
        <v>1034.99758</v>
      </c>
      <c r="U172" s="30">
        <v>1110.70336</v>
      </c>
      <c r="V172" s="30">
        <v>1151916.55</v>
      </c>
      <c r="W172" s="30">
        <v>230692.8</v>
      </c>
      <c r="X172" s="30">
        <v>380822.41</v>
      </c>
      <c r="Y172" s="30">
        <v>287983.93</v>
      </c>
      <c r="Z172" s="27">
        <v>79.873804287130596</v>
      </c>
      <c r="AA172" s="27">
        <v>94.963458364644367</v>
      </c>
      <c r="AB172" s="30">
        <f t="shared" si="20"/>
        <v>84.11004154927474</v>
      </c>
      <c r="AC172" s="30">
        <f t="shared" si="21"/>
        <v>1295.7910158872457</v>
      </c>
      <c r="AD172" s="30">
        <f t="shared" si="26"/>
        <v>1213.0103197977755</v>
      </c>
      <c r="AE172" s="30">
        <f t="shared" si="27"/>
        <v>242.92796826562153</v>
      </c>
      <c r="AF172" s="30">
        <f t="shared" si="28"/>
        <v>401.01994657534829</v>
      </c>
      <c r="AG172" s="30">
        <f t="shared" si="29"/>
        <v>303.25762662748457</v>
      </c>
      <c r="AH172" s="30"/>
      <c r="AI172" s="30">
        <v>3560.55</v>
      </c>
      <c r="AJ172" s="30">
        <f t="shared" si="31"/>
        <v>4989.3445533704153</v>
      </c>
      <c r="AK172" s="30">
        <v>10308.67</v>
      </c>
      <c r="AL172" s="30">
        <f t="shared" si="17"/>
        <v>14445.382459730376</v>
      </c>
      <c r="AM172" s="30">
        <v>119.1</v>
      </c>
      <c r="AN172" s="30">
        <v>332841.00795314997</v>
      </c>
      <c r="AO172" s="30">
        <v>224861.59380999999</v>
      </c>
      <c r="AP172" s="30">
        <v>291.89255459554607</v>
      </c>
      <c r="AQ172" s="30">
        <f t="shared" si="23"/>
        <v>466405.04140353814</v>
      </c>
      <c r="AR172" s="30">
        <f t="shared" si="24"/>
        <v>315095.13090340368</v>
      </c>
      <c r="AS172" s="30">
        <f t="shared" si="25"/>
        <v>409.0245966046437</v>
      </c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</row>
    <row r="173" spans="1:59" x14ac:dyDescent="0.25">
      <c r="A173" s="75">
        <v>39173</v>
      </c>
      <c r="B173" s="30">
        <v>2007</v>
      </c>
      <c r="C173" s="30">
        <v>4</v>
      </c>
      <c r="D173" s="30">
        <v>90.243439459428046</v>
      </c>
      <c r="E173" s="30">
        <v>93.613204620676768</v>
      </c>
      <c r="F173" s="30"/>
      <c r="G173" s="30"/>
      <c r="H173" s="98">
        <v>118.447</v>
      </c>
      <c r="I173" s="98">
        <f t="shared" si="30"/>
        <v>-6.1435718802347328E-2</v>
      </c>
      <c r="J173" s="30">
        <f t="shared" si="18"/>
        <v>74.318359020183976</v>
      </c>
      <c r="K173" s="30">
        <v>71.356314253664777</v>
      </c>
      <c r="L173" s="30">
        <v>69.567948676789825</v>
      </c>
      <c r="M173" s="30">
        <v>515.00699999999995</v>
      </c>
      <c r="N173" s="76">
        <f t="shared" si="22"/>
        <v>721.73991241924296</v>
      </c>
      <c r="O173" s="30">
        <v>15061.706159999998</v>
      </c>
      <c r="P173" s="30">
        <v>9314.5454099999988</v>
      </c>
      <c r="Q173" s="30">
        <v>488132.05469000002</v>
      </c>
      <c r="R173" s="30">
        <v>52.405349999999999</v>
      </c>
      <c r="S173" s="30">
        <v>103.1585064122241</v>
      </c>
      <c r="T173" s="30">
        <v>1035.28062</v>
      </c>
      <c r="U173" s="30">
        <v>885.09046999999998</v>
      </c>
      <c r="V173" s="30">
        <v>965768.91</v>
      </c>
      <c r="W173" s="30">
        <v>220913.97</v>
      </c>
      <c r="X173" s="30">
        <v>338410.98</v>
      </c>
      <c r="Y173" s="30">
        <v>262745.19</v>
      </c>
      <c r="Z173" s="27">
        <v>83.490143677520891</v>
      </c>
      <c r="AA173" s="27">
        <v>96.256255413475742</v>
      </c>
      <c r="AB173" s="30">
        <f t="shared" si="20"/>
        <v>86.737369243051162</v>
      </c>
      <c r="AC173" s="30">
        <f t="shared" si="21"/>
        <v>1240.0033996812269</v>
      </c>
      <c r="AD173" s="30">
        <f t="shared" si="26"/>
        <v>1003.3310623309305</v>
      </c>
      <c r="AE173" s="30">
        <f t="shared" si="27"/>
        <v>229.50609189090932</v>
      </c>
      <c r="AF173" s="30">
        <f t="shared" si="28"/>
        <v>351.57297418887845</v>
      </c>
      <c r="AG173" s="30">
        <f t="shared" si="29"/>
        <v>272.96427527889898</v>
      </c>
      <c r="AH173" s="30"/>
      <c r="AI173" s="30">
        <v>3646.1289129999996</v>
      </c>
      <c r="AJ173" s="30">
        <f t="shared" si="31"/>
        <v>5109.7495030900345</v>
      </c>
      <c r="AK173" s="30">
        <v>10337.679967</v>
      </c>
      <c r="AL173" s="30">
        <f t="shared" si="17"/>
        <v>14487.40742164814</v>
      </c>
      <c r="AM173" s="30">
        <v>129.5</v>
      </c>
      <c r="AN173" s="30">
        <v>725255.59541158006</v>
      </c>
      <c r="AO173" s="30">
        <v>223133.21259999997</v>
      </c>
      <c r="AP173" s="30">
        <v>211.03341209583334</v>
      </c>
      <c r="AQ173" s="30">
        <f t="shared" si="23"/>
        <v>1016386.010120095</v>
      </c>
      <c r="AR173" s="30">
        <f t="shared" si="24"/>
        <v>312702.82796107297</v>
      </c>
      <c r="AS173" s="30">
        <f t="shared" si="25"/>
        <v>295.74595367360206</v>
      </c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</row>
    <row r="174" spans="1:59" x14ac:dyDescent="0.25">
      <c r="A174" s="75">
        <v>39203</v>
      </c>
      <c r="B174" s="30">
        <v>2007</v>
      </c>
      <c r="C174" s="30">
        <v>5</v>
      </c>
      <c r="D174" s="30">
        <v>100.1207392284882</v>
      </c>
      <c r="E174" s="30">
        <v>101.87740169646263</v>
      </c>
      <c r="F174" s="30"/>
      <c r="G174" s="30"/>
      <c r="H174" s="98">
        <v>127.3715</v>
      </c>
      <c r="I174" s="98">
        <f t="shared" si="30"/>
        <v>7.5345935312840284E-2</v>
      </c>
      <c r="J174" s="30">
        <f t="shared" si="18"/>
        <v>79.917945291475192</v>
      </c>
      <c r="K174" s="30">
        <v>71.377813737146667</v>
      </c>
      <c r="L174" s="30">
        <v>69.546994336981598</v>
      </c>
      <c r="M174" s="30">
        <v>489.79100000000005</v>
      </c>
      <c r="N174" s="76">
        <f t="shared" si="22"/>
        <v>686.19501544791854</v>
      </c>
      <c r="O174" s="30">
        <v>15862.39327</v>
      </c>
      <c r="P174" s="30">
        <v>9223.9026200000008</v>
      </c>
      <c r="Q174" s="30">
        <v>496088.38001999998</v>
      </c>
      <c r="R174" s="30">
        <v>53.782919999999997</v>
      </c>
      <c r="S174" s="30">
        <v>103.62067821333541</v>
      </c>
      <c r="T174" s="30">
        <v>1048.2441699999999</v>
      </c>
      <c r="U174" s="30">
        <v>1067.11311</v>
      </c>
      <c r="V174" s="30">
        <v>1168888.1499999999</v>
      </c>
      <c r="W174" s="30">
        <v>252809.71</v>
      </c>
      <c r="X174" s="30">
        <v>367503.52</v>
      </c>
      <c r="Y174" s="30">
        <v>281091.5</v>
      </c>
      <c r="Z174" s="27">
        <v>84.087088728942973</v>
      </c>
      <c r="AA174" s="27">
        <v>98.056972107582652</v>
      </c>
      <c r="AB174" s="30">
        <f t="shared" si="20"/>
        <v>85.753299252078989</v>
      </c>
      <c r="AC174" s="30">
        <f t="shared" si="21"/>
        <v>1246.6172700770312</v>
      </c>
      <c r="AD174" s="30">
        <f t="shared" si="26"/>
        <v>1192.0500142688079</v>
      </c>
      <c r="AE174" s="30">
        <f t="shared" si="27"/>
        <v>257.81920914571094</v>
      </c>
      <c r="AF174" s="30">
        <f t="shared" si="28"/>
        <v>374.78571089957336</v>
      </c>
      <c r="AG174" s="30">
        <f t="shared" si="29"/>
        <v>286.66141117594577</v>
      </c>
      <c r="AH174" s="30"/>
      <c r="AI174" s="30">
        <v>3834.0395880000001</v>
      </c>
      <c r="AJ174" s="30">
        <f t="shared" si="31"/>
        <v>5371.472432763343</v>
      </c>
      <c r="AK174" s="30">
        <v>10460.558640000001</v>
      </c>
      <c r="AL174" s="30">
        <f t="shared" si="17"/>
        <v>14655.196190964427</v>
      </c>
      <c r="AM174" s="30">
        <v>139.6</v>
      </c>
      <c r="AN174" s="30">
        <v>377060.41981095</v>
      </c>
      <c r="AO174" s="30">
        <v>240559.96541</v>
      </c>
      <c r="AP174" s="30">
        <v>245.69716348171136</v>
      </c>
      <c r="AQ174" s="30">
        <f t="shared" si="23"/>
        <v>528259.97332938632</v>
      </c>
      <c r="AR174" s="30">
        <f t="shared" si="24"/>
        <v>337023.44302093273</v>
      </c>
      <c r="AS174" s="30">
        <f t="shared" si="25"/>
        <v>344.22063470101057</v>
      </c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</row>
    <row r="175" spans="1:59" x14ac:dyDescent="0.25">
      <c r="A175" s="75">
        <v>39234</v>
      </c>
      <c r="B175" s="30">
        <v>2007</v>
      </c>
      <c r="C175" s="30">
        <v>6</v>
      </c>
      <c r="D175" s="30">
        <v>93.757037285628655</v>
      </c>
      <c r="E175" s="30">
        <v>96.762854959140967</v>
      </c>
      <c r="F175" s="30"/>
      <c r="G175" s="30"/>
      <c r="H175" s="98">
        <v>130.24340000000001</v>
      </c>
      <c r="I175" s="98">
        <f t="shared" si="30"/>
        <v>2.2547430155097636E-2</v>
      </c>
      <c r="J175" s="30">
        <f t="shared" si="18"/>
        <v>81.719889581073645</v>
      </c>
      <c r="K175" s="30">
        <v>71.654407830297913</v>
      </c>
      <c r="L175" s="30">
        <v>69.278535097523473</v>
      </c>
      <c r="M175" s="30">
        <v>484.03699999999998</v>
      </c>
      <c r="N175" s="76">
        <f t="shared" si="22"/>
        <v>675.51601451562442</v>
      </c>
      <c r="O175" s="30">
        <v>15439.005140000001</v>
      </c>
      <c r="P175" s="30">
        <v>11841.794099999999</v>
      </c>
      <c r="Q175" s="30">
        <v>674244.81964</v>
      </c>
      <c r="R175" s="30">
        <v>56.937730000000002</v>
      </c>
      <c r="S175" s="30">
        <v>103.3462386453142</v>
      </c>
      <c r="T175" s="30">
        <v>1166.78334</v>
      </c>
      <c r="U175" s="30">
        <v>1037.30177</v>
      </c>
      <c r="V175" s="30">
        <v>1026001.56</v>
      </c>
      <c r="W175" s="30">
        <v>234586.64</v>
      </c>
      <c r="X175" s="30">
        <v>319311.62000000005</v>
      </c>
      <c r="Y175" s="30">
        <v>238938.52</v>
      </c>
      <c r="Z175" s="27">
        <v>87.149607281794616</v>
      </c>
      <c r="AA175" s="27">
        <v>98.668200577009131</v>
      </c>
      <c r="AB175" s="30">
        <f t="shared" si="20"/>
        <v>88.325931528239011</v>
      </c>
      <c r="AC175" s="30">
        <f t="shared" si="21"/>
        <v>1338.8279952051359</v>
      </c>
      <c r="AD175" s="30">
        <f t="shared" si="26"/>
        <v>1039.8502800294004</v>
      </c>
      <c r="AE175" s="30">
        <f t="shared" si="27"/>
        <v>237.75303352867823</v>
      </c>
      <c r="AF175" s="30">
        <f t="shared" si="28"/>
        <v>323.62161074456998</v>
      </c>
      <c r="AG175" s="30">
        <f t="shared" si="29"/>
        <v>242.16365414864526</v>
      </c>
      <c r="AH175" s="30"/>
      <c r="AI175" s="30">
        <v>3839.8770409999988</v>
      </c>
      <c r="AJ175" s="30">
        <f t="shared" si="31"/>
        <v>5358.8846203211087</v>
      </c>
      <c r="AK175" s="30">
        <v>10587.808556999998</v>
      </c>
      <c r="AL175" s="30">
        <f t="shared" si="17"/>
        <v>14776.213882159967</v>
      </c>
      <c r="AM175" s="30">
        <v>124.2</v>
      </c>
      <c r="AN175" s="30">
        <v>348495.92385346995</v>
      </c>
      <c r="AO175" s="30">
        <v>234531.12791000004</v>
      </c>
      <c r="AP175" s="30">
        <v>256.85068590471133</v>
      </c>
      <c r="AQ175" s="30">
        <f t="shared" si="23"/>
        <v>486356.57513048907</v>
      </c>
      <c r="AR175" s="30">
        <f t="shared" si="24"/>
        <v>327308.72393147089</v>
      </c>
      <c r="AS175" s="30">
        <f t="shared" si="25"/>
        <v>358.45762135529947</v>
      </c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</row>
    <row r="176" spans="1:59" x14ac:dyDescent="0.25">
      <c r="A176" s="75">
        <v>39264</v>
      </c>
      <c r="B176" s="30">
        <v>2007</v>
      </c>
      <c r="C176" s="30">
        <v>7</v>
      </c>
      <c r="D176" s="30">
        <v>97.036085914362488</v>
      </c>
      <c r="E176" s="30">
        <v>96.513130308135004</v>
      </c>
      <c r="F176" s="30"/>
      <c r="G176" s="30"/>
      <c r="H176" s="98">
        <v>139.45060000000001</v>
      </c>
      <c r="I176" s="98">
        <f t="shared" si="30"/>
        <v>7.069225772668708E-2</v>
      </c>
      <c r="J176" s="30">
        <f t="shared" si="18"/>
        <v>87.49685307673532</v>
      </c>
      <c r="K176" s="30">
        <v>71.953950218687879</v>
      </c>
      <c r="L176" s="30">
        <v>68.990130391400925</v>
      </c>
      <c r="M176" s="30">
        <v>645.07899999999995</v>
      </c>
      <c r="N176" s="76">
        <f t="shared" si="22"/>
        <v>896.51644981189656</v>
      </c>
      <c r="O176" s="30">
        <v>15799.540839999998</v>
      </c>
      <c r="P176" s="30">
        <v>12238.976070000001</v>
      </c>
      <c r="Q176" s="30">
        <v>779967.26081999997</v>
      </c>
      <c r="R176" s="30">
        <v>63.728149999999999</v>
      </c>
      <c r="S176" s="30">
        <v>103.60463430537166</v>
      </c>
      <c r="T176" s="30">
        <v>1346.7343599999999</v>
      </c>
      <c r="U176" s="30">
        <v>1124.7604799999999</v>
      </c>
      <c r="V176" s="30">
        <v>1189622.54</v>
      </c>
      <c r="W176" s="30">
        <v>259330.88</v>
      </c>
      <c r="X176" s="30">
        <v>377276.22000000003</v>
      </c>
      <c r="Y176" s="30">
        <v>292379.10000000003</v>
      </c>
      <c r="Z176" s="27">
        <v>90.649669790206858</v>
      </c>
      <c r="AA176" s="27">
        <v>98.176090319032824</v>
      </c>
      <c r="AB176" s="30">
        <f t="shared" si="20"/>
        <v>92.333754069480548</v>
      </c>
      <c r="AC176" s="30">
        <f t="shared" si="21"/>
        <v>1485.6472870963414</v>
      </c>
      <c r="AD176" s="30">
        <f t="shared" si="26"/>
        <v>1211.7232781772068</v>
      </c>
      <c r="AE176" s="30">
        <f t="shared" si="27"/>
        <v>264.14871396617946</v>
      </c>
      <c r="AF176" s="30">
        <f t="shared" si="28"/>
        <v>384.28523561490789</v>
      </c>
      <c r="AG176" s="30">
        <f t="shared" si="29"/>
        <v>297.81090187018606</v>
      </c>
      <c r="AH176" s="30"/>
      <c r="AI176" s="30">
        <v>3917.9529429999998</v>
      </c>
      <c r="AJ176" s="30">
        <f t="shared" si="31"/>
        <v>5445.0838780807189</v>
      </c>
      <c r="AK176" s="30">
        <v>10679.58</v>
      </c>
      <c r="AL176" s="30">
        <f t="shared" si="17"/>
        <v>14842.242806047221</v>
      </c>
      <c r="AM176" s="30">
        <v>128.30000000000001</v>
      </c>
      <c r="AN176" s="30">
        <v>466008.63446008007</v>
      </c>
      <c r="AO176" s="30">
        <v>244665.59439000001</v>
      </c>
      <c r="AP176" s="30">
        <v>267.30874776755365</v>
      </c>
      <c r="AQ176" s="30">
        <f t="shared" si="23"/>
        <v>647648.43770738284</v>
      </c>
      <c r="AR176" s="30">
        <f t="shared" si="24"/>
        <v>340030.80254300684</v>
      </c>
      <c r="AS176" s="30">
        <f t="shared" si="25"/>
        <v>371.49975359952958</v>
      </c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</row>
    <row r="177" spans="1:59" x14ac:dyDescent="0.25">
      <c r="A177" s="75">
        <v>39295</v>
      </c>
      <c r="B177" s="30">
        <v>2007</v>
      </c>
      <c r="C177" s="30">
        <v>8</v>
      </c>
      <c r="D177" s="30">
        <v>100.11791357267313</v>
      </c>
      <c r="E177" s="30">
        <v>97.180733321261542</v>
      </c>
      <c r="F177" s="30"/>
      <c r="G177" s="30"/>
      <c r="H177" s="98">
        <v>136.6129</v>
      </c>
      <c r="I177" s="98">
        <f t="shared" si="30"/>
        <v>-2.0349141559806938E-2</v>
      </c>
      <c r="J177" s="30">
        <f t="shared" si="18"/>
        <v>85.716367227439207</v>
      </c>
      <c r="K177" s="30">
        <v>72.006439250523428</v>
      </c>
      <c r="L177" s="30">
        <v>68.939840095309464</v>
      </c>
      <c r="M177" s="30">
        <v>774.25699999999995</v>
      </c>
      <c r="N177" s="76">
        <f t="shared" si="22"/>
        <v>1075.2607795342024</v>
      </c>
      <c r="O177" s="30">
        <v>15756.262699999999</v>
      </c>
      <c r="P177" s="30">
        <v>10209.157899999998</v>
      </c>
      <c r="Q177" s="30">
        <v>625046.45108999999</v>
      </c>
      <c r="R177" s="30">
        <v>61.224089999999997</v>
      </c>
      <c r="S177" s="30">
        <v>103.43832632099668</v>
      </c>
      <c r="T177" s="30">
        <v>1158.9812899999999</v>
      </c>
      <c r="U177" s="30">
        <v>1030.68579</v>
      </c>
      <c r="V177" s="30">
        <v>1155837.3400000001</v>
      </c>
      <c r="W177" s="30">
        <v>274404.44</v>
      </c>
      <c r="X177" s="30">
        <v>416563.53</v>
      </c>
      <c r="Y177" s="30">
        <v>282419.86</v>
      </c>
      <c r="Z177" s="27">
        <v>87.881751387904757</v>
      </c>
      <c r="AA177" s="27">
        <v>98.027668730661802</v>
      </c>
      <c r="AB177" s="30">
        <f t="shared" si="20"/>
        <v>89.649945291840311</v>
      </c>
      <c r="AC177" s="30">
        <f t="shared" si="21"/>
        <v>1318.7963049169632</v>
      </c>
      <c r="AD177" s="30">
        <f t="shared" si="26"/>
        <v>1179.0929591274357</v>
      </c>
      <c r="AE177" s="30">
        <f t="shared" si="27"/>
        <v>279.9254981304781</v>
      </c>
      <c r="AF177" s="30">
        <f t="shared" si="28"/>
        <v>424.94485015709068</v>
      </c>
      <c r="AG177" s="30">
        <f t="shared" si="29"/>
        <v>288.10218957258814</v>
      </c>
      <c r="AH177" s="30"/>
      <c r="AI177" s="30">
        <v>4039.7419420000001</v>
      </c>
      <c r="AJ177" s="30">
        <f t="shared" si="31"/>
        <v>5610.2509498421487</v>
      </c>
      <c r="AK177" s="30">
        <v>10858.529999999999</v>
      </c>
      <c r="AL177" s="30">
        <f t="shared" si="17"/>
        <v>15079.943006515305</v>
      </c>
      <c r="AM177" s="30">
        <v>139.6</v>
      </c>
      <c r="AN177" s="30">
        <v>402996.11227262014</v>
      </c>
      <c r="AO177" s="30">
        <v>276944.67586000008</v>
      </c>
      <c r="AP177" s="30">
        <v>374.26283024175609</v>
      </c>
      <c r="AQ177" s="30">
        <f t="shared" si="23"/>
        <v>559666.76934339688</v>
      </c>
      <c r="AR177" s="30">
        <f t="shared" si="24"/>
        <v>384610.9858265029</v>
      </c>
      <c r="AS177" s="30">
        <f t="shared" si="25"/>
        <v>519.76300194435112</v>
      </c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</row>
    <row r="178" spans="1:59" x14ac:dyDescent="0.25">
      <c r="A178" s="75">
        <v>39326</v>
      </c>
      <c r="B178" s="30">
        <v>2007</v>
      </c>
      <c r="C178" s="30">
        <v>9</v>
      </c>
      <c r="D178" s="30">
        <v>106.02270358246541</v>
      </c>
      <c r="E178" s="30">
        <v>106.91515570902608</v>
      </c>
      <c r="F178" s="30"/>
      <c r="G178" s="30"/>
      <c r="H178" s="98">
        <v>134.72669999999999</v>
      </c>
      <c r="I178" s="98">
        <f t="shared" si="30"/>
        <v>-1.3806895249277362E-2</v>
      </c>
      <c r="J178" s="30">
        <f t="shared" si="18"/>
        <v>84.532890323981363</v>
      </c>
      <c r="K178" s="30">
        <v>72.515357145129855</v>
      </c>
      <c r="L178" s="30">
        <v>68.453717015774089</v>
      </c>
      <c r="M178" s="30">
        <v>715.95600000000013</v>
      </c>
      <c r="N178" s="76">
        <f t="shared" si="22"/>
        <v>987.31638122819868</v>
      </c>
      <c r="O178" s="30">
        <v>15505.839189999999</v>
      </c>
      <c r="P178" s="30">
        <v>10909.709369999999</v>
      </c>
      <c r="Q178" s="30">
        <v>705680.74526999996</v>
      </c>
      <c r="R178" s="30">
        <v>64.683729999999997</v>
      </c>
      <c r="S178" s="30">
        <v>103.69305101716422</v>
      </c>
      <c r="T178" s="30">
        <v>1246.3000199999999</v>
      </c>
      <c r="U178" s="30">
        <v>824.00856999999996</v>
      </c>
      <c r="V178" s="30">
        <v>1210382.49</v>
      </c>
      <c r="W178" s="30">
        <v>252684.19</v>
      </c>
      <c r="X178" s="30">
        <v>368397.5</v>
      </c>
      <c r="Y178" s="30">
        <v>266904.55000000005</v>
      </c>
      <c r="Z178" s="27">
        <v>92.263122189630494</v>
      </c>
      <c r="AA178" s="27">
        <v>99.304829597138948</v>
      </c>
      <c r="AB178" s="30">
        <f t="shared" si="20"/>
        <v>92.908998045638512</v>
      </c>
      <c r="AC178" s="30">
        <f t="shared" si="21"/>
        <v>1350.8105843615947</v>
      </c>
      <c r="AD178" s="30">
        <f t="shared" si="26"/>
        <v>1218.8556134785131</v>
      </c>
      <c r="AE178" s="30">
        <f t="shared" si="27"/>
        <v>254.45307244883489</v>
      </c>
      <c r="AF178" s="30">
        <f t="shared" si="28"/>
        <v>370.97641826134691</v>
      </c>
      <c r="AG178" s="30">
        <f t="shared" si="29"/>
        <v>268.77298020930272</v>
      </c>
      <c r="AH178" s="30"/>
      <c r="AI178" s="30">
        <v>4045.7222190000002</v>
      </c>
      <c r="AJ178" s="30">
        <f t="shared" si="31"/>
        <v>5579.1247237506186</v>
      </c>
      <c r="AK178" s="30">
        <v>10961.539999999999</v>
      </c>
      <c r="AL178" s="30">
        <f t="shared" si="17"/>
        <v>15116.163570789471</v>
      </c>
      <c r="AM178" s="30">
        <v>144.1</v>
      </c>
      <c r="AN178" s="30">
        <v>506852.01709253993</v>
      </c>
      <c r="AO178" s="30">
        <v>268276.87393999996</v>
      </c>
      <c r="AP178" s="30">
        <v>342.99886150333333</v>
      </c>
      <c r="AQ178" s="30">
        <f t="shared" si="23"/>
        <v>698958.17527057475</v>
      </c>
      <c r="AR178" s="30">
        <f t="shared" si="24"/>
        <v>369958.7018554972</v>
      </c>
      <c r="AS178" s="30">
        <f t="shared" si="25"/>
        <v>473.00168544556243</v>
      </c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</row>
    <row r="179" spans="1:59" x14ac:dyDescent="0.25">
      <c r="A179" s="75">
        <v>39356</v>
      </c>
      <c r="B179" s="30">
        <v>2007</v>
      </c>
      <c r="C179" s="30">
        <v>10</v>
      </c>
      <c r="D179" s="30">
        <v>102.65684592178607</v>
      </c>
      <c r="E179" s="30">
        <v>99.1702677095289</v>
      </c>
      <c r="F179" s="30"/>
      <c r="G179" s="30"/>
      <c r="H179" s="98">
        <v>145.60749999999999</v>
      </c>
      <c r="I179" s="98">
        <f t="shared" si="30"/>
        <v>8.0762016734619024E-2</v>
      </c>
      <c r="J179" s="30">
        <f t="shared" si="18"/>
        <v>91.359937026952466</v>
      </c>
      <c r="K179" s="30">
        <v>72.615470385551035</v>
      </c>
      <c r="L179" s="30">
        <v>68.361622824500628</v>
      </c>
      <c r="M179" s="30">
        <v>645.52099999999916</v>
      </c>
      <c r="N179" s="76">
        <f t="shared" si="22"/>
        <v>888.95795423841855</v>
      </c>
      <c r="O179" s="30">
        <v>15921.16689</v>
      </c>
      <c r="P179" s="30">
        <v>10604.825000000001</v>
      </c>
      <c r="Q179" s="30">
        <v>756720.29922000004</v>
      </c>
      <c r="R179" s="30">
        <v>71.356219999999993</v>
      </c>
      <c r="S179" s="30">
        <v>104.50783485626339</v>
      </c>
      <c r="T179" s="30">
        <v>1325.20589</v>
      </c>
      <c r="U179" s="30">
        <v>1109.8981900000001</v>
      </c>
      <c r="V179" s="30">
        <v>1401466.87</v>
      </c>
      <c r="W179" s="30">
        <v>314474.28999999998</v>
      </c>
      <c r="X179" s="30">
        <v>421292.76</v>
      </c>
      <c r="Y179" s="30">
        <v>335017.02</v>
      </c>
      <c r="Z179" s="27">
        <v>95.997571143980949</v>
      </c>
      <c r="AA179" s="27">
        <v>101.12905710859241</v>
      </c>
      <c r="AB179" s="30">
        <f t="shared" si="20"/>
        <v>94.925804599264424</v>
      </c>
      <c r="AC179" s="30">
        <f t="shared" si="21"/>
        <v>1380.4577284694044</v>
      </c>
      <c r="AD179" s="30">
        <f t="shared" si="26"/>
        <v>1385.8201688710542</v>
      </c>
      <c r="AE179" s="30">
        <f t="shared" si="27"/>
        <v>310.9633363458708</v>
      </c>
      <c r="AF179" s="30">
        <f t="shared" si="28"/>
        <v>416.58922968857087</v>
      </c>
      <c r="AG179" s="30">
        <f t="shared" si="29"/>
        <v>331.27671668119945</v>
      </c>
      <c r="AH179" s="30"/>
      <c r="AI179" s="30">
        <v>4207.9529299999986</v>
      </c>
      <c r="AJ179" s="30">
        <f t="shared" si="31"/>
        <v>5794.8435886429143</v>
      </c>
      <c r="AK179" s="30">
        <v>11057.49</v>
      </c>
      <c r="AL179" s="30">
        <f t="shared" si="17"/>
        <v>15227.457649575743</v>
      </c>
      <c r="AM179" s="30">
        <v>168</v>
      </c>
      <c r="AN179" s="30">
        <v>388236.48784058006</v>
      </c>
      <c r="AO179" s="30">
        <v>261973.92611</v>
      </c>
      <c r="AP179" s="30">
        <v>364.88723804092263</v>
      </c>
      <c r="AQ179" s="30">
        <f t="shared" si="23"/>
        <v>534647.07421055413</v>
      </c>
      <c r="AR179" s="30">
        <f t="shared" si="24"/>
        <v>360768.75178120082</v>
      </c>
      <c r="AS179" s="30">
        <f t="shared" si="25"/>
        <v>502.49242496613721</v>
      </c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</row>
    <row r="180" spans="1:59" x14ac:dyDescent="0.25">
      <c r="A180" s="75">
        <v>39387</v>
      </c>
      <c r="B180" s="30">
        <v>2007</v>
      </c>
      <c r="C180" s="30">
        <v>11</v>
      </c>
      <c r="D180" s="30">
        <v>105.74244841096672</v>
      </c>
      <c r="E180" s="30">
        <v>104.26549711849511</v>
      </c>
      <c r="F180" s="30"/>
      <c r="G180" s="30"/>
      <c r="H180" s="98">
        <v>140.84819999999999</v>
      </c>
      <c r="I180" s="98">
        <f t="shared" si="30"/>
        <v>-3.2685816321274652E-2</v>
      </c>
      <c r="J180" s="30">
        <f t="shared" si="18"/>
        <v>88.373762906166277</v>
      </c>
      <c r="K180" s="30">
        <v>72.975878051067554</v>
      </c>
      <c r="L180" s="30">
        <v>68.023223382702966</v>
      </c>
      <c r="M180" s="30">
        <v>600.29699999999991</v>
      </c>
      <c r="N180" s="76">
        <f t="shared" si="22"/>
        <v>822.59647438557715</v>
      </c>
      <c r="O180" s="30">
        <v>15541.256509999999</v>
      </c>
      <c r="P180" s="30">
        <v>9213.7543399999995</v>
      </c>
      <c r="Q180" s="30">
        <v>735384.31787999999</v>
      </c>
      <c r="R180" s="30">
        <v>79.813749999999999</v>
      </c>
      <c r="S180" s="30">
        <v>105.52354668754064</v>
      </c>
      <c r="T180" s="30">
        <v>1304.9544100000001</v>
      </c>
      <c r="U180" s="30">
        <v>1175.1327699999999</v>
      </c>
      <c r="V180" s="30">
        <v>1408264.04</v>
      </c>
      <c r="W180" s="30">
        <v>343044.95</v>
      </c>
      <c r="X180" s="30">
        <v>446412.61</v>
      </c>
      <c r="Y180" s="30">
        <v>319512.07</v>
      </c>
      <c r="Z180" s="27">
        <v>103.20585653379084</v>
      </c>
      <c r="AA180" s="27">
        <v>104.24706570470829</v>
      </c>
      <c r="AB180" s="30">
        <f t="shared" si="20"/>
        <v>99.001210092697661</v>
      </c>
      <c r="AC180" s="30">
        <f t="shared" si="21"/>
        <v>1264.4189523999951</v>
      </c>
      <c r="AD180" s="30">
        <f t="shared" si="26"/>
        <v>1350.8908193052346</v>
      </c>
      <c r="AE180" s="30">
        <f t="shared" si="27"/>
        <v>329.06916629357607</v>
      </c>
      <c r="AF180" s="30">
        <f t="shared" si="28"/>
        <v>428.22558791680012</v>
      </c>
      <c r="AG180" s="30">
        <f t="shared" si="29"/>
        <v>306.49502491039357</v>
      </c>
      <c r="AH180" s="30"/>
      <c r="AI180" s="30">
        <v>4384.8533260000004</v>
      </c>
      <c r="AJ180" s="30">
        <f t="shared" si="31"/>
        <v>6008.6338706764691</v>
      </c>
      <c r="AK180" s="30">
        <v>11236.839999999998</v>
      </c>
      <c r="AL180" s="30">
        <f t="shared" si="17"/>
        <v>15398.019592359829</v>
      </c>
      <c r="AM180" s="30">
        <v>192.4</v>
      </c>
      <c r="AN180" s="30">
        <v>419767.89119046991</v>
      </c>
      <c r="AO180" s="30">
        <v>277785.79217999999</v>
      </c>
      <c r="AP180" s="30">
        <v>301.14430703092273</v>
      </c>
      <c r="AQ180" s="30">
        <f t="shared" si="23"/>
        <v>575214.58103830123</v>
      </c>
      <c r="AR180" s="30">
        <f t="shared" si="24"/>
        <v>380654.2649416416</v>
      </c>
      <c r="AS180" s="30">
        <f t="shared" si="25"/>
        <v>412.66280731858541</v>
      </c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</row>
    <row r="181" spans="1:59" x14ac:dyDescent="0.25">
      <c r="A181" s="75">
        <v>39417</v>
      </c>
      <c r="B181" s="30">
        <v>2007</v>
      </c>
      <c r="C181" s="30">
        <v>12</v>
      </c>
      <c r="D181" s="30">
        <v>111.82825452915206</v>
      </c>
      <c r="E181" s="30">
        <v>102.16256792894228</v>
      </c>
      <c r="F181" s="30"/>
      <c r="G181" s="30"/>
      <c r="H181" s="98">
        <v>152.5968</v>
      </c>
      <c r="I181" s="98">
        <f t="shared" si="30"/>
        <v>8.3413206558550446E-2</v>
      </c>
      <c r="J181" s="30">
        <f t="shared" si="18"/>
        <v>95.745301845814694</v>
      </c>
      <c r="K181" s="30">
        <v>73.396353660836937</v>
      </c>
      <c r="L181" s="30">
        <v>67.636587997559488</v>
      </c>
      <c r="M181" s="30">
        <v>1128.3360000000011</v>
      </c>
      <c r="N181" s="76">
        <f t="shared" si="22"/>
        <v>1537.3188771938439</v>
      </c>
      <c r="O181" s="30">
        <v>16483.313399999999</v>
      </c>
      <c r="P181" s="30">
        <v>10722.064890000001</v>
      </c>
      <c r="Q181" s="30">
        <v>827822.32079000003</v>
      </c>
      <c r="R181" s="30">
        <v>77.207359999999994</v>
      </c>
      <c r="S181" s="30">
        <v>104.58892499045001</v>
      </c>
      <c r="T181" s="30">
        <v>1374.8079600000001</v>
      </c>
      <c r="U181" s="30">
        <v>1424.13643</v>
      </c>
      <c r="V181" s="30">
        <v>1272827.52</v>
      </c>
      <c r="W181" s="30">
        <v>307947.83</v>
      </c>
      <c r="X181" s="30">
        <v>362877.45999999996</v>
      </c>
      <c r="Y181" s="30">
        <v>395822.70999999996</v>
      </c>
      <c r="Z181" s="27">
        <v>102.07041392107496</v>
      </c>
      <c r="AA181" s="27">
        <v>103.68338943600963</v>
      </c>
      <c r="AB181" s="30">
        <f t="shared" si="20"/>
        <v>98.444326016241831</v>
      </c>
      <c r="AC181" s="30">
        <f t="shared" si="21"/>
        <v>1346.9211176737836</v>
      </c>
      <c r="AD181" s="30">
        <f t="shared" si="26"/>
        <v>1227.609867813544</v>
      </c>
      <c r="AE181" s="30">
        <f t="shared" si="27"/>
        <v>297.00787336823748</v>
      </c>
      <c r="AF181" s="30">
        <f t="shared" si="28"/>
        <v>349.98610864660952</v>
      </c>
      <c r="AG181" s="30">
        <f t="shared" si="29"/>
        <v>381.76096687530668</v>
      </c>
      <c r="AH181" s="30"/>
      <c r="AI181" s="30">
        <v>4538.3326959999986</v>
      </c>
      <c r="AJ181" s="30">
        <f t="shared" si="31"/>
        <v>6183.3217450713446</v>
      </c>
      <c r="AK181" s="30">
        <v>11395.11</v>
      </c>
      <c r="AL181" s="30">
        <f t="shared" si="17"/>
        <v>15525.444292037411</v>
      </c>
      <c r="AM181" s="30">
        <v>205.2</v>
      </c>
      <c r="AN181" s="30">
        <v>448541.22466208989</v>
      </c>
      <c r="AO181" s="30">
        <v>268402.60038999998</v>
      </c>
      <c r="AP181" s="30">
        <v>448.04170376425606</v>
      </c>
      <c r="AQ181" s="30">
        <f t="shared" si="23"/>
        <v>611121.94583233632</v>
      </c>
      <c r="AR181" s="30">
        <f t="shared" si="24"/>
        <v>365689.2842800924</v>
      </c>
      <c r="AS181" s="30">
        <f t="shared" si="25"/>
        <v>610.44136584038995</v>
      </c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</row>
    <row r="182" spans="1:59" x14ac:dyDescent="0.25">
      <c r="A182" s="75">
        <v>39448</v>
      </c>
      <c r="B182" s="30">
        <v>2008</v>
      </c>
      <c r="C182" s="30">
        <v>1</v>
      </c>
      <c r="D182" s="30">
        <v>108.29876580463582</v>
      </c>
      <c r="E182" s="30">
        <v>108.19407741850199</v>
      </c>
      <c r="F182" s="30"/>
      <c r="G182" s="30"/>
      <c r="H182" s="98">
        <v>127.1944</v>
      </c>
      <c r="I182" s="98">
        <f t="shared" si="30"/>
        <v>-0.16646744885869169</v>
      </c>
      <c r="J182" s="30">
        <f t="shared" si="18"/>
        <v>79.806825707336543</v>
      </c>
      <c r="K182" s="30">
        <v>74.230630664347359</v>
      </c>
      <c r="L182" s="30">
        <v>78.631188249409789</v>
      </c>
      <c r="M182" s="30">
        <v>710.00913647370203</v>
      </c>
      <c r="N182" s="76">
        <f t="shared" si="22"/>
        <v>956.49077762007516</v>
      </c>
      <c r="O182" s="30">
        <v>16128.65093</v>
      </c>
      <c r="P182" s="30">
        <v>12226.19579</v>
      </c>
      <c r="Q182" s="30">
        <v>941848.34930999996</v>
      </c>
      <c r="R182" s="30">
        <v>77.035274543889827</v>
      </c>
      <c r="S182" s="30">
        <v>104.29595662265024</v>
      </c>
      <c r="T182" s="30">
        <v>1576.09148</v>
      </c>
      <c r="U182" s="30">
        <v>1262.8832199999999</v>
      </c>
      <c r="V182" s="30">
        <v>1366048.49</v>
      </c>
      <c r="W182" s="30">
        <v>278850.89</v>
      </c>
      <c r="X182" s="30">
        <v>499799.75999999995</v>
      </c>
      <c r="Y182" s="30">
        <v>328192.08</v>
      </c>
      <c r="Z182" s="27">
        <v>104.46721217470433</v>
      </c>
      <c r="AA182" s="27">
        <v>107.20522824154337</v>
      </c>
      <c r="AB182" s="30">
        <f t="shared" si="20"/>
        <v>97.446005095320501</v>
      </c>
      <c r="AC182" s="30">
        <f t="shared" si="21"/>
        <v>1508.6948786995911</v>
      </c>
      <c r="AD182" s="30">
        <f t="shared" si="26"/>
        <v>1274.2368188631299</v>
      </c>
      <c r="AE182" s="30">
        <f t="shared" si="27"/>
        <v>260.10941310784114</v>
      </c>
      <c r="AF182" s="30">
        <f t="shared" si="28"/>
        <v>466.20838199598302</v>
      </c>
      <c r="AG182" s="30">
        <f t="shared" si="29"/>
        <v>306.1343979050655</v>
      </c>
      <c r="AH182" s="30"/>
      <c r="AI182" s="30">
        <v>4703.92</v>
      </c>
      <c r="AJ182" s="30">
        <f t="shared" si="31"/>
        <v>6336.8988757080197</v>
      </c>
      <c r="AK182" s="30">
        <v>11479.710000000001</v>
      </c>
      <c r="AL182" s="30">
        <f t="shared" si="17"/>
        <v>15464.923168857913</v>
      </c>
      <c r="AM182" s="30">
        <v>185.2</v>
      </c>
      <c r="AN182" s="30">
        <v>560390.99242999987</v>
      </c>
      <c r="AO182" s="30">
        <v>336762.01764999999</v>
      </c>
      <c r="AP182" s="30">
        <v>277.38266106993854</v>
      </c>
      <c r="AQ182" s="30">
        <f t="shared" si="23"/>
        <v>754932.27986159781</v>
      </c>
      <c r="AR182" s="30">
        <f t="shared" si="24"/>
        <v>453669.88618587248</v>
      </c>
      <c r="AS182" s="30">
        <f t="shared" ref="AS182:AS213" si="32">AP182/$K182*100</f>
        <v>373.67682126290242</v>
      </c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</row>
    <row r="183" spans="1:59" x14ac:dyDescent="0.25">
      <c r="A183" s="75">
        <v>39479</v>
      </c>
      <c r="B183" s="30">
        <v>2008</v>
      </c>
      <c r="C183" s="30">
        <v>2</v>
      </c>
      <c r="D183" s="30">
        <v>84.076973697811766</v>
      </c>
      <c r="E183" s="30">
        <v>93.56369072565748</v>
      </c>
      <c r="F183" s="30"/>
      <c r="G183" s="30"/>
      <c r="H183" s="98">
        <v>118.24169999999999</v>
      </c>
      <c r="I183" s="98">
        <f t="shared" si="30"/>
        <v>-7.0385960388193225E-2</v>
      </c>
      <c r="J183" s="30">
        <f t="shared" si="18"/>
        <v>74.189545634392516</v>
      </c>
      <c r="K183" s="30">
        <v>74.931423347296175</v>
      </c>
      <c r="L183" s="30">
        <v>77.896186782826334</v>
      </c>
      <c r="M183" s="30">
        <v>948.77108144958174</v>
      </c>
      <c r="N183" s="76">
        <f t="shared" si="22"/>
        <v>1266.1858524322522</v>
      </c>
      <c r="O183" s="30">
        <v>15041.068800000001</v>
      </c>
      <c r="P183" s="30">
        <v>12258.00981</v>
      </c>
      <c r="Q183" s="30">
        <v>984789.67590000003</v>
      </c>
      <c r="R183" s="30">
        <v>80.338463679203088</v>
      </c>
      <c r="S183" s="30">
        <v>104.00174849923786</v>
      </c>
      <c r="T183" s="30">
        <v>1618.5518</v>
      </c>
      <c r="U183" s="30">
        <v>1055.7305200000001</v>
      </c>
      <c r="V183" s="30">
        <v>1136476.04</v>
      </c>
      <c r="W183" s="30">
        <v>228583.96</v>
      </c>
      <c r="X183" s="30">
        <v>381585.87</v>
      </c>
      <c r="Y183" s="30">
        <v>292844.51</v>
      </c>
      <c r="Z183" s="27">
        <v>107.86584551329314</v>
      </c>
      <c r="AA183" s="27">
        <v>107.42948276930507</v>
      </c>
      <c r="AB183" s="30">
        <f t="shared" si="20"/>
        <v>100.4061852786959</v>
      </c>
      <c r="AC183" s="30">
        <f t="shared" si="21"/>
        <v>1500.5229804651497</v>
      </c>
      <c r="AD183" s="30">
        <f t="shared" si="26"/>
        <v>1057.8809566089765</v>
      </c>
      <c r="AE183" s="30">
        <f t="shared" si="27"/>
        <v>212.77581731531095</v>
      </c>
      <c r="AF183" s="30">
        <f t="shared" si="28"/>
        <v>355.19659981926986</v>
      </c>
      <c r="AG183" s="30">
        <f t="shared" si="29"/>
        <v>272.59231120832692</v>
      </c>
      <c r="AH183" s="30"/>
      <c r="AI183" s="30">
        <v>4890.91</v>
      </c>
      <c r="AJ183" s="30">
        <f t="shared" si="31"/>
        <v>6527.1814967818609</v>
      </c>
      <c r="AK183" s="30">
        <v>11570.55</v>
      </c>
      <c r="AL183" s="30">
        <f t="shared" si="17"/>
        <v>15441.519035841873</v>
      </c>
      <c r="AM183" s="30">
        <v>173.7</v>
      </c>
      <c r="AN183" s="30">
        <v>338377.25671999995</v>
      </c>
      <c r="AO183" s="30">
        <v>233587.54627000008</v>
      </c>
      <c r="AP183" s="30">
        <v>218.70355088677155</v>
      </c>
      <c r="AQ183" s="30">
        <f t="shared" si="23"/>
        <v>451582.58258577436</v>
      </c>
      <c r="AR183" s="30">
        <f t="shared" si="24"/>
        <v>311735.09835433931</v>
      </c>
      <c r="AS183" s="30">
        <f t="shared" si="32"/>
        <v>291.87160888845341</v>
      </c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</row>
    <row r="184" spans="1:59" x14ac:dyDescent="0.25">
      <c r="A184" s="75">
        <v>39508</v>
      </c>
      <c r="B184" s="30">
        <v>2008</v>
      </c>
      <c r="C184" s="30">
        <v>3</v>
      </c>
      <c r="D184" s="30">
        <v>96.287838910505386</v>
      </c>
      <c r="E184" s="30">
        <v>95.569376284083191</v>
      </c>
      <c r="F184" s="30"/>
      <c r="G184" s="30"/>
      <c r="H184" s="98">
        <v>130.36449999999999</v>
      </c>
      <c r="I184" s="98">
        <f t="shared" si="30"/>
        <v>0.10252558953398005</v>
      </c>
      <c r="J184" s="30">
        <f t="shared" si="18"/>
        <v>81.79587253781672</v>
      </c>
      <c r="K184" s="30">
        <v>76.039343207957984</v>
      </c>
      <c r="L184" s="30">
        <v>76.760435715899149</v>
      </c>
      <c r="M184" s="30">
        <v>974.80325216439292</v>
      </c>
      <c r="N184" s="76">
        <f t="shared" si="22"/>
        <v>1281.9722146973695</v>
      </c>
      <c r="O184" s="30">
        <v>15746.48271</v>
      </c>
      <c r="P184" s="30">
        <v>8925.8952200000003</v>
      </c>
      <c r="Q184" s="30">
        <v>785668.32050999999</v>
      </c>
      <c r="R184" s="30">
        <v>88.021234973672478</v>
      </c>
      <c r="S184" s="30">
        <v>104.31779178614534</v>
      </c>
      <c r="T184" s="30">
        <v>1446.0351900000001</v>
      </c>
      <c r="U184" s="30">
        <v>1243.69723</v>
      </c>
      <c r="V184" s="30">
        <v>1333947.99</v>
      </c>
      <c r="W184" s="30">
        <v>305952.36</v>
      </c>
      <c r="X184" s="30">
        <v>454789.87</v>
      </c>
      <c r="Y184" s="30">
        <v>326446.56999999995</v>
      </c>
      <c r="Z184" s="27">
        <v>117.54171517830056</v>
      </c>
      <c r="AA184" s="27">
        <v>111.62761803727989</v>
      </c>
      <c r="AB184" s="30">
        <f t="shared" si="20"/>
        <v>105.29805906907873</v>
      </c>
      <c r="AC184" s="30">
        <f t="shared" si="21"/>
        <v>1230.231486588817</v>
      </c>
      <c r="AD184" s="30">
        <f t="shared" si="26"/>
        <v>1194.998167527418</v>
      </c>
      <c r="AE184" s="30">
        <f t="shared" si="27"/>
        <v>274.08303194091457</v>
      </c>
      <c r="AF184" s="30">
        <f t="shared" si="28"/>
        <v>407.41697977297645</v>
      </c>
      <c r="AG184" s="30">
        <f t="shared" si="29"/>
        <v>292.44247592112708</v>
      </c>
      <c r="AH184" s="30"/>
      <c r="AI184" s="30">
        <v>4989.3500000000004</v>
      </c>
      <c r="AJ184" s="30">
        <f t="shared" si="31"/>
        <v>6561.5374745607141</v>
      </c>
      <c r="AK184" s="30">
        <v>11772.79</v>
      </c>
      <c r="AL184" s="30">
        <f t="shared" si="17"/>
        <v>15482.498274351094</v>
      </c>
      <c r="AM184" s="30">
        <v>189.4</v>
      </c>
      <c r="AN184" s="30">
        <v>443732.69599999994</v>
      </c>
      <c r="AO184" s="30">
        <v>239353.57780999996</v>
      </c>
      <c r="AP184" s="30">
        <v>424.57797358243988</v>
      </c>
      <c r="AQ184" s="30">
        <f t="shared" si="23"/>
        <v>583556.71850879502</v>
      </c>
      <c r="AR184" s="30">
        <f t="shared" si="24"/>
        <v>314775.96690360439</v>
      </c>
      <c r="AS184" s="30">
        <f t="shared" si="32"/>
        <v>558.36617686356499</v>
      </c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</row>
    <row r="185" spans="1:59" x14ac:dyDescent="0.25">
      <c r="A185" s="75">
        <v>39539</v>
      </c>
      <c r="B185" s="30">
        <v>2008</v>
      </c>
      <c r="C185" s="30">
        <v>4</v>
      </c>
      <c r="D185" s="30">
        <v>97.755651486226753</v>
      </c>
      <c r="E185" s="30">
        <v>100.45796550771527</v>
      </c>
      <c r="F185" s="30"/>
      <c r="G185" s="30"/>
      <c r="H185" s="98">
        <v>136.36099999999999</v>
      </c>
      <c r="I185" s="98">
        <f t="shared" si="30"/>
        <v>4.5997951896413536E-2</v>
      </c>
      <c r="J185" s="30">
        <f t="shared" si="18"/>
        <v>85.558315148136387</v>
      </c>
      <c r="K185" s="30">
        <v>77.193982580816524</v>
      </c>
      <c r="L185" s="30">
        <v>75.612400271893577</v>
      </c>
      <c r="M185" s="30">
        <v>1175.6561848651781</v>
      </c>
      <c r="N185" s="76">
        <f t="shared" si="22"/>
        <v>1522.9894164799064</v>
      </c>
      <c r="O185" s="30">
        <v>15308.306669999998</v>
      </c>
      <c r="P185" s="30">
        <v>10820.462510000001</v>
      </c>
      <c r="Q185" s="30">
        <v>1019806.23181</v>
      </c>
      <c r="R185" s="30">
        <v>94.247933567305523</v>
      </c>
      <c r="S185" s="30">
        <v>103.78769984329928</v>
      </c>
      <c r="T185" s="30">
        <v>1705.8763899999999</v>
      </c>
      <c r="U185" s="30">
        <v>1396.28856</v>
      </c>
      <c r="V185" s="30">
        <v>1489517.07</v>
      </c>
      <c r="W185" s="30">
        <v>334494.34999999998</v>
      </c>
      <c r="X185" s="30">
        <v>529128.67000000004</v>
      </c>
      <c r="Y185" s="30">
        <v>366601.13</v>
      </c>
      <c r="Z185" s="27">
        <v>122.03660242073857</v>
      </c>
      <c r="AA185" s="27">
        <v>114.52286569235939</v>
      </c>
      <c r="AB185" s="30">
        <f t="shared" si="20"/>
        <v>106.56090526809136</v>
      </c>
      <c r="AC185" s="30">
        <f t="shared" si="21"/>
        <v>1397.8399563425635</v>
      </c>
      <c r="AD185" s="30">
        <f t="shared" si="26"/>
        <v>1300.6285347428011</v>
      </c>
      <c r="AE185" s="30">
        <f t="shared" si="27"/>
        <v>292.07647571319586</v>
      </c>
      <c r="AF185" s="30">
        <f t="shared" si="28"/>
        <v>462.02884183966233</v>
      </c>
      <c r="AG185" s="30">
        <f t="shared" si="29"/>
        <v>320.11173295714912</v>
      </c>
      <c r="AH185" s="30"/>
      <c r="AI185" s="30">
        <v>5046.1400000000003</v>
      </c>
      <c r="AJ185" s="30">
        <f t="shared" si="31"/>
        <v>6536.9603060925838</v>
      </c>
      <c r="AK185" s="30">
        <v>12021.759999999998</v>
      </c>
      <c r="AL185" s="30">
        <f t="shared" ref="AL185:AL248" si="33">AK185/$K185*100</f>
        <v>15573.441864350094</v>
      </c>
      <c r="AM185" s="30">
        <v>217.2</v>
      </c>
      <c r="AN185" s="30">
        <v>794028.30233999982</v>
      </c>
      <c r="AO185" s="30">
        <v>270492.78813000012</v>
      </c>
      <c r="AP185" s="30">
        <v>456.37231677876321</v>
      </c>
      <c r="AQ185" s="30">
        <f t="shared" si="23"/>
        <v>1028614.2465945575</v>
      </c>
      <c r="AR185" s="30">
        <f t="shared" si="24"/>
        <v>350406.57197186799</v>
      </c>
      <c r="AS185" s="30">
        <f t="shared" si="32"/>
        <v>591.20193248349949</v>
      </c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</row>
    <row r="186" spans="1:59" x14ac:dyDescent="0.25">
      <c r="A186" s="75">
        <v>39569</v>
      </c>
      <c r="B186" s="30">
        <v>2008</v>
      </c>
      <c r="C186" s="30">
        <v>5</v>
      </c>
      <c r="D186" s="30">
        <v>96.401673096766913</v>
      </c>
      <c r="E186" s="30">
        <v>98.930256642762487</v>
      </c>
      <c r="F186" s="30"/>
      <c r="G186" s="30"/>
      <c r="H186" s="98">
        <v>135.04849999999999</v>
      </c>
      <c r="I186" s="98">
        <f t="shared" si="30"/>
        <v>-9.6251860869309702E-3</v>
      </c>
      <c r="J186" s="30">
        <f t="shared" si="18"/>
        <v>84.734800443551293</v>
      </c>
      <c r="K186" s="30">
        <v>78.008236936242838</v>
      </c>
      <c r="L186" s="30">
        <v>74.827594999378462</v>
      </c>
      <c r="M186" s="30">
        <v>1013.4706237973791</v>
      </c>
      <c r="N186" s="76">
        <f t="shared" si="22"/>
        <v>1299.1841164487566</v>
      </c>
      <c r="O186" s="30">
        <v>15467.09476</v>
      </c>
      <c r="P186" s="30">
        <v>11600.52879</v>
      </c>
      <c r="Q186" s="30">
        <v>1237510.9542399999</v>
      </c>
      <c r="R186" s="30">
        <v>106.67711590067954</v>
      </c>
      <c r="S186" s="30">
        <v>102.85824838918533</v>
      </c>
      <c r="T186" s="30">
        <v>1999.4762900000001</v>
      </c>
      <c r="U186" s="30">
        <v>1289.28711</v>
      </c>
      <c r="V186" s="30">
        <v>1378593.47</v>
      </c>
      <c r="W186" s="30">
        <v>330262.53000000003</v>
      </c>
      <c r="X186" s="30">
        <v>483488.73</v>
      </c>
      <c r="Y186" s="30">
        <v>365145.11</v>
      </c>
      <c r="Z186" s="27">
        <v>131.63471549619067</v>
      </c>
      <c r="AA186" s="27">
        <v>117.95975722724788</v>
      </c>
      <c r="AB186" s="30">
        <f t="shared" si="20"/>
        <v>111.59290133379824</v>
      </c>
      <c r="AC186" s="30">
        <f t="shared" si="21"/>
        <v>1518.9581885470495</v>
      </c>
      <c r="AD186" s="30">
        <f t="shared" si="26"/>
        <v>1168.6981241781962</v>
      </c>
      <c r="AE186" s="30">
        <f t="shared" si="27"/>
        <v>279.97898415792235</v>
      </c>
      <c r="AF186" s="30">
        <f t="shared" si="28"/>
        <v>409.87599615737207</v>
      </c>
      <c r="AG186" s="30">
        <f t="shared" si="29"/>
        <v>309.55057774199452</v>
      </c>
      <c r="AH186" s="30"/>
      <c r="AI186" s="30">
        <v>5306.84</v>
      </c>
      <c r="AJ186" s="30">
        <f t="shared" si="31"/>
        <v>6802.9226251291266</v>
      </c>
      <c r="AK186" s="30">
        <v>12261.229163</v>
      </c>
      <c r="AL186" s="30">
        <f t="shared" si="33"/>
        <v>15717.864733978367</v>
      </c>
      <c r="AM186" s="30">
        <v>234</v>
      </c>
      <c r="AN186" s="30">
        <v>453505.10343999998</v>
      </c>
      <c r="AO186" s="30">
        <v>264015.64660000004</v>
      </c>
      <c r="AP186" s="30">
        <v>483.21445321015193</v>
      </c>
      <c r="AQ186" s="30">
        <f t="shared" si="23"/>
        <v>581355.40713560244</v>
      </c>
      <c r="AR186" s="30">
        <f t="shared" si="24"/>
        <v>338445.85773138743</v>
      </c>
      <c r="AS186" s="30">
        <f t="shared" si="32"/>
        <v>619.44029526662609</v>
      </c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</row>
    <row r="187" spans="1:59" x14ac:dyDescent="0.25">
      <c r="A187" s="75">
        <v>39600</v>
      </c>
      <c r="B187" s="30">
        <v>2008</v>
      </c>
      <c r="C187" s="30">
        <v>6</v>
      </c>
      <c r="D187" s="30">
        <v>100.62394159309726</v>
      </c>
      <c r="E187" s="30">
        <v>103.82831147988217</v>
      </c>
      <c r="F187" s="30"/>
      <c r="G187" s="30"/>
      <c r="H187" s="98">
        <v>129.91929999999999</v>
      </c>
      <c r="I187" s="98">
        <f t="shared" si="30"/>
        <v>-3.7980429253194226E-2</v>
      </c>
      <c r="J187" s="30">
        <f t="shared" si="18"/>
        <v>81.516536350021468</v>
      </c>
      <c r="K187" s="30">
        <v>78.595567946714169</v>
      </c>
      <c r="L187" s="30">
        <v>74.265564940761337</v>
      </c>
      <c r="M187" s="30">
        <v>1030.4038415197197</v>
      </c>
      <c r="N187" s="76">
        <f t="shared" si="22"/>
        <v>1311.0202883428587</v>
      </c>
      <c r="O187" s="30">
        <v>14844.378840000001</v>
      </c>
      <c r="P187" s="30">
        <v>10377.86945</v>
      </c>
      <c r="Q187" s="30">
        <v>1217919.70949</v>
      </c>
      <c r="R187" s="30">
        <v>117.35739357272412</v>
      </c>
      <c r="S187" s="30">
        <v>102.88990692977352</v>
      </c>
      <c r="T187" s="30">
        <v>1932.90164</v>
      </c>
      <c r="U187" s="30">
        <v>1590.6852699999999</v>
      </c>
      <c r="V187" s="30">
        <v>1703055.41</v>
      </c>
      <c r="W187" s="30">
        <v>325739.71999999997</v>
      </c>
      <c r="X187" s="30">
        <v>572507.18000000005</v>
      </c>
      <c r="Y187" s="30">
        <v>378031.99</v>
      </c>
      <c r="Z187" s="27">
        <v>137.22981515452256</v>
      </c>
      <c r="AA187" s="27">
        <v>123.33483411459892</v>
      </c>
      <c r="AB187" s="30">
        <f t="shared" si="20"/>
        <v>111.26606375212118</v>
      </c>
      <c r="AC187" s="30">
        <f t="shared" si="21"/>
        <v>1408.5143507797686</v>
      </c>
      <c r="AD187" s="30">
        <f t="shared" si="26"/>
        <v>1380.8389351037463</v>
      </c>
      <c r="AE187" s="30">
        <f t="shared" si="27"/>
        <v>264.11007266392613</v>
      </c>
      <c r="AF187" s="30">
        <f t="shared" si="28"/>
        <v>464.18936232406497</v>
      </c>
      <c r="AG187" s="30">
        <f t="shared" si="29"/>
        <v>306.50869457427115</v>
      </c>
      <c r="AH187" s="30"/>
      <c r="AI187" s="30">
        <v>5332.77</v>
      </c>
      <c r="AJ187" s="30">
        <f t="shared" si="31"/>
        <v>6785.0772496681811</v>
      </c>
      <c r="AK187" s="30">
        <v>12515.134426999997</v>
      </c>
      <c r="AL187" s="30">
        <f t="shared" si="33"/>
        <v>15923.4607675142</v>
      </c>
      <c r="AM187" s="30">
        <v>254.6</v>
      </c>
      <c r="AN187" s="30">
        <v>400248.94162</v>
      </c>
      <c r="AO187" s="30">
        <v>257009.42017000003</v>
      </c>
      <c r="AP187" s="30">
        <v>426.5425358228743</v>
      </c>
      <c r="AQ187" s="30">
        <f t="shared" si="23"/>
        <v>509251.2874152888</v>
      </c>
      <c r="AR187" s="30">
        <f t="shared" si="24"/>
        <v>327002.43395943905</v>
      </c>
      <c r="AS187" s="30">
        <f t="shared" si="32"/>
        <v>542.70558374495045</v>
      </c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</row>
    <row r="188" spans="1:59" x14ac:dyDescent="0.25">
      <c r="A188" s="75">
        <v>39630</v>
      </c>
      <c r="B188" s="30">
        <v>2008</v>
      </c>
      <c r="C188" s="30">
        <v>7</v>
      </c>
      <c r="D188" s="30">
        <v>100.41758241294522</v>
      </c>
      <c r="E188" s="30">
        <v>98.944700020689197</v>
      </c>
      <c r="F188" s="30"/>
      <c r="G188" s="30"/>
      <c r="H188" s="98">
        <v>146.22120000000001</v>
      </c>
      <c r="I188" s="98">
        <f t="shared" si="30"/>
        <v>0.1254771231064209</v>
      </c>
      <c r="J188" s="30">
        <f t="shared" si="18"/>
        <v>91.744996816822152</v>
      </c>
      <c r="K188" s="30">
        <v>79.056088852651854</v>
      </c>
      <c r="L188" s="30">
        <v>73.832763606362633</v>
      </c>
      <c r="M188" s="30">
        <v>1277.2848390646611</v>
      </c>
      <c r="N188" s="76">
        <f t="shared" si="22"/>
        <v>1615.669150348836</v>
      </c>
      <c r="O188" s="30">
        <v>15448.03404</v>
      </c>
      <c r="P188" s="30">
        <v>9707.91381</v>
      </c>
      <c r="Q188" s="30">
        <v>1110313.6387499999</v>
      </c>
      <c r="R188" s="30">
        <v>114.37201240973934</v>
      </c>
      <c r="S188" s="30">
        <v>103.07800237075742</v>
      </c>
      <c r="T188" s="30">
        <v>1858.20216</v>
      </c>
      <c r="U188" s="30">
        <v>1720.5025000000001</v>
      </c>
      <c r="V188" s="30">
        <v>1839673.27</v>
      </c>
      <c r="W188" s="30">
        <v>374748.58999999997</v>
      </c>
      <c r="X188" s="30">
        <v>597433.66</v>
      </c>
      <c r="Y188" s="30">
        <v>424397.67999999993</v>
      </c>
      <c r="Z188" s="27">
        <v>137.40399257654443</v>
      </c>
      <c r="AA188" s="27">
        <v>124.27131842258638</v>
      </c>
      <c r="AB188" s="30">
        <f t="shared" si="20"/>
        <v>110.56774348309415</v>
      </c>
      <c r="AC188" s="30">
        <f t="shared" si="21"/>
        <v>1352.364021711262</v>
      </c>
      <c r="AD188" s="30">
        <f t="shared" si="26"/>
        <v>1480.3683531739521</v>
      </c>
      <c r="AE188" s="30">
        <f t="shared" si="27"/>
        <v>301.55678297840382</v>
      </c>
      <c r="AF188" s="30">
        <f t="shared" si="28"/>
        <v>480.74943404753975</v>
      </c>
      <c r="AG188" s="30">
        <f t="shared" si="29"/>
        <v>341.5089542679749</v>
      </c>
      <c r="AH188" s="30"/>
      <c r="AI188" s="30">
        <v>5606.8296569999993</v>
      </c>
      <c r="AJ188" s="30">
        <f t="shared" si="31"/>
        <v>7092.2173590578841</v>
      </c>
      <c r="AK188" s="30">
        <v>12738.452880000001</v>
      </c>
      <c r="AL188" s="30">
        <f t="shared" si="33"/>
        <v>16113.183772273984</v>
      </c>
      <c r="AM188" s="30">
        <v>283.10000000000002</v>
      </c>
      <c r="AN188" s="30">
        <v>598688.13787000009</v>
      </c>
      <c r="AO188" s="30">
        <v>279983.04467000003</v>
      </c>
      <c r="AP188" s="30">
        <v>623.19496923294025</v>
      </c>
      <c r="AQ188" s="30">
        <f t="shared" si="23"/>
        <v>757295.41716370627</v>
      </c>
      <c r="AR188" s="30">
        <f t="shared" si="24"/>
        <v>354157.47064320941</v>
      </c>
      <c r="AS188" s="30">
        <f t="shared" si="32"/>
        <v>788.29471363613482</v>
      </c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</row>
    <row r="189" spans="1:59" x14ac:dyDescent="0.25">
      <c r="A189" s="75">
        <v>39661</v>
      </c>
      <c r="B189" s="30">
        <v>2008</v>
      </c>
      <c r="C189" s="30">
        <v>8</v>
      </c>
      <c r="D189" s="30">
        <v>104.22540773851324</v>
      </c>
      <c r="E189" s="30">
        <v>103.11001189193949</v>
      </c>
      <c r="F189" s="30"/>
      <c r="G189" s="30"/>
      <c r="H189" s="98">
        <v>140.56700000000001</v>
      </c>
      <c r="I189" s="98">
        <f t="shared" si="30"/>
        <v>-3.8668811362511102E-2</v>
      </c>
      <c r="J189" s="30">
        <f t="shared" si="18"/>
        <v>88.197326841458278</v>
      </c>
      <c r="K189" s="30">
        <v>79.222944253354072</v>
      </c>
      <c r="L189" s="30">
        <v>73.678133331234179</v>
      </c>
      <c r="M189" s="30">
        <v>1334.7981021893017</v>
      </c>
      <c r="N189" s="76">
        <f t="shared" si="22"/>
        <v>1684.8630340228617</v>
      </c>
      <c r="O189" s="30">
        <v>15598.575213</v>
      </c>
      <c r="P189" s="30">
        <v>10551.91877</v>
      </c>
      <c r="Q189" s="30">
        <v>1051507.4252599999</v>
      </c>
      <c r="R189" s="30">
        <v>99.650826373827357</v>
      </c>
      <c r="S189" s="30">
        <v>101.29714433571667</v>
      </c>
      <c r="T189" s="30">
        <v>1837.0622499999999</v>
      </c>
      <c r="U189" s="30">
        <v>1646.9703300000001</v>
      </c>
      <c r="V189" s="30">
        <v>1762563.84</v>
      </c>
      <c r="W189" s="30">
        <v>349626.70999999996</v>
      </c>
      <c r="X189" s="30">
        <v>553656.19999999995</v>
      </c>
      <c r="Y189" s="30">
        <v>371701.78</v>
      </c>
      <c r="Z189" s="27">
        <v>124.18621557351756</v>
      </c>
      <c r="AA189" s="27">
        <v>118.8576670190936</v>
      </c>
      <c r="AB189" s="30">
        <f t="shared" si="20"/>
        <v>104.4831340611523</v>
      </c>
      <c r="AC189" s="30">
        <f t="shared" si="21"/>
        <v>1479.2803223095798</v>
      </c>
      <c r="AD189" s="30">
        <f t="shared" si="26"/>
        <v>1482.9197679917925</v>
      </c>
      <c r="AE189" s="30">
        <f t="shared" si="27"/>
        <v>294.15579050852062</v>
      </c>
      <c r="AF189" s="30">
        <f t="shared" si="28"/>
        <v>465.81446017366233</v>
      </c>
      <c r="AG189" s="30">
        <f t="shared" si="29"/>
        <v>312.7284838430229</v>
      </c>
      <c r="AH189" s="30"/>
      <c r="AI189" s="30">
        <v>5676.0792309999997</v>
      </c>
      <c r="AJ189" s="30">
        <f t="shared" si="31"/>
        <v>7164.6910935902142</v>
      </c>
      <c r="AK189" s="30">
        <v>13113.770135999999</v>
      </c>
      <c r="AL189" s="30">
        <f t="shared" si="33"/>
        <v>16552.995170265713</v>
      </c>
      <c r="AM189" s="30">
        <v>293.7</v>
      </c>
      <c r="AN189" s="30">
        <v>467524.65579000005</v>
      </c>
      <c r="AO189" s="30">
        <v>296187.99423000013</v>
      </c>
      <c r="AP189" s="30">
        <v>710.03928714291715</v>
      </c>
      <c r="AQ189" s="30">
        <f t="shared" si="23"/>
        <v>590137.94576336571</v>
      </c>
      <c r="AR189" s="30">
        <f t="shared" si="24"/>
        <v>373866.43102128885</v>
      </c>
      <c r="AS189" s="30">
        <f t="shared" si="32"/>
        <v>896.25460633250339</v>
      </c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</row>
    <row r="190" spans="1:59" x14ac:dyDescent="0.25">
      <c r="A190" s="75">
        <v>39692</v>
      </c>
      <c r="B190" s="30">
        <v>2008</v>
      </c>
      <c r="C190" s="30">
        <v>9</v>
      </c>
      <c r="D190" s="30">
        <v>107.84253191309156</v>
      </c>
      <c r="E190" s="30">
        <v>106.75469396587314</v>
      </c>
      <c r="F190" s="30"/>
      <c r="G190" s="30"/>
      <c r="H190" s="98">
        <v>144.61070000000001</v>
      </c>
      <c r="I190" s="98">
        <f t="shared" si="30"/>
        <v>2.8767064816066279E-2</v>
      </c>
      <c r="J190" s="30">
        <f t="shared" si="18"/>
        <v>90.734505059310294</v>
      </c>
      <c r="K190" s="30">
        <v>79.743533103544465</v>
      </c>
      <c r="L190" s="30">
        <v>73.195501574713504</v>
      </c>
      <c r="M190" s="30">
        <v>1134.5763674832922</v>
      </c>
      <c r="N190" s="76">
        <f t="shared" si="22"/>
        <v>1422.7816643264107</v>
      </c>
      <c r="O190" s="30">
        <v>14954.90741</v>
      </c>
      <c r="P190" s="30">
        <v>9543.6687300000012</v>
      </c>
      <c r="Q190" s="30">
        <v>846348.94592999993</v>
      </c>
      <c r="R190" s="30">
        <v>88.681718726211471</v>
      </c>
      <c r="S190" s="30">
        <v>99.695073108015904</v>
      </c>
      <c r="T190" s="30">
        <v>1553.15327</v>
      </c>
      <c r="U190" s="30">
        <v>1679.58773</v>
      </c>
      <c r="V190" s="30">
        <v>1804738.81</v>
      </c>
      <c r="W190" s="30">
        <v>387573.79000000004</v>
      </c>
      <c r="X190" s="30">
        <v>653814.93000000005</v>
      </c>
      <c r="Y190" s="30">
        <v>463279.95999999996</v>
      </c>
      <c r="Z190" s="27">
        <v>112.7662574717763</v>
      </c>
      <c r="AA190" s="27">
        <v>115.96337463588469</v>
      </c>
      <c r="AB190" s="30">
        <f t="shared" si="20"/>
        <v>97.242994027944533</v>
      </c>
      <c r="AC190" s="30">
        <f t="shared" si="21"/>
        <v>1377.3209334261458</v>
      </c>
      <c r="AD190" s="30">
        <f t="shared" si="26"/>
        <v>1556.3006989635555</v>
      </c>
      <c r="AE190" s="30">
        <f t="shared" si="27"/>
        <v>334.22086173065361</v>
      </c>
      <c r="AF190" s="30">
        <f t="shared" si="28"/>
        <v>563.81157589879081</v>
      </c>
      <c r="AG190" s="30">
        <f t="shared" si="29"/>
        <v>399.5054140625524</v>
      </c>
      <c r="AH190" s="30"/>
      <c r="AI190" s="30">
        <v>5548.9115959999999</v>
      </c>
      <c r="AJ190" s="30">
        <f t="shared" si="31"/>
        <v>6958.4471367664546</v>
      </c>
      <c r="AK190" s="30">
        <v>13447.586382999998</v>
      </c>
      <c r="AL190" s="30">
        <f t="shared" si="33"/>
        <v>16863.54474103716</v>
      </c>
      <c r="AM190" s="30">
        <v>300.39999999999998</v>
      </c>
      <c r="AN190" s="30">
        <v>633073.25201000005</v>
      </c>
      <c r="AO190" s="30">
        <v>316471.45067000005</v>
      </c>
      <c r="AP190" s="30">
        <v>671.32722147892355</v>
      </c>
      <c r="AQ190" s="30">
        <f t="shared" si="23"/>
        <v>793886.63553190499</v>
      </c>
      <c r="AR190" s="30">
        <f t="shared" si="24"/>
        <v>396861.58658040874</v>
      </c>
      <c r="AS190" s="30">
        <f t="shared" si="32"/>
        <v>841.85788533751861</v>
      </c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</row>
    <row r="191" spans="1:59" x14ac:dyDescent="0.25">
      <c r="A191" s="75">
        <v>39722</v>
      </c>
      <c r="B191" s="30">
        <v>2008</v>
      </c>
      <c r="C191" s="30">
        <v>10</v>
      </c>
      <c r="D191" s="30">
        <v>116.22061382374379</v>
      </c>
      <c r="E191" s="30">
        <v>112.18127544992106</v>
      </c>
      <c r="F191" s="30"/>
      <c r="G191" s="30"/>
      <c r="H191" s="98">
        <v>154.7176</v>
      </c>
      <c r="I191" s="98">
        <f t="shared" si="30"/>
        <v>6.9890402300797794E-2</v>
      </c>
      <c r="J191" s="30">
        <f t="shared" si="18"/>
        <v>97.075976120469264</v>
      </c>
      <c r="K191" s="30">
        <v>79.770229967656817</v>
      </c>
      <c r="L191" s="30">
        <v>73.17237110294495</v>
      </c>
      <c r="M191" s="30">
        <v>1414.665591718898</v>
      </c>
      <c r="N191" s="76">
        <f t="shared" si="22"/>
        <v>1773.4254900512137</v>
      </c>
      <c r="O191" s="30">
        <v>15403.091269999999</v>
      </c>
      <c r="P191" s="30">
        <v>10408.06077</v>
      </c>
      <c r="Q191" s="30">
        <v>663795.37115000002</v>
      </c>
      <c r="R191" s="30">
        <v>63.777046062539469</v>
      </c>
      <c r="S191" s="30">
        <v>97.263467850473901</v>
      </c>
      <c r="T191" s="30">
        <v>1310.5905</v>
      </c>
      <c r="U191" s="30">
        <v>1804.2117699999999</v>
      </c>
      <c r="V191" s="30">
        <v>1939129.67</v>
      </c>
      <c r="W191" s="30">
        <v>430388.25</v>
      </c>
      <c r="X191" s="30">
        <v>663940.9</v>
      </c>
      <c r="Y191" s="30">
        <v>522719.16999999993</v>
      </c>
      <c r="Z191" s="27">
        <v>91.842356009543906</v>
      </c>
      <c r="AA191" s="27">
        <v>107.70375180041624</v>
      </c>
      <c r="AB191" s="30">
        <f t="shared" si="20"/>
        <v>85.273126027898471</v>
      </c>
      <c r="AC191" s="30">
        <f t="shared" si="21"/>
        <v>1427.0000868268323</v>
      </c>
      <c r="AD191" s="30">
        <f t="shared" si="26"/>
        <v>1800.4290821673173</v>
      </c>
      <c r="AE191" s="30">
        <f t="shared" si="27"/>
        <v>399.60376756191761</v>
      </c>
      <c r="AF191" s="30">
        <f t="shared" si="28"/>
        <v>616.45104177089036</v>
      </c>
      <c r="AG191" s="30">
        <f t="shared" si="29"/>
        <v>485.33051194784821</v>
      </c>
      <c r="AH191" s="30">
        <v>39.74348991314514</v>
      </c>
      <c r="AI191" s="30">
        <v>7807.9046060000001</v>
      </c>
      <c r="AJ191" s="30">
        <f t="shared" si="31"/>
        <v>9787.9931011428052</v>
      </c>
      <c r="AK191" s="30">
        <v>13775.959805999999</v>
      </c>
      <c r="AL191" s="30">
        <f t="shared" si="33"/>
        <v>17269.550070979512</v>
      </c>
      <c r="AM191" s="30">
        <v>311.5</v>
      </c>
      <c r="AN191" s="30">
        <v>546903.37501000008</v>
      </c>
      <c r="AO191" s="30">
        <v>346177.28596000007</v>
      </c>
      <c r="AP191" s="30">
        <v>665.97198475040091</v>
      </c>
      <c r="AQ191" s="30">
        <f t="shared" si="23"/>
        <v>685598.3431810895</v>
      </c>
      <c r="AR191" s="30">
        <f t="shared" si="24"/>
        <v>433968.01801920228</v>
      </c>
      <c r="AS191" s="30">
        <f t="shared" si="32"/>
        <v>834.86281162837577</v>
      </c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</row>
    <row r="192" spans="1:59" x14ac:dyDescent="0.25">
      <c r="A192" s="75">
        <v>39753</v>
      </c>
      <c r="B192" s="30">
        <v>2008</v>
      </c>
      <c r="C192" s="30">
        <v>11</v>
      </c>
      <c r="D192" s="30">
        <v>104.8469910313421</v>
      </c>
      <c r="E192" s="30">
        <v>105.3684319528051</v>
      </c>
      <c r="F192" s="30"/>
      <c r="G192" s="30"/>
      <c r="H192" s="98">
        <v>138.48410000000001</v>
      </c>
      <c r="I192" s="98">
        <f t="shared" si="30"/>
        <v>-0.10492342176972747</v>
      </c>
      <c r="J192" s="30">
        <f t="shared" ref="J192:J255" si="34">J193/(1+I193)</f>
        <v>86.890432534273273</v>
      </c>
      <c r="K192" s="30">
        <v>79.643419863123285</v>
      </c>
      <c r="L192" s="30">
        <v>73.290133993318676</v>
      </c>
      <c r="M192" s="30">
        <v>1167.1365133226591</v>
      </c>
      <c r="N192" s="76">
        <f t="shared" si="22"/>
        <v>1465.4525324609644</v>
      </c>
      <c r="O192" s="30">
        <v>15049.86627</v>
      </c>
      <c r="P192" s="30">
        <v>9065.6403900000005</v>
      </c>
      <c r="Q192" s="30">
        <v>399275.07756999996</v>
      </c>
      <c r="R192" s="30">
        <v>44.042677670120987</v>
      </c>
      <c r="S192" s="30">
        <v>95.238928568710264</v>
      </c>
      <c r="T192" s="30">
        <v>1062.0535500000001</v>
      </c>
      <c r="U192" s="30">
        <v>1488.8470600000001</v>
      </c>
      <c r="V192" s="30">
        <v>1610738.29</v>
      </c>
      <c r="W192" s="30">
        <v>405311.02</v>
      </c>
      <c r="X192" s="30">
        <v>525879</v>
      </c>
      <c r="Y192" s="30">
        <v>457966.12</v>
      </c>
      <c r="Z192" s="27">
        <v>78.275267997264976</v>
      </c>
      <c r="AA192" s="27">
        <v>101.13133581432655</v>
      </c>
      <c r="AB192" s="30">
        <f t="shared" si="20"/>
        <v>77.39961839421909</v>
      </c>
      <c r="AC192" s="30">
        <f t="shared" si="21"/>
        <v>1356.8187975250489</v>
      </c>
      <c r="AD192" s="30">
        <f t="shared" si="26"/>
        <v>1592.7192862924869</v>
      </c>
      <c r="AE192" s="30">
        <f t="shared" si="27"/>
        <v>400.77688753576467</v>
      </c>
      <c r="AF192" s="30">
        <f t="shared" si="28"/>
        <v>519.99609791122975</v>
      </c>
      <c r="AG192" s="30">
        <f t="shared" si="29"/>
        <v>452.84294557406929</v>
      </c>
      <c r="AH192" s="30">
        <v>40.988816458094703</v>
      </c>
      <c r="AI192" s="30">
        <v>8092.9040160000004</v>
      </c>
      <c r="AJ192" s="30">
        <f t="shared" si="31"/>
        <v>10161.422035754644</v>
      </c>
      <c r="AK192" s="30">
        <v>14127.292237</v>
      </c>
      <c r="AL192" s="30">
        <f t="shared" si="33"/>
        <v>17738.178824163297</v>
      </c>
      <c r="AM192" s="30">
        <v>323.39999999999998</v>
      </c>
      <c r="AN192" s="30">
        <v>492984.39948999992</v>
      </c>
      <c r="AO192" s="30">
        <v>313536.99429000006</v>
      </c>
      <c r="AP192" s="30">
        <v>775.23113428618876</v>
      </c>
      <c r="AQ192" s="30">
        <f t="shared" si="23"/>
        <v>618989.49133180419</v>
      </c>
      <c r="AR192" s="30">
        <f t="shared" si="24"/>
        <v>393675.95568956074</v>
      </c>
      <c r="AS192" s="30">
        <f t="shared" si="32"/>
        <v>973.37750641360708</v>
      </c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</row>
    <row r="193" spans="1:59" x14ac:dyDescent="0.25">
      <c r="A193" s="75">
        <v>39783</v>
      </c>
      <c r="B193" s="30">
        <v>2008</v>
      </c>
      <c r="C193" s="30">
        <v>12</v>
      </c>
      <c r="D193" s="30">
        <v>115.38513349805658</v>
      </c>
      <c r="E193" s="30">
        <v>103.52656571041588</v>
      </c>
      <c r="F193" s="30"/>
      <c r="G193" s="30"/>
      <c r="H193" s="98">
        <v>153.19329999999999</v>
      </c>
      <c r="I193" s="98">
        <f t="shared" ref="I193:I224" si="35">H193/H192-1</f>
        <v>0.10621580383596374</v>
      </c>
      <c r="J193" s="30">
        <f t="shared" si="34"/>
        <v>96.119569671555681</v>
      </c>
      <c r="K193" s="30">
        <v>79.877017424106242</v>
      </c>
      <c r="L193" s="30">
        <v>73.076229349270804</v>
      </c>
      <c r="M193" s="30">
        <v>2231.5874060294996</v>
      </c>
      <c r="N193" s="76">
        <f t="shared" si="22"/>
        <v>2793.7790843903299</v>
      </c>
      <c r="O193" s="30">
        <v>15736.917083</v>
      </c>
      <c r="P193" s="30">
        <v>11865.972320000001</v>
      </c>
      <c r="Q193" s="30">
        <v>309543.06130000006</v>
      </c>
      <c r="R193" s="30">
        <v>26.08661582483786</v>
      </c>
      <c r="S193" s="30">
        <v>95.162155073061157</v>
      </c>
      <c r="T193" s="30">
        <v>918.33232999999996</v>
      </c>
      <c r="U193" s="30">
        <v>1373.23847</v>
      </c>
      <c r="V193" s="30">
        <v>1487448.25</v>
      </c>
      <c r="W193" s="30">
        <v>362100.27</v>
      </c>
      <c r="X193" s="30">
        <v>481465.12</v>
      </c>
      <c r="Y193" s="30">
        <v>470338.94</v>
      </c>
      <c r="Z193" s="27">
        <v>67.763385760228459</v>
      </c>
      <c r="AA193" s="27">
        <v>92.141712523977759</v>
      </c>
      <c r="AB193" s="30">
        <f t="shared" si="20"/>
        <v>73.542572526633464</v>
      </c>
      <c r="AC193" s="30">
        <f t="shared" si="21"/>
        <v>1355.2043182278321</v>
      </c>
      <c r="AD193" s="30">
        <f t="shared" si="26"/>
        <v>1614.3049757328158</v>
      </c>
      <c r="AE193" s="30">
        <f t="shared" si="27"/>
        <v>392.98191891731096</v>
      </c>
      <c r="AF193" s="30">
        <f t="shared" si="28"/>
        <v>522.52677621409498</v>
      </c>
      <c r="AG193" s="30">
        <f t="shared" si="29"/>
        <v>510.45170218385636</v>
      </c>
      <c r="AH193" s="30">
        <v>41.542074128725645</v>
      </c>
      <c r="AI193" s="30">
        <v>8880.1812170000012</v>
      </c>
      <c r="AJ193" s="30">
        <f t="shared" si="31"/>
        <v>11117.316974732252</v>
      </c>
      <c r="AK193" s="30">
        <v>14300.402320000001</v>
      </c>
      <c r="AL193" s="30">
        <f t="shared" si="33"/>
        <v>17903.024901483433</v>
      </c>
      <c r="AM193" s="30">
        <v>335.8</v>
      </c>
      <c r="AN193" s="30">
        <v>465053.95153999992</v>
      </c>
      <c r="AO193" s="30">
        <v>295037.99685000011</v>
      </c>
      <c r="AP193" s="30">
        <v>1268.2147950340625</v>
      </c>
      <c r="AQ193" s="30">
        <f t="shared" si="23"/>
        <v>582212.46428218577</v>
      </c>
      <c r="AR193" s="30">
        <f t="shared" si="24"/>
        <v>369365.31478572713</v>
      </c>
      <c r="AS193" s="30">
        <f t="shared" si="32"/>
        <v>1587.7092509607469</v>
      </c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</row>
    <row r="194" spans="1:59" x14ac:dyDescent="0.25">
      <c r="A194" s="75">
        <v>39814</v>
      </c>
      <c r="B194" s="30">
        <v>2009</v>
      </c>
      <c r="C194" s="30">
        <v>1</v>
      </c>
      <c r="D194" s="30">
        <v>100.73845903424669</v>
      </c>
      <c r="E194" s="30">
        <v>101.59152663334488</v>
      </c>
      <c r="F194" s="30"/>
      <c r="G194" s="30"/>
      <c r="H194" s="98">
        <v>129.4854</v>
      </c>
      <c r="I194" s="98">
        <f t="shared" si="35"/>
        <v>-0.15475807362332428</v>
      </c>
      <c r="J194" s="30">
        <f t="shared" si="34"/>
        <v>81.244290231682825</v>
      </c>
      <c r="K194" s="30">
        <v>80.437651570465206</v>
      </c>
      <c r="L194" s="30">
        <v>79.125342581732113</v>
      </c>
      <c r="M194" s="30">
        <v>615.38991487109263</v>
      </c>
      <c r="N194" s="76">
        <f t="shared" si="22"/>
        <v>765.05206561382147</v>
      </c>
      <c r="O194" s="30">
        <v>15608.860250000002</v>
      </c>
      <c r="P194" s="30">
        <v>10779.979199999998</v>
      </c>
      <c r="Q194" s="30">
        <v>288745.42215</v>
      </c>
      <c r="R194" s="30">
        <v>26.785341306595477</v>
      </c>
      <c r="S194" s="30">
        <v>94.078158704144627</v>
      </c>
      <c r="T194" s="30">
        <v>873.69331999999997</v>
      </c>
      <c r="U194" s="30">
        <v>1224.9014299999999</v>
      </c>
      <c r="V194" s="30">
        <v>1331714.08</v>
      </c>
      <c r="W194" s="30">
        <v>326045.20999999996</v>
      </c>
      <c r="X194" s="30">
        <v>438554.21</v>
      </c>
      <c r="Y194" s="30">
        <v>401924.16</v>
      </c>
      <c r="Z194" s="27">
        <v>69.104401529014325</v>
      </c>
      <c r="AA194" s="27">
        <v>90.667531816588024</v>
      </c>
      <c r="AB194" s="30">
        <f t="shared" ref="AB194:AB257" si="36">100*Z194/AA194</f>
        <v>76.217362648413214</v>
      </c>
      <c r="AC194" s="30">
        <f t="shared" ref="AC194:AC257" si="37">T194/$Z194*100</f>
        <v>1264.309220062009</v>
      </c>
      <c r="AD194" s="30">
        <f t="shared" si="26"/>
        <v>1468.788278800766</v>
      </c>
      <c r="AE194" s="30">
        <f t="shared" si="27"/>
        <v>359.60525611258402</v>
      </c>
      <c r="AF194" s="30">
        <f t="shared" si="28"/>
        <v>483.69488086116024</v>
      </c>
      <c r="AG194" s="30">
        <f t="shared" si="29"/>
        <v>443.2944759244744</v>
      </c>
      <c r="AH194" s="30">
        <v>35.974717147984073</v>
      </c>
      <c r="AI194" s="30">
        <v>8243.9481059999998</v>
      </c>
      <c r="AJ194" s="30">
        <f t="shared" si="31"/>
        <v>10248.867222059702</v>
      </c>
      <c r="AK194" s="30">
        <v>14247.000311</v>
      </c>
      <c r="AL194" s="30">
        <f t="shared" si="33"/>
        <v>17711.855123616217</v>
      </c>
      <c r="AM194" s="30">
        <v>294</v>
      </c>
      <c r="AN194" s="30">
        <v>591321.23364999983</v>
      </c>
      <c r="AO194" s="30">
        <v>346897.17157000006</v>
      </c>
      <c r="AP194" s="30">
        <v>288.21779465081613</v>
      </c>
      <c r="AQ194" s="30">
        <f t="shared" si="23"/>
        <v>735129.90758064215</v>
      </c>
      <c r="AR194" s="30">
        <f t="shared" si="24"/>
        <v>431262.18232031586</v>
      </c>
      <c r="AS194" s="30">
        <f t="shared" si="32"/>
        <v>358.31204544594493</v>
      </c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</row>
    <row r="195" spans="1:59" x14ac:dyDescent="0.25">
      <c r="A195" s="75">
        <v>39845</v>
      </c>
      <c r="B195" s="30">
        <v>2009</v>
      </c>
      <c r="C195" s="30">
        <v>2</v>
      </c>
      <c r="D195" s="30">
        <v>88.229944783646602</v>
      </c>
      <c r="E195" s="30">
        <v>98.45966250545969</v>
      </c>
      <c r="F195" s="30"/>
      <c r="G195" s="30"/>
      <c r="H195" s="98">
        <v>126.5723</v>
      </c>
      <c r="I195" s="98">
        <f t="shared" si="35"/>
        <v>-2.2497517094591357E-2</v>
      </c>
      <c r="J195" s="30">
        <f t="shared" si="34"/>
        <v>79.416495423357603</v>
      </c>
      <c r="K195" s="30">
        <v>80.818081884066018</v>
      </c>
      <c r="L195" s="30">
        <v>78.75820729805173</v>
      </c>
      <c r="M195" s="30">
        <v>952.73339316679142</v>
      </c>
      <c r="N195" s="76">
        <f t="shared" si="22"/>
        <v>1178.8616742148035</v>
      </c>
      <c r="O195" s="30">
        <v>13948.903920000001</v>
      </c>
      <c r="P195" s="30">
        <v>9461.2396499999995</v>
      </c>
      <c r="Q195" s="30">
        <v>252129.98742000002</v>
      </c>
      <c r="R195" s="30">
        <v>26.648726461547778</v>
      </c>
      <c r="S195" s="30">
        <v>92.739223820190446</v>
      </c>
      <c r="T195" s="30">
        <v>800.79863</v>
      </c>
      <c r="U195" s="30">
        <v>1031.07707</v>
      </c>
      <c r="V195" s="30">
        <v>1114265.77</v>
      </c>
      <c r="W195" s="30">
        <v>235744.2</v>
      </c>
      <c r="X195" s="30">
        <v>373641.32999999996</v>
      </c>
      <c r="Y195" s="30">
        <v>325160.70999999996</v>
      </c>
      <c r="Z195" s="27">
        <v>68.89053636551381</v>
      </c>
      <c r="AA195" s="27">
        <v>89.920533971574926</v>
      </c>
      <c r="AB195" s="30">
        <f t="shared" si="36"/>
        <v>76.612686027077004</v>
      </c>
      <c r="AC195" s="30">
        <f t="shared" si="37"/>
        <v>1162.4218248950592</v>
      </c>
      <c r="AD195" s="30">
        <f t="shared" si="26"/>
        <v>1239.1672077394849</v>
      </c>
      <c r="AE195" s="30">
        <f t="shared" si="27"/>
        <v>262.1694840852723</v>
      </c>
      <c r="AF195" s="30">
        <f t="shared" si="28"/>
        <v>415.52392262051399</v>
      </c>
      <c r="AG195" s="30">
        <f t="shared" si="29"/>
        <v>361.60896253439466</v>
      </c>
      <c r="AH195" s="30">
        <v>33.215622313077901</v>
      </c>
      <c r="AI195" s="30">
        <v>8082.4117350000006</v>
      </c>
      <c r="AJ195" s="30">
        <f t="shared" si="31"/>
        <v>10000.746796483323</v>
      </c>
      <c r="AK195" s="30">
        <v>14201.798848000002</v>
      </c>
      <c r="AL195" s="30">
        <f t="shared" si="33"/>
        <v>17572.55123720031</v>
      </c>
      <c r="AM195" s="30">
        <v>259.3</v>
      </c>
      <c r="AN195" s="30">
        <v>370720.7</v>
      </c>
      <c r="AO195" s="30">
        <v>221908.09894000003</v>
      </c>
      <c r="AP195" s="30">
        <v>367.05963004464792</v>
      </c>
      <c r="AQ195" s="30">
        <f t="shared" si="23"/>
        <v>458710.09476790216</v>
      </c>
      <c r="AR195" s="30">
        <f t="shared" si="24"/>
        <v>274577.28984254837</v>
      </c>
      <c r="AS195" s="30">
        <f t="shared" si="32"/>
        <v>454.18008134763329</v>
      </c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</row>
    <row r="196" spans="1:59" x14ac:dyDescent="0.25">
      <c r="A196" s="75">
        <v>39873</v>
      </c>
      <c r="B196" s="30">
        <v>2009</v>
      </c>
      <c r="C196" s="30">
        <v>3</v>
      </c>
      <c r="D196" s="30">
        <v>109.51110262108543</v>
      </c>
      <c r="E196" s="30">
        <v>107.709079298768</v>
      </c>
      <c r="F196" s="30"/>
      <c r="G196" s="30"/>
      <c r="H196" s="98">
        <v>133.7251</v>
      </c>
      <c r="I196" s="98">
        <f t="shared" si="35"/>
        <v>5.6511574807442067E-2</v>
      </c>
      <c r="J196" s="30">
        <f t="shared" si="34"/>
        <v>83.904446645419554</v>
      </c>
      <c r="K196" s="30">
        <v>81.699078399773015</v>
      </c>
      <c r="L196" s="30">
        <v>77.908087468864281</v>
      </c>
      <c r="M196" s="30">
        <v>1135.0572658244582</v>
      </c>
      <c r="N196" s="76">
        <f t="shared" si="22"/>
        <v>1389.3146508585485</v>
      </c>
      <c r="O196" s="30">
        <v>15414.135340000001</v>
      </c>
      <c r="P196" s="30">
        <v>9584.7757700000002</v>
      </c>
      <c r="Q196" s="30">
        <v>347888.04901000002</v>
      </c>
      <c r="R196" s="30">
        <v>36.295898553920999</v>
      </c>
      <c r="S196" s="30">
        <v>92.16210263726154</v>
      </c>
      <c r="T196" s="30">
        <v>993.82566999999995</v>
      </c>
      <c r="U196" s="30">
        <v>1119.44741</v>
      </c>
      <c r="V196" s="30">
        <v>1205023.1399999999</v>
      </c>
      <c r="W196" s="30">
        <v>244886.97</v>
      </c>
      <c r="X196" s="30">
        <v>432304.41</v>
      </c>
      <c r="Y196" s="30">
        <v>360098.31999999995</v>
      </c>
      <c r="Z196" s="27">
        <v>72.415386123760513</v>
      </c>
      <c r="AA196" s="27">
        <v>88.309063933860543</v>
      </c>
      <c r="AB196" s="30">
        <f t="shared" si="36"/>
        <v>82.002212341415287</v>
      </c>
      <c r="AC196" s="30">
        <f t="shared" si="37"/>
        <v>1372.39573410755</v>
      </c>
      <c r="AD196" s="30">
        <f t="shared" si="26"/>
        <v>1364.5520474574471</v>
      </c>
      <c r="AE196" s="30">
        <f t="shared" si="27"/>
        <v>277.30672152001199</v>
      </c>
      <c r="AF196" s="30">
        <f t="shared" si="28"/>
        <v>489.53571778744737</v>
      </c>
      <c r="AG196" s="30">
        <f t="shared" si="29"/>
        <v>407.77050957045265</v>
      </c>
      <c r="AH196" s="30">
        <v>34.748936289195647</v>
      </c>
      <c r="AI196" s="30">
        <v>8096.0542320000004</v>
      </c>
      <c r="AJ196" s="30">
        <f t="shared" si="31"/>
        <v>9909.6028872982897</v>
      </c>
      <c r="AK196" s="30">
        <v>13921.716038000002</v>
      </c>
      <c r="AL196" s="30">
        <f t="shared" si="33"/>
        <v>17040.236329077958</v>
      </c>
      <c r="AM196" s="30">
        <v>261.89999999999998</v>
      </c>
      <c r="AN196" s="30">
        <v>518485.23288000014</v>
      </c>
      <c r="AO196" s="30">
        <v>299532.99114000006</v>
      </c>
      <c r="AP196" s="30">
        <v>575.96683790591828</v>
      </c>
      <c r="AQ196" s="30">
        <f t="shared" si="23"/>
        <v>634628.006870443</v>
      </c>
      <c r="AR196" s="30">
        <f t="shared" si="24"/>
        <v>366629.58384219941</v>
      </c>
      <c r="AS196" s="30">
        <f t="shared" si="32"/>
        <v>704.98572222268604</v>
      </c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</row>
    <row r="197" spans="1:59" x14ac:dyDescent="0.25">
      <c r="A197" s="75">
        <v>39904</v>
      </c>
      <c r="B197" s="30">
        <v>2009</v>
      </c>
      <c r="C197" s="30">
        <v>4</v>
      </c>
      <c r="D197" s="30">
        <v>98.918538248778972</v>
      </c>
      <c r="E197" s="30">
        <v>101.64594666737131</v>
      </c>
      <c r="F197" s="30"/>
      <c r="G197" s="30"/>
      <c r="H197" s="98">
        <v>126.262</v>
      </c>
      <c r="I197" s="98">
        <f t="shared" si="35"/>
        <v>-5.5809268417073565E-2</v>
      </c>
      <c r="J197" s="30">
        <f t="shared" si="34"/>
        <v>79.221800861199313</v>
      </c>
      <c r="K197" s="30">
        <v>82.233015682019797</v>
      </c>
      <c r="L197" s="30">
        <v>77.40113331306955</v>
      </c>
      <c r="M197" s="30">
        <v>1353.1397595682231</v>
      </c>
      <c r="N197" s="76">
        <f t="shared" si="22"/>
        <v>1645.4945113536514</v>
      </c>
      <c r="O197" s="30">
        <v>14855.328968</v>
      </c>
      <c r="P197" s="30">
        <v>10647.92073</v>
      </c>
      <c r="Q197" s="30">
        <v>425484.61193999997</v>
      </c>
      <c r="R197" s="30">
        <v>39.959408294730984</v>
      </c>
      <c r="S197" s="30">
        <v>92.55748791053604</v>
      </c>
      <c r="T197" s="30">
        <v>1018.14906</v>
      </c>
      <c r="U197" s="30">
        <v>1019.20326</v>
      </c>
      <c r="V197" s="30">
        <v>1095080.43</v>
      </c>
      <c r="W197" s="30">
        <v>225794.94</v>
      </c>
      <c r="X197" s="30">
        <v>365394.25</v>
      </c>
      <c r="Y197" s="30">
        <v>320439.7</v>
      </c>
      <c r="Z197" s="27">
        <v>75.408981209998871</v>
      </c>
      <c r="AA197" s="27">
        <v>88.721042128471666</v>
      </c>
      <c r="AB197" s="30">
        <f t="shared" si="36"/>
        <v>84.995599015624293</v>
      </c>
      <c r="AC197" s="30">
        <f t="shared" si="37"/>
        <v>1350.1694939554473</v>
      </c>
      <c r="AD197" s="30">
        <f t="shared" si="26"/>
        <v>1234.2961756629043</v>
      </c>
      <c r="AE197" s="30">
        <f t="shared" si="27"/>
        <v>254.49987351708492</v>
      </c>
      <c r="AF197" s="30">
        <f t="shared" si="28"/>
        <v>411.84621058766908</v>
      </c>
      <c r="AG197" s="30">
        <f t="shared" si="29"/>
        <v>361.17666374566511</v>
      </c>
      <c r="AH197" s="30">
        <v>34.732413119104116</v>
      </c>
      <c r="AI197" s="30">
        <v>8103.9069200000004</v>
      </c>
      <c r="AJ197" s="30">
        <f t="shared" si="31"/>
        <v>9854.8093521662195</v>
      </c>
      <c r="AK197" s="30">
        <v>13712.283552000001</v>
      </c>
      <c r="AL197" s="30">
        <f t="shared" si="33"/>
        <v>16674.912671356869</v>
      </c>
      <c r="AM197" s="30">
        <v>259.5</v>
      </c>
      <c r="AN197" s="30">
        <v>1021024.04351</v>
      </c>
      <c r="AO197" s="30">
        <v>259311.10808999994</v>
      </c>
      <c r="AP197" s="30">
        <v>600.67882216932071</v>
      </c>
      <c r="AQ197" s="30">
        <f t="shared" si="23"/>
        <v>1241623.0087658651</v>
      </c>
      <c r="AR197" s="30">
        <f t="shared" si="24"/>
        <v>315336.97984847001</v>
      </c>
      <c r="AS197" s="30">
        <f t="shared" si="32"/>
        <v>730.45943552895721</v>
      </c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</row>
    <row r="198" spans="1:59" x14ac:dyDescent="0.25">
      <c r="A198" s="75">
        <v>39934</v>
      </c>
      <c r="B198" s="30">
        <v>2009</v>
      </c>
      <c r="C198" s="30">
        <v>5</v>
      </c>
      <c r="D198" s="30">
        <v>109.68085483864253</v>
      </c>
      <c r="E198" s="30">
        <v>113.51643656849656</v>
      </c>
      <c r="F198" s="30"/>
      <c r="G198" s="30"/>
      <c r="H198" s="98">
        <v>128.84700000000001</v>
      </c>
      <c r="I198" s="98">
        <f t="shared" si="35"/>
        <v>2.0473301547575762E-2</v>
      </c>
      <c r="J198" s="30">
        <f t="shared" si="34"/>
        <v>80.84373267937265</v>
      </c>
      <c r="K198" s="30">
        <v>82.226341465991737</v>
      </c>
      <c r="L198" s="30">
        <v>77.407885419916042</v>
      </c>
      <c r="M198" s="30">
        <v>898.49226440673817</v>
      </c>
      <c r="N198" s="76">
        <f t="shared" si="22"/>
        <v>1092.7061187300285</v>
      </c>
      <c r="O198" s="30">
        <v>15236.874589999999</v>
      </c>
      <c r="P198" s="30">
        <v>10174.370780000001</v>
      </c>
      <c r="Q198" s="30">
        <v>504278.15223000001</v>
      </c>
      <c r="R198" s="30">
        <v>49.56357136318163</v>
      </c>
      <c r="S198" s="30">
        <v>93.911011856414788</v>
      </c>
      <c r="T198" s="30">
        <v>1113.4416699999999</v>
      </c>
      <c r="U198" s="30">
        <v>1120.67317</v>
      </c>
      <c r="V198" s="30">
        <v>1198527.57</v>
      </c>
      <c r="W198" s="30">
        <v>240220.89</v>
      </c>
      <c r="X198" s="30">
        <v>426405.49</v>
      </c>
      <c r="Y198" s="30">
        <v>330524.38</v>
      </c>
      <c r="Z198" s="27">
        <v>81.421071665169478</v>
      </c>
      <c r="AA198" s="27">
        <v>90.892616134724619</v>
      </c>
      <c r="AB198" s="30">
        <f t="shared" si="36"/>
        <v>89.579412638408328</v>
      </c>
      <c r="AC198" s="30">
        <f t="shared" si="37"/>
        <v>1367.5104579547201</v>
      </c>
      <c r="AD198" s="30">
        <f t="shared" si="26"/>
        <v>1318.6192905081477</v>
      </c>
      <c r="AE198" s="30">
        <f t="shared" si="27"/>
        <v>264.29087445776139</v>
      </c>
      <c r="AF198" s="30">
        <f t="shared" si="28"/>
        <v>469.13105611127423</v>
      </c>
      <c r="AG198" s="30">
        <f t="shared" si="29"/>
        <v>363.6427182490641</v>
      </c>
      <c r="AH198" s="30">
        <v>37.875323847718832</v>
      </c>
      <c r="AI198" s="30">
        <v>8153.7991270000002</v>
      </c>
      <c r="AJ198" s="30">
        <f t="shared" si="31"/>
        <v>9916.2859269037981</v>
      </c>
      <c r="AK198" s="30">
        <v>13632.507567000001</v>
      </c>
      <c r="AL198" s="30">
        <f t="shared" si="33"/>
        <v>16579.246168502239</v>
      </c>
      <c r="AM198" s="30">
        <v>245.8</v>
      </c>
      <c r="AN198" s="30">
        <v>482894.83587999997</v>
      </c>
      <c r="AO198" s="30">
        <v>262025.97444000005</v>
      </c>
      <c r="AP198" s="30">
        <v>336.27288388069769</v>
      </c>
      <c r="AQ198" s="30">
        <f t="shared" si="23"/>
        <v>587275.10828111204</v>
      </c>
      <c r="AR198" s="30">
        <f t="shared" si="24"/>
        <v>318664.27445075155</v>
      </c>
      <c r="AS198" s="30">
        <f t="shared" si="32"/>
        <v>408.96004599666867</v>
      </c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</row>
    <row r="199" spans="1:59" x14ac:dyDescent="0.25">
      <c r="A199" s="75">
        <v>39965</v>
      </c>
      <c r="B199" s="30">
        <v>2009</v>
      </c>
      <c r="C199" s="30">
        <v>6</v>
      </c>
      <c r="D199" s="30">
        <v>100.84935382690405</v>
      </c>
      <c r="E199" s="30">
        <v>103.06763852408514</v>
      </c>
      <c r="F199" s="30"/>
      <c r="G199" s="30"/>
      <c r="H199" s="98">
        <v>129.53639999999999</v>
      </c>
      <c r="I199" s="98">
        <f t="shared" si="35"/>
        <v>5.3505320263567135E-3</v>
      </c>
      <c r="J199" s="30">
        <f t="shared" si="34"/>
        <v>81.276289660203858</v>
      </c>
      <c r="K199" s="30">
        <v>82.159599305710884</v>
      </c>
      <c r="L199" s="30">
        <v>77.466444057081873</v>
      </c>
      <c r="M199" s="30">
        <v>1134.040728977096</v>
      </c>
      <c r="N199" s="76">
        <f t="shared" si="22"/>
        <v>1380.2899947909912</v>
      </c>
      <c r="O199" s="30">
        <v>14744.53991</v>
      </c>
      <c r="P199" s="30">
        <v>9077.9967299999989</v>
      </c>
      <c r="Q199" s="30">
        <v>569944.48557000002</v>
      </c>
      <c r="R199" s="30">
        <v>62.78306795226176</v>
      </c>
      <c r="S199" s="30">
        <v>95.155880611180336</v>
      </c>
      <c r="T199" s="30">
        <v>1167.33698</v>
      </c>
      <c r="U199" s="30">
        <v>1090.9303</v>
      </c>
      <c r="V199" s="30">
        <v>1177689.1299999999</v>
      </c>
      <c r="W199" s="30">
        <v>252202.2</v>
      </c>
      <c r="X199" s="30">
        <v>391853.22</v>
      </c>
      <c r="Y199" s="30">
        <v>334804.65000000002</v>
      </c>
      <c r="Z199" s="27">
        <v>89.461320035999051</v>
      </c>
      <c r="AA199" s="27">
        <v>93.3985226796772</v>
      </c>
      <c r="AB199" s="30">
        <f t="shared" si="36"/>
        <v>95.784512933698835</v>
      </c>
      <c r="AC199" s="30">
        <f t="shared" si="37"/>
        <v>1304.8510568928182</v>
      </c>
      <c r="AD199" s="30">
        <f t="shared" si="26"/>
        <v>1260.9290770465859</v>
      </c>
      <c r="AE199" s="30">
        <f t="shared" si="27"/>
        <v>270.02803980632689</v>
      </c>
      <c r="AF199" s="30">
        <f t="shared" si="28"/>
        <v>419.54969817232904</v>
      </c>
      <c r="AG199" s="30">
        <f t="shared" si="29"/>
        <v>358.46889264861034</v>
      </c>
      <c r="AH199" s="30">
        <v>39.501791531566148</v>
      </c>
      <c r="AI199" s="30">
        <v>8113.0750879999996</v>
      </c>
      <c r="AJ199" s="30">
        <f t="shared" si="31"/>
        <v>9874.774410488224</v>
      </c>
      <c r="AK199" s="30">
        <v>13633.473908</v>
      </c>
      <c r="AL199" s="30">
        <f t="shared" si="33"/>
        <v>16593.890456148249</v>
      </c>
      <c r="AM199" s="30">
        <v>234.8</v>
      </c>
      <c r="AN199" s="30">
        <v>455220.50526000001</v>
      </c>
      <c r="AO199" s="30">
        <v>273706.25746999989</v>
      </c>
      <c r="AP199" s="30">
        <v>526.29050141639891</v>
      </c>
      <c r="AQ199" s="30">
        <f t="shared" si="23"/>
        <v>554068.55572183616</v>
      </c>
      <c r="AR199" s="30">
        <f t="shared" si="24"/>
        <v>333139.71804019582</v>
      </c>
      <c r="AS199" s="30">
        <f t="shared" si="32"/>
        <v>640.57092033531455</v>
      </c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</row>
    <row r="200" spans="1:59" x14ac:dyDescent="0.25">
      <c r="A200" s="75">
        <v>39995</v>
      </c>
      <c r="B200" s="30">
        <v>2009</v>
      </c>
      <c r="C200" s="30">
        <v>7</v>
      </c>
      <c r="D200" s="30">
        <v>114.10529785359304</v>
      </c>
      <c r="E200" s="30">
        <v>112.4261294715194</v>
      </c>
      <c r="F200" s="30"/>
      <c r="G200" s="30"/>
      <c r="H200" s="98">
        <v>143.4392</v>
      </c>
      <c r="I200" s="98">
        <f t="shared" si="35"/>
        <v>0.10732736126679465</v>
      </c>
      <c r="J200" s="30">
        <f t="shared" si="34"/>
        <v>89.999459362989199</v>
      </c>
      <c r="K200" s="30">
        <v>82.09953136145802</v>
      </c>
      <c r="L200" s="30">
        <v>77.523407331252201</v>
      </c>
      <c r="M200" s="30">
        <v>1276.1084642560354</v>
      </c>
      <c r="N200" s="76">
        <f t="shared" si="22"/>
        <v>1554.3431772317156</v>
      </c>
      <c r="O200" s="30">
        <v>14978.65562</v>
      </c>
      <c r="P200" s="30">
        <v>10113.581699999999</v>
      </c>
      <c r="Q200" s="30">
        <v>570194.36379999993</v>
      </c>
      <c r="R200" s="30">
        <v>56.379073281229338</v>
      </c>
      <c r="S200" s="30">
        <v>95.208355083155155</v>
      </c>
      <c r="T200" s="30">
        <v>1237.43236</v>
      </c>
      <c r="U200" s="30">
        <v>1143.0669800000001</v>
      </c>
      <c r="V200" s="30">
        <v>1226070.8600000001</v>
      </c>
      <c r="W200" s="30">
        <v>266719.7</v>
      </c>
      <c r="X200" s="30">
        <v>420977.76999999996</v>
      </c>
      <c r="Y200" s="30">
        <v>317804.53999999998</v>
      </c>
      <c r="Z200" s="27">
        <v>86.365452613476151</v>
      </c>
      <c r="AA200" s="27">
        <v>92.290612280055242</v>
      </c>
      <c r="AB200" s="30">
        <f t="shared" si="36"/>
        <v>93.579889091428683</v>
      </c>
      <c r="AC200" s="30">
        <f t="shared" si="37"/>
        <v>1432.7862849721414</v>
      </c>
      <c r="AD200" s="30">
        <f t="shared" si="26"/>
        <v>1328.4892468580622</v>
      </c>
      <c r="AE200" s="30">
        <f t="shared" si="27"/>
        <v>288.99981635254613</v>
      </c>
      <c r="AF200" s="30">
        <f t="shared" si="28"/>
        <v>456.14365275045066</v>
      </c>
      <c r="AG200" s="30">
        <f t="shared" si="29"/>
        <v>344.35196836231211</v>
      </c>
      <c r="AH200" s="30">
        <v>40.205323468598145</v>
      </c>
      <c r="AI200" s="30">
        <v>8149.6984149999998</v>
      </c>
      <c r="AJ200" s="30">
        <f t="shared" si="31"/>
        <v>9926.6077160897294</v>
      </c>
      <c r="AK200" s="30">
        <v>13716.946045999999</v>
      </c>
      <c r="AL200" s="30">
        <f t="shared" si="33"/>
        <v>16707.703221360262</v>
      </c>
      <c r="AM200" s="30">
        <v>247.6</v>
      </c>
      <c r="AN200" s="30">
        <v>643830.11961000005</v>
      </c>
      <c r="AO200" s="30">
        <v>287972.26410000003</v>
      </c>
      <c r="AP200" s="30">
        <v>481.5688462648302</v>
      </c>
      <c r="AQ200" s="30">
        <f t="shared" si="23"/>
        <v>784206.81450107391</v>
      </c>
      <c r="AR200" s="30">
        <f t="shared" si="24"/>
        <v>350759.93653623934</v>
      </c>
      <c r="AS200" s="30">
        <f t="shared" si="32"/>
        <v>586.56710736220452</v>
      </c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</row>
    <row r="201" spans="1:59" x14ac:dyDescent="0.25">
      <c r="A201" s="75">
        <v>40026</v>
      </c>
      <c r="B201" s="30">
        <v>2009</v>
      </c>
      <c r="C201" s="30">
        <v>8</v>
      </c>
      <c r="D201" s="30">
        <v>101.15277837783448</v>
      </c>
      <c r="E201" s="30">
        <v>100.08858780368459</v>
      </c>
      <c r="F201" s="30"/>
      <c r="G201" s="30"/>
      <c r="H201" s="98">
        <v>136.04750000000001</v>
      </c>
      <c r="I201" s="98">
        <f t="shared" si="35"/>
        <v>-5.1531938270709676E-2</v>
      </c>
      <c r="J201" s="30">
        <f t="shared" si="34"/>
        <v>85.361612778698401</v>
      </c>
      <c r="K201" s="30">
        <v>81.859259584447059</v>
      </c>
      <c r="L201" s="30">
        <v>77.754889979981428</v>
      </c>
      <c r="M201" s="30">
        <v>1171.8580812112439</v>
      </c>
      <c r="N201" s="76">
        <f t="shared" si="22"/>
        <v>1431.5522607461896</v>
      </c>
      <c r="O201" s="30">
        <v>14775.87299</v>
      </c>
      <c r="P201" s="30">
        <v>11354.740089999999</v>
      </c>
      <c r="Q201" s="30">
        <v>722502.27344000002</v>
      </c>
      <c r="R201" s="30">
        <v>63.630014224306215</v>
      </c>
      <c r="S201" s="30">
        <v>96.051393841817273</v>
      </c>
      <c r="T201" s="30">
        <v>1359.2342599999999</v>
      </c>
      <c r="U201" s="30">
        <v>1082.1787999999999</v>
      </c>
      <c r="V201" s="30">
        <v>1151291.26</v>
      </c>
      <c r="W201" s="30">
        <v>250003.44</v>
      </c>
      <c r="X201" s="30">
        <v>387571.89</v>
      </c>
      <c r="Y201" s="30">
        <v>317765.67</v>
      </c>
      <c r="Z201" s="27">
        <v>91.161817496384231</v>
      </c>
      <c r="AA201" s="27">
        <v>94.037765852171091</v>
      </c>
      <c r="AB201" s="30">
        <f t="shared" si="36"/>
        <v>96.941709184895032</v>
      </c>
      <c r="AC201" s="30">
        <f t="shared" si="37"/>
        <v>1491.0126819859768</v>
      </c>
      <c r="AD201" s="30">
        <f t="shared" si="26"/>
        <v>1224.2860616338426</v>
      </c>
      <c r="AE201" s="30">
        <f t="shared" si="27"/>
        <v>265.8542955954627</v>
      </c>
      <c r="AF201" s="30">
        <f t="shared" si="28"/>
        <v>412.14493611988757</v>
      </c>
      <c r="AG201" s="30">
        <f t="shared" si="29"/>
        <v>337.91282376862591</v>
      </c>
      <c r="AH201" s="30">
        <v>40.780942909449273</v>
      </c>
      <c r="AI201" s="30">
        <v>8201.4233840000015</v>
      </c>
      <c r="AJ201" s="30">
        <f t="shared" si="31"/>
        <v>10018.931792974878</v>
      </c>
      <c r="AK201" s="30">
        <v>13749.671858</v>
      </c>
      <c r="AL201" s="30">
        <f t="shared" si="33"/>
        <v>16796.721504444664</v>
      </c>
      <c r="AM201" s="30">
        <v>236.6</v>
      </c>
      <c r="AN201" s="30">
        <v>454797.90498000005</v>
      </c>
      <c r="AO201" s="30">
        <v>268589.57076999999</v>
      </c>
      <c r="AP201" s="30">
        <v>511.77026855921417</v>
      </c>
      <c r="AQ201" s="30">
        <f t="shared" si="23"/>
        <v>555585.16811506799</v>
      </c>
      <c r="AR201" s="30">
        <f t="shared" si="24"/>
        <v>328111.40991682134</v>
      </c>
      <c r="AS201" s="30">
        <f t="shared" si="32"/>
        <v>625.18311447865642</v>
      </c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</row>
    <row r="202" spans="1:59" x14ac:dyDescent="0.25">
      <c r="A202" s="75">
        <v>40057</v>
      </c>
      <c r="B202" s="30">
        <v>2009</v>
      </c>
      <c r="C202" s="30">
        <v>9</v>
      </c>
      <c r="D202" s="30">
        <v>102.56872733548316</v>
      </c>
      <c r="E202" s="30">
        <v>101.571696956873</v>
      </c>
      <c r="F202" s="30"/>
      <c r="G202" s="30"/>
      <c r="H202" s="98">
        <v>139.06800000000001</v>
      </c>
      <c r="I202" s="98">
        <f t="shared" si="35"/>
        <v>2.2201804516804868E-2</v>
      </c>
      <c r="J202" s="30">
        <f t="shared" si="34"/>
        <v>87.25679461885025</v>
      </c>
      <c r="K202" s="30">
        <v>82.366500002581404</v>
      </c>
      <c r="L202" s="30">
        <v>77.271577287424819</v>
      </c>
      <c r="M202" s="30">
        <v>1089.7540126529013</v>
      </c>
      <c r="N202" s="76">
        <f t="shared" si="22"/>
        <v>1323.0548980699045</v>
      </c>
      <c r="O202" s="30">
        <v>14256.401709999998</v>
      </c>
      <c r="P202" s="30">
        <v>8891.9559100000006</v>
      </c>
      <c r="Q202" s="30">
        <v>570008.19672000001</v>
      </c>
      <c r="R202" s="30">
        <v>64.103803762562734</v>
      </c>
      <c r="S202" s="30">
        <v>96.298575566978911</v>
      </c>
      <c r="T202" s="30">
        <v>1212.6905899999999</v>
      </c>
      <c r="U202" s="30">
        <v>1265.7166099999999</v>
      </c>
      <c r="V202" s="30">
        <v>1348446.13</v>
      </c>
      <c r="W202" s="30">
        <v>295852.14</v>
      </c>
      <c r="X202" s="30">
        <v>433868.23</v>
      </c>
      <c r="Y202" s="30">
        <v>325753.61</v>
      </c>
      <c r="Z202" s="27">
        <v>88.916647613679913</v>
      </c>
      <c r="AA202" s="27">
        <v>93.762729395156867</v>
      </c>
      <c r="AB202" s="30">
        <f t="shared" si="36"/>
        <v>94.831547873298916</v>
      </c>
      <c r="AC202" s="30">
        <f t="shared" si="37"/>
        <v>1363.8510026478173</v>
      </c>
      <c r="AD202" s="30">
        <f t="shared" si="26"/>
        <v>1438.1472667215799</v>
      </c>
      <c r="AE202" s="30">
        <f t="shared" si="27"/>
        <v>315.53277289225508</v>
      </c>
      <c r="AF202" s="30">
        <f t="shared" si="28"/>
        <v>462.72994909468861</v>
      </c>
      <c r="AG202" s="30">
        <f t="shared" si="29"/>
        <v>347.42334411697078</v>
      </c>
      <c r="AH202" s="30">
        <v>40.926061320467859</v>
      </c>
      <c r="AI202" s="30">
        <v>8029.5130320000007</v>
      </c>
      <c r="AJ202" s="30">
        <f t="shared" si="31"/>
        <v>9748.5179432759105</v>
      </c>
      <c r="AK202" s="30">
        <v>13901.431189999999</v>
      </c>
      <c r="AL202" s="30">
        <f t="shared" si="33"/>
        <v>16877.530536764731</v>
      </c>
      <c r="AM202" s="30">
        <v>311.5</v>
      </c>
      <c r="AN202" s="30">
        <v>623814.58678999997</v>
      </c>
      <c r="AO202" s="30">
        <v>284594.20829000004</v>
      </c>
      <c r="AP202" s="30">
        <v>604.30511791279434</v>
      </c>
      <c r="AQ202" s="30">
        <f t="shared" si="23"/>
        <v>757364.4464320438</v>
      </c>
      <c r="AR202" s="30">
        <f t="shared" si="24"/>
        <v>345521.79378883494</v>
      </c>
      <c r="AS202" s="30">
        <f t="shared" si="32"/>
        <v>733.67827684052997</v>
      </c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</row>
    <row r="203" spans="1:59" x14ac:dyDescent="0.25">
      <c r="A203" s="75">
        <v>40087</v>
      </c>
      <c r="B203" s="30">
        <v>2009</v>
      </c>
      <c r="C203" s="30">
        <v>10</v>
      </c>
      <c r="D203" s="30">
        <v>109.91904444810143</v>
      </c>
      <c r="E203" s="30">
        <v>107.03396758940232</v>
      </c>
      <c r="F203" s="30"/>
      <c r="G203" s="30"/>
      <c r="H203" s="98">
        <v>144.23330000000001</v>
      </c>
      <c r="I203" s="98">
        <f t="shared" si="35"/>
        <v>3.7142261339776272E-2</v>
      </c>
      <c r="J203" s="30">
        <f t="shared" si="34"/>
        <v>90.497709288254768</v>
      </c>
      <c r="K203" s="30">
        <v>82.566726483423949</v>
      </c>
      <c r="L203" s="30">
        <v>77.088860774810257</v>
      </c>
      <c r="M203" s="30">
        <v>1365.7135132977321</v>
      </c>
      <c r="N203" s="76">
        <f t="shared" si="22"/>
        <v>1654.0724956219644</v>
      </c>
      <c r="O203" s="30">
        <v>14718.116870000002</v>
      </c>
      <c r="P203" s="30">
        <v>9439.5469400000002</v>
      </c>
      <c r="Q203" s="30">
        <v>651837.90130000003</v>
      </c>
      <c r="R203" s="30">
        <v>69.053939287895531</v>
      </c>
      <c r="S203" s="30">
        <v>96.932343078184431</v>
      </c>
      <c r="T203" s="30">
        <v>1369.4901199999999</v>
      </c>
      <c r="U203" s="30">
        <v>1284.89023</v>
      </c>
      <c r="V203" s="30">
        <v>1377262.12</v>
      </c>
      <c r="W203" s="30">
        <v>293730.05</v>
      </c>
      <c r="X203" s="30">
        <v>442612.58</v>
      </c>
      <c r="Y203" s="30">
        <v>323217.01</v>
      </c>
      <c r="Z203" s="27">
        <v>92.658887752553525</v>
      </c>
      <c r="AA203" s="27">
        <v>95.15350639337926</v>
      </c>
      <c r="AB203" s="30">
        <f t="shared" si="36"/>
        <v>97.378321897552993</v>
      </c>
      <c r="AC203" s="30">
        <f t="shared" si="37"/>
        <v>1477.9911061065582</v>
      </c>
      <c r="AD203" s="30">
        <f t="shared" si="26"/>
        <v>1447.410791470139</v>
      </c>
      <c r="AE203" s="30">
        <f t="shared" si="27"/>
        <v>308.69072631509209</v>
      </c>
      <c r="AF203" s="30">
        <f t="shared" si="28"/>
        <v>465.15635290429702</v>
      </c>
      <c r="AG203" s="30">
        <f t="shared" si="29"/>
        <v>339.67955806459838</v>
      </c>
      <c r="AH203" s="30">
        <v>40.310892385952592</v>
      </c>
      <c r="AI203" s="30">
        <v>8189.4976040000001</v>
      </c>
      <c r="AJ203" s="30">
        <f t="shared" si="31"/>
        <v>9918.6415070532312</v>
      </c>
      <c r="AK203" s="30">
        <v>14096.351252</v>
      </c>
      <c r="AL203" s="30">
        <f t="shared" si="33"/>
        <v>17072.677884147408</v>
      </c>
      <c r="AM203" s="30">
        <v>386.4</v>
      </c>
      <c r="AN203" s="30">
        <v>480814.42605000001</v>
      </c>
      <c r="AO203" s="30">
        <v>285433.05811999994</v>
      </c>
      <c r="AP203" s="30">
        <v>700.6326882422934</v>
      </c>
      <c r="AQ203" s="30">
        <f t="shared" si="23"/>
        <v>582334.36945877713</v>
      </c>
      <c r="AR203" s="30">
        <f t="shared" si="24"/>
        <v>345699.86031516379</v>
      </c>
      <c r="AS203" s="30">
        <f t="shared" si="32"/>
        <v>848.56541864106964</v>
      </c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</row>
    <row r="204" spans="1:59" x14ac:dyDescent="0.25">
      <c r="A204" s="75">
        <v>40118</v>
      </c>
      <c r="B204" s="30">
        <v>2009</v>
      </c>
      <c r="C204" s="30">
        <v>11</v>
      </c>
      <c r="D204" s="30">
        <v>106.7487175262019</v>
      </c>
      <c r="E204" s="30">
        <v>106.30668150419763</v>
      </c>
      <c r="F204" s="30"/>
      <c r="G204" s="30"/>
      <c r="H204" s="98">
        <v>138.58349999999999</v>
      </c>
      <c r="I204" s="98">
        <f t="shared" si="35"/>
        <v>-3.9171259341636233E-2</v>
      </c>
      <c r="J204" s="30">
        <f t="shared" si="34"/>
        <v>86.952800047900539</v>
      </c>
      <c r="K204" s="30">
        <v>82.840369340575322</v>
      </c>
      <c r="L204" s="30">
        <v>76.830891216175146</v>
      </c>
      <c r="M204" s="30">
        <v>1267.7915467530804</v>
      </c>
      <c r="N204" s="76">
        <f t="shared" si="22"/>
        <v>1530.4030593356065</v>
      </c>
      <c r="O204" s="30">
        <v>14308.33221</v>
      </c>
      <c r="P204" s="30">
        <v>8579.6565399999999</v>
      </c>
      <c r="Q204" s="30">
        <v>604397.75945000001</v>
      </c>
      <c r="R204" s="30">
        <v>70.445449259207763</v>
      </c>
      <c r="S204" s="30">
        <v>97.032423677444811</v>
      </c>
      <c r="T204" s="30">
        <v>1249.4476500000001</v>
      </c>
      <c r="U204" s="30">
        <v>1271.53727</v>
      </c>
      <c r="V204" s="30">
        <v>1354669.14</v>
      </c>
      <c r="W204" s="30">
        <v>294248.41000000003</v>
      </c>
      <c r="X204" s="30">
        <v>441361.36</v>
      </c>
      <c r="Y204" s="30">
        <v>361711.29</v>
      </c>
      <c r="Z204" s="27">
        <v>95.550483520628362</v>
      </c>
      <c r="AA204" s="27">
        <v>96.225267001466975</v>
      </c>
      <c r="AB204" s="30">
        <f t="shared" si="36"/>
        <v>99.298746055099727</v>
      </c>
      <c r="AC204" s="30">
        <f t="shared" si="37"/>
        <v>1307.6309024959119</v>
      </c>
      <c r="AD204" s="30">
        <f t="shared" si="26"/>
        <v>1407.8102168106716</v>
      </c>
      <c r="AE204" s="30">
        <f t="shared" si="27"/>
        <v>305.79121177758242</v>
      </c>
      <c r="AF204" s="30">
        <f t="shared" si="28"/>
        <v>458.67512115427161</v>
      </c>
      <c r="AG204" s="30">
        <f t="shared" si="29"/>
        <v>375.90053140043312</v>
      </c>
      <c r="AH204" s="30">
        <v>39.033928518197975</v>
      </c>
      <c r="AI204" s="30">
        <v>8622.6688869999998</v>
      </c>
      <c r="AJ204" s="30">
        <f t="shared" si="31"/>
        <v>10408.776488610614</v>
      </c>
      <c r="AK204" s="30">
        <v>14339.734603999999</v>
      </c>
      <c r="AL204" s="30">
        <f t="shared" si="33"/>
        <v>17310.080481469289</v>
      </c>
      <c r="AM204" s="30">
        <v>402.8</v>
      </c>
      <c r="AN204" s="30">
        <v>535792.68315000006</v>
      </c>
      <c r="AO204" s="30">
        <v>306876.78882999998</v>
      </c>
      <c r="AP204" s="30">
        <v>731.24168655310893</v>
      </c>
      <c r="AQ204" s="30">
        <f t="shared" si="23"/>
        <v>646777.2746729753</v>
      </c>
      <c r="AR204" s="30">
        <f t="shared" si="24"/>
        <v>370443.53045839368</v>
      </c>
      <c r="AS204" s="30">
        <f t="shared" si="32"/>
        <v>882.71176525880821</v>
      </c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</row>
    <row r="205" spans="1:59" x14ac:dyDescent="0.25">
      <c r="A205" s="75">
        <v>40148</v>
      </c>
      <c r="B205" s="30">
        <v>2009</v>
      </c>
      <c r="C205" s="30">
        <v>12</v>
      </c>
      <c r="D205" s="30">
        <v>109.23685466228089</v>
      </c>
      <c r="E205" s="30">
        <v>98.077562637349999</v>
      </c>
      <c r="F205" s="30"/>
      <c r="G205" s="30"/>
      <c r="H205" s="98">
        <v>150.04400000000001</v>
      </c>
      <c r="I205" s="98">
        <f t="shared" si="35"/>
        <v>8.2697435120342888E-2</v>
      </c>
      <c r="J205" s="30">
        <f t="shared" si="34"/>
        <v>94.143573588393934</v>
      </c>
      <c r="K205" s="30">
        <v>83.320912894597484</v>
      </c>
      <c r="L205" s="30">
        <v>76.391292707652653</v>
      </c>
      <c r="M205" s="30">
        <v>1957.8798308667792</v>
      </c>
      <c r="N205" s="76">
        <f t="shared" si="22"/>
        <v>2349.8060245013567</v>
      </c>
      <c r="O205" s="30">
        <v>14562.357788333331</v>
      </c>
      <c r="P205" s="30">
        <v>11451.90805</v>
      </c>
      <c r="Q205" s="30">
        <v>776688.6335</v>
      </c>
      <c r="R205" s="30">
        <v>67.821766478469058</v>
      </c>
      <c r="S205" s="30">
        <v>95.664221455463206</v>
      </c>
      <c r="T205" s="30">
        <v>1467.5175400000001</v>
      </c>
      <c r="U205" s="30">
        <v>1417.8326</v>
      </c>
      <c r="V205" s="30">
        <v>1509850.65</v>
      </c>
      <c r="W205" s="30">
        <v>314685.31</v>
      </c>
      <c r="X205" s="30">
        <v>466586.02</v>
      </c>
      <c r="Y205" s="30">
        <v>400939.14</v>
      </c>
      <c r="Z205" s="27">
        <v>93.518666951735312</v>
      </c>
      <c r="AA205" s="27">
        <v>98.095470969145481</v>
      </c>
      <c r="AB205" s="30">
        <f t="shared" si="36"/>
        <v>95.33433707775383</v>
      </c>
      <c r="AC205" s="30">
        <f t="shared" si="37"/>
        <v>1569.2241857525421</v>
      </c>
      <c r="AD205" s="30">
        <f t="shared" si="26"/>
        <v>1539.1644844387379</v>
      </c>
      <c r="AE205" s="30">
        <f t="shared" si="27"/>
        <v>320.79494281543305</v>
      </c>
      <c r="AF205" s="30">
        <f t="shared" si="28"/>
        <v>475.64481355796534</v>
      </c>
      <c r="AG205" s="30">
        <f t="shared" si="29"/>
        <v>408.72339572752514</v>
      </c>
      <c r="AH205" s="30">
        <v>45.71946824544407</v>
      </c>
      <c r="AI205" s="30">
        <v>9209.6089150000007</v>
      </c>
      <c r="AJ205" s="30">
        <f t="shared" si="31"/>
        <v>11053.178121860388</v>
      </c>
      <c r="AK205" s="30">
        <v>14522.562791999999</v>
      </c>
      <c r="AL205" s="30">
        <f t="shared" si="33"/>
        <v>17429.673160652132</v>
      </c>
      <c r="AM205" s="30">
        <v>420.9</v>
      </c>
      <c r="AN205" s="30">
        <v>514537.30233000009</v>
      </c>
      <c r="AO205" s="30">
        <v>321277.68961000006</v>
      </c>
      <c r="AP205" s="30">
        <v>956.1433603168233</v>
      </c>
      <c r="AQ205" s="30">
        <f t="shared" si="23"/>
        <v>617536.80373245478</v>
      </c>
      <c r="AR205" s="30">
        <f t="shared" si="24"/>
        <v>385590.69799969951</v>
      </c>
      <c r="AS205" s="30">
        <f t="shared" si="32"/>
        <v>1147.5430682406979</v>
      </c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</row>
    <row r="206" spans="1:59" x14ac:dyDescent="0.25">
      <c r="A206" s="75">
        <v>40179</v>
      </c>
      <c r="B206" s="30">
        <v>2010</v>
      </c>
      <c r="C206" s="30">
        <v>1</v>
      </c>
      <c r="D206" s="30">
        <v>113.86354828640265</v>
      </c>
      <c r="E206" s="30">
        <v>115.91273205523814</v>
      </c>
      <c r="F206" s="30"/>
      <c r="G206" s="30"/>
      <c r="H206" s="98">
        <v>130.1182</v>
      </c>
      <c r="I206" s="98">
        <f t="shared" si="35"/>
        <v>-0.13279971208445529</v>
      </c>
      <c r="J206" s="30">
        <f t="shared" si="34"/>
        <v>81.641334121253493</v>
      </c>
      <c r="K206" s="30">
        <v>84.008357145490095</v>
      </c>
      <c r="L206" s="30">
        <v>83.40314094428949</v>
      </c>
      <c r="M206" s="30">
        <v>699.08788743348316</v>
      </c>
      <c r="N206" s="76">
        <f t="shared" si="22"/>
        <v>832.16469311828814</v>
      </c>
      <c r="O206" s="30">
        <v>14373.313569999998</v>
      </c>
      <c r="P206" s="30">
        <v>9546.8152300000002</v>
      </c>
      <c r="Q206" s="30">
        <v>692357.68589000008</v>
      </c>
      <c r="R206" s="30">
        <v>72.522372038198554</v>
      </c>
      <c r="S206" s="30">
        <v>94.4890153448154</v>
      </c>
      <c r="T206" s="30">
        <v>1334.4489599999999</v>
      </c>
      <c r="U206" s="30">
        <v>1429.1239</v>
      </c>
      <c r="V206" s="30">
        <v>1519927.31</v>
      </c>
      <c r="W206" s="30">
        <v>260908.94</v>
      </c>
      <c r="X206" s="30">
        <v>479042.61</v>
      </c>
      <c r="Y206" s="30">
        <v>373887.19</v>
      </c>
      <c r="Z206" s="27">
        <v>95.437959601205023</v>
      </c>
      <c r="AA206" s="27">
        <v>99.820977554494945</v>
      </c>
      <c r="AB206" s="30">
        <f t="shared" si="36"/>
        <v>95.609121388440499</v>
      </c>
      <c r="AC206" s="30">
        <f t="shared" si="37"/>
        <v>1398.2371014385674</v>
      </c>
      <c r="AD206" s="30">
        <f t="shared" si="26"/>
        <v>1522.6532009969858</v>
      </c>
      <c r="AE206" s="30">
        <f t="shared" si="27"/>
        <v>261.3768632525792</v>
      </c>
      <c r="AF206" s="30">
        <f t="shared" si="28"/>
        <v>479.90174183425307</v>
      </c>
      <c r="AG206" s="30">
        <f t="shared" si="29"/>
        <v>374.55773241239297</v>
      </c>
      <c r="AH206" s="30">
        <v>41.772096600076388</v>
      </c>
      <c r="AI206" s="30">
        <v>8933.5764350000009</v>
      </c>
      <c r="AJ206" s="30">
        <f t="shared" si="31"/>
        <v>10634.152051715953</v>
      </c>
      <c r="AK206" s="30">
        <v>14416.338094999999</v>
      </c>
      <c r="AL206" s="30">
        <f t="shared" si="33"/>
        <v>17160.599950827542</v>
      </c>
      <c r="AM206" s="30">
        <v>410.1</v>
      </c>
      <c r="AN206" s="30">
        <v>688800.58565000002</v>
      </c>
      <c r="AO206" s="30">
        <v>407848.95886999997</v>
      </c>
      <c r="AP206" s="30">
        <v>293.03332013089948</v>
      </c>
      <c r="AQ206" s="30">
        <f t="shared" si="23"/>
        <v>819919.12359040522</v>
      </c>
      <c r="AR206" s="30">
        <f t="shared" si="24"/>
        <v>485486.17390965717</v>
      </c>
      <c r="AS206" s="30">
        <f t="shared" si="32"/>
        <v>348.81448713895094</v>
      </c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</row>
    <row r="207" spans="1:59" x14ac:dyDescent="0.25">
      <c r="A207" s="75">
        <v>40210</v>
      </c>
      <c r="B207" s="30">
        <v>2010</v>
      </c>
      <c r="C207" s="30">
        <v>2</v>
      </c>
      <c r="D207" s="30">
        <v>101.81070388475568</v>
      </c>
      <c r="E207" s="30">
        <v>113.60683188504198</v>
      </c>
      <c r="F207" s="30"/>
      <c r="G207" s="30"/>
      <c r="H207" s="98">
        <v>128.73670000000001</v>
      </c>
      <c r="I207" s="98">
        <f t="shared" si="35"/>
        <v>-1.0617269528782169E-2</v>
      </c>
      <c r="J207" s="30">
        <f t="shared" si="34"/>
        <v>80.774526072198782</v>
      </c>
      <c r="K207" s="30">
        <v>84.295348434697587</v>
      </c>
      <c r="L207" s="30">
        <v>83.119863127751131</v>
      </c>
      <c r="M207" s="30">
        <v>1017.1381013611301</v>
      </c>
      <c r="N207" s="76">
        <f t="shared" si="22"/>
        <v>1206.6360958802995</v>
      </c>
      <c r="O207" s="30">
        <v>13162.48775</v>
      </c>
      <c r="P207" s="30">
        <v>8495.1038200000003</v>
      </c>
      <c r="Q207" s="30">
        <v>592318.23453000002</v>
      </c>
      <c r="R207" s="30">
        <v>69.724661061293546</v>
      </c>
      <c r="S207" s="30">
        <v>93.545082445111589</v>
      </c>
      <c r="T207" s="30">
        <v>1286.1334099999999</v>
      </c>
      <c r="U207" s="30">
        <v>1190.35195</v>
      </c>
      <c r="V207" s="30">
        <v>1274079.69</v>
      </c>
      <c r="W207" s="30">
        <v>284316.95</v>
      </c>
      <c r="X207" s="30">
        <v>471747.81999999995</v>
      </c>
      <c r="Y207" s="30">
        <v>292834.90000000002</v>
      </c>
      <c r="Z207" s="27">
        <v>94.165907951077955</v>
      </c>
      <c r="AA207" s="27">
        <v>99.261289791342179</v>
      </c>
      <c r="AB207" s="30">
        <f t="shared" si="36"/>
        <v>94.866697933328027</v>
      </c>
      <c r="AC207" s="30">
        <f t="shared" si="37"/>
        <v>1365.8163957471584</v>
      </c>
      <c r="AD207" s="30">
        <f t="shared" si="26"/>
        <v>1283.5614897592518</v>
      </c>
      <c r="AE207" s="30">
        <f t="shared" si="27"/>
        <v>286.43285876867469</v>
      </c>
      <c r="AF207" s="30">
        <f t="shared" si="28"/>
        <v>475.25860382397224</v>
      </c>
      <c r="AG207" s="30">
        <f t="shared" si="29"/>
        <v>295.01420001248243</v>
      </c>
      <c r="AH207" s="30">
        <v>41.196057442184177</v>
      </c>
      <c r="AI207" s="30">
        <v>9036.9791559999994</v>
      </c>
      <c r="AJ207" s="30">
        <f t="shared" si="31"/>
        <v>10720.614273278459</v>
      </c>
      <c r="AK207" s="30">
        <v>14444.335741999999</v>
      </c>
      <c r="AL207" s="30">
        <f t="shared" si="33"/>
        <v>17135.388856230689</v>
      </c>
      <c r="AM207" s="30">
        <v>413.9</v>
      </c>
      <c r="AN207" s="30">
        <v>519446.90413000004</v>
      </c>
      <c r="AO207" s="30">
        <v>265598.05958</v>
      </c>
      <c r="AP207" s="30">
        <v>292.80189624919012</v>
      </c>
      <c r="AQ207" s="30">
        <f t="shared" si="23"/>
        <v>616222.50073787663</v>
      </c>
      <c r="AR207" s="30">
        <f t="shared" si="24"/>
        <v>315080.32710221852</v>
      </c>
      <c r="AS207" s="30">
        <f t="shared" si="32"/>
        <v>347.35237671627823</v>
      </c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</row>
    <row r="208" spans="1:59" x14ac:dyDescent="0.25">
      <c r="A208" s="75">
        <v>40238</v>
      </c>
      <c r="B208" s="30">
        <v>2010</v>
      </c>
      <c r="C208" s="30">
        <v>3</v>
      </c>
      <c r="D208" s="30">
        <v>123.16641586351935</v>
      </c>
      <c r="E208" s="30">
        <v>120.05132059725514</v>
      </c>
      <c r="F208" s="30"/>
      <c r="G208" s="30"/>
      <c r="H208" s="98">
        <v>143.78229999999999</v>
      </c>
      <c r="I208" s="98">
        <f t="shared" si="35"/>
        <v>0.11687110202451967</v>
      </c>
      <c r="J208" s="30">
        <f t="shared" si="34"/>
        <v>90.214733949764948</v>
      </c>
      <c r="K208" s="30">
        <v>84.435506971287353</v>
      </c>
      <c r="L208" s="30">
        <v>82.984660116094005</v>
      </c>
      <c r="M208" s="30">
        <v>1118.6692931036803</v>
      </c>
      <c r="N208" s="76">
        <f t="shared" si="22"/>
        <v>1324.8801756873308</v>
      </c>
      <c r="O208" s="30">
        <v>14827.030320000002</v>
      </c>
      <c r="P208" s="30">
        <v>11296.78212</v>
      </c>
      <c r="Q208" s="30">
        <v>826287.86962000001</v>
      </c>
      <c r="R208" s="30">
        <v>73.143649301434877</v>
      </c>
      <c r="S208" s="30">
        <v>93.680605589620541</v>
      </c>
      <c r="T208" s="30">
        <v>1514.77253</v>
      </c>
      <c r="U208" s="30">
        <v>1428.6940400000001</v>
      </c>
      <c r="V208" s="30">
        <v>1522979.62</v>
      </c>
      <c r="W208" s="30">
        <v>365204.94</v>
      </c>
      <c r="X208" s="30">
        <v>546660.68000000005</v>
      </c>
      <c r="Y208" s="30">
        <v>407448.13</v>
      </c>
      <c r="Z208" s="27">
        <v>98.161198336779606</v>
      </c>
      <c r="AA208" s="27">
        <v>98.966351957266838</v>
      </c>
      <c r="AB208" s="30">
        <f t="shared" si="36"/>
        <v>99.186437001502384</v>
      </c>
      <c r="AC208" s="30">
        <f t="shared" si="37"/>
        <v>1543.147960361071</v>
      </c>
      <c r="AD208" s="30">
        <f t="shared" si="26"/>
        <v>1538.8862879957574</v>
      </c>
      <c r="AE208" s="30">
        <f t="shared" si="27"/>
        <v>369.0193007798182</v>
      </c>
      <c r="AF208" s="30">
        <f t="shared" si="28"/>
        <v>552.37024421799981</v>
      </c>
      <c r="AG208" s="30">
        <f t="shared" si="29"/>
        <v>411.7036972080511</v>
      </c>
      <c r="AH208" s="30">
        <v>43.533302492906095</v>
      </c>
      <c r="AI208" s="30">
        <v>9255.7521830000005</v>
      </c>
      <c r="AJ208" s="30">
        <f t="shared" si="31"/>
        <v>10961.919357157951</v>
      </c>
      <c r="AK208" s="30">
        <v>14763.032122000001</v>
      </c>
      <c r="AL208" s="30">
        <f t="shared" si="33"/>
        <v>17484.388560632709</v>
      </c>
      <c r="AM208" s="30">
        <v>433.8</v>
      </c>
      <c r="AN208" s="30">
        <v>699666.28518000012</v>
      </c>
      <c r="AO208" s="30">
        <v>371317.37977</v>
      </c>
      <c r="AP208" s="30">
        <v>452.76171954265209</v>
      </c>
      <c r="AQ208" s="30">
        <f t="shared" si="23"/>
        <v>828639.88181882363</v>
      </c>
      <c r="AR208" s="30">
        <f t="shared" si="24"/>
        <v>439764.49374108459</v>
      </c>
      <c r="AS208" s="30">
        <f t="shared" si="32"/>
        <v>536.2219471206771</v>
      </c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</row>
    <row r="209" spans="1:59" x14ac:dyDescent="0.25">
      <c r="A209" s="75">
        <v>40269</v>
      </c>
      <c r="B209" s="30">
        <v>2010</v>
      </c>
      <c r="C209" s="30">
        <v>4</v>
      </c>
      <c r="D209" s="30">
        <v>124.64828973521389</v>
      </c>
      <c r="E209" s="30">
        <v>128.07323185975412</v>
      </c>
      <c r="F209" s="30"/>
      <c r="G209" s="30"/>
      <c r="H209" s="98">
        <v>141.4658</v>
      </c>
      <c r="I209" s="98">
        <f t="shared" si="35"/>
        <v>-1.6111162500530241E-2</v>
      </c>
      <c r="J209" s="30">
        <f t="shared" si="34"/>
        <v>88.761269711158178</v>
      </c>
      <c r="K209" s="30">
        <v>84.869331013112784</v>
      </c>
      <c r="L209" s="30">
        <v>82.557574173543514</v>
      </c>
      <c r="M209" s="30">
        <v>1356.7847960664399</v>
      </c>
      <c r="N209" s="76">
        <f t="shared" si="22"/>
        <v>1598.6750217894485</v>
      </c>
      <c r="O209" s="30">
        <v>14393.461710000001</v>
      </c>
      <c r="P209" s="30">
        <v>11454.59886</v>
      </c>
      <c r="Q209" s="30">
        <v>862276.32444</v>
      </c>
      <c r="R209" s="30">
        <v>75.277740842685432</v>
      </c>
      <c r="S209" s="30">
        <v>93.456872484434783</v>
      </c>
      <c r="T209" s="30">
        <v>1576.8300099999999</v>
      </c>
      <c r="U209" s="30">
        <v>1679.8399300000001</v>
      </c>
      <c r="V209" s="30">
        <v>1790113.78</v>
      </c>
      <c r="W209" s="30">
        <v>336337.45</v>
      </c>
      <c r="X209" s="30">
        <v>492375.67</v>
      </c>
      <c r="Y209" s="30">
        <v>398733.79</v>
      </c>
      <c r="Z209" s="27">
        <v>102.34049332787376</v>
      </c>
      <c r="AA209" s="27">
        <v>100.75329056346487</v>
      </c>
      <c r="AB209" s="30">
        <f t="shared" si="36"/>
        <v>101.57533590767351</v>
      </c>
      <c r="AC209" s="30">
        <f t="shared" si="37"/>
        <v>1540.7684277505136</v>
      </c>
      <c r="AD209" s="30">
        <f t="shared" si="26"/>
        <v>1776.7298417637296</v>
      </c>
      <c r="AE209" s="30">
        <f t="shared" si="27"/>
        <v>333.82279439115666</v>
      </c>
      <c r="AF209" s="30">
        <f t="shared" si="28"/>
        <v>488.69438134117388</v>
      </c>
      <c r="AG209" s="30">
        <f t="shared" si="29"/>
        <v>395.75262283750033</v>
      </c>
      <c r="AH209" s="30">
        <v>42.056036152114643</v>
      </c>
      <c r="AI209" s="30">
        <v>9228.3120080000008</v>
      </c>
      <c r="AJ209" s="30">
        <f t="shared" si="31"/>
        <v>10873.553376512624</v>
      </c>
      <c r="AK209" s="30">
        <v>15160.278005999999</v>
      </c>
      <c r="AL209" s="30">
        <f t="shared" si="33"/>
        <v>17863.081781165038</v>
      </c>
      <c r="AM209" s="30">
        <v>447.6</v>
      </c>
      <c r="AN209" s="30">
        <v>955235.40612999978</v>
      </c>
      <c r="AO209" s="30">
        <v>309549.08354999998</v>
      </c>
      <c r="AP209" s="30">
        <v>778.28531034656373</v>
      </c>
      <c r="AQ209" s="30">
        <f t="shared" si="23"/>
        <v>1125536.6275744657</v>
      </c>
      <c r="AR209" s="30">
        <f t="shared" si="24"/>
        <v>364736.09471738728</v>
      </c>
      <c r="AS209" s="30">
        <f t="shared" si="32"/>
        <v>917.03952541621231</v>
      </c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</row>
    <row r="210" spans="1:59" x14ac:dyDescent="0.25">
      <c r="A210" s="75">
        <v>40299</v>
      </c>
      <c r="B210" s="30">
        <v>2010</v>
      </c>
      <c r="C210" s="30">
        <v>5</v>
      </c>
      <c r="D210" s="30">
        <v>116.84889505764789</v>
      </c>
      <c r="E210" s="30">
        <v>120.84851145555236</v>
      </c>
      <c r="F210" s="30"/>
      <c r="G210" s="30"/>
      <c r="H210" s="98">
        <v>142.61320000000001</v>
      </c>
      <c r="I210" s="98">
        <f t="shared" si="35"/>
        <v>8.1107942697105084E-3</v>
      </c>
      <c r="J210" s="30">
        <f t="shared" si="34"/>
        <v>89.481194108903665</v>
      </c>
      <c r="K210" s="30">
        <v>84.882679445169103</v>
      </c>
      <c r="L210" s="30">
        <v>82.543741408667586</v>
      </c>
      <c r="M210" s="30">
        <v>1371.1447419982803</v>
      </c>
      <c r="N210" s="76">
        <f t="shared" si="22"/>
        <v>1615.3410224096262</v>
      </c>
      <c r="O210" s="30">
        <v>14830.704849999998</v>
      </c>
      <c r="P210" s="30">
        <v>9450.4730100000015</v>
      </c>
      <c r="Q210" s="30">
        <v>616218.08762999997</v>
      </c>
      <c r="R210" s="30">
        <v>65.204999472296237</v>
      </c>
      <c r="S210" s="30">
        <v>91.981497430625083</v>
      </c>
      <c r="T210" s="30">
        <v>1360.06249</v>
      </c>
      <c r="U210" s="30">
        <v>1501.54892</v>
      </c>
      <c r="V210" s="30">
        <v>1607902.15</v>
      </c>
      <c r="W210" s="30">
        <v>328718.69</v>
      </c>
      <c r="X210" s="30">
        <v>522397.63</v>
      </c>
      <c r="Y210" s="30">
        <v>362497.33999999997</v>
      </c>
      <c r="Z210" s="27">
        <v>97.597496796709251</v>
      </c>
      <c r="AA210" s="27">
        <v>100.17177003014979</v>
      </c>
      <c r="AB210" s="30">
        <f t="shared" si="36"/>
        <v>97.430141014114326</v>
      </c>
      <c r="AC210" s="30">
        <f t="shared" si="37"/>
        <v>1393.5423905727243</v>
      </c>
      <c r="AD210" s="30">
        <f t="shared" si="26"/>
        <v>1605.1449919633567</v>
      </c>
      <c r="AE210" s="30">
        <f t="shared" si="27"/>
        <v>328.1550180265977</v>
      </c>
      <c r="AF210" s="30">
        <f t="shared" si="28"/>
        <v>521.50184612168505</v>
      </c>
      <c r="AG210" s="30">
        <f t="shared" si="29"/>
        <v>361.87574592212479</v>
      </c>
      <c r="AH210" s="30">
        <v>40.437743353026093</v>
      </c>
      <c r="AI210" s="30">
        <v>9372.3627259999994</v>
      </c>
      <c r="AJ210" s="30">
        <f t="shared" si="31"/>
        <v>11041.549097250376</v>
      </c>
      <c r="AK210" s="30">
        <v>14780.991892000002</v>
      </c>
      <c r="AL210" s="30">
        <f t="shared" si="33"/>
        <v>17413.436979858707</v>
      </c>
      <c r="AM210" s="30">
        <v>447.6</v>
      </c>
      <c r="AN210" s="30">
        <v>576534.36236999987</v>
      </c>
      <c r="AO210" s="30">
        <v>332701.96015</v>
      </c>
      <c r="AP210" s="30">
        <v>634.81340147977005</v>
      </c>
      <c r="AQ210" s="30">
        <f t="shared" si="23"/>
        <v>679213.19889815513</v>
      </c>
      <c r="AR210" s="30">
        <f t="shared" si="24"/>
        <v>391955.06353556202</v>
      </c>
      <c r="AS210" s="30">
        <f t="shared" si="32"/>
        <v>747.87153943441979</v>
      </c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</row>
    <row r="211" spans="1:59" x14ac:dyDescent="0.25">
      <c r="A211" s="75">
        <v>40330</v>
      </c>
      <c r="B211" s="30">
        <v>2010</v>
      </c>
      <c r="C211" s="30">
        <v>6</v>
      </c>
      <c r="D211" s="30">
        <v>125.07315377776665</v>
      </c>
      <c r="E211" s="30">
        <v>127.79817523097252</v>
      </c>
      <c r="F211" s="30"/>
      <c r="G211" s="30"/>
      <c r="H211" s="98">
        <v>145.5881</v>
      </c>
      <c r="I211" s="98">
        <f t="shared" si="35"/>
        <v>2.0859920400075005E-2</v>
      </c>
      <c r="J211" s="30">
        <f t="shared" si="34"/>
        <v>91.347764695319057</v>
      </c>
      <c r="K211" s="30">
        <v>84.876005229140929</v>
      </c>
      <c r="L211" s="30">
        <v>82.551340454781325</v>
      </c>
      <c r="M211" s="30">
        <v>1234.3828179461098</v>
      </c>
      <c r="N211" s="76">
        <f t="shared" si="22"/>
        <v>1454.3366109345384</v>
      </c>
      <c r="O211" s="30">
        <v>14719.899649999999</v>
      </c>
      <c r="P211" s="30">
        <v>11792.619880000002</v>
      </c>
      <c r="Q211" s="30">
        <v>789498.82039000001</v>
      </c>
      <c r="R211" s="30">
        <v>66.948551587673137</v>
      </c>
      <c r="S211" s="30">
        <v>91.364422160379462</v>
      </c>
      <c r="T211" s="30">
        <v>1469.9696799999999</v>
      </c>
      <c r="U211" s="30">
        <v>1542.2857100000001</v>
      </c>
      <c r="V211" s="30">
        <v>1656213.12</v>
      </c>
      <c r="W211" s="30">
        <v>353132.86</v>
      </c>
      <c r="X211" s="30">
        <v>556946.02</v>
      </c>
      <c r="Y211" s="30">
        <v>447452.71000000008</v>
      </c>
      <c r="Z211" s="27">
        <v>97.621466251802246</v>
      </c>
      <c r="AA211" s="27">
        <v>99.105500256717619</v>
      </c>
      <c r="AB211" s="30">
        <f t="shared" si="36"/>
        <v>98.502571501005292</v>
      </c>
      <c r="AC211" s="30">
        <f t="shared" si="37"/>
        <v>1505.785291329674</v>
      </c>
      <c r="AD211" s="30">
        <f t="shared" si="26"/>
        <v>1671.1616567292772</v>
      </c>
      <c r="AE211" s="30">
        <f t="shared" si="27"/>
        <v>356.32014276227193</v>
      </c>
      <c r="AF211" s="30">
        <f t="shared" si="28"/>
        <v>561.97286584227584</v>
      </c>
      <c r="AG211" s="30">
        <f t="shared" si="29"/>
        <v>451.49129850607926</v>
      </c>
      <c r="AH211" s="30">
        <v>40.291113856010092</v>
      </c>
      <c r="AI211" s="30">
        <v>9350.5543190000008</v>
      </c>
      <c r="AJ211" s="30">
        <f t="shared" si="31"/>
        <v>11016.722916866998</v>
      </c>
      <c r="AK211" s="30">
        <v>15087.986600000002</v>
      </c>
      <c r="AL211" s="30">
        <f t="shared" si="33"/>
        <v>17776.50415952866</v>
      </c>
      <c r="AM211" s="30">
        <v>472.4</v>
      </c>
      <c r="AN211" s="30">
        <v>568204.69354999985</v>
      </c>
      <c r="AO211" s="30">
        <v>349248.21085999993</v>
      </c>
      <c r="AP211" s="30">
        <v>547.03983470966489</v>
      </c>
      <c r="AQ211" s="30">
        <f t="shared" si="23"/>
        <v>669452.68219917954</v>
      </c>
      <c r="AR211" s="30">
        <f t="shared" si="24"/>
        <v>411480.50019216817</v>
      </c>
      <c r="AS211" s="30">
        <f t="shared" si="32"/>
        <v>644.51647227365834</v>
      </c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</row>
    <row r="212" spans="1:59" x14ac:dyDescent="0.25">
      <c r="A212" s="75">
        <v>40360</v>
      </c>
      <c r="B212" s="30">
        <v>2010</v>
      </c>
      <c r="C212" s="30">
        <v>7</v>
      </c>
      <c r="D212" s="30">
        <v>125.71148019950644</v>
      </c>
      <c r="E212" s="30">
        <v>125.0434497647298</v>
      </c>
      <c r="F212" s="30"/>
      <c r="G212" s="30"/>
      <c r="H212" s="98">
        <v>152.07390000000001</v>
      </c>
      <c r="I212" s="98">
        <f t="shared" si="35"/>
        <v>4.4548970691972833E-2</v>
      </c>
      <c r="J212" s="30">
        <f t="shared" si="34"/>
        <v>95.417213587508058</v>
      </c>
      <c r="K212" s="30">
        <v>84.896027877225222</v>
      </c>
      <c r="L212" s="30">
        <v>82.535193678535734</v>
      </c>
      <c r="M212" s="30">
        <v>1254.6141251627803</v>
      </c>
      <c r="N212" s="76">
        <f t="shared" si="22"/>
        <v>1477.8242946503642</v>
      </c>
      <c r="O212" s="30">
        <v>15244.52889</v>
      </c>
      <c r="P212" s="30">
        <v>9695.8886600000005</v>
      </c>
      <c r="Q212" s="30">
        <v>668912.81275000004</v>
      </c>
      <c r="R212" s="30">
        <v>68.989324878448016</v>
      </c>
      <c r="S212" s="30">
        <v>92.446374150444598</v>
      </c>
      <c r="T212" s="30">
        <v>1389.0231200000001</v>
      </c>
      <c r="U212" s="30">
        <v>1699.65023</v>
      </c>
      <c r="V212" s="30">
        <v>1816013.09</v>
      </c>
      <c r="W212" s="30">
        <v>396569.20999999996</v>
      </c>
      <c r="X212" s="30">
        <v>569396.17000000004</v>
      </c>
      <c r="Y212" s="30">
        <v>473937.47</v>
      </c>
      <c r="Z212" s="27">
        <v>97.944776792119725</v>
      </c>
      <c r="AA212" s="27">
        <v>98.45507095702105</v>
      </c>
      <c r="AB212" s="30">
        <f t="shared" si="36"/>
        <v>99.481698443827142</v>
      </c>
      <c r="AC212" s="30">
        <f t="shared" si="37"/>
        <v>1418.1696722308072</v>
      </c>
      <c r="AD212" s="30">
        <f t="shared" si="26"/>
        <v>1844.5094522279619</v>
      </c>
      <c r="AE212" s="30">
        <f t="shared" si="27"/>
        <v>402.7920615415693</v>
      </c>
      <c r="AF212" s="30">
        <f t="shared" si="28"/>
        <v>578.33097316903127</v>
      </c>
      <c r="AG212" s="30">
        <f t="shared" si="29"/>
        <v>481.37436232907658</v>
      </c>
      <c r="AH212" s="30">
        <v>41.989258038384385</v>
      </c>
      <c r="AI212" s="30">
        <v>9517.832873000003</v>
      </c>
      <c r="AJ212" s="30">
        <f t="shared" si="31"/>
        <v>11211.163950761611</v>
      </c>
      <c r="AK212" s="30">
        <v>15457.593214</v>
      </c>
      <c r="AL212" s="30">
        <f t="shared" si="33"/>
        <v>18207.675436069203</v>
      </c>
      <c r="AM212" s="30">
        <v>489</v>
      </c>
      <c r="AN212" s="30">
        <v>667013.33608000004</v>
      </c>
      <c r="AO212" s="30">
        <v>346566.47903000005</v>
      </c>
      <c r="AP212" s="30">
        <v>639.85207577703375</v>
      </c>
      <c r="AQ212" s="30">
        <f t="shared" si="23"/>
        <v>785682.61997442343</v>
      </c>
      <c r="AR212" s="30">
        <f t="shared" si="24"/>
        <v>408224.61038011918</v>
      </c>
      <c r="AS212" s="30">
        <f t="shared" si="32"/>
        <v>753.6890615216696</v>
      </c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</row>
    <row r="213" spans="1:59" x14ac:dyDescent="0.25">
      <c r="A213" s="75">
        <v>40391</v>
      </c>
      <c r="B213" s="30">
        <v>2010</v>
      </c>
      <c r="C213" s="30">
        <v>8</v>
      </c>
      <c r="D213" s="30">
        <v>127.07510031971864</v>
      </c>
      <c r="E213" s="30">
        <v>124.56604882068964</v>
      </c>
      <c r="F213" s="30"/>
      <c r="G213" s="30"/>
      <c r="H213" s="98">
        <v>153.35319999999999</v>
      </c>
      <c r="I213" s="98">
        <f t="shared" si="35"/>
        <v>8.4123574130734458E-3</v>
      </c>
      <c r="J213" s="30">
        <f t="shared" si="34"/>
        <v>96.219897291565744</v>
      </c>
      <c r="K213" s="30">
        <v>84.982792685590027</v>
      </c>
      <c r="L213" s="30">
        <v>82.447363435615912</v>
      </c>
      <c r="M213" s="30">
        <v>1429.1156373146002</v>
      </c>
      <c r="N213" s="76">
        <f t="shared" si="22"/>
        <v>1681.652946616952</v>
      </c>
      <c r="O213" s="30">
        <v>15032.596649999999</v>
      </c>
      <c r="P213" s="30">
        <v>9462.6281500000005</v>
      </c>
      <c r="Q213" s="30">
        <v>653821.52374999993</v>
      </c>
      <c r="R213" s="30">
        <v>69.095130167404903</v>
      </c>
      <c r="S213" s="30">
        <v>92.84282749077552</v>
      </c>
      <c r="T213" s="30">
        <v>1314.77576</v>
      </c>
      <c r="U213" s="30">
        <v>1872.75225</v>
      </c>
      <c r="V213" s="30">
        <v>1996079.67</v>
      </c>
      <c r="W213" s="30">
        <v>408073.15</v>
      </c>
      <c r="X213" s="30">
        <v>558473.80000000005</v>
      </c>
      <c r="Y213" s="30">
        <v>582878.41999999993</v>
      </c>
      <c r="Z213" s="27">
        <v>98.097572877945439</v>
      </c>
      <c r="AA213" s="27">
        <v>98.617605593188415</v>
      </c>
      <c r="AB213" s="30">
        <f t="shared" si="36"/>
        <v>99.472677609525235</v>
      </c>
      <c r="AC213" s="30">
        <f t="shared" si="37"/>
        <v>1340.2734863133312</v>
      </c>
      <c r="AD213" s="30">
        <f t="shared" si="26"/>
        <v>2024.0601645046131</v>
      </c>
      <c r="AE213" s="30">
        <f t="shared" si="27"/>
        <v>413.79340691291935</v>
      </c>
      <c r="AF213" s="30">
        <f t="shared" si="28"/>
        <v>566.30233175989247</v>
      </c>
      <c r="AG213" s="30">
        <f t="shared" si="29"/>
        <v>591.04904899481733</v>
      </c>
      <c r="AH213" s="30">
        <v>42.672746938790802</v>
      </c>
      <c r="AI213" s="30">
        <v>9777.8006580000001</v>
      </c>
      <c r="AJ213" s="30">
        <f t="shared" si="31"/>
        <v>11505.624078717712</v>
      </c>
      <c r="AK213" s="30">
        <v>15805.650449999999</v>
      </c>
      <c r="AL213" s="30">
        <f t="shared" si="33"/>
        <v>18598.64797392103</v>
      </c>
      <c r="AM213" s="30">
        <v>502.2</v>
      </c>
      <c r="AN213" s="30">
        <v>590920.64668000012</v>
      </c>
      <c r="AO213" s="30">
        <v>319651.31191000005</v>
      </c>
      <c r="AP213" s="30">
        <v>548.53713716411266</v>
      </c>
      <c r="AQ213" s="30">
        <f t="shared" si="23"/>
        <v>695341.52503816062</v>
      </c>
      <c r="AR213" s="30">
        <f t="shared" si="24"/>
        <v>376136.5116496121</v>
      </c>
      <c r="AS213" s="30">
        <f t="shared" si="32"/>
        <v>645.46847641678471</v>
      </c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</row>
    <row r="214" spans="1:59" x14ac:dyDescent="0.25">
      <c r="A214" s="75">
        <v>40422</v>
      </c>
      <c r="B214" s="30">
        <v>2010</v>
      </c>
      <c r="C214" s="30">
        <v>9</v>
      </c>
      <c r="D214" s="30">
        <v>128.70335816599052</v>
      </c>
      <c r="E214" s="30">
        <v>127.4851501666211</v>
      </c>
      <c r="F214" s="30"/>
      <c r="G214" s="30"/>
      <c r="H214" s="98">
        <v>152.7388</v>
      </c>
      <c r="I214" s="98">
        <f t="shared" si="35"/>
        <v>-4.0064374268028446E-3</v>
      </c>
      <c r="J214" s="30">
        <f t="shared" si="34"/>
        <v>95.834398293853695</v>
      </c>
      <c r="K214" s="30">
        <v>85.203041814517377</v>
      </c>
      <c r="L214" s="30">
        <v>82.236056930804423</v>
      </c>
      <c r="M214" s="30">
        <v>1013.5268539609698</v>
      </c>
      <c r="N214" s="76">
        <f t="shared" ref="N214:N265" si="38">M214/$K214*100</f>
        <v>1189.5430402207535</v>
      </c>
      <c r="O214" s="30">
        <v>14698.464610000001</v>
      </c>
      <c r="P214" s="30">
        <v>10965.910370000001</v>
      </c>
      <c r="Q214" s="30">
        <v>737053.53862000001</v>
      </c>
      <c r="R214" s="30">
        <v>67.213164593830243</v>
      </c>
      <c r="S214" s="30">
        <v>93.266856415086792</v>
      </c>
      <c r="T214" s="30">
        <v>1383.58122</v>
      </c>
      <c r="U214" s="30">
        <v>1564.67923</v>
      </c>
      <c r="V214" s="30">
        <v>1681162.34</v>
      </c>
      <c r="W214" s="30">
        <v>400004.43</v>
      </c>
      <c r="X214" s="30">
        <v>507396.28</v>
      </c>
      <c r="Y214" s="30">
        <v>441975.03</v>
      </c>
      <c r="Z214" s="27">
        <v>97.864593247304782</v>
      </c>
      <c r="AA214" s="27">
        <v>98.734982738665181</v>
      </c>
      <c r="AB214" s="30">
        <f t="shared" si="36"/>
        <v>99.11845886106633</v>
      </c>
      <c r="AC214" s="30">
        <f t="shared" si="37"/>
        <v>1413.7709809958303</v>
      </c>
      <c r="AD214" s="30">
        <f t="shared" si="26"/>
        <v>1702.7018118286937</v>
      </c>
      <c r="AE214" s="30">
        <f t="shared" si="27"/>
        <v>405.12938667214246</v>
      </c>
      <c r="AF214" s="30">
        <f t="shared" si="28"/>
        <v>513.89716787918246</v>
      </c>
      <c r="AG214" s="30">
        <f t="shared" si="29"/>
        <v>447.63772448295583</v>
      </c>
      <c r="AH214" s="30">
        <v>43.399106787285319</v>
      </c>
      <c r="AI214" s="30">
        <v>9795.0583710000028</v>
      </c>
      <c r="AJ214" s="30">
        <f t="shared" si="31"/>
        <v>11496.136948165935</v>
      </c>
      <c r="AK214" s="30">
        <v>16218.520278999998</v>
      </c>
      <c r="AL214" s="30">
        <f t="shared" si="33"/>
        <v>19035.142330137554</v>
      </c>
      <c r="AM214" s="30">
        <v>519</v>
      </c>
      <c r="AN214" s="30">
        <v>702418.52855999989</v>
      </c>
      <c r="AO214" s="30">
        <v>354017.10482000001</v>
      </c>
      <c r="AP214" s="30">
        <v>618.8720649421515</v>
      </c>
      <c r="AQ214" s="30">
        <f t="shared" ref="AQ214:AQ277" si="39">AN214/$K214*100</f>
        <v>824405.45971249335</v>
      </c>
      <c r="AR214" s="30">
        <f t="shared" ref="AR214:AR277" si="40">AO214/$K214*100</f>
        <v>415498.19968948641</v>
      </c>
      <c r="AS214" s="30">
        <f t="shared" ref="AS214:AS245" si="41">AP214/$K214*100</f>
        <v>726.34973090444828</v>
      </c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</row>
    <row r="215" spans="1:59" x14ac:dyDescent="0.25">
      <c r="A215" s="75">
        <v>40452</v>
      </c>
      <c r="B215" s="30">
        <v>2010</v>
      </c>
      <c r="C215" s="30">
        <v>10</v>
      </c>
      <c r="D215" s="30">
        <v>141.26356845904706</v>
      </c>
      <c r="E215" s="30">
        <v>138.77681454333674</v>
      </c>
      <c r="F215" s="30"/>
      <c r="G215" s="30"/>
      <c r="H215" s="98">
        <v>160.8946</v>
      </c>
      <c r="I215" s="98">
        <f t="shared" si="35"/>
        <v>5.3397041223317121E-2</v>
      </c>
      <c r="J215" s="30">
        <f t="shared" si="34"/>
        <v>100.95167161016239</v>
      </c>
      <c r="K215" s="30">
        <v>85.423290943443007</v>
      </c>
      <c r="L215" s="30">
        <v>82.027443834569766</v>
      </c>
      <c r="M215" s="30">
        <v>1552.3707398834599</v>
      </c>
      <c r="N215" s="76">
        <f t="shared" si="38"/>
        <v>1817.26871294534</v>
      </c>
      <c r="O215" s="30">
        <v>15421.83251</v>
      </c>
      <c r="P215" s="30">
        <v>11232.080480000001</v>
      </c>
      <c r="Q215" s="30">
        <v>838344.84737000009</v>
      </c>
      <c r="R215" s="30">
        <v>74.638429528952244</v>
      </c>
      <c r="S215" s="30">
        <v>94.782799431705783</v>
      </c>
      <c r="T215" s="30">
        <v>1601.9268999999999</v>
      </c>
      <c r="U215" s="30">
        <v>1738.94659</v>
      </c>
      <c r="V215" s="30">
        <v>1858661.9</v>
      </c>
      <c r="W215" s="30">
        <v>428992.41000000003</v>
      </c>
      <c r="X215" s="30">
        <v>530973.1</v>
      </c>
      <c r="Y215" s="30">
        <v>521062.86</v>
      </c>
      <c r="Z215" s="27">
        <v>103.60677828732327</v>
      </c>
      <c r="AA215" s="27">
        <v>99.990484006953565</v>
      </c>
      <c r="AB215" s="30">
        <f t="shared" si="36"/>
        <v>103.61663843943211</v>
      </c>
      <c r="AC215" s="30">
        <f t="shared" si="37"/>
        <v>1546.1603251068395</v>
      </c>
      <c r="AD215" s="30">
        <f t="shared" si="26"/>
        <v>1858.8387869697121</v>
      </c>
      <c r="AE215" s="30">
        <f t="shared" si="27"/>
        <v>429.03323677297823</v>
      </c>
      <c r="AF215" s="30">
        <f t="shared" si="28"/>
        <v>531.02363217191237</v>
      </c>
      <c r="AG215" s="30">
        <f t="shared" si="29"/>
        <v>521.11244902441319</v>
      </c>
      <c r="AH215" s="30">
        <v>44.129252180151092</v>
      </c>
      <c r="AI215" s="30">
        <v>9970.4781320000038</v>
      </c>
      <c r="AJ215" s="30">
        <f t="shared" si="31"/>
        <v>11671.849705019267</v>
      </c>
      <c r="AK215" s="30">
        <v>16477.850237000002</v>
      </c>
      <c r="AL215" s="30">
        <f t="shared" si="33"/>
        <v>19289.645780457751</v>
      </c>
      <c r="AM215" s="30">
        <v>543.29999999999995</v>
      </c>
      <c r="AN215" s="30">
        <v>600936.24826999987</v>
      </c>
      <c r="AO215" s="30">
        <v>370423.45595999999</v>
      </c>
      <c r="AP215" s="30">
        <v>696.68450654794344</v>
      </c>
      <c r="AQ215" s="30">
        <f t="shared" si="39"/>
        <v>703480.56324342184</v>
      </c>
      <c r="AR215" s="30">
        <f t="shared" si="40"/>
        <v>433632.85571056925</v>
      </c>
      <c r="AS215" s="30">
        <f t="shared" si="41"/>
        <v>815.56739251500369</v>
      </c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</row>
    <row r="216" spans="1:59" x14ac:dyDescent="0.25">
      <c r="A216" s="75">
        <v>40483</v>
      </c>
      <c r="B216" s="30">
        <v>2010</v>
      </c>
      <c r="C216" s="30">
        <v>11</v>
      </c>
      <c r="D216" s="30">
        <v>113.02785642618949</v>
      </c>
      <c r="E216" s="30">
        <v>111.52272048104625</v>
      </c>
      <c r="F216" s="30"/>
      <c r="G216" s="30"/>
      <c r="H216" s="98">
        <v>154.96510000000001</v>
      </c>
      <c r="I216" s="98">
        <f t="shared" si="35"/>
        <v>-3.6853318880807673E-2</v>
      </c>
      <c r="J216" s="30">
        <f t="shared" si="34"/>
        <v>97.231267464762496</v>
      </c>
      <c r="K216" s="30">
        <v>85.650214288398516</v>
      </c>
      <c r="L216" s="30">
        <v>81.805979492799324</v>
      </c>
      <c r="M216" s="30">
        <v>1388.4017035662905</v>
      </c>
      <c r="N216" s="76">
        <f t="shared" si="38"/>
        <v>1621.0136951803893</v>
      </c>
      <c r="O216" s="30">
        <v>15238.102859000001</v>
      </c>
      <c r="P216" s="30">
        <v>9505.4403399999992</v>
      </c>
      <c r="Q216" s="30">
        <v>734577.70724999998</v>
      </c>
      <c r="R216" s="30">
        <v>77.279713613982878</v>
      </c>
      <c r="S216" s="30">
        <v>94.215867207193213</v>
      </c>
      <c r="T216" s="30">
        <v>1477.6029699999999</v>
      </c>
      <c r="U216" s="30">
        <v>1857.1562699999999</v>
      </c>
      <c r="V216" s="30">
        <v>1981504.7</v>
      </c>
      <c r="W216" s="30">
        <v>405325.93999999994</v>
      </c>
      <c r="X216" s="30">
        <v>605168.15999999992</v>
      </c>
      <c r="Y216" s="30">
        <v>508227.83999999997</v>
      </c>
      <c r="Z216" s="27">
        <v>106.07588174705546</v>
      </c>
      <c r="AA216" s="27">
        <v>102.21707363577548</v>
      </c>
      <c r="AB216" s="30">
        <f t="shared" si="36"/>
        <v>103.77511111796241</v>
      </c>
      <c r="AC216" s="30">
        <f t="shared" si="37"/>
        <v>1392.9678883305783</v>
      </c>
      <c r="AD216" s="30">
        <f t="shared" si="26"/>
        <v>1938.5261478533298</v>
      </c>
      <c r="AE216" s="30">
        <f t="shared" si="27"/>
        <v>396.53447861780484</v>
      </c>
      <c r="AF216" s="30">
        <f t="shared" si="28"/>
        <v>592.04214958878845</v>
      </c>
      <c r="AG216" s="30">
        <f t="shared" si="29"/>
        <v>497.20445119661764</v>
      </c>
      <c r="AH216" s="30">
        <v>46.734854165215992</v>
      </c>
      <c r="AI216" s="30">
        <v>10155.351340000001</v>
      </c>
      <c r="AJ216" s="30">
        <f t="shared" si="31"/>
        <v>11856.772833988767</v>
      </c>
      <c r="AK216" s="30">
        <v>16842.283506</v>
      </c>
      <c r="AL216" s="30">
        <f t="shared" si="33"/>
        <v>19664.029618524048</v>
      </c>
      <c r="AM216" s="30">
        <v>565</v>
      </c>
      <c r="AN216" s="30">
        <v>629925.84219999996</v>
      </c>
      <c r="AO216" s="30">
        <v>360849.44524000003</v>
      </c>
      <c r="AP216" s="30">
        <v>640.51591048893169</v>
      </c>
      <c r="AQ216" s="30">
        <f t="shared" si="39"/>
        <v>735463.24131651886</v>
      </c>
      <c r="AR216" s="30">
        <f t="shared" si="40"/>
        <v>421305.94562782987</v>
      </c>
      <c r="AS216" s="30">
        <f t="shared" si="41"/>
        <v>747.82756331724761</v>
      </c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</row>
    <row r="217" spans="1:59" x14ac:dyDescent="0.25">
      <c r="A217" s="75">
        <v>40513</v>
      </c>
      <c r="B217" s="30">
        <v>2010</v>
      </c>
      <c r="C217" s="30">
        <v>12</v>
      </c>
      <c r="D217" s="30">
        <v>131.8476405077042</v>
      </c>
      <c r="E217" s="30">
        <v>118.41645731607571</v>
      </c>
      <c r="F217" s="30"/>
      <c r="G217" s="30"/>
      <c r="H217" s="98">
        <v>150.59700000000001</v>
      </c>
      <c r="I217" s="98">
        <f t="shared" si="35"/>
        <v>-2.8187637087318307E-2</v>
      </c>
      <c r="J217" s="30">
        <f t="shared" si="34"/>
        <v>94.490547783925791</v>
      </c>
      <c r="K217" s="30">
        <v>86.091858138481768</v>
      </c>
      <c r="L217" s="30">
        <v>81.387349581036588</v>
      </c>
      <c r="M217" s="30">
        <v>2315.0924064863798</v>
      </c>
      <c r="N217" s="76">
        <f t="shared" si="38"/>
        <v>2689.0956433562769</v>
      </c>
      <c r="O217" s="30">
        <v>15479.335332999999</v>
      </c>
      <c r="P217" s="30">
        <v>11248.141479999998</v>
      </c>
      <c r="Q217" s="30">
        <v>916906.64691999997</v>
      </c>
      <c r="R217" s="30">
        <v>81.516279693878829</v>
      </c>
      <c r="S217" s="30">
        <v>93.272255988166563</v>
      </c>
      <c r="T217" s="30">
        <v>1706.0640699999999</v>
      </c>
      <c r="U217" s="30">
        <v>1773.6847</v>
      </c>
      <c r="V217" s="30">
        <v>1886213.24</v>
      </c>
      <c r="W217" s="30">
        <v>403501.72</v>
      </c>
      <c r="X217" s="30">
        <v>561099.72</v>
      </c>
      <c r="Y217" s="30">
        <v>584393.12</v>
      </c>
      <c r="Z217" s="27">
        <v>111.08587478280353</v>
      </c>
      <c r="AA217" s="27">
        <v>103.90560291495991</v>
      </c>
      <c r="AB217" s="30">
        <f t="shared" si="36"/>
        <v>106.91037987019834</v>
      </c>
      <c r="AC217" s="30">
        <f t="shared" si="37"/>
        <v>1535.8064860502898</v>
      </c>
      <c r="AD217" s="30">
        <f t="shared" si="26"/>
        <v>1815.3142728441169</v>
      </c>
      <c r="AE217" s="30">
        <f t="shared" si="27"/>
        <v>388.33490079475342</v>
      </c>
      <c r="AF217" s="30">
        <f t="shared" si="28"/>
        <v>540.00910851672188</v>
      </c>
      <c r="AG217" s="30">
        <f t="shared" si="29"/>
        <v>562.42695639645956</v>
      </c>
      <c r="AH217" s="30">
        <v>49.246359404728288</v>
      </c>
      <c r="AI217" s="30">
        <v>10776.106858000003</v>
      </c>
      <c r="AJ217" s="30">
        <f t="shared" si="31"/>
        <v>12516.987193685909</v>
      </c>
      <c r="AK217" s="30">
        <v>17272.747068999997</v>
      </c>
      <c r="AL217" s="30">
        <f t="shared" si="33"/>
        <v>20063.159795222655</v>
      </c>
      <c r="AM217" s="30">
        <v>587.20000000000005</v>
      </c>
      <c r="AN217" s="30">
        <v>665565.06356999988</v>
      </c>
      <c r="AO217" s="30">
        <v>387108.67376999999</v>
      </c>
      <c r="AP217" s="30">
        <v>1074.271900745714</v>
      </c>
      <c r="AQ217" s="30">
        <f t="shared" si="39"/>
        <v>773087.11643720721</v>
      </c>
      <c r="AR217" s="30">
        <f t="shared" si="40"/>
        <v>449646.08981644013</v>
      </c>
      <c r="AS217" s="30">
        <f t="shared" si="41"/>
        <v>1247.8205535042698</v>
      </c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</row>
    <row r="218" spans="1:59" x14ac:dyDescent="0.25">
      <c r="A218" s="75">
        <v>40544</v>
      </c>
      <c r="B218" s="30">
        <v>2011</v>
      </c>
      <c r="C218" s="30">
        <v>1</v>
      </c>
      <c r="D218" s="30">
        <v>133.89132926350075</v>
      </c>
      <c r="E218" s="30">
        <v>136.31327494470509</v>
      </c>
      <c r="F218" s="30"/>
      <c r="G218" s="30"/>
      <c r="H218" s="98">
        <v>138.95060000000001</v>
      </c>
      <c r="I218" s="98">
        <f t="shared" si="35"/>
        <v>-7.7334873868669329E-2</v>
      </c>
      <c r="J218" s="30">
        <f t="shared" si="34"/>
        <v>87.183133189274415</v>
      </c>
      <c r="K218" s="30">
        <v>86.678043556723836</v>
      </c>
      <c r="L218" s="30">
        <v>88.922537540288289</v>
      </c>
      <c r="M218" s="30">
        <v>828.47253238999997</v>
      </c>
      <c r="N218" s="76">
        <f t="shared" si="38"/>
        <v>955.8043748966611</v>
      </c>
      <c r="O218" s="30">
        <v>15526.29177</v>
      </c>
      <c r="P218" s="30">
        <v>10286.981469999999</v>
      </c>
      <c r="Q218" s="30">
        <v>843433.36693999998</v>
      </c>
      <c r="R218" s="30">
        <v>82.831694877827658</v>
      </c>
      <c r="S218" s="30">
        <v>94.300946631748218</v>
      </c>
      <c r="T218" s="30">
        <v>1629.7997499999999</v>
      </c>
      <c r="U218" s="30">
        <v>1619.4807599999999</v>
      </c>
      <c r="V218" s="30">
        <v>1724195.6500000001</v>
      </c>
      <c r="W218" s="30">
        <v>327870.24</v>
      </c>
      <c r="X218" s="30">
        <v>574572.30999999994</v>
      </c>
      <c r="Y218" s="30">
        <v>492397.79</v>
      </c>
      <c r="Z218" s="27">
        <v>113.90653925838207</v>
      </c>
      <c r="AA218" s="27">
        <v>105.95769118591346</v>
      </c>
      <c r="AB218" s="30">
        <f t="shared" si="36"/>
        <v>107.50190758547349</v>
      </c>
      <c r="AC218" s="30">
        <f t="shared" si="37"/>
        <v>1430.8219357828198</v>
      </c>
      <c r="AD218" s="30">
        <f t="shared" ref="AD218:AD281" si="42">V218/$AA218/10</f>
        <v>1627.2491696470856</v>
      </c>
      <c r="AE218" s="30">
        <f t="shared" ref="AE218:AE281" si="43">W218/$AA218/10</f>
        <v>309.43505500201826</v>
      </c>
      <c r="AF218" s="30">
        <f t="shared" ref="AF218:AF281" si="44">X218/$AA218/10</f>
        <v>542.26578889101586</v>
      </c>
      <c r="AG218" s="30">
        <f t="shared" ref="AG218:AG281" si="45">Y218/$AA218/10</f>
        <v>464.71170189622046</v>
      </c>
      <c r="AH218" s="30">
        <v>47.794147891696177</v>
      </c>
      <c r="AI218" s="30">
        <v>10442.459472</v>
      </c>
      <c r="AJ218" s="30">
        <f t="shared" si="31"/>
        <v>12047.410213136902</v>
      </c>
      <c r="AK218" s="30">
        <v>17428.762584</v>
      </c>
      <c r="AL218" s="30">
        <f t="shared" si="33"/>
        <v>20107.471129749567</v>
      </c>
      <c r="AM218" s="30">
        <v>592</v>
      </c>
      <c r="AN218" s="30">
        <v>747272.5956900001</v>
      </c>
      <c r="AO218" s="30">
        <v>453179.62630999996</v>
      </c>
      <c r="AP218" s="30">
        <v>555.90090504013438</v>
      </c>
      <c r="AQ218" s="30">
        <f t="shared" si="39"/>
        <v>862124.43777756707</v>
      </c>
      <c r="AR218" s="30">
        <f t="shared" si="40"/>
        <v>522830.93585681845</v>
      </c>
      <c r="AS218" s="30">
        <f t="shared" si="41"/>
        <v>641.33993134759874</v>
      </c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</row>
    <row r="219" spans="1:59" x14ac:dyDescent="0.25">
      <c r="A219" s="75">
        <v>40575</v>
      </c>
      <c r="B219" s="30">
        <v>2011</v>
      </c>
      <c r="C219" s="30">
        <v>2</v>
      </c>
      <c r="D219" s="30">
        <v>120.2525075818635</v>
      </c>
      <c r="E219" s="30">
        <v>134.17068286524605</v>
      </c>
      <c r="F219" s="30"/>
      <c r="G219" s="30"/>
      <c r="H219" s="98">
        <v>139.1601</v>
      </c>
      <c r="I219" s="98">
        <f t="shared" si="35"/>
        <v>1.5077300853683084E-3</v>
      </c>
      <c r="J219" s="30">
        <f t="shared" si="34"/>
        <v>87.314581822120559</v>
      </c>
      <c r="K219" s="30">
        <v>87.158587110745742</v>
      </c>
      <c r="L219" s="30">
        <v>88.431775755055725</v>
      </c>
      <c r="M219" s="30">
        <v>1347.34107561</v>
      </c>
      <c r="N219" s="76">
        <f t="shared" si="38"/>
        <v>1545.8500651209924</v>
      </c>
      <c r="O219" s="30">
        <v>14253.464160000001</v>
      </c>
      <c r="P219" s="30">
        <v>10677.923410000001</v>
      </c>
      <c r="Q219" s="30">
        <v>887556.40381000005</v>
      </c>
      <c r="R219" s="30">
        <v>83.530448352196245</v>
      </c>
      <c r="S219" s="30">
        <v>94.702765987311352</v>
      </c>
      <c r="T219" s="30">
        <v>1692.37616</v>
      </c>
      <c r="U219" s="30">
        <v>1511.7712899999999</v>
      </c>
      <c r="V219" s="30">
        <v>1605753.14</v>
      </c>
      <c r="W219" s="30">
        <v>319720.08</v>
      </c>
      <c r="X219" s="30">
        <v>529062.88</v>
      </c>
      <c r="Y219" s="30">
        <v>390111.77</v>
      </c>
      <c r="Z219" s="27">
        <v>118.93865423996448</v>
      </c>
      <c r="AA219" s="27">
        <v>107.70084285056878</v>
      </c>
      <c r="AB219" s="30">
        <f t="shared" si="36"/>
        <v>110.43428360629245</v>
      </c>
      <c r="AC219" s="30">
        <f t="shared" si="37"/>
        <v>1422.8983595068676</v>
      </c>
      <c r="AD219" s="30">
        <f t="shared" si="42"/>
        <v>1490.9383227649641</v>
      </c>
      <c r="AE219" s="30">
        <f t="shared" si="43"/>
        <v>296.85940382435138</v>
      </c>
      <c r="AF219" s="30">
        <f t="shared" si="44"/>
        <v>491.23374153539044</v>
      </c>
      <c r="AG219" s="30">
        <f t="shared" si="45"/>
        <v>362.21793597406355</v>
      </c>
      <c r="AH219" s="30">
        <v>44.468639624722066</v>
      </c>
      <c r="AI219" s="30">
        <v>10539.79293</v>
      </c>
      <c r="AJ219" s="30">
        <f t="shared" si="31"/>
        <v>12092.661525832093</v>
      </c>
      <c r="AK219" s="30">
        <v>17577.041077000002</v>
      </c>
      <c r="AL219" s="30">
        <f t="shared" si="33"/>
        <v>20166.734752900713</v>
      </c>
      <c r="AM219" s="30">
        <v>607.20000000000005</v>
      </c>
      <c r="AN219" s="30">
        <v>524793.55608999985</v>
      </c>
      <c r="AO219" s="30">
        <v>350588.72477000003</v>
      </c>
      <c r="AP219" s="30">
        <v>488.76498903562765</v>
      </c>
      <c r="AQ219" s="30">
        <f t="shared" si="39"/>
        <v>602113.42735878087</v>
      </c>
      <c r="AR219" s="30">
        <f t="shared" si="40"/>
        <v>402242.32217593637</v>
      </c>
      <c r="AS219" s="30">
        <f t="shared" si="41"/>
        <v>560.77663169848245</v>
      </c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</row>
    <row r="220" spans="1:59" x14ac:dyDescent="0.25">
      <c r="A220" s="75">
        <v>40603</v>
      </c>
      <c r="B220" s="30">
        <v>2011</v>
      </c>
      <c r="C220" s="30">
        <v>3</v>
      </c>
      <c r="D220" s="30">
        <v>139.33896099293781</v>
      </c>
      <c r="E220" s="30">
        <v>135.88087563872998</v>
      </c>
      <c r="F220" s="30"/>
      <c r="G220" s="30"/>
      <c r="H220" s="98">
        <v>147.32669999999999</v>
      </c>
      <c r="I220" s="98">
        <f t="shared" si="35"/>
        <v>5.8684924773695801E-2</v>
      </c>
      <c r="J220" s="30">
        <f t="shared" si="34"/>
        <v>92.438631487998407</v>
      </c>
      <c r="K220" s="30">
        <v>87.452252615981067</v>
      </c>
      <c r="L220" s="30">
        <v>88.134914187496719</v>
      </c>
      <c r="M220" s="30">
        <v>1663.3935588399997</v>
      </c>
      <c r="N220" s="76">
        <f t="shared" si="38"/>
        <v>1902.0591340788749</v>
      </c>
      <c r="O220" s="30">
        <v>15549.9897</v>
      </c>
      <c r="P220" s="30">
        <v>11579.287289999998</v>
      </c>
      <c r="Q220" s="30">
        <v>1119966.52287</v>
      </c>
      <c r="R220" s="30">
        <v>99.545132187622983</v>
      </c>
      <c r="S220" s="30">
        <v>95.594549354860391</v>
      </c>
      <c r="T220" s="30">
        <v>2041.0290199999999</v>
      </c>
      <c r="U220" s="30">
        <v>1888.3659299999999</v>
      </c>
      <c r="V220" s="30">
        <v>2002902.7200000002</v>
      </c>
      <c r="W220" s="30">
        <v>424744.19</v>
      </c>
      <c r="X220" s="30">
        <v>661332.39999999991</v>
      </c>
      <c r="Y220" s="30">
        <v>505277.41000000003</v>
      </c>
      <c r="Z220" s="27">
        <v>127.09211785554649</v>
      </c>
      <c r="AA220" s="27">
        <v>111.03804957645417</v>
      </c>
      <c r="AB220" s="30">
        <f t="shared" si="36"/>
        <v>114.45816847497709</v>
      </c>
      <c r="AC220" s="30">
        <f t="shared" si="37"/>
        <v>1605.944612804268</v>
      </c>
      <c r="AD220" s="30">
        <f t="shared" si="42"/>
        <v>1803.7985426076139</v>
      </c>
      <c r="AE220" s="30">
        <f t="shared" si="43"/>
        <v>382.52129933851774</v>
      </c>
      <c r="AF220" s="30">
        <f t="shared" si="44"/>
        <v>595.59079299627456</v>
      </c>
      <c r="AG220" s="30">
        <f t="shared" si="45"/>
        <v>455.04888813099706</v>
      </c>
      <c r="AH220" s="30">
        <v>47.246937320181758</v>
      </c>
      <c r="AI220" s="30">
        <v>10877.900111000001</v>
      </c>
      <c r="AJ220" s="30">
        <f t="shared" si="31"/>
        <v>12438.673431051413</v>
      </c>
      <c r="AK220" s="30">
        <v>17852.782829999996</v>
      </c>
      <c r="AL220" s="30">
        <f t="shared" si="33"/>
        <v>20414.320152958036</v>
      </c>
      <c r="AM220" s="30">
        <v>622.1</v>
      </c>
      <c r="AN220" s="30">
        <v>711674.80627000006</v>
      </c>
      <c r="AO220" s="30">
        <v>372522.12511999998</v>
      </c>
      <c r="AP220" s="30">
        <v>905.60462728116022</v>
      </c>
      <c r="AQ220" s="30">
        <f t="shared" si="39"/>
        <v>813786.70643864956</v>
      </c>
      <c r="AR220" s="30">
        <f t="shared" si="40"/>
        <v>425972.01784591324</v>
      </c>
      <c r="AS220" s="30">
        <f t="shared" si="41"/>
        <v>1035.5417958847061</v>
      </c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</row>
    <row r="221" spans="1:59" x14ac:dyDescent="0.25">
      <c r="A221" s="75">
        <v>40634</v>
      </c>
      <c r="B221" s="30">
        <v>2011</v>
      </c>
      <c r="C221" s="30">
        <v>4</v>
      </c>
      <c r="D221" s="30">
        <v>133.32536190123449</v>
      </c>
      <c r="E221" s="30">
        <v>138.29844897651691</v>
      </c>
      <c r="F221" s="30"/>
      <c r="G221" s="30"/>
      <c r="H221" s="98">
        <v>147.08240000000001</v>
      </c>
      <c r="I221" s="98">
        <f t="shared" si="35"/>
        <v>-1.6582194537716477E-3</v>
      </c>
      <c r="J221" s="30">
        <f t="shared" si="34"/>
        <v>92.285347950984985</v>
      </c>
      <c r="K221" s="30">
        <v>88.166393730986613</v>
      </c>
      <c r="L221" s="30">
        <v>87.418016229488146</v>
      </c>
      <c r="M221" s="30">
        <v>1462.4926629099998</v>
      </c>
      <c r="N221" s="76">
        <f t="shared" si="38"/>
        <v>1658.7869833627981</v>
      </c>
      <c r="O221" s="30">
        <v>15114.100999999999</v>
      </c>
      <c r="P221" s="30">
        <v>8455.0892299999996</v>
      </c>
      <c r="Q221" s="30">
        <v>929998.93698</v>
      </c>
      <c r="R221" s="30">
        <v>110.07390182701131</v>
      </c>
      <c r="S221" s="30">
        <v>96.260509987272954</v>
      </c>
      <c r="T221" s="30">
        <v>1840.0881400000001</v>
      </c>
      <c r="U221" s="30">
        <v>1854.1604500000001</v>
      </c>
      <c r="V221" s="30">
        <v>1959919.1800000002</v>
      </c>
      <c r="W221" s="30">
        <v>410356.73</v>
      </c>
      <c r="X221" s="30">
        <v>528449.81000000006</v>
      </c>
      <c r="Y221" s="30">
        <v>480498.14</v>
      </c>
      <c r="Z221" s="27">
        <v>133.09066368399246</v>
      </c>
      <c r="AA221" s="27">
        <v>112.63847427783446</v>
      </c>
      <c r="AB221" s="30">
        <f t="shared" si="36"/>
        <v>118.15737432283622</v>
      </c>
      <c r="AC221" s="30">
        <f t="shared" si="37"/>
        <v>1382.582435961898</v>
      </c>
      <c r="AD221" s="30">
        <f t="shared" si="42"/>
        <v>1740.0086360950313</v>
      </c>
      <c r="AE221" s="30">
        <f t="shared" si="43"/>
        <v>364.31311115579621</v>
      </c>
      <c r="AF221" s="30">
        <f t="shared" si="44"/>
        <v>469.1556889314071</v>
      </c>
      <c r="AG221" s="30">
        <f t="shared" si="45"/>
        <v>426.58438253948788</v>
      </c>
      <c r="AH221" s="30">
        <v>43.71993313732596</v>
      </c>
      <c r="AI221" s="30">
        <v>10768.357510000002</v>
      </c>
      <c r="AJ221" s="30">
        <f t="shared" si="31"/>
        <v>12213.675817178622</v>
      </c>
      <c r="AK221" s="30">
        <v>18221.869737000001</v>
      </c>
      <c r="AL221" s="30">
        <f t="shared" si="33"/>
        <v>20667.591092132665</v>
      </c>
      <c r="AM221" s="30">
        <v>641.1</v>
      </c>
      <c r="AN221" s="30">
        <v>1075244.0647400001</v>
      </c>
      <c r="AO221" s="30">
        <v>378710.08035</v>
      </c>
      <c r="AP221" s="30">
        <v>522.7609065495601</v>
      </c>
      <c r="AQ221" s="30">
        <f t="shared" si="39"/>
        <v>1219562.2609004355</v>
      </c>
      <c r="AR221" s="30">
        <f t="shared" si="40"/>
        <v>429540.17321556847</v>
      </c>
      <c r="AS221" s="30">
        <f t="shared" si="41"/>
        <v>592.92535900312396</v>
      </c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</row>
    <row r="222" spans="1:59" x14ac:dyDescent="0.25">
      <c r="A222" s="75">
        <v>40664</v>
      </c>
      <c r="B222" s="30">
        <v>2011</v>
      </c>
      <c r="C222" s="30">
        <v>5</v>
      </c>
      <c r="D222" s="30">
        <v>140.98078561205807</v>
      </c>
      <c r="E222" s="30">
        <v>144.35394079530101</v>
      </c>
      <c r="F222" s="30"/>
      <c r="G222" s="30"/>
      <c r="H222" s="98">
        <v>150.3527</v>
      </c>
      <c r="I222" s="98">
        <f t="shared" si="35"/>
        <v>2.2234475368908768E-2</v>
      </c>
      <c r="J222" s="30">
        <f t="shared" si="34"/>
        <v>94.337264246912341</v>
      </c>
      <c r="K222" s="30">
        <v>88.473407668277389</v>
      </c>
      <c r="L222" s="30">
        <v>87.116722676403043</v>
      </c>
      <c r="M222" s="30">
        <v>1587.6719859900002</v>
      </c>
      <c r="N222" s="76">
        <f t="shared" si="38"/>
        <v>1794.5188592066274</v>
      </c>
      <c r="O222" s="30">
        <v>15423.537</v>
      </c>
      <c r="P222" s="30">
        <v>10913.71888</v>
      </c>
      <c r="Q222" s="30">
        <v>1120086.07959</v>
      </c>
      <c r="R222" s="30">
        <v>102.63108847822133</v>
      </c>
      <c r="S222" s="30">
        <v>96.102991967337786</v>
      </c>
      <c r="T222" s="30">
        <v>2014.5360599999999</v>
      </c>
      <c r="U222" s="30">
        <v>1942.4819</v>
      </c>
      <c r="V222" s="30">
        <v>2049341.8099999998</v>
      </c>
      <c r="W222" s="30">
        <v>404537.72</v>
      </c>
      <c r="X222" s="30">
        <v>691909.49999999988</v>
      </c>
      <c r="Y222" s="30">
        <v>467554.54000000004</v>
      </c>
      <c r="Z222" s="27">
        <v>126.98739784014302</v>
      </c>
      <c r="AA222" s="27">
        <v>111.66092477393906</v>
      </c>
      <c r="AB222" s="30">
        <f t="shared" si="36"/>
        <v>113.72590554594893</v>
      </c>
      <c r="AC222" s="30">
        <f t="shared" si="37"/>
        <v>1586.4062846109982</v>
      </c>
      <c r="AD222" s="30">
        <f t="shared" si="42"/>
        <v>1835.325843977161</v>
      </c>
      <c r="AE222" s="30">
        <f t="shared" si="43"/>
        <v>362.29121406525957</v>
      </c>
      <c r="AF222" s="30">
        <f t="shared" si="44"/>
        <v>619.65231024263119</v>
      </c>
      <c r="AG222" s="30">
        <f t="shared" si="45"/>
        <v>418.72708912860827</v>
      </c>
      <c r="AH222" s="30">
        <v>45.763447564307135</v>
      </c>
      <c r="AI222" s="30">
        <v>10892.413537</v>
      </c>
      <c r="AJ222" s="30">
        <f t="shared" si="31"/>
        <v>12311.511248487304</v>
      </c>
      <c r="AK222" s="30">
        <v>18513.986835</v>
      </c>
      <c r="AL222" s="30">
        <f t="shared" si="33"/>
        <v>20926.046959122938</v>
      </c>
      <c r="AM222" s="30">
        <v>665.5</v>
      </c>
      <c r="AN222" s="30">
        <v>682418.2884800001</v>
      </c>
      <c r="AO222" s="30">
        <v>413699.42866000003</v>
      </c>
      <c r="AP222" s="30">
        <v>776.32586682040892</v>
      </c>
      <c r="AQ222" s="30">
        <f t="shared" si="39"/>
        <v>771325.87798433448</v>
      </c>
      <c r="AR222" s="30">
        <f t="shared" si="40"/>
        <v>467597.48444541282</v>
      </c>
      <c r="AS222" s="30">
        <f t="shared" si="41"/>
        <v>877.46802941192095</v>
      </c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</row>
    <row r="223" spans="1:59" x14ac:dyDescent="0.25">
      <c r="A223" s="75">
        <v>40695</v>
      </c>
      <c r="B223" s="30">
        <v>2011</v>
      </c>
      <c r="C223" s="30">
        <v>6</v>
      </c>
      <c r="D223" s="30">
        <v>141.40472786228241</v>
      </c>
      <c r="E223" s="30">
        <v>144.477232047185</v>
      </c>
      <c r="F223" s="30"/>
      <c r="G223" s="30"/>
      <c r="H223" s="98">
        <v>153.69159999999999</v>
      </c>
      <c r="I223" s="98">
        <f t="shared" si="35"/>
        <v>2.2207116998896659E-2</v>
      </c>
      <c r="J223" s="30">
        <f t="shared" si="34"/>
        <v>96.43222291139935</v>
      </c>
      <c r="K223" s="30">
        <v>88.506778748418157</v>
      </c>
      <c r="L223" s="30">
        <v>87.082088369068089</v>
      </c>
      <c r="M223" s="30">
        <v>1414.0328581599999</v>
      </c>
      <c r="N223" s="76">
        <f t="shared" si="38"/>
        <v>1597.6548668429223</v>
      </c>
      <c r="O223" s="30">
        <v>14848.453000000001</v>
      </c>
      <c r="P223" s="30">
        <v>10681.299649999999</v>
      </c>
      <c r="Q223" s="30">
        <v>1042688.51359</v>
      </c>
      <c r="R223" s="30">
        <v>97.216338246609538</v>
      </c>
      <c r="S223" s="30">
        <v>96.217360473703721</v>
      </c>
      <c r="T223" s="30">
        <v>1868.1150600000001</v>
      </c>
      <c r="U223" s="30">
        <v>1981.63077</v>
      </c>
      <c r="V223" s="30">
        <v>2094784.98</v>
      </c>
      <c r="W223" s="30">
        <v>437414.83</v>
      </c>
      <c r="X223" s="30">
        <v>684382.43</v>
      </c>
      <c r="Y223" s="30">
        <v>510268.12</v>
      </c>
      <c r="Z223" s="27">
        <v>123.64036715036265</v>
      </c>
      <c r="AA223" s="27">
        <v>110.77769415376278</v>
      </c>
      <c r="AB223" s="30">
        <f t="shared" si="36"/>
        <v>111.6112481802935</v>
      </c>
      <c r="AC223" s="30">
        <f t="shared" si="37"/>
        <v>1510.9264903169778</v>
      </c>
      <c r="AD223" s="30">
        <f t="shared" si="42"/>
        <v>1890.9808477258746</v>
      </c>
      <c r="AE223" s="30">
        <f t="shared" si="43"/>
        <v>394.85821883316601</v>
      </c>
      <c r="AF223" s="30">
        <f t="shared" si="44"/>
        <v>617.7980461030869</v>
      </c>
      <c r="AG223" s="30">
        <f t="shared" si="45"/>
        <v>460.62352524844255</v>
      </c>
      <c r="AH223" s="30">
        <v>47.175556090809287</v>
      </c>
      <c r="AI223" s="30">
        <v>11074.806793</v>
      </c>
      <c r="AJ223" s="30">
        <f t="shared" si="31"/>
        <v>12512.947538719383</v>
      </c>
      <c r="AK223" s="30">
        <v>18865.055331</v>
      </c>
      <c r="AL223" s="30">
        <f t="shared" si="33"/>
        <v>21314.814071613884</v>
      </c>
      <c r="AM223" s="30">
        <v>679</v>
      </c>
      <c r="AN223" s="30">
        <v>663984.25819299975</v>
      </c>
      <c r="AO223" s="30">
        <v>418452.22133299999</v>
      </c>
      <c r="AP223" s="30">
        <v>634.60895043859921</v>
      </c>
      <c r="AQ223" s="30">
        <f t="shared" si="39"/>
        <v>750207.23562924482</v>
      </c>
      <c r="AR223" s="30">
        <f t="shared" si="40"/>
        <v>472791.15481364052</v>
      </c>
      <c r="AS223" s="30">
        <f t="shared" si="41"/>
        <v>717.01733970285443</v>
      </c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</row>
    <row r="224" spans="1:59" x14ac:dyDescent="0.25">
      <c r="A224" s="75">
        <v>40725</v>
      </c>
      <c r="B224" s="30">
        <v>2011</v>
      </c>
      <c r="C224" s="30">
        <v>7</v>
      </c>
      <c r="D224" s="30">
        <v>139.61598469579823</v>
      </c>
      <c r="E224" s="30">
        <v>140.21007766615327</v>
      </c>
      <c r="F224" s="30"/>
      <c r="G224" s="30"/>
      <c r="H224" s="98">
        <v>156.1782</v>
      </c>
      <c r="I224" s="98">
        <f t="shared" si="35"/>
        <v>1.6179153577684291E-2</v>
      </c>
      <c r="J224" s="30">
        <f t="shared" si="34"/>
        <v>97.992414655720367</v>
      </c>
      <c r="K224" s="30">
        <v>88.666959933091277</v>
      </c>
      <c r="L224" s="30">
        <v>86.929247729280519</v>
      </c>
      <c r="M224" s="30">
        <v>1435.0187113700001</v>
      </c>
      <c r="N224" s="76">
        <f t="shared" si="38"/>
        <v>1618.4368026747229</v>
      </c>
      <c r="O224" s="30">
        <v>15239.807000000001</v>
      </c>
      <c r="P224" s="30">
        <v>10715.948630000001</v>
      </c>
      <c r="Q224" s="30">
        <v>1044542.5407099999</v>
      </c>
      <c r="R224" s="30">
        <v>97.741104730093298</v>
      </c>
      <c r="S224" s="30">
        <v>96.222327332034453</v>
      </c>
      <c r="T224" s="30">
        <v>1981.3307400000001</v>
      </c>
      <c r="U224" s="30">
        <v>1803.15761</v>
      </c>
      <c r="V224" s="30">
        <v>1903529.25</v>
      </c>
      <c r="W224" s="30">
        <v>411896.8</v>
      </c>
      <c r="X224" s="30">
        <v>589069.55000000005</v>
      </c>
      <c r="Y224" s="30">
        <v>443441.33999999997</v>
      </c>
      <c r="Z224" s="27">
        <v>124.47240585429242</v>
      </c>
      <c r="AA224" s="27">
        <v>111.68455675627527</v>
      </c>
      <c r="AB224" s="30">
        <f t="shared" si="36"/>
        <v>111.44997076536154</v>
      </c>
      <c r="AC224" s="30">
        <f t="shared" si="37"/>
        <v>1591.7831156243165</v>
      </c>
      <c r="AD224" s="30">
        <f t="shared" si="42"/>
        <v>1704.380001394459</v>
      </c>
      <c r="AE224" s="30">
        <f t="shared" si="43"/>
        <v>368.80372001553076</v>
      </c>
      <c r="AF224" s="30">
        <f t="shared" si="44"/>
        <v>527.44046903951357</v>
      </c>
      <c r="AG224" s="30">
        <f t="shared" si="45"/>
        <v>397.04803679142873</v>
      </c>
      <c r="AH224" s="30">
        <v>45.645910184517732</v>
      </c>
      <c r="AI224" s="30">
        <v>11280.377850000001</v>
      </c>
      <c r="AJ224" s="30">
        <f t="shared" si="31"/>
        <v>12722.188579051604</v>
      </c>
      <c r="AK224" s="30">
        <v>19174.389446000001</v>
      </c>
      <c r="AL224" s="30">
        <f t="shared" si="33"/>
        <v>21625.179729257812</v>
      </c>
      <c r="AM224" s="30">
        <v>697.9</v>
      </c>
      <c r="AN224" s="30">
        <v>701383.89172000007</v>
      </c>
      <c r="AO224" s="30">
        <v>409243.25415000005</v>
      </c>
      <c r="AP224" s="30">
        <v>660.01907065669548</v>
      </c>
      <c r="AQ224" s="30">
        <f t="shared" si="39"/>
        <v>791031.84799531801</v>
      </c>
      <c r="AR224" s="30">
        <f t="shared" si="40"/>
        <v>461551.01568703604</v>
      </c>
      <c r="AS224" s="30">
        <f t="shared" si="41"/>
        <v>744.37994846643051</v>
      </c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</row>
    <row r="225" spans="1:59" x14ac:dyDescent="0.25">
      <c r="A225" s="75">
        <v>40756</v>
      </c>
      <c r="B225" s="30">
        <v>2011</v>
      </c>
      <c r="C225" s="30">
        <v>8</v>
      </c>
      <c r="D225" s="30">
        <v>136.27491868466933</v>
      </c>
      <c r="E225" s="30">
        <v>132.32943996518708</v>
      </c>
      <c r="F225" s="30"/>
      <c r="G225" s="30"/>
      <c r="H225" s="98">
        <v>160.06559999999999</v>
      </c>
      <c r="I225" s="98">
        <f t="shared" ref="I225:I256" si="46">H225/H224-1</f>
        <v>2.4890797819413946E-2</v>
      </c>
      <c r="J225" s="30">
        <f t="shared" si="34"/>
        <v>100.43152403675208</v>
      </c>
      <c r="K225" s="30">
        <v>89.094109758889658</v>
      </c>
      <c r="L225" s="30">
        <v>86.508836140402806</v>
      </c>
      <c r="M225" s="30">
        <v>1500.0744365200001</v>
      </c>
      <c r="N225" s="76">
        <f t="shared" si="38"/>
        <v>1683.6965323292038</v>
      </c>
      <c r="O225" s="30">
        <v>15363.544000000002</v>
      </c>
      <c r="P225" s="30">
        <v>10008.634669999999</v>
      </c>
      <c r="Q225" s="30">
        <v>889738.53464000009</v>
      </c>
      <c r="R225" s="30">
        <v>88.501875423873969</v>
      </c>
      <c r="S225" s="30">
        <v>96.100492835887081</v>
      </c>
      <c r="T225" s="30">
        <v>1757.8317199999999</v>
      </c>
      <c r="U225" s="30">
        <v>2008.12075</v>
      </c>
      <c r="V225" s="30">
        <v>2123043.8899999997</v>
      </c>
      <c r="W225" s="30">
        <v>509042.32999999996</v>
      </c>
      <c r="X225" s="30">
        <v>679924.79</v>
      </c>
      <c r="Y225" s="30">
        <v>516922.45999999996</v>
      </c>
      <c r="Z225" s="27">
        <v>119.41988594872859</v>
      </c>
      <c r="AA225" s="27">
        <v>112.16703008287342</v>
      </c>
      <c r="AB225" s="30">
        <f t="shared" si="36"/>
        <v>106.46612098091255</v>
      </c>
      <c r="AC225" s="30">
        <f t="shared" si="37"/>
        <v>1471.9757149614952</v>
      </c>
      <c r="AD225" s="30">
        <f t="shared" si="42"/>
        <v>1892.752164723815</v>
      </c>
      <c r="AE225" s="30">
        <f t="shared" si="43"/>
        <v>453.82527256351477</v>
      </c>
      <c r="AF225" s="30">
        <f t="shared" si="44"/>
        <v>606.17169724262544</v>
      </c>
      <c r="AG225" s="30">
        <f t="shared" si="45"/>
        <v>460.85062573028574</v>
      </c>
      <c r="AH225" s="30">
        <v>45.125666115926386</v>
      </c>
      <c r="AI225" s="30">
        <v>11331.798043000001</v>
      </c>
      <c r="AJ225" s="30">
        <f t="shared" si="31"/>
        <v>12718.908212525614</v>
      </c>
      <c r="AK225" s="30">
        <v>19564.943135000001</v>
      </c>
      <c r="AL225" s="30">
        <f t="shared" si="33"/>
        <v>21959.861530630362</v>
      </c>
      <c r="AM225" s="30">
        <v>719.8</v>
      </c>
      <c r="AN225" s="30">
        <v>614132.30238300015</v>
      </c>
      <c r="AO225" s="30">
        <v>431567.76882999996</v>
      </c>
      <c r="AP225" s="30">
        <v>712.33777061630735</v>
      </c>
      <c r="AQ225" s="30">
        <f t="shared" si="39"/>
        <v>689307.41217908973</v>
      </c>
      <c r="AR225" s="30">
        <f t="shared" si="40"/>
        <v>484395.39942419017</v>
      </c>
      <c r="AS225" s="30">
        <f t="shared" si="41"/>
        <v>799.53407979951385</v>
      </c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</row>
    <row r="226" spans="1:59" x14ac:dyDescent="0.25">
      <c r="A226" s="75">
        <v>40787</v>
      </c>
      <c r="B226" s="30">
        <v>2011</v>
      </c>
      <c r="C226" s="30">
        <v>9</v>
      </c>
      <c r="D226" s="30">
        <v>143.27849359522156</v>
      </c>
      <c r="E226" s="30">
        <v>141.95755690634061</v>
      </c>
      <c r="F226" s="30"/>
      <c r="G226" s="30"/>
      <c r="H226" s="98">
        <v>161.37129999999999</v>
      </c>
      <c r="I226" s="98">
        <f t="shared" si="46"/>
        <v>8.1572805149887628E-3</v>
      </c>
      <c r="J226" s="30">
        <f t="shared" si="34"/>
        <v>101.2507721508677</v>
      </c>
      <c r="K226" s="30">
        <v>89.801576657867059</v>
      </c>
      <c r="L226" s="30">
        <v>85.830039372729189</v>
      </c>
      <c r="M226" s="30">
        <v>1373.1685462899995</v>
      </c>
      <c r="N226" s="76">
        <f t="shared" si="38"/>
        <v>1529.1140728203497</v>
      </c>
      <c r="O226" s="30">
        <v>14847.937</v>
      </c>
      <c r="P226" s="30">
        <v>10277.387409999999</v>
      </c>
      <c r="Q226" s="30">
        <v>958878.03206999996</v>
      </c>
      <c r="R226" s="30">
        <v>94.226177261106301</v>
      </c>
      <c r="S226" s="30">
        <v>94.582954399201554</v>
      </c>
      <c r="T226" s="30">
        <v>1857.70316</v>
      </c>
      <c r="U226" s="30">
        <v>2075.5048000000002</v>
      </c>
      <c r="V226" s="30">
        <v>2193489.5399999996</v>
      </c>
      <c r="W226" s="30">
        <v>440135.83999999997</v>
      </c>
      <c r="X226" s="30">
        <v>749561.97</v>
      </c>
      <c r="Y226" s="30">
        <v>525601.41999999993</v>
      </c>
      <c r="Z226" s="27">
        <v>117.96371776042247</v>
      </c>
      <c r="AA226" s="27">
        <v>110.67325181211274</v>
      </c>
      <c r="AB226" s="30">
        <f t="shared" si="36"/>
        <v>106.5873784577023</v>
      </c>
      <c r="AC226" s="30">
        <f t="shared" si="37"/>
        <v>1574.8089287698515</v>
      </c>
      <c r="AD226" s="30">
        <f t="shared" si="42"/>
        <v>1981.9509267910848</v>
      </c>
      <c r="AE226" s="30">
        <f t="shared" si="43"/>
        <v>397.68944419127376</v>
      </c>
      <c r="AF226" s="30">
        <f t="shared" si="44"/>
        <v>677.27473235584773</v>
      </c>
      <c r="AG226" s="30">
        <f t="shared" si="45"/>
        <v>474.91278280347314</v>
      </c>
      <c r="AH226" s="30">
        <v>45.874216848079314</v>
      </c>
      <c r="AI226" s="30">
        <v>11233.551038</v>
      </c>
      <c r="AJ226" s="30">
        <f t="shared" si="31"/>
        <v>12509.302682734007</v>
      </c>
      <c r="AK226" s="30">
        <v>20129.940175999996</v>
      </c>
      <c r="AL226" s="30">
        <f t="shared" si="33"/>
        <v>22416.020882008106</v>
      </c>
      <c r="AM226" s="30">
        <v>731.5</v>
      </c>
      <c r="AN226" s="30">
        <v>785522.78563000017</v>
      </c>
      <c r="AO226" s="30">
        <v>426504.15513999999</v>
      </c>
      <c r="AP226" s="30">
        <v>730.57803105508629</v>
      </c>
      <c r="AQ226" s="30">
        <f t="shared" si="39"/>
        <v>874731.61927072308</v>
      </c>
      <c r="AR226" s="30">
        <f t="shared" si="40"/>
        <v>474940.60907741997</v>
      </c>
      <c r="AS226" s="30">
        <f t="shared" si="41"/>
        <v>813.54699799815148</v>
      </c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</row>
    <row r="227" spans="1:59" x14ac:dyDescent="0.25">
      <c r="A227" s="75">
        <v>40817</v>
      </c>
      <c r="B227" s="30">
        <v>2011</v>
      </c>
      <c r="C227" s="30">
        <v>10</v>
      </c>
      <c r="D227" s="30">
        <v>138.090783320958</v>
      </c>
      <c r="E227" s="30">
        <v>135.60672303023082</v>
      </c>
      <c r="F227" s="30"/>
      <c r="G227" s="30"/>
      <c r="H227" s="98">
        <v>160.35599999999999</v>
      </c>
      <c r="I227" s="98">
        <f t="shared" si="46"/>
        <v>-6.2917011885013086E-3</v>
      </c>
      <c r="J227" s="30">
        <f t="shared" si="34"/>
        <v>100.61373254738942</v>
      </c>
      <c r="K227" s="30">
        <v>90.11526481118598</v>
      </c>
      <c r="L227" s="30">
        <v>85.528841726159072</v>
      </c>
      <c r="M227" s="30">
        <v>1401.5880198000002</v>
      </c>
      <c r="N227" s="76">
        <f t="shared" si="38"/>
        <v>1555.328082025479</v>
      </c>
      <c r="O227" s="30">
        <v>15547.182740000002</v>
      </c>
      <c r="P227" s="30">
        <v>9368.7448800000002</v>
      </c>
      <c r="Q227" s="30">
        <v>941497.82994000008</v>
      </c>
      <c r="R227" s="30">
        <v>101.42405218291208</v>
      </c>
      <c r="S227" s="30">
        <v>94.21352686775775</v>
      </c>
      <c r="T227" s="30">
        <v>1833.64058</v>
      </c>
      <c r="U227" s="30">
        <v>2035.98963</v>
      </c>
      <c r="V227" s="30">
        <v>2155038.5199999996</v>
      </c>
      <c r="W227" s="30">
        <v>422844.24</v>
      </c>
      <c r="X227" s="30">
        <v>657738.75</v>
      </c>
      <c r="Y227" s="30">
        <v>596545.44999999995</v>
      </c>
      <c r="Z227" s="27">
        <v>115.95519974719737</v>
      </c>
      <c r="AA227" s="27">
        <v>108.65669170714941</v>
      </c>
      <c r="AB227" s="30">
        <f t="shared" si="36"/>
        <v>106.71703502598702</v>
      </c>
      <c r="AC227" s="30">
        <f t="shared" si="37"/>
        <v>1581.3353640006292</v>
      </c>
      <c r="AD227" s="30">
        <f t="shared" si="42"/>
        <v>1983.3463417128889</v>
      </c>
      <c r="AE227" s="30">
        <f t="shared" si="43"/>
        <v>389.15618850208159</v>
      </c>
      <c r="AF227" s="30">
        <f t="shared" si="44"/>
        <v>605.33662461648646</v>
      </c>
      <c r="AG227" s="30">
        <f t="shared" si="45"/>
        <v>549.018602193231</v>
      </c>
      <c r="AH227" s="30">
        <v>45.497984063452023</v>
      </c>
      <c r="AI227" s="30">
        <v>11294.029611</v>
      </c>
      <c r="AJ227" s="30">
        <f t="shared" si="31"/>
        <v>12532.870690291835</v>
      </c>
      <c r="AK227" s="30">
        <v>20461.556648999998</v>
      </c>
      <c r="AL227" s="30">
        <f t="shared" si="33"/>
        <v>22705.982934047941</v>
      </c>
      <c r="AM227" s="30">
        <v>749.3</v>
      </c>
      <c r="AN227" s="30">
        <v>684897.20498000004</v>
      </c>
      <c r="AO227" s="30">
        <v>422593.72025000001</v>
      </c>
      <c r="AP227" s="30">
        <v>980.06166673761868</v>
      </c>
      <c r="AQ227" s="30">
        <f t="shared" si="39"/>
        <v>760023.51700905606</v>
      </c>
      <c r="AR227" s="30">
        <f t="shared" si="40"/>
        <v>468947.98693144787</v>
      </c>
      <c r="AS227" s="30">
        <f t="shared" si="41"/>
        <v>1087.5645416912362</v>
      </c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</row>
    <row r="228" spans="1:59" x14ac:dyDescent="0.25">
      <c r="A228" s="75">
        <v>40848</v>
      </c>
      <c r="B228" s="30">
        <v>2011</v>
      </c>
      <c r="C228" s="30">
        <v>11</v>
      </c>
      <c r="D228" s="30">
        <v>156.37735626567556</v>
      </c>
      <c r="E228" s="30">
        <v>154.26058174886904</v>
      </c>
      <c r="F228" s="30"/>
      <c r="G228" s="30"/>
      <c r="H228" s="98">
        <v>159.68860000000001</v>
      </c>
      <c r="I228" s="98">
        <f t="shared" si="46"/>
        <v>-4.161989573199576E-3</v>
      </c>
      <c r="J228" s="30">
        <f t="shared" si="34"/>
        <v>100.19497924160649</v>
      </c>
      <c r="K228" s="30">
        <v>90.388907668338547</v>
      </c>
      <c r="L228" s="30">
        <v>85.270159257306361</v>
      </c>
      <c r="M228" s="30">
        <v>1755.57511961</v>
      </c>
      <c r="N228" s="76">
        <f t="shared" si="38"/>
        <v>1942.2461946898195</v>
      </c>
      <c r="O228" s="30">
        <v>15123.973</v>
      </c>
      <c r="P228" s="30">
        <v>9139.6184699999994</v>
      </c>
      <c r="Q228" s="30">
        <v>1006729.63587</v>
      </c>
      <c r="R228" s="30">
        <v>111.86930884518064</v>
      </c>
      <c r="S228" s="30">
        <v>93.68199369751872</v>
      </c>
      <c r="T228" s="30">
        <v>1859.1438900000001</v>
      </c>
      <c r="U228" s="30">
        <v>2135.9514600000002</v>
      </c>
      <c r="V228" s="30">
        <v>2263113.4900000002</v>
      </c>
      <c r="W228" s="30">
        <v>438837.03</v>
      </c>
      <c r="X228" s="30">
        <v>704528.27</v>
      </c>
      <c r="Y228" s="30">
        <v>672921.57</v>
      </c>
      <c r="Z228" s="27">
        <v>119.42449922307637</v>
      </c>
      <c r="AA228" s="27">
        <v>107.64635828127587</v>
      </c>
      <c r="AB228" s="30">
        <f t="shared" si="36"/>
        <v>110.94151360980058</v>
      </c>
      <c r="AC228" s="30">
        <f t="shared" si="37"/>
        <v>1556.7525106613618</v>
      </c>
      <c r="AD228" s="30">
        <f t="shared" si="42"/>
        <v>2102.3595466988027</v>
      </c>
      <c r="AE228" s="30">
        <f t="shared" si="43"/>
        <v>407.66546774702351</v>
      </c>
      <c r="AF228" s="30">
        <f t="shared" si="44"/>
        <v>654.48407289273484</v>
      </c>
      <c r="AG228" s="30">
        <f t="shared" si="45"/>
        <v>625.12246651361988</v>
      </c>
      <c r="AH228" s="30">
        <v>46.319431100669853</v>
      </c>
      <c r="AI228" s="30">
        <v>11247.792395</v>
      </c>
      <c r="AJ228" s="30">
        <f t="shared" si="31"/>
        <v>12443.775110405368</v>
      </c>
      <c r="AK228" s="30">
        <v>20835.110238999994</v>
      </c>
      <c r="AL228" s="30">
        <f t="shared" si="33"/>
        <v>23050.516680044053</v>
      </c>
      <c r="AM228" s="30">
        <v>755.4</v>
      </c>
      <c r="AN228" s="30">
        <v>719737.04115000018</v>
      </c>
      <c r="AO228" s="30">
        <v>437392.71065999998</v>
      </c>
      <c r="AP228" s="30">
        <v>1038.4125163630242</v>
      </c>
      <c r="AQ228" s="30">
        <f t="shared" si="39"/>
        <v>796266.99748481403</v>
      </c>
      <c r="AR228" s="30">
        <f t="shared" si="40"/>
        <v>483900.87007679377</v>
      </c>
      <c r="AS228" s="30">
        <f t="shared" si="41"/>
        <v>1148.8273762232438</v>
      </c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</row>
    <row r="229" spans="1:59" x14ac:dyDescent="0.25">
      <c r="A229" s="75">
        <v>40878</v>
      </c>
      <c r="B229" s="30">
        <v>2011</v>
      </c>
      <c r="C229" s="30">
        <v>12</v>
      </c>
      <c r="D229" s="30">
        <v>175.96001239929126</v>
      </c>
      <c r="E229" s="30">
        <v>159.53408613423068</v>
      </c>
      <c r="F229" s="30"/>
      <c r="G229" s="30"/>
      <c r="H229" s="98">
        <v>174.25319999999999</v>
      </c>
      <c r="I229" s="98">
        <f t="shared" si="46"/>
        <v>9.1206260183882781E-2</v>
      </c>
      <c r="J229" s="30">
        <f t="shared" si="34"/>
        <v>109.33338858743518</v>
      </c>
      <c r="K229" s="30">
        <v>90.749315333854554</v>
      </c>
      <c r="L229" s="30">
        <v>84.932182063782264</v>
      </c>
      <c r="M229" s="30">
        <v>2350.9930512199999</v>
      </c>
      <c r="N229" s="76">
        <f t="shared" si="38"/>
        <v>2590.6454969616157</v>
      </c>
      <c r="O229" s="30">
        <v>15518.64</v>
      </c>
      <c r="P229" s="30">
        <v>9626.9900699999998</v>
      </c>
      <c r="Q229" s="30">
        <v>1014856.65202</v>
      </c>
      <c r="R229" s="30">
        <v>105.3323231485346</v>
      </c>
      <c r="S229" s="30">
        <v>92.422837523958165</v>
      </c>
      <c r="T229" s="30">
        <v>1969.6155200000001</v>
      </c>
      <c r="U229" s="30">
        <v>2089.1912000000002</v>
      </c>
      <c r="V229" s="30">
        <v>2210954.65</v>
      </c>
      <c r="W229" s="30">
        <v>458561.83</v>
      </c>
      <c r="X229" s="30">
        <v>691336.67</v>
      </c>
      <c r="Y229" s="30">
        <v>522496.76</v>
      </c>
      <c r="Z229" s="27">
        <v>118.20774068816867</v>
      </c>
      <c r="AA229" s="27">
        <v>106.93888148524877</v>
      </c>
      <c r="AB229" s="30">
        <f t="shared" si="36"/>
        <v>110.53766323942179</v>
      </c>
      <c r="AC229" s="30">
        <f t="shared" si="37"/>
        <v>1666.2322691674096</v>
      </c>
      <c r="AD229" s="30">
        <f t="shared" si="42"/>
        <v>2067.4937116346973</v>
      </c>
      <c r="AE229" s="30">
        <f t="shared" si="43"/>
        <v>428.80739318678434</v>
      </c>
      <c r="AF229" s="30">
        <f t="shared" si="44"/>
        <v>646.47830648515196</v>
      </c>
      <c r="AG229" s="30">
        <f t="shared" si="45"/>
        <v>488.59381428266914</v>
      </c>
      <c r="AH229" s="30">
        <v>49.65274813127354</v>
      </c>
      <c r="AI229" s="30">
        <v>12092.967290000001</v>
      </c>
      <c r="AJ229" s="30">
        <f t="shared" si="31"/>
        <v>13325.684326665822</v>
      </c>
      <c r="AK229" s="30">
        <v>21152.620196999997</v>
      </c>
      <c r="AL229" s="30">
        <f t="shared" si="33"/>
        <v>23308.848247705613</v>
      </c>
      <c r="AM229" s="30">
        <v>774.4</v>
      </c>
      <c r="AN229" s="30">
        <v>810112.50056000019</v>
      </c>
      <c r="AO229" s="30">
        <v>443617.34801000007</v>
      </c>
      <c r="AP229" s="30">
        <v>1342.2612743667321</v>
      </c>
      <c r="AQ229" s="30">
        <f t="shared" si="39"/>
        <v>892692.68597752508</v>
      </c>
      <c r="AR229" s="30">
        <f t="shared" si="40"/>
        <v>488838.23131666769</v>
      </c>
      <c r="AS229" s="30">
        <f t="shared" si="41"/>
        <v>1479.08694344275</v>
      </c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</row>
    <row r="230" spans="1:59" x14ac:dyDescent="0.25">
      <c r="A230" s="77">
        <v>40909</v>
      </c>
      <c r="B230" s="78">
        <v>2012</v>
      </c>
      <c r="C230" s="78">
        <v>1</v>
      </c>
      <c r="D230" s="79">
        <v>146.59464382548245</v>
      </c>
      <c r="E230" s="79">
        <v>147.87714891933783</v>
      </c>
      <c r="F230" s="79"/>
      <c r="G230" s="79"/>
      <c r="H230" s="99">
        <v>150.7715</v>
      </c>
      <c r="I230" s="99">
        <f t="shared" si="46"/>
        <v>-0.13475620533797938</v>
      </c>
      <c r="J230" s="31">
        <f t="shared" si="34"/>
        <v>94.600036024649668</v>
      </c>
      <c r="K230" s="31">
        <v>91.263229968017214</v>
      </c>
      <c r="L230" s="31">
        <v>93.407590653684608</v>
      </c>
      <c r="M230" s="31">
        <v>1407.7589783300002</v>
      </c>
      <c r="N230" s="31">
        <f t="shared" si="38"/>
        <v>1542.5259207057902</v>
      </c>
      <c r="O230" s="31">
        <v>15628.103880000002</v>
      </c>
      <c r="P230" s="31">
        <v>13058.14345</v>
      </c>
      <c r="Q230" s="31">
        <v>1300815.01162</v>
      </c>
      <c r="R230" s="31">
        <v>99.617148226381303</v>
      </c>
      <c r="S230" s="31">
        <v>91.577459311133239</v>
      </c>
      <c r="T230" s="31">
        <v>2121.5753399999999</v>
      </c>
      <c r="U230" s="31">
        <v>2025.4498297299999</v>
      </c>
      <c r="V230" s="31">
        <v>2135125.17588</v>
      </c>
      <c r="W230" s="31">
        <v>418341.87588000001</v>
      </c>
      <c r="X230" s="31">
        <v>684083.82</v>
      </c>
      <c r="Y230" s="31">
        <v>575725.05000000005</v>
      </c>
      <c r="Z230" s="28">
        <v>120.13690902627798</v>
      </c>
      <c r="AA230" s="28">
        <v>107.78760916167667</v>
      </c>
      <c r="AB230" s="31">
        <f t="shared" si="36"/>
        <v>111.45706817383611</v>
      </c>
      <c r="AC230" s="31">
        <f t="shared" si="37"/>
        <v>1765.9646458324812</v>
      </c>
      <c r="AD230" s="31">
        <f t="shared" si="42"/>
        <v>1980.8632852013689</v>
      </c>
      <c r="AE230" s="31">
        <f t="shared" si="43"/>
        <v>388.11685232994233</v>
      </c>
      <c r="AF230" s="31">
        <f t="shared" si="44"/>
        <v>634.6590534111433</v>
      </c>
      <c r="AG230" s="31">
        <f t="shared" si="45"/>
        <v>534.12915870175561</v>
      </c>
      <c r="AH230" s="31">
        <v>48.05065859670497</v>
      </c>
      <c r="AI230" s="31">
        <v>11915.685530999999</v>
      </c>
      <c r="AJ230" s="31">
        <f t="shared" si="31"/>
        <v>13056.392519940175</v>
      </c>
      <c r="AK230" s="31">
        <v>21133.147460000004</v>
      </c>
      <c r="AL230" s="31">
        <f t="shared" si="33"/>
        <v>23156.256322952868</v>
      </c>
      <c r="AM230" s="31">
        <v>766</v>
      </c>
      <c r="AN230" s="31">
        <v>991001.6223371001</v>
      </c>
      <c r="AO230" s="31">
        <v>515070.60794000002</v>
      </c>
      <c r="AP230" s="31">
        <v>934.24935410592173</v>
      </c>
      <c r="AQ230" s="31">
        <f t="shared" si="39"/>
        <v>1085871.7390173371</v>
      </c>
      <c r="AR230" s="31">
        <f t="shared" si="40"/>
        <v>564379.11316584365</v>
      </c>
      <c r="AS230" s="31">
        <f t="shared" si="41"/>
        <v>1023.686488450305</v>
      </c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</row>
    <row r="231" spans="1:59" x14ac:dyDescent="0.25">
      <c r="A231" s="75">
        <v>40940</v>
      </c>
      <c r="B231" s="30">
        <v>2012</v>
      </c>
      <c r="C231" s="30">
        <v>2</v>
      </c>
      <c r="D231" s="30">
        <v>143.74396995754879</v>
      </c>
      <c r="E231" s="30">
        <v>159.94015776453983</v>
      </c>
      <c r="F231" s="30"/>
      <c r="G231" s="30"/>
      <c r="H231" s="98">
        <v>147.2193</v>
      </c>
      <c r="I231" s="98">
        <f t="shared" si="46"/>
        <v>-2.3560155599698929E-2</v>
      </c>
      <c r="J231" s="30">
        <f t="shared" si="34"/>
        <v>92.371244456171794</v>
      </c>
      <c r="K231" s="30">
        <v>91.970696866992924</v>
      </c>
      <c r="L231" s="30">
        <v>92.686961564887099</v>
      </c>
      <c r="M231" s="30">
        <v>1390.9707951999999</v>
      </c>
      <c r="N231" s="76">
        <f t="shared" si="38"/>
        <v>1512.4064974864848</v>
      </c>
      <c r="O231" s="30">
        <v>14582.602599999998</v>
      </c>
      <c r="P231" s="30">
        <v>10898.668450000001</v>
      </c>
      <c r="Q231" s="30">
        <v>1124790.1198700001</v>
      </c>
      <c r="R231" s="30">
        <v>103.20436161813876</v>
      </c>
      <c r="S231" s="30">
        <v>91.735827261497903</v>
      </c>
      <c r="T231" s="30">
        <v>2025.45496</v>
      </c>
      <c r="U231" s="30">
        <v>1785.65674881</v>
      </c>
      <c r="V231" s="30">
        <v>1883517.6832299998</v>
      </c>
      <c r="W231" s="30">
        <v>406975.32323000004</v>
      </c>
      <c r="X231" s="30">
        <v>613332.81999999995</v>
      </c>
      <c r="Y231" s="30">
        <v>525075.97</v>
      </c>
      <c r="Z231" s="27">
        <v>125.17758956905195</v>
      </c>
      <c r="AA231" s="27">
        <v>106.43749383177116</v>
      </c>
      <c r="AB231" s="30">
        <f t="shared" si="36"/>
        <v>117.60666759675897</v>
      </c>
      <c r="AC231" s="30">
        <f t="shared" si="37"/>
        <v>1618.065156049913</v>
      </c>
      <c r="AD231" s="30">
        <f t="shared" si="42"/>
        <v>1769.5998049399557</v>
      </c>
      <c r="AE231" s="30">
        <f t="shared" si="43"/>
        <v>382.3608660621428</v>
      </c>
      <c r="AF231" s="30">
        <f t="shared" si="44"/>
        <v>576.23756246027153</v>
      </c>
      <c r="AG231" s="30">
        <f t="shared" si="45"/>
        <v>493.31861461329044</v>
      </c>
      <c r="AH231" s="30">
        <v>48.648248338652721</v>
      </c>
      <c r="AI231" s="30">
        <v>11895.744576000001</v>
      </c>
      <c r="AJ231" s="30">
        <f t="shared" si="31"/>
        <v>12934.27687429998</v>
      </c>
      <c r="AK231" s="30">
        <v>21389.289992000002</v>
      </c>
      <c r="AL231" s="30">
        <f t="shared" si="33"/>
        <v>23256.635777081228</v>
      </c>
      <c r="AM231" s="30">
        <v>771</v>
      </c>
      <c r="AN231" s="30">
        <v>747031.71400969999</v>
      </c>
      <c r="AO231" s="30">
        <v>410339.90052000002</v>
      </c>
      <c r="AP231" s="30">
        <v>609.15997527159254</v>
      </c>
      <c r="AQ231" s="30">
        <f t="shared" si="39"/>
        <v>812249.70502294833</v>
      </c>
      <c r="AR231" s="30">
        <f t="shared" si="40"/>
        <v>446163.73964571493</v>
      </c>
      <c r="AS231" s="30">
        <f t="shared" si="41"/>
        <v>662.34137178774836</v>
      </c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</row>
    <row r="232" spans="1:59" x14ac:dyDescent="0.25">
      <c r="A232" s="75">
        <v>40969</v>
      </c>
      <c r="B232" s="30">
        <v>2012</v>
      </c>
      <c r="C232" s="30">
        <v>3</v>
      </c>
      <c r="D232" s="30">
        <v>149.825303715205</v>
      </c>
      <c r="E232" s="30">
        <v>147.5610597546372</v>
      </c>
      <c r="F232" s="30"/>
      <c r="G232" s="30"/>
      <c r="H232" s="98">
        <v>157.126</v>
      </c>
      <c r="I232" s="98">
        <f t="shared" si="46"/>
        <v>6.729212813809049E-2</v>
      </c>
      <c r="J232" s="30">
        <f t="shared" si="34"/>
        <v>98.587102074391382</v>
      </c>
      <c r="K232" s="30">
        <v>92.804973870504369</v>
      </c>
      <c r="L232" s="30">
        <v>91.859383967339937</v>
      </c>
      <c r="M232" s="30">
        <v>1765.7784448290001</v>
      </c>
      <c r="N232" s="76">
        <f t="shared" si="38"/>
        <v>1902.6765174169252</v>
      </c>
      <c r="O232" s="30">
        <v>15479.71731</v>
      </c>
      <c r="P232" s="30">
        <v>9860.6676599999992</v>
      </c>
      <c r="Q232" s="30">
        <v>1104289.78422</v>
      </c>
      <c r="R232" s="30">
        <v>111.98935227272432</v>
      </c>
      <c r="S232" s="30">
        <v>91.233576424938974</v>
      </c>
      <c r="T232" s="30">
        <v>2058.3863700000002</v>
      </c>
      <c r="U232" s="30">
        <v>1951.3827124200002</v>
      </c>
      <c r="V232" s="30">
        <v>2054910.9698300003</v>
      </c>
      <c r="W232" s="30">
        <v>469802.26983</v>
      </c>
      <c r="X232" s="30">
        <v>660076.33000000007</v>
      </c>
      <c r="Y232" s="30">
        <v>523697.80000000005</v>
      </c>
      <c r="Z232" s="27">
        <v>130.28141486015471</v>
      </c>
      <c r="AA232" s="27">
        <v>107.78019304256188</v>
      </c>
      <c r="AB232" s="30">
        <f t="shared" si="36"/>
        <v>120.87695445925506</v>
      </c>
      <c r="AC232" s="30">
        <f t="shared" si="37"/>
        <v>1579.9539575230215</v>
      </c>
      <c r="AD232" s="30">
        <f t="shared" si="42"/>
        <v>1906.575699876995</v>
      </c>
      <c r="AE232" s="30">
        <f t="shared" si="43"/>
        <v>435.88924510877189</v>
      </c>
      <c r="AF232" s="30">
        <f t="shared" si="44"/>
        <v>612.42823135354661</v>
      </c>
      <c r="AG232" s="30">
        <f t="shared" si="45"/>
        <v>485.89428652553471</v>
      </c>
      <c r="AH232" s="30">
        <v>48.231246902250959</v>
      </c>
      <c r="AI232" s="30">
        <v>12443.827886999999</v>
      </c>
      <c r="AJ232" s="30">
        <f t="shared" si="31"/>
        <v>13408.578622481507</v>
      </c>
      <c r="AK232" s="30">
        <v>21849.799896</v>
      </c>
      <c r="AL232" s="30">
        <f t="shared" si="33"/>
        <v>23543.781097862458</v>
      </c>
      <c r="AM232" s="30">
        <v>790.9</v>
      </c>
      <c r="AN232" s="30">
        <v>843360.48082510009</v>
      </c>
      <c r="AO232" s="30">
        <v>414143.74862000003</v>
      </c>
      <c r="AP232" s="30">
        <v>638.82243517622692</v>
      </c>
      <c r="AQ232" s="30">
        <f t="shared" si="39"/>
        <v>908744.91490282095</v>
      </c>
      <c r="AR232" s="30">
        <f t="shared" si="40"/>
        <v>446251.67310307786</v>
      </c>
      <c r="AS232" s="30">
        <f t="shared" si="41"/>
        <v>688.34935083071014</v>
      </c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</row>
    <row r="233" spans="1:59" x14ac:dyDescent="0.25">
      <c r="A233" s="75">
        <v>41000</v>
      </c>
      <c r="B233" s="30">
        <v>2012</v>
      </c>
      <c r="C233" s="30">
        <v>4</v>
      </c>
      <c r="D233" s="30">
        <v>140.95080090362174</v>
      </c>
      <c r="E233" s="30">
        <v>146.23388689781984</v>
      </c>
      <c r="F233" s="30"/>
      <c r="G233" s="30"/>
      <c r="H233" s="98">
        <v>147.20079999999999</v>
      </c>
      <c r="I233" s="98">
        <f t="shared" si="46"/>
        <v>-6.3167139747718482E-2</v>
      </c>
      <c r="J233" s="30">
        <f t="shared" si="34"/>
        <v>92.359636820335709</v>
      </c>
      <c r="K233" s="30">
        <v>92.94513240709388</v>
      </c>
      <c r="L233" s="30">
        <v>91.714478763976786</v>
      </c>
      <c r="M233" s="30">
        <v>1670.8952821400001</v>
      </c>
      <c r="N233" s="76">
        <f t="shared" si="38"/>
        <v>1797.7222032688953</v>
      </c>
      <c r="O233" s="30">
        <v>15011.338639000001</v>
      </c>
      <c r="P233" s="30">
        <v>10300.467130000001</v>
      </c>
      <c r="Q233" s="30">
        <v>1151473.36999</v>
      </c>
      <c r="R233" s="30">
        <v>111.78846118894415</v>
      </c>
      <c r="S233" s="30">
        <v>91.559319350231632</v>
      </c>
      <c r="T233" s="30">
        <v>2069.2395000000001</v>
      </c>
      <c r="U233" s="30">
        <v>1849.92046639</v>
      </c>
      <c r="V233" s="30">
        <v>1950313.3421000002</v>
      </c>
      <c r="W233" s="30">
        <v>398835.31210000004</v>
      </c>
      <c r="X233" s="30">
        <v>568165.82000000007</v>
      </c>
      <c r="Y233" s="30">
        <v>528280</v>
      </c>
      <c r="Z233" s="27">
        <v>125.87256959072978</v>
      </c>
      <c r="AA233" s="27">
        <v>108.08894044310613</v>
      </c>
      <c r="AB233" s="30">
        <f t="shared" si="36"/>
        <v>116.45277405321988</v>
      </c>
      <c r="AC233" s="30">
        <f t="shared" si="37"/>
        <v>1643.9161500619707</v>
      </c>
      <c r="AD233" s="30">
        <f t="shared" si="42"/>
        <v>1804.3597560534606</v>
      </c>
      <c r="AE233" s="30">
        <f t="shared" si="43"/>
        <v>368.98808561263644</v>
      </c>
      <c r="AF233" s="30">
        <f t="shared" si="44"/>
        <v>525.64658111257995</v>
      </c>
      <c r="AG233" s="30">
        <f t="shared" si="45"/>
        <v>488.74565504513049</v>
      </c>
      <c r="AH233" s="30">
        <v>49.172331543494778</v>
      </c>
      <c r="AI233" s="30">
        <v>12298.017948000001</v>
      </c>
      <c r="AJ233" s="30">
        <f t="shared" si="31"/>
        <v>13231.481444488614</v>
      </c>
      <c r="AK233" s="30">
        <v>22327.149136</v>
      </c>
      <c r="AL233" s="30">
        <f t="shared" si="33"/>
        <v>24021.859518375295</v>
      </c>
      <c r="AM233" s="30">
        <v>802.5</v>
      </c>
      <c r="AN233" s="30">
        <v>1427554.9809646001</v>
      </c>
      <c r="AO233" s="30">
        <v>412975.24329999997</v>
      </c>
      <c r="AP233" s="30">
        <v>747.07911812640577</v>
      </c>
      <c r="AQ233" s="30">
        <f t="shared" si="39"/>
        <v>1535911.5039096382</v>
      </c>
      <c r="AR233" s="30">
        <f t="shared" si="40"/>
        <v>444321.53960596252</v>
      </c>
      <c r="AS233" s="30">
        <f t="shared" si="41"/>
        <v>803.78509210600271</v>
      </c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</row>
    <row r="234" spans="1:59" x14ac:dyDescent="0.25">
      <c r="A234" s="75">
        <v>41030</v>
      </c>
      <c r="B234" s="30">
        <v>2012</v>
      </c>
      <c r="C234" s="30">
        <v>5</v>
      </c>
      <c r="D234" s="30">
        <v>155.39220538222969</v>
      </c>
      <c r="E234" s="30">
        <v>157.5466323705094</v>
      </c>
      <c r="F234" s="30"/>
      <c r="G234" s="30"/>
      <c r="H234" s="98">
        <v>159.84059999999999</v>
      </c>
      <c r="I234" s="98">
        <f t="shared" si="46"/>
        <v>8.586773984924001E-2</v>
      </c>
      <c r="J234" s="30">
        <f t="shared" si="34"/>
        <v>100.29035008739459</v>
      </c>
      <c r="K234" s="30">
        <v>92.764928574335457</v>
      </c>
      <c r="L234" s="30">
        <v>91.892802456106011</v>
      </c>
      <c r="M234" s="30">
        <v>1645.3147276300001</v>
      </c>
      <c r="N234" s="76">
        <f t="shared" si="38"/>
        <v>1773.6387586517221</v>
      </c>
      <c r="O234" s="30">
        <v>15433.006270000002</v>
      </c>
      <c r="P234" s="30">
        <v>11437.85788</v>
      </c>
      <c r="Q234" s="30">
        <v>1163022.0339800001</v>
      </c>
      <c r="R234" s="30">
        <v>101.68180494825313</v>
      </c>
      <c r="S234" s="30">
        <v>90.901128432860361</v>
      </c>
      <c r="T234" s="30">
        <v>2142.4187700000002</v>
      </c>
      <c r="U234" s="30">
        <v>2194.3368201200001</v>
      </c>
      <c r="V234" s="30">
        <v>2311827.8543299995</v>
      </c>
      <c r="W234" s="30">
        <v>502119.86432999995</v>
      </c>
      <c r="X234" s="30">
        <v>657460.84</v>
      </c>
      <c r="Y234" s="30">
        <v>605989.90999999992</v>
      </c>
      <c r="Z234" s="27">
        <v>117.86495590553885</v>
      </c>
      <c r="AA234" s="27">
        <v>106.46591734659239</v>
      </c>
      <c r="AB234" s="30">
        <f t="shared" si="36"/>
        <v>110.70674901700013</v>
      </c>
      <c r="AC234" s="30">
        <f t="shared" si="37"/>
        <v>1817.689366224351</v>
      </c>
      <c r="AD234" s="30">
        <f t="shared" si="42"/>
        <v>2171.4252898455802</v>
      </c>
      <c r="AE234" s="30">
        <f t="shared" si="43"/>
        <v>471.6249827589271</v>
      </c>
      <c r="AF234" s="30">
        <f t="shared" si="44"/>
        <v>617.53174761053526</v>
      </c>
      <c r="AG234" s="30">
        <f t="shared" si="45"/>
        <v>569.18676427428124</v>
      </c>
      <c r="AH234" s="30">
        <v>49.20273263835962</v>
      </c>
      <c r="AI234" s="30">
        <v>12537.273122000001</v>
      </c>
      <c r="AJ234" s="30">
        <f t="shared" ref="AJ234:AJ280" si="47">AI234/$K234*100</f>
        <v>13515.100280547824</v>
      </c>
      <c r="AK234" s="30">
        <v>22635.154022999999</v>
      </c>
      <c r="AL234" s="30">
        <f t="shared" si="33"/>
        <v>24400.551340759928</v>
      </c>
      <c r="AM234" s="30">
        <v>821.4</v>
      </c>
      <c r="AN234" s="30">
        <v>850796.86635600019</v>
      </c>
      <c r="AO234" s="30">
        <v>456629.04431999999</v>
      </c>
      <c r="AP234" s="30">
        <v>727.15349760755839</v>
      </c>
      <c r="AQ234" s="30">
        <f t="shared" si="39"/>
        <v>917153.58318227972</v>
      </c>
      <c r="AR234" s="30">
        <f t="shared" si="40"/>
        <v>492243.19075941376</v>
      </c>
      <c r="AS234" s="30">
        <f t="shared" si="41"/>
        <v>783.86682206612966</v>
      </c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</row>
    <row r="235" spans="1:59" x14ac:dyDescent="0.25">
      <c r="A235" s="75">
        <v>41061</v>
      </c>
      <c r="B235" s="30">
        <v>2012</v>
      </c>
      <c r="C235" s="30">
        <v>6</v>
      </c>
      <c r="D235" s="30">
        <v>145.94412723670806</v>
      </c>
      <c r="E235" s="30">
        <v>150.53049497703859</v>
      </c>
      <c r="F235" s="30"/>
      <c r="G235" s="30"/>
      <c r="H235" s="98">
        <v>164.7114</v>
      </c>
      <c r="I235" s="98">
        <f t="shared" si="46"/>
        <v>3.0472858585365747E-2</v>
      </c>
      <c r="J235" s="30">
        <f t="shared" si="34"/>
        <v>103.34648374308459</v>
      </c>
      <c r="K235" s="30">
        <v>92.931783975038428</v>
      </c>
      <c r="L235" s="30">
        <v>91.732184129984347</v>
      </c>
      <c r="M235" s="30">
        <v>1668.1026844899998</v>
      </c>
      <c r="N235" s="76">
        <f t="shared" si="38"/>
        <v>1794.9754251334009</v>
      </c>
      <c r="O235" s="30">
        <v>15050.282070000001</v>
      </c>
      <c r="P235" s="30">
        <v>10264.33016</v>
      </c>
      <c r="Q235" s="30">
        <v>884248.51006</v>
      </c>
      <c r="R235" s="30">
        <v>86.147707281076009</v>
      </c>
      <c r="S235" s="30">
        <v>90.073421372492263</v>
      </c>
      <c r="T235" s="30">
        <v>1839.24567</v>
      </c>
      <c r="U235" s="30">
        <v>2044.01195573</v>
      </c>
      <c r="V235" s="30">
        <v>2161842.8469399996</v>
      </c>
      <c r="W235" s="30">
        <v>458978.94693999999</v>
      </c>
      <c r="X235" s="30">
        <v>614127.67999999993</v>
      </c>
      <c r="Y235" s="30">
        <v>600208.61</v>
      </c>
      <c r="Z235" s="27">
        <v>107.5760330336211</v>
      </c>
      <c r="AA235" s="27">
        <v>103.87697299443013</v>
      </c>
      <c r="AB235" s="30">
        <f t="shared" si="36"/>
        <v>103.56100099238482</v>
      </c>
      <c r="AC235" s="30">
        <f t="shared" si="37"/>
        <v>1709.7169491509082</v>
      </c>
      <c r="AD235" s="30">
        <f t="shared" si="42"/>
        <v>2081.1569538668764</v>
      </c>
      <c r="AE235" s="30">
        <f t="shared" si="43"/>
        <v>441.84859618946575</v>
      </c>
      <c r="AF235" s="30">
        <f t="shared" si="44"/>
        <v>591.20675381340709</v>
      </c>
      <c r="AG235" s="30">
        <f t="shared" si="45"/>
        <v>577.80718160913591</v>
      </c>
      <c r="AH235" s="30">
        <v>49.539093230021095</v>
      </c>
      <c r="AI235" s="30">
        <v>12423.696953999999</v>
      </c>
      <c r="AJ235" s="30">
        <f t="shared" si="47"/>
        <v>13368.619887181996</v>
      </c>
      <c r="AK235" s="30">
        <v>22994.026936000002</v>
      </c>
      <c r="AL235" s="30">
        <f t="shared" si="33"/>
        <v>24742.909209809444</v>
      </c>
      <c r="AM235" s="30">
        <v>830.6</v>
      </c>
      <c r="AN235" s="30">
        <v>813739.85064940003</v>
      </c>
      <c r="AO235" s="30">
        <v>448413.18981999997</v>
      </c>
      <c r="AP235" s="30">
        <v>875.65973456025677</v>
      </c>
      <c r="AQ235" s="30">
        <f t="shared" si="39"/>
        <v>875631.36727039632</v>
      </c>
      <c r="AR235" s="30">
        <f t="shared" si="40"/>
        <v>482518.65039031662</v>
      </c>
      <c r="AS235" s="30">
        <f t="shared" si="41"/>
        <v>942.26076064079416</v>
      </c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</row>
    <row r="236" spans="1:59" x14ac:dyDescent="0.25">
      <c r="A236" s="75">
        <v>41091</v>
      </c>
      <c r="B236" s="30">
        <v>2012</v>
      </c>
      <c r="C236" s="30">
        <v>7</v>
      </c>
      <c r="D236" s="30">
        <v>147.19443576794913</v>
      </c>
      <c r="E236" s="30">
        <v>146.45948402694597</v>
      </c>
      <c r="F236" s="30"/>
      <c r="G236" s="30"/>
      <c r="H236" s="98">
        <v>167.73949999999999</v>
      </c>
      <c r="I236" s="98">
        <f t="shared" si="46"/>
        <v>1.8384276983863801E-2</v>
      </c>
      <c r="J236" s="30">
        <f t="shared" si="34"/>
        <v>105.24643412552584</v>
      </c>
      <c r="K236" s="30">
        <v>93.172055752049374</v>
      </c>
      <c r="L236" s="30">
        <v>91.493179064285897</v>
      </c>
      <c r="M236" s="30">
        <v>1477.56012579</v>
      </c>
      <c r="N236" s="76">
        <f t="shared" si="38"/>
        <v>1585.8404259342535</v>
      </c>
      <c r="O236" s="30">
        <v>15745.711099999997</v>
      </c>
      <c r="P236" s="30">
        <v>10177.894120000001</v>
      </c>
      <c r="Q236" s="30">
        <v>913744.93144000007</v>
      </c>
      <c r="R236" s="30">
        <v>89.777405882465601</v>
      </c>
      <c r="S236" s="30">
        <v>89.583157046501867</v>
      </c>
      <c r="T236" s="30">
        <v>1872.90032</v>
      </c>
      <c r="U236" s="30">
        <v>2073.8327424700001</v>
      </c>
      <c r="V236" s="30">
        <v>2184572.2689800002</v>
      </c>
      <c r="W236" s="30">
        <v>458970.63897999999</v>
      </c>
      <c r="X236" s="30">
        <v>674826.37000000011</v>
      </c>
      <c r="Y236" s="30">
        <v>644232.94999999995</v>
      </c>
      <c r="Z236" s="27">
        <v>111.90009265639674</v>
      </c>
      <c r="AA236" s="27">
        <v>104.85811911974213</v>
      </c>
      <c r="AB236" s="30">
        <f t="shared" si="36"/>
        <v>106.71571605114629</v>
      </c>
      <c r="AC236" s="30">
        <f t="shared" si="37"/>
        <v>1673.7254416320952</v>
      </c>
      <c r="AD236" s="30">
        <f t="shared" si="42"/>
        <v>2083.3601511441766</v>
      </c>
      <c r="AE236" s="30">
        <f t="shared" si="43"/>
        <v>437.70634342189669</v>
      </c>
      <c r="AF236" s="30">
        <f t="shared" si="44"/>
        <v>643.5613910157839</v>
      </c>
      <c r="AG236" s="30">
        <f t="shared" si="45"/>
        <v>614.38537655278924</v>
      </c>
      <c r="AH236" s="30">
        <v>49.123303642093511</v>
      </c>
      <c r="AI236" s="30">
        <v>12405.678527</v>
      </c>
      <c r="AJ236" s="30">
        <f t="shared" si="47"/>
        <v>13314.806061609443</v>
      </c>
      <c r="AK236" s="30">
        <v>23139.936446000003</v>
      </c>
      <c r="AL236" s="30">
        <f t="shared" si="33"/>
        <v>24835.704503054316</v>
      </c>
      <c r="AM236" s="30">
        <v>843.5</v>
      </c>
      <c r="AN236" s="30">
        <v>929643.75381040003</v>
      </c>
      <c r="AO236" s="30">
        <v>456713.70153000002</v>
      </c>
      <c r="AP236" s="30">
        <v>739.02847818616374</v>
      </c>
      <c r="AQ236" s="30">
        <f t="shared" si="39"/>
        <v>997771.00151614065</v>
      </c>
      <c r="AR236" s="30">
        <f t="shared" si="40"/>
        <v>490183.1325321534</v>
      </c>
      <c r="AS236" s="30">
        <f t="shared" si="41"/>
        <v>793.18683292002856</v>
      </c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</row>
    <row r="237" spans="1:59" x14ac:dyDescent="0.25">
      <c r="A237" s="75">
        <v>41122</v>
      </c>
      <c r="B237" s="30">
        <v>2012</v>
      </c>
      <c r="C237" s="30">
        <v>8</v>
      </c>
      <c r="D237" s="30">
        <v>163.72743957355746</v>
      </c>
      <c r="E237" s="30">
        <v>158.95335890066457</v>
      </c>
      <c r="F237" s="30"/>
      <c r="G237" s="30"/>
      <c r="H237" s="98">
        <v>172.982</v>
      </c>
      <c r="I237" s="98">
        <f t="shared" si="46"/>
        <v>3.1253819166028318E-2</v>
      </c>
      <c r="J237" s="30">
        <f t="shared" si="34"/>
        <v>108.53578714555434</v>
      </c>
      <c r="K237" s="30">
        <v>93.43902439317209</v>
      </c>
      <c r="L237" s="30">
        <v>91.229828450491283</v>
      </c>
      <c r="M237" s="30">
        <v>1784.8971777499996</v>
      </c>
      <c r="N237" s="76">
        <f t="shared" si="38"/>
        <v>1910.2266845590354</v>
      </c>
      <c r="O237" s="30">
        <v>15872.589277999996</v>
      </c>
      <c r="P237" s="30">
        <v>11302.721649999999</v>
      </c>
      <c r="Q237" s="30">
        <v>1075311.4844199999</v>
      </c>
      <c r="R237" s="30">
        <v>95.137394135508941</v>
      </c>
      <c r="S237" s="30">
        <v>90.004766357731199</v>
      </c>
      <c r="T237" s="30">
        <v>1968.54483</v>
      </c>
      <c r="U237" s="30">
        <v>2234.0844187600001</v>
      </c>
      <c r="V237" s="30">
        <v>2354070.7046500007</v>
      </c>
      <c r="W237" s="30">
        <v>473857.38465000002</v>
      </c>
      <c r="X237" s="30">
        <v>739103.27</v>
      </c>
      <c r="Y237" s="30">
        <v>628886.32000000007</v>
      </c>
      <c r="Z237" s="27">
        <v>117.96652828948989</v>
      </c>
      <c r="AA237" s="27">
        <v>105.44484994505507</v>
      </c>
      <c r="AB237" s="30">
        <f t="shared" si="36"/>
        <v>111.87509712514132</v>
      </c>
      <c r="AC237" s="30">
        <f t="shared" si="37"/>
        <v>1668.7316805400856</v>
      </c>
      <c r="AD237" s="30">
        <f t="shared" si="42"/>
        <v>2232.5136845248048</v>
      </c>
      <c r="AE237" s="30">
        <f t="shared" si="43"/>
        <v>449.38883681556416</v>
      </c>
      <c r="AF237" s="30">
        <f t="shared" si="44"/>
        <v>700.93823490206501</v>
      </c>
      <c r="AG237" s="30">
        <f t="shared" si="45"/>
        <v>596.41255151645487</v>
      </c>
      <c r="AH237" s="30">
        <v>48.394835471056012</v>
      </c>
      <c r="AI237" s="30">
        <v>12512.032354000001</v>
      </c>
      <c r="AJ237" s="30">
        <f t="shared" si="47"/>
        <v>13390.585395403912</v>
      </c>
      <c r="AK237" s="30">
        <v>23438.391838999996</v>
      </c>
      <c r="AL237" s="30">
        <f t="shared" si="33"/>
        <v>25084.157279271334</v>
      </c>
      <c r="AM237" s="30">
        <v>854</v>
      </c>
      <c r="AN237" s="30">
        <v>863333.93121389998</v>
      </c>
      <c r="AO237" s="30">
        <v>482241.86414000002</v>
      </c>
      <c r="AP237" s="30">
        <v>976.86713775831709</v>
      </c>
      <c r="AQ237" s="30">
        <f t="shared" si="39"/>
        <v>923954.35078727838</v>
      </c>
      <c r="AR237" s="30">
        <f t="shared" si="40"/>
        <v>516103.27405691432</v>
      </c>
      <c r="AS237" s="30">
        <f t="shared" si="41"/>
        <v>1045.4594791656452</v>
      </c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</row>
    <row r="238" spans="1:59" x14ac:dyDescent="0.25">
      <c r="A238" s="75">
        <v>41153</v>
      </c>
      <c r="B238" s="30">
        <v>2012</v>
      </c>
      <c r="C238" s="30">
        <v>9</v>
      </c>
      <c r="D238" s="30">
        <v>146.6188855417258</v>
      </c>
      <c r="E238" s="30">
        <v>148.05191570312078</v>
      </c>
      <c r="F238" s="30"/>
      <c r="G238" s="30"/>
      <c r="H238" s="98">
        <v>160.51140000000001</v>
      </c>
      <c r="I238" s="98">
        <f t="shared" si="46"/>
        <v>-7.209189395428417E-2</v>
      </c>
      <c r="J238" s="30">
        <f t="shared" si="34"/>
        <v>100.71123668841227</v>
      </c>
      <c r="K238" s="30">
        <v>94.493550525610033</v>
      </c>
      <c r="L238" s="30">
        <v>90.217663982434786</v>
      </c>
      <c r="M238" s="30">
        <v>1471.8265663</v>
      </c>
      <c r="N238" s="76">
        <f t="shared" si="38"/>
        <v>1557.5947333052106</v>
      </c>
      <c r="O238" s="30">
        <v>15193.395169999996</v>
      </c>
      <c r="P238" s="30">
        <v>11460.39961</v>
      </c>
      <c r="Q238" s="30">
        <v>1140227.29593</v>
      </c>
      <c r="R238" s="30">
        <v>99.115543009411681</v>
      </c>
      <c r="S238" s="30">
        <v>90.208782089632308</v>
      </c>
      <c r="T238" s="30">
        <v>2065.7557099999999</v>
      </c>
      <c r="U238" s="30">
        <v>2012.22383629</v>
      </c>
      <c r="V238" s="30">
        <v>2115488.4499000004</v>
      </c>
      <c r="W238" s="30">
        <v>430632.67989999999</v>
      </c>
      <c r="X238" s="30">
        <v>650685.29</v>
      </c>
      <c r="Y238" s="30">
        <v>531344.54</v>
      </c>
      <c r="Z238" s="27">
        <v>119.31875235028562</v>
      </c>
      <c r="AA238" s="27">
        <v>106.14773470769083</v>
      </c>
      <c r="AB238" s="30">
        <f t="shared" si="36"/>
        <v>112.40819474750457</v>
      </c>
      <c r="AC238" s="30">
        <f t="shared" si="37"/>
        <v>1731.2917452702941</v>
      </c>
      <c r="AD238" s="30">
        <f t="shared" si="42"/>
        <v>1992.9661765515989</v>
      </c>
      <c r="AE238" s="30">
        <f t="shared" si="43"/>
        <v>405.69182289746868</v>
      </c>
      <c r="AF238" s="30">
        <f t="shared" si="44"/>
        <v>612.99969499288363</v>
      </c>
      <c r="AG238" s="30">
        <f t="shared" si="45"/>
        <v>500.57077662864339</v>
      </c>
      <c r="AH238" s="30">
        <v>47.65529945529719</v>
      </c>
      <c r="AI238" s="30">
        <v>12542.088492000001</v>
      </c>
      <c r="AJ238" s="30">
        <f t="shared" si="47"/>
        <v>13272.957172458868</v>
      </c>
      <c r="AK238" s="30">
        <v>23900.572248000004</v>
      </c>
      <c r="AL238" s="30">
        <f t="shared" si="33"/>
        <v>25293.337074388346</v>
      </c>
      <c r="AM238" s="30">
        <v>863.6</v>
      </c>
      <c r="AN238" s="30">
        <v>936227.90325730015</v>
      </c>
      <c r="AO238" s="30">
        <v>447859.79665999999</v>
      </c>
      <c r="AP238" s="30">
        <v>984.68614775209733</v>
      </c>
      <c r="AQ238" s="30">
        <f t="shared" si="39"/>
        <v>990784.9774398728</v>
      </c>
      <c r="AR238" s="30">
        <f t="shared" si="40"/>
        <v>473958.05763338233</v>
      </c>
      <c r="AS238" s="30">
        <f t="shared" si="41"/>
        <v>1042.0670429620734</v>
      </c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</row>
    <row r="239" spans="1:59" x14ac:dyDescent="0.25">
      <c r="A239" s="75">
        <v>41183</v>
      </c>
      <c r="B239" s="30">
        <v>2012</v>
      </c>
      <c r="C239" s="30">
        <v>10</v>
      </c>
      <c r="D239" s="30">
        <v>170.23883344111391</v>
      </c>
      <c r="E239" s="30">
        <v>163.98319292563997</v>
      </c>
      <c r="F239" s="30"/>
      <c r="G239" s="30"/>
      <c r="H239" s="98">
        <v>178.61959999999999</v>
      </c>
      <c r="I239" s="98">
        <f t="shared" si="46"/>
        <v>0.11281566293733647</v>
      </c>
      <c r="J239" s="30">
        <f t="shared" si="34"/>
        <v>112.07304162065451</v>
      </c>
      <c r="K239" s="30">
        <v>94.57364111794702</v>
      </c>
      <c r="L239" s="30">
        <v>90.140136576166768</v>
      </c>
      <c r="M239" s="30">
        <v>1783.3453521699998</v>
      </c>
      <c r="N239" s="76">
        <f t="shared" si="38"/>
        <v>1885.6684918643559</v>
      </c>
      <c r="O239" s="30">
        <v>15588.822980000003</v>
      </c>
      <c r="P239" s="30">
        <v>10421.797860000001</v>
      </c>
      <c r="Q239" s="30">
        <v>985724.07704999996</v>
      </c>
      <c r="R239" s="30">
        <v>94.582920364759403</v>
      </c>
      <c r="S239" s="30">
        <v>90.500652099833758</v>
      </c>
      <c r="T239" s="30">
        <v>1788.17112</v>
      </c>
      <c r="U239" s="30">
        <v>1891.4368871500001</v>
      </c>
      <c r="V239" s="30">
        <v>1975318.970248</v>
      </c>
      <c r="W239" s="30">
        <v>382645.55024800001</v>
      </c>
      <c r="X239" s="30">
        <v>588411.88</v>
      </c>
      <c r="Y239" s="30">
        <v>482959.44000000006</v>
      </c>
      <c r="Z239" s="27">
        <v>116.70624056019682</v>
      </c>
      <c r="AA239" s="27">
        <v>106.62726616211947</v>
      </c>
      <c r="AB239" s="30">
        <f t="shared" si="36"/>
        <v>109.45253007120427</v>
      </c>
      <c r="AC239" s="30">
        <f t="shared" si="37"/>
        <v>1532.1983738116089</v>
      </c>
      <c r="AD239" s="30">
        <f t="shared" si="42"/>
        <v>1852.5458274853099</v>
      </c>
      <c r="AE239" s="30">
        <f t="shared" si="43"/>
        <v>358.8627599869377</v>
      </c>
      <c r="AF239" s="30">
        <f t="shared" si="44"/>
        <v>551.83997600141038</v>
      </c>
      <c r="AG239" s="30">
        <f t="shared" si="45"/>
        <v>452.94178251338946</v>
      </c>
      <c r="AH239" s="30">
        <v>47.739664831361182</v>
      </c>
      <c r="AI239" s="30">
        <v>12853.094697</v>
      </c>
      <c r="AJ239" s="30">
        <f t="shared" si="47"/>
        <v>13590.567673047855</v>
      </c>
      <c r="AK239" s="30">
        <v>24054.273343000004</v>
      </c>
      <c r="AL239" s="30">
        <f t="shared" si="33"/>
        <v>25434.43718424761</v>
      </c>
      <c r="AM239" s="30">
        <v>882.5</v>
      </c>
      <c r="AN239" s="30">
        <v>813381.31130210019</v>
      </c>
      <c r="AO239" s="30">
        <v>445671.21430000011</v>
      </c>
      <c r="AP239" s="30">
        <v>967.16809982063558</v>
      </c>
      <c r="AQ239" s="30">
        <f t="shared" si="39"/>
        <v>860050.75165467709</v>
      </c>
      <c r="AR239" s="30">
        <f t="shared" si="40"/>
        <v>471242.52490626177</v>
      </c>
      <c r="AS239" s="30">
        <f t="shared" si="41"/>
        <v>1022.6613762437644</v>
      </c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</row>
    <row r="240" spans="1:59" x14ac:dyDescent="0.25">
      <c r="A240" s="75">
        <v>41214</v>
      </c>
      <c r="B240" s="30">
        <v>2012</v>
      </c>
      <c r="C240" s="30">
        <v>11</v>
      </c>
      <c r="D240" s="30">
        <v>155.96280989867887</v>
      </c>
      <c r="E240" s="30">
        <v>153.82383024510779</v>
      </c>
      <c r="F240" s="30"/>
      <c r="G240" s="30"/>
      <c r="H240" s="98">
        <v>171.41380000000001</v>
      </c>
      <c r="I240" s="98">
        <f t="shared" si="46"/>
        <v>-4.0341597450671562E-2</v>
      </c>
      <c r="J240" s="30">
        <f t="shared" si="34"/>
        <v>107.5518360905217</v>
      </c>
      <c r="K240" s="30">
        <v>94.700451222479373</v>
      </c>
      <c r="L240" s="30">
        <v>90.0147043767018</v>
      </c>
      <c r="M240" s="30">
        <v>1932.7495192099996</v>
      </c>
      <c r="N240" s="76">
        <f t="shared" si="38"/>
        <v>2040.9084584712264</v>
      </c>
      <c r="O240" s="30">
        <v>15125.145770000001</v>
      </c>
      <c r="P240" s="30">
        <v>9278.0072899999996</v>
      </c>
      <c r="Q240" s="30">
        <v>847699.47959</v>
      </c>
      <c r="R240" s="30">
        <v>91.366545971963774</v>
      </c>
      <c r="S240" s="30">
        <v>89.840500630578205</v>
      </c>
      <c r="T240" s="30">
        <v>1761.8886399999999</v>
      </c>
      <c r="U240" s="30">
        <v>2157.9910168709998</v>
      </c>
      <c r="V240" s="30">
        <v>2262506.2584599969</v>
      </c>
      <c r="W240" s="30">
        <v>450888.99845999677</v>
      </c>
      <c r="X240" s="30">
        <v>717301.45000000007</v>
      </c>
      <c r="Y240" s="30">
        <v>541412.08000000007</v>
      </c>
      <c r="Z240" s="27">
        <v>115.02311274077394</v>
      </c>
      <c r="AA240" s="27">
        <v>105.03418930536495</v>
      </c>
      <c r="AB240" s="30">
        <f t="shared" si="36"/>
        <v>109.51016378711535</v>
      </c>
      <c r="AC240" s="30">
        <f t="shared" si="37"/>
        <v>1531.7692227393854</v>
      </c>
      <c r="AD240" s="30">
        <f t="shared" si="42"/>
        <v>2154.0664743764842</v>
      </c>
      <c r="AE240" s="30">
        <f t="shared" si="43"/>
        <v>429.27831541511807</v>
      </c>
      <c r="AF240" s="30">
        <f t="shared" si="44"/>
        <v>682.92187024416978</v>
      </c>
      <c r="AG240" s="30">
        <f t="shared" si="45"/>
        <v>515.46271131389199</v>
      </c>
      <c r="AH240" s="30">
        <v>50.067513224818093</v>
      </c>
      <c r="AI240" s="30">
        <v>13336.640575000001</v>
      </c>
      <c r="AJ240" s="30">
        <f t="shared" si="47"/>
        <v>14082.97468791177</v>
      </c>
      <c r="AK240" s="30">
        <v>24053.634158000001</v>
      </c>
      <c r="AL240" s="30">
        <f t="shared" si="33"/>
        <v>25399.70385303751</v>
      </c>
      <c r="AM240" s="30">
        <v>899.4</v>
      </c>
      <c r="AN240" s="30">
        <v>867595.70489450009</v>
      </c>
      <c r="AO240" s="30">
        <v>479591.96984999999</v>
      </c>
      <c r="AP240" s="30">
        <v>1190.0663947659148</v>
      </c>
      <c r="AQ240" s="30">
        <f t="shared" si="39"/>
        <v>916147.38229310128</v>
      </c>
      <c r="AR240" s="30">
        <f t="shared" si="40"/>
        <v>506430.50129011169</v>
      </c>
      <c r="AS240" s="30">
        <f t="shared" si="41"/>
        <v>1256.6639117379671</v>
      </c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</row>
    <row r="241" spans="1:59" x14ac:dyDescent="0.25">
      <c r="A241" s="75">
        <v>41244</v>
      </c>
      <c r="B241" s="30">
        <v>2012</v>
      </c>
      <c r="C241" s="30">
        <v>12</v>
      </c>
      <c r="D241" s="30">
        <v>173.72315693548478</v>
      </c>
      <c r="E241" s="30">
        <v>159.02372659139505</v>
      </c>
      <c r="F241" s="30"/>
      <c r="G241" s="30"/>
      <c r="H241" s="98">
        <v>170.72909999999999</v>
      </c>
      <c r="I241" s="98">
        <f t="shared" si="46"/>
        <v>-3.9944275198380286E-3</v>
      </c>
      <c r="J241" s="30">
        <f t="shared" si="34"/>
        <v>107.12222807663261</v>
      </c>
      <c r="K241" s="30">
        <v>94.526921605749948</v>
      </c>
      <c r="L241" s="30">
        <v>90.182246633045253</v>
      </c>
      <c r="M241" s="30">
        <v>2730.5111721900003</v>
      </c>
      <c r="N241" s="76">
        <f t="shared" si="38"/>
        <v>2888.6068918845517</v>
      </c>
      <c r="O241" s="30">
        <v>15604.322290000004</v>
      </c>
      <c r="P241" s="30">
        <v>11054.965560000001</v>
      </c>
      <c r="Q241" s="30">
        <v>1024206.1679000001</v>
      </c>
      <c r="R241" s="30">
        <v>92.64670815491894</v>
      </c>
      <c r="S241" s="30">
        <v>90.065676598319982</v>
      </c>
      <c r="T241" s="30">
        <v>2051.1806700000002</v>
      </c>
      <c r="U241" s="30">
        <v>1985.0398692139997</v>
      </c>
      <c r="V241" s="30">
        <v>2087476.4206399985</v>
      </c>
      <c r="W241" s="30">
        <v>413150.22063999856</v>
      </c>
      <c r="X241" s="30">
        <v>654049.91</v>
      </c>
      <c r="Y241" s="30">
        <v>544281.26</v>
      </c>
      <c r="Z241" s="27">
        <v>115.64354119939236</v>
      </c>
      <c r="AA241" s="27">
        <v>104.55222683371528</v>
      </c>
      <c r="AB241" s="30">
        <f t="shared" si="36"/>
        <v>110.60839611127291</v>
      </c>
      <c r="AC241" s="30">
        <f t="shared" si="37"/>
        <v>1773.7096674196084</v>
      </c>
      <c r="AD241" s="30">
        <f t="shared" si="42"/>
        <v>1996.5872405185764</v>
      </c>
      <c r="AE241" s="30">
        <f t="shared" si="43"/>
        <v>395.16156963073763</v>
      </c>
      <c r="AF241" s="30">
        <f t="shared" si="44"/>
        <v>625.57243380404645</v>
      </c>
      <c r="AG241" s="30">
        <f t="shared" si="45"/>
        <v>520.58313484384246</v>
      </c>
      <c r="AH241" s="30">
        <v>51.616890075412236</v>
      </c>
      <c r="AI241" s="30">
        <v>14595.584746</v>
      </c>
      <c r="AJ241" s="30">
        <f t="shared" si="47"/>
        <v>15440.664413969629</v>
      </c>
      <c r="AK241" s="30">
        <v>24258.572736999999</v>
      </c>
      <c r="AL241" s="30">
        <f t="shared" si="33"/>
        <v>25663.136305418819</v>
      </c>
      <c r="AM241" s="30">
        <v>907.6</v>
      </c>
      <c r="AN241" s="30">
        <v>1006988.3898267002</v>
      </c>
      <c r="AO241" s="30">
        <v>528589.58742999996</v>
      </c>
      <c r="AP241" s="30">
        <v>1572.5714009919259</v>
      </c>
      <c r="AQ241" s="30">
        <f t="shared" si="39"/>
        <v>1065292.694103186</v>
      </c>
      <c r="AR241" s="30">
        <f t="shared" si="40"/>
        <v>559194.7547330755</v>
      </c>
      <c r="AS241" s="30">
        <f t="shared" si="41"/>
        <v>1663.6227799216392</v>
      </c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</row>
    <row r="242" spans="1:59" x14ac:dyDescent="0.25">
      <c r="A242" s="77">
        <v>41275</v>
      </c>
      <c r="B242" s="78">
        <v>2013</v>
      </c>
      <c r="C242" s="78">
        <v>1</v>
      </c>
      <c r="D242" s="79">
        <v>163.65580309520243</v>
      </c>
      <c r="E242" s="79">
        <v>163.57665566753073</v>
      </c>
      <c r="F242" s="79"/>
      <c r="G242" s="79"/>
      <c r="H242" s="99">
        <v>160.6413</v>
      </c>
      <c r="I242" s="99">
        <f t="shared" si="46"/>
        <v>-5.9086588050894617E-2</v>
      </c>
      <c r="J242" s="31">
        <f t="shared" si="34"/>
        <v>100.79274111517464</v>
      </c>
      <c r="K242" s="31">
        <v>95.180994776502132</v>
      </c>
      <c r="L242" s="31">
        <v>97.729033426336215</v>
      </c>
      <c r="M242" s="31">
        <v>1319.3983897199996</v>
      </c>
      <c r="N242" s="31">
        <f t="shared" si="38"/>
        <v>1386.1994117818642</v>
      </c>
      <c r="O242" s="31">
        <v>15656.418310000001</v>
      </c>
      <c r="P242" s="31">
        <v>10507.931869999999</v>
      </c>
      <c r="Q242" s="31">
        <v>1048793.7576300001</v>
      </c>
      <c r="R242" s="31">
        <v>99.809721894399786</v>
      </c>
      <c r="S242" s="31">
        <v>91.173040071948236</v>
      </c>
      <c r="T242" s="31">
        <v>1928.9516599999999</v>
      </c>
      <c r="U242" s="31">
        <v>2182.9466462720002</v>
      </c>
      <c r="V242" s="31">
        <v>2281181.0320799998</v>
      </c>
      <c r="W242" s="31">
        <v>446336.80207999999</v>
      </c>
      <c r="X242" s="31">
        <v>789796.08</v>
      </c>
      <c r="Y242" s="31">
        <v>626266.31000000006</v>
      </c>
      <c r="Z242" s="28">
        <v>119.20309035699317</v>
      </c>
      <c r="AA242" s="28">
        <v>105.1147704783952</v>
      </c>
      <c r="AB242" s="31">
        <f t="shared" si="36"/>
        <v>113.40279754641487</v>
      </c>
      <c r="AC242" s="31">
        <f t="shared" si="37"/>
        <v>1618.2060836032981</v>
      </c>
      <c r="AD242" s="31">
        <f t="shared" si="42"/>
        <v>2170.1812425579747</v>
      </c>
      <c r="AE242" s="31">
        <f t="shared" si="43"/>
        <v>424.61853843056053</v>
      </c>
      <c r="AF242" s="31">
        <f t="shared" si="44"/>
        <v>751.36546120540777</v>
      </c>
      <c r="AG242" s="31">
        <f t="shared" si="45"/>
        <v>595.79287206712775</v>
      </c>
      <c r="AH242" s="31">
        <v>51.04661499752973</v>
      </c>
      <c r="AI242" s="31">
        <v>14003.535012</v>
      </c>
      <c r="AJ242" s="31">
        <f t="shared" si="47"/>
        <v>14712.532732907654</v>
      </c>
      <c r="AK242" s="31">
        <v>24228.664592000001</v>
      </c>
      <c r="AL242" s="31">
        <f t="shared" si="33"/>
        <v>25455.359705886862</v>
      </c>
      <c r="AM242" s="31">
        <v>910.8</v>
      </c>
      <c r="AN242" s="31">
        <v>1169341.7297747999</v>
      </c>
      <c r="AO242" s="31">
        <v>614586.36171000008</v>
      </c>
      <c r="AP242" s="31">
        <v>795.46733042427354</v>
      </c>
      <c r="AQ242" s="31">
        <f t="shared" si="39"/>
        <v>1228545.3966105026</v>
      </c>
      <c r="AR242" s="31">
        <f t="shared" si="40"/>
        <v>645702.81404720771</v>
      </c>
      <c r="AS242" s="31">
        <f t="shared" si="41"/>
        <v>835.74176997428799</v>
      </c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</row>
    <row r="243" spans="1:59" x14ac:dyDescent="0.25">
      <c r="A243" s="75">
        <v>41306</v>
      </c>
      <c r="B243" s="30">
        <v>2013</v>
      </c>
      <c r="C243" s="30">
        <v>2</v>
      </c>
      <c r="D243" s="30">
        <v>139.97801609923764</v>
      </c>
      <c r="E243" s="30">
        <v>156.18354179531224</v>
      </c>
      <c r="F243" s="30"/>
      <c r="G243" s="30"/>
      <c r="H243" s="98">
        <v>148.22499999999999</v>
      </c>
      <c r="I243" s="98">
        <f t="shared" si="46"/>
        <v>-7.7292078687112298E-2</v>
      </c>
      <c r="J243" s="30">
        <f t="shared" si="34"/>
        <v>93.002260637810821</v>
      </c>
      <c r="K243" s="30">
        <v>95.180994776502132</v>
      </c>
      <c r="L243" s="30">
        <v>97.548866255631467</v>
      </c>
      <c r="M243" s="30">
        <v>1795.9181816199998</v>
      </c>
      <c r="N243" s="76">
        <f t="shared" si="38"/>
        <v>1886.8453579804027</v>
      </c>
      <c r="O243" s="30">
        <v>14262.413720000002</v>
      </c>
      <c r="P243" s="30">
        <v>11703.738439999999</v>
      </c>
      <c r="Q243" s="30">
        <v>1171419.4390199999</v>
      </c>
      <c r="R243" s="30">
        <v>100.08933854984545</v>
      </c>
      <c r="S243" s="30">
        <v>91.356682187227662</v>
      </c>
      <c r="T243" s="30">
        <v>2061.9034299999998</v>
      </c>
      <c r="U243" s="30">
        <v>2023.6208361119998</v>
      </c>
      <c r="V243" s="30">
        <v>2123233.9169359999</v>
      </c>
      <c r="W243" s="30">
        <v>379128.44693599996</v>
      </c>
      <c r="X243" s="30">
        <v>605983.94999999995</v>
      </c>
      <c r="Y243" s="30">
        <v>552452.80999999994</v>
      </c>
      <c r="Z243" s="27">
        <v>121.53004710567072</v>
      </c>
      <c r="AA243" s="27">
        <v>106.03375364265452</v>
      </c>
      <c r="AB243" s="30">
        <f t="shared" si="36"/>
        <v>114.61449107539889</v>
      </c>
      <c r="AC243" s="30">
        <f t="shared" si="37"/>
        <v>1696.620283712364</v>
      </c>
      <c r="AD243" s="30">
        <f t="shared" si="42"/>
        <v>2002.4132354038254</v>
      </c>
      <c r="AE243" s="30">
        <f t="shared" si="43"/>
        <v>357.55448987848229</v>
      </c>
      <c r="AF243" s="30">
        <f t="shared" si="44"/>
        <v>571.50098830060563</v>
      </c>
      <c r="AG243" s="30">
        <f t="shared" si="45"/>
        <v>521.01598879714004</v>
      </c>
      <c r="AH243" s="30">
        <v>51.605988760068335</v>
      </c>
      <c r="AI243" s="30">
        <v>13992.343059999999</v>
      </c>
      <c r="AJ243" s="30">
        <f t="shared" si="47"/>
        <v>14700.774133382316</v>
      </c>
      <c r="AK243" s="30">
        <v>24221.290325000002</v>
      </c>
      <c r="AL243" s="30">
        <f t="shared" si="33"/>
        <v>25447.612080410458</v>
      </c>
      <c r="AM243" s="30">
        <v>897.6</v>
      </c>
      <c r="AN243" s="30">
        <v>849037.40696349973</v>
      </c>
      <c r="AO243" s="30">
        <v>455062.50354000006</v>
      </c>
      <c r="AP243" s="30">
        <v>948.18425651439179</v>
      </c>
      <c r="AQ243" s="30">
        <f t="shared" si="39"/>
        <v>892024.09468103852</v>
      </c>
      <c r="AR243" s="30">
        <f t="shared" si="40"/>
        <v>478102.27725455951</v>
      </c>
      <c r="AS243" s="30">
        <f t="shared" si="41"/>
        <v>996.1907403267395</v>
      </c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</row>
    <row r="244" spans="1:59" x14ac:dyDescent="0.25">
      <c r="A244" s="75">
        <v>41334</v>
      </c>
      <c r="B244" s="30">
        <v>2013</v>
      </c>
      <c r="C244" s="30">
        <v>3</v>
      </c>
      <c r="D244" s="30">
        <v>142.02363273862082</v>
      </c>
      <c r="E244" s="30">
        <v>141.25379321629788</v>
      </c>
      <c r="F244" s="30"/>
      <c r="G244" s="30"/>
      <c r="H244" s="98">
        <v>159.93350000000001</v>
      </c>
      <c r="I244" s="98">
        <f t="shared" si="46"/>
        <v>7.8991398212177488E-2</v>
      </c>
      <c r="J244" s="30">
        <f t="shared" si="34"/>
        <v>100.34863924248485</v>
      </c>
      <c r="K244" s="30">
        <v>95.594796170243342</v>
      </c>
      <c r="L244" s="30">
        <v>97.123093696056699</v>
      </c>
      <c r="M244" s="30">
        <v>1838.9554638500003</v>
      </c>
      <c r="N244" s="76">
        <f t="shared" si="38"/>
        <v>1923.6982948057466</v>
      </c>
      <c r="O244" s="30">
        <v>15631.09317</v>
      </c>
      <c r="P244" s="30">
        <v>11931.451290000001</v>
      </c>
      <c r="Q244" s="30">
        <v>1165254.2425899999</v>
      </c>
      <c r="R244" s="30">
        <v>97.662406212614215</v>
      </c>
      <c r="S244" s="30">
        <v>90.414626548298997</v>
      </c>
      <c r="T244" s="30">
        <v>2203.19094</v>
      </c>
      <c r="U244" s="30">
        <v>2105.063987299</v>
      </c>
      <c r="V244" s="30">
        <v>2213579.2025040002</v>
      </c>
      <c r="W244" s="30">
        <v>408230.09250399994</v>
      </c>
      <c r="X244" s="30">
        <v>684761.05</v>
      </c>
      <c r="Y244" s="30">
        <v>549810.69999999995</v>
      </c>
      <c r="Z244" s="27">
        <v>118.24529096295781</v>
      </c>
      <c r="AA244" s="27">
        <v>105.90185459557546</v>
      </c>
      <c r="AB244" s="30">
        <f t="shared" si="36"/>
        <v>111.65554315787975</v>
      </c>
      <c r="AC244" s="30">
        <f t="shared" si="37"/>
        <v>1863.2377848266146</v>
      </c>
      <c r="AD244" s="30">
        <f t="shared" si="42"/>
        <v>2090.2175990754395</v>
      </c>
      <c r="AE244" s="30">
        <f t="shared" si="43"/>
        <v>385.47964439619517</v>
      </c>
      <c r="AF244" s="30">
        <f t="shared" si="44"/>
        <v>646.59967723417856</v>
      </c>
      <c r="AG244" s="30">
        <f t="shared" si="45"/>
        <v>519.17003918359228</v>
      </c>
      <c r="AH244" s="30">
        <v>52.1905225930442</v>
      </c>
      <c r="AI244" s="30">
        <v>14111.166091999999</v>
      </c>
      <c r="AJ244" s="30">
        <f t="shared" si="47"/>
        <v>14761.437502172854</v>
      </c>
      <c r="AK244" s="30">
        <v>24483.560650000003</v>
      </c>
      <c r="AL244" s="30">
        <f t="shared" si="33"/>
        <v>25611.813227152652</v>
      </c>
      <c r="AM244" s="30">
        <v>912.1</v>
      </c>
      <c r="AN244" s="30">
        <v>927228.8597244001</v>
      </c>
      <c r="AO244" s="30">
        <v>456535.06319999998</v>
      </c>
      <c r="AP244" s="30">
        <v>934.8558233739725</v>
      </c>
      <c r="AQ244" s="30">
        <f t="shared" si="39"/>
        <v>969957.46303293761</v>
      </c>
      <c r="AR244" s="30">
        <f t="shared" si="40"/>
        <v>477573.13315147778</v>
      </c>
      <c r="AS244" s="30">
        <f t="shared" si="41"/>
        <v>977.93589277506464</v>
      </c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</row>
    <row r="245" spans="1:59" x14ac:dyDescent="0.25">
      <c r="A245" s="75">
        <v>41365</v>
      </c>
      <c r="B245" s="30">
        <v>2013</v>
      </c>
      <c r="C245" s="30">
        <v>4</v>
      </c>
      <c r="D245" s="30">
        <v>145.21002789976961</v>
      </c>
      <c r="E245" s="30">
        <v>149.25302482502835</v>
      </c>
      <c r="F245" s="30"/>
      <c r="G245" s="30"/>
      <c r="H245" s="98">
        <v>168.83439999999999</v>
      </c>
      <c r="I245" s="98">
        <f t="shared" si="46"/>
        <v>5.5653756092375772E-2</v>
      </c>
      <c r="J245" s="30">
        <f t="shared" si="34"/>
        <v>105.9334179350879</v>
      </c>
      <c r="K245" s="30">
        <v>95.76832578697362</v>
      </c>
      <c r="L245" s="30">
        <v>96.949547773520052</v>
      </c>
      <c r="M245" s="30">
        <v>2045.4599273200001</v>
      </c>
      <c r="N245" s="76">
        <f t="shared" si="38"/>
        <v>2135.8417937365912</v>
      </c>
      <c r="O245" s="30">
        <v>15471.80091</v>
      </c>
      <c r="P245" s="30">
        <v>10306.7654</v>
      </c>
      <c r="Q245" s="30">
        <v>987015.21124999993</v>
      </c>
      <c r="R245" s="30">
        <v>95.763818515748881</v>
      </c>
      <c r="S245" s="30">
        <v>90.535748864264292</v>
      </c>
      <c r="T245" s="30">
        <v>1925.0218100000002</v>
      </c>
      <c r="U245" s="30">
        <v>2139.639876624</v>
      </c>
      <c r="V245" s="30">
        <v>2249305.7801660001</v>
      </c>
      <c r="W245" s="30">
        <v>473525.85016600002</v>
      </c>
      <c r="X245" s="30">
        <v>702158.24</v>
      </c>
      <c r="Y245" s="30">
        <v>599077.5</v>
      </c>
      <c r="Z245" s="27">
        <v>115.57502621755152</v>
      </c>
      <c r="AA245" s="27">
        <v>104.56333094428462</v>
      </c>
      <c r="AB245" s="30">
        <f t="shared" si="36"/>
        <v>110.53112517918387</v>
      </c>
      <c r="AC245" s="30">
        <f t="shared" si="37"/>
        <v>1665.6036109188972</v>
      </c>
      <c r="AD245" s="30">
        <f t="shared" si="42"/>
        <v>2151.1420493715113</v>
      </c>
      <c r="AE245" s="30">
        <f t="shared" si="43"/>
        <v>452.86033439228606</v>
      </c>
      <c r="AF245" s="30">
        <f t="shared" si="44"/>
        <v>671.51479745240431</v>
      </c>
      <c r="AG245" s="30">
        <f t="shared" si="45"/>
        <v>572.93268547385082</v>
      </c>
      <c r="AH245" s="30">
        <v>51.772330309019416</v>
      </c>
      <c r="AI245" s="30">
        <v>14072.445339999998</v>
      </c>
      <c r="AJ245" s="30">
        <f t="shared" si="47"/>
        <v>14694.258487198207</v>
      </c>
      <c r="AK245" s="30">
        <v>24828.602472000002</v>
      </c>
      <c r="AL245" s="30">
        <f t="shared" si="33"/>
        <v>25925.693352130402</v>
      </c>
      <c r="AM245" s="30">
        <v>929.3</v>
      </c>
      <c r="AN245" s="30">
        <v>1621951.0753965005</v>
      </c>
      <c r="AO245" s="30">
        <v>499337.63084999996</v>
      </c>
      <c r="AP245" s="30">
        <v>1041.6900888934217</v>
      </c>
      <c r="AQ245" s="30">
        <f t="shared" si="39"/>
        <v>1693619.5365932959</v>
      </c>
      <c r="AR245" s="30">
        <f t="shared" si="40"/>
        <v>521401.65002019878</v>
      </c>
      <c r="AS245" s="30">
        <f t="shared" si="41"/>
        <v>1087.7188050781524</v>
      </c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</row>
    <row r="246" spans="1:59" x14ac:dyDescent="0.25">
      <c r="A246" s="75">
        <v>41395</v>
      </c>
      <c r="B246" s="30">
        <v>2013</v>
      </c>
      <c r="C246" s="30">
        <v>5</v>
      </c>
      <c r="D246" s="30">
        <v>150.12227613995634</v>
      </c>
      <c r="E246" s="30">
        <v>152.14517485637467</v>
      </c>
      <c r="F246" s="30"/>
      <c r="G246" s="30"/>
      <c r="H246" s="98">
        <v>174.4504</v>
      </c>
      <c r="I246" s="98">
        <f t="shared" si="46"/>
        <v>3.3263363390399148E-2</v>
      </c>
      <c r="J246" s="30">
        <f t="shared" si="34"/>
        <v>109.45711971104976</v>
      </c>
      <c r="K246" s="30">
        <v>95.554750874075282</v>
      </c>
      <c r="L246" s="30">
        <v>97.161260518289836</v>
      </c>
      <c r="M246" s="30">
        <v>1751.3057883040001</v>
      </c>
      <c r="N246" s="76">
        <f t="shared" si="38"/>
        <v>1832.7773054548795</v>
      </c>
      <c r="O246" s="30">
        <v>16166.739579999999</v>
      </c>
      <c r="P246" s="30">
        <v>10899.183290000001</v>
      </c>
      <c r="Q246" s="30">
        <v>1050604.95839</v>
      </c>
      <c r="R246" s="30">
        <v>96.392998487687606</v>
      </c>
      <c r="S246" s="30">
        <v>90.549567852867497</v>
      </c>
      <c r="T246" s="30">
        <v>2049.7167800000002</v>
      </c>
      <c r="U246" s="30">
        <v>2379.049516824</v>
      </c>
      <c r="V246" s="30">
        <v>2498683.4731609998</v>
      </c>
      <c r="W246" s="30">
        <v>480357.15316099999</v>
      </c>
      <c r="X246" s="30">
        <v>819311.25</v>
      </c>
      <c r="Y246" s="30">
        <v>716586.71000000008</v>
      </c>
      <c r="Z246" s="27">
        <v>116.5624824080913</v>
      </c>
      <c r="AA246" s="27">
        <v>103.5798543356841</v>
      </c>
      <c r="AB246" s="30">
        <f t="shared" si="36"/>
        <v>112.53393157933276</v>
      </c>
      <c r="AC246" s="30">
        <f t="shared" si="37"/>
        <v>1758.4704251783483</v>
      </c>
      <c r="AD246" s="30">
        <f t="shared" si="42"/>
        <v>2412.3257260656169</v>
      </c>
      <c r="AE246" s="30">
        <f t="shared" si="43"/>
        <v>463.75538587286184</v>
      </c>
      <c r="AF246" s="30">
        <f t="shared" si="44"/>
        <v>790.99478875955572</v>
      </c>
      <c r="AG246" s="30">
        <f t="shared" si="45"/>
        <v>691.8205423205834</v>
      </c>
      <c r="AH246" s="30">
        <v>52.112661598244472</v>
      </c>
      <c r="AI246" s="30">
        <v>14500.440099999998</v>
      </c>
      <c r="AJ246" s="30">
        <f t="shared" si="47"/>
        <v>15175.006964446053</v>
      </c>
      <c r="AK246" s="30">
        <v>24968.607604999997</v>
      </c>
      <c r="AL246" s="30">
        <f t="shared" si="33"/>
        <v>26130.158235569394</v>
      </c>
      <c r="AM246" s="30">
        <v>943.4</v>
      </c>
      <c r="AN246" s="30">
        <v>960936.56522269989</v>
      </c>
      <c r="AO246" s="30">
        <v>532101.25524999993</v>
      </c>
      <c r="AP246" s="30">
        <v>967.36455403112609</v>
      </c>
      <c r="AQ246" s="30">
        <f t="shared" si="39"/>
        <v>1005639.757764686</v>
      </c>
      <c r="AR246" s="30">
        <f t="shared" si="40"/>
        <v>556854.84016510891</v>
      </c>
      <c r="AS246" s="30">
        <f t="shared" ref="AS246:AS280" si="48">AP246/$K246*100</f>
        <v>1012.366779445583</v>
      </c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</row>
    <row r="247" spans="1:59" x14ac:dyDescent="0.25">
      <c r="A247" s="75">
        <v>41426</v>
      </c>
      <c r="B247" s="30">
        <v>2013</v>
      </c>
      <c r="C247" s="30">
        <v>6</v>
      </c>
      <c r="D247" s="30">
        <v>135.657038423957</v>
      </c>
      <c r="E247" s="30">
        <v>141.23735915662732</v>
      </c>
      <c r="F247" s="30"/>
      <c r="G247" s="30"/>
      <c r="H247" s="98">
        <v>166.8921</v>
      </c>
      <c r="I247" s="98">
        <f t="shared" si="46"/>
        <v>-4.3326355227617741E-2</v>
      </c>
      <c r="J247" s="30">
        <f t="shared" si="34"/>
        <v>104.71474166025693</v>
      </c>
      <c r="K247" s="30">
        <v>95.421266553513064</v>
      </c>
      <c r="L247" s="30">
        <v>97.302144159885572</v>
      </c>
      <c r="M247" s="30">
        <v>1897.8652971800002</v>
      </c>
      <c r="N247" s="76">
        <f t="shared" si="38"/>
        <v>1988.9332490841139</v>
      </c>
      <c r="O247" s="30">
        <v>15721.210419999999</v>
      </c>
      <c r="P247" s="30">
        <v>11386.33149</v>
      </c>
      <c r="Q247" s="30">
        <v>1079497.77146</v>
      </c>
      <c r="R247" s="30">
        <v>94.806459166243712</v>
      </c>
      <c r="S247" s="30">
        <v>91.050265093008392</v>
      </c>
      <c r="T247" s="30">
        <v>1977.3020799999999</v>
      </c>
      <c r="U247" s="30">
        <v>2115.4776335849997</v>
      </c>
      <c r="V247" s="30">
        <v>2228064.7698520003</v>
      </c>
      <c r="W247" s="30">
        <v>445132.24985199998</v>
      </c>
      <c r="X247" s="30">
        <v>660118.9</v>
      </c>
      <c r="Y247" s="30">
        <v>543679.09</v>
      </c>
      <c r="Z247" s="27">
        <v>116.79245443886221</v>
      </c>
      <c r="AA247" s="27">
        <v>102.99629569092136</v>
      </c>
      <c r="AB247" s="30">
        <f t="shared" si="36"/>
        <v>113.39481061468594</v>
      </c>
      <c r="AC247" s="30">
        <f t="shared" si="37"/>
        <v>1693.0049886356876</v>
      </c>
      <c r="AD247" s="30">
        <f t="shared" si="42"/>
        <v>2163.2474788589834</v>
      </c>
      <c r="AE247" s="30">
        <f t="shared" si="43"/>
        <v>432.1827759590351</v>
      </c>
      <c r="AF247" s="30">
        <f t="shared" si="44"/>
        <v>640.91518590234739</v>
      </c>
      <c r="AG247" s="30">
        <f t="shared" si="45"/>
        <v>527.86276084288602</v>
      </c>
      <c r="AH247" s="30">
        <v>53.259735793475507</v>
      </c>
      <c r="AI247" s="30">
        <v>14184.463853999998</v>
      </c>
      <c r="AJ247" s="30">
        <f t="shared" si="47"/>
        <v>14865.097023256581</v>
      </c>
      <c r="AK247" s="30">
        <v>25258.099181000001</v>
      </c>
      <c r="AL247" s="30">
        <f t="shared" si="33"/>
        <v>26470.094239249112</v>
      </c>
      <c r="AM247" s="30">
        <v>945.3</v>
      </c>
      <c r="AN247" s="30">
        <v>896016.70788580016</v>
      </c>
      <c r="AO247" s="30">
        <v>496572.19464000006</v>
      </c>
      <c r="AP247" s="30">
        <v>1054.077288300505</v>
      </c>
      <c r="AQ247" s="30">
        <f t="shared" si="39"/>
        <v>939011.54349413957</v>
      </c>
      <c r="AR247" s="30">
        <f t="shared" si="40"/>
        <v>520399.91982449545</v>
      </c>
      <c r="AS247" s="30">
        <f t="shared" si="48"/>
        <v>1104.6565680506551</v>
      </c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</row>
    <row r="248" spans="1:59" x14ac:dyDescent="0.25">
      <c r="A248" s="75">
        <v>41456</v>
      </c>
      <c r="B248" s="30">
        <v>2013</v>
      </c>
      <c r="C248" s="30">
        <v>7</v>
      </c>
      <c r="D248" s="30">
        <v>152.70422036377053</v>
      </c>
      <c r="E248" s="30">
        <v>150.52152530140091</v>
      </c>
      <c r="F248" s="30"/>
      <c r="G248" s="30"/>
      <c r="H248" s="98">
        <v>179.0592</v>
      </c>
      <c r="I248" s="98">
        <f t="shared" si="46"/>
        <v>7.2903990063040824E-2</v>
      </c>
      <c r="J248" s="30">
        <f t="shared" si="34"/>
        <v>112.34886414571019</v>
      </c>
      <c r="K248" s="30">
        <v>95.401243905429467</v>
      </c>
      <c r="L248" s="30">
        <v>97.320304454118101</v>
      </c>
      <c r="M248" s="30">
        <v>1832.5149671199999</v>
      </c>
      <c r="N248" s="76">
        <f t="shared" si="38"/>
        <v>1920.8501819290304</v>
      </c>
      <c r="O248" s="30">
        <v>16437.548930000001</v>
      </c>
      <c r="P248" s="30">
        <v>12568.555439999998</v>
      </c>
      <c r="Q248" s="30">
        <v>1270302.6699600001</v>
      </c>
      <c r="R248" s="30">
        <v>101.06990226714552</v>
      </c>
      <c r="S248" s="30">
        <v>90.845555970075978</v>
      </c>
      <c r="T248" s="30">
        <v>2123.1062899999997</v>
      </c>
      <c r="U248" s="30">
        <v>2171.9791101390001</v>
      </c>
      <c r="V248" s="30">
        <v>2277111.0002799998</v>
      </c>
      <c r="W248" s="30">
        <v>482347.18028000003</v>
      </c>
      <c r="X248" s="30">
        <v>765225.46</v>
      </c>
      <c r="Y248" s="30">
        <v>636148.97</v>
      </c>
      <c r="Z248" s="27">
        <v>121.65936579349825</v>
      </c>
      <c r="AA248" s="27">
        <v>102.98902207789519</v>
      </c>
      <c r="AB248" s="30">
        <f t="shared" si="36"/>
        <v>118.12847946209438</v>
      </c>
      <c r="AC248" s="30">
        <f t="shared" si="37"/>
        <v>1745.1235884327314</v>
      </c>
      <c r="AD248" s="30">
        <f t="shared" si="42"/>
        <v>2211.0230336566547</v>
      </c>
      <c r="AE248" s="30">
        <f t="shared" si="43"/>
        <v>468.34815065549355</v>
      </c>
      <c r="AF248" s="30">
        <f t="shared" si="44"/>
        <v>743.01653182144582</v>
      </c>
      <c r="AG248" s="30">
        <f t="shared" si="45"/>
        <v>617.68619330985803</v>
      </c>
      <c r="AH248" s="30">
        <v>52.348688508633408</v>
      </c>
      <c r="AI248" s="30">
        <v>14281.928149999998</v>
      </c>
      <c r="AJ248" s="30">
        <f t="shared" si="47"/>
        <v>14970.379384316588</v>
      </c>
      <c r="AK248" s="30">
        <v>25541.308013000002</v>
      </c>
      <c r="AL248" s="30">
        <f t="shared" si="33"/>
        <v>26772.510469904257</v>
      </c>
      <c r="AM248" s="30">
        <v>961.2</v>
      </c>
      <c r="AN248" s="30">
        <v>1152160.9605576</v>
      </c>
      <c r="AO248" s="30">
        <v>516761.08846</v>
      </c>
      <c r="AP248" s="30">
        <v>1142.0319517837374</v>
      </c>
      <c r="AQ248" s="30">
        <f t="shared" si="39"/>
        <v>1207700.1445596751</v>
      </c>
      <c r="AR248" s="30">
        <f t="shared" si="40"/>
        <v>541671.22702536394</v>
      </c>
      <c r="AS248" s="30">
        <f t="shared" si="48"/>
        <v>1197.0828733803776</v>
      </c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</row>
    <row r="249" spans="1:59" x14ac:dyDescent="0.25">
      <c r="A249" s="75">
        <v>41487</v>
      </c>
      <c r="B249" s="30">
        <v>2013</v>
      </c>
      <c r="C249" s="30">
        <v>8</v>
      </c>
      <c r="D249" s="30">
        <v>160.42093811482786</v>
      </c>
      <c r="E249" s="30">
        <v>157.18821322205707</v>
      </c>
      <c r="F249" s="30"/>
      <c r="G249" s="30"/>
      <c r="H249" s="98">
        <v>175.2099</v>
      </c>
      <c r="I249" s="98">
        <f t="shared" si="46"/>
        <v>-2.1497359532489768E-2</v>
      </c>
      <c r="J249" s="30">
        <f t="shared" si="34"/>
        <v>109.93366022010301</v>
      </c>
      <c r="K249" s="30">
        <v>95.568099306130733</v>
      </c>
      <c r="L249" s="30">
        <v>97.151657973684465</v>
      </c>
      <c r="M249" s="30">
        <v>1946.8114906200003</v>
      </c>
      <c r="N249" s="76">
        <f t="shared" si="38"/>
        <v>2037.0934493358827</v>
      </c>
      <c r="O249" s="30">
        <v>16636.33582</v>
      </c>
      <c r="P249" s="30">
        <v>12027.390479999998</v>
      </c>
      <c r="Q249" s="30">
        <v>1177626.58445</v>
      </c>
      <c r="R249" s="30">
        <v>97.912060509571162</v>
      </c>
      <c r="S249" s="30">
        <v>91.138316645283027</v>
      </c>
      <c r="T249" s="30">
        <v>2101.3601700000004</v>
      </c>
      <c r="U249" s="30">
        <v>2324.894255272</v>
      </c>
      <c r="V249" s="30">
        <v>2443244.7610900002</v>
      </c>
      <c r="W249" s="30">
        <v>477286.67109000002</v>
      </c>
      <c r="X249" s="30">
        <v>757587.26</v>
      </c>
      <c r="Y249" s="30">
        <v>619829.07999999996</v>
      </c>
      <c r="Z249" s="27">
        <v>124.01808950679137</v>
      </c>
      <c r="AA249" s="27">
        <v>103.0641729487</v>
      </c>
      <c r="AB249" s="30">
        <f t="shared" si="36"/>
        <v>120.33094135293855</v>
      </c>
      <c r="AC249" s="30">
        <f t="shared" si="37"/>
        <v>1694.3981143048713</v>
      </c>
      <c r="AD249" s="30">
        <f t="shared" si="42"/>
        <v>2370.6053143279196</v>
      </c>
      <c r="AE249" s="30">
        <f t="shared" si="43"/>
        <v>463.09659063345759</v>
      </c>
      <c r="AF249" s="30">
        <f t="shared" si="44"/>
        <v>735.06363882344226</v>
      </c>
      <c r="AG249" s="30">
        <f t="shared" si="45"/>
        <v>601.40110987793855</v>
      </c>
      <c r="AH249" s="30">
        <v>50.798328798442569</v>
      </c>
      <c r="AI249" s="30">
        <v>14460.121181999997</v>
      </c>
      <c r="AJ249" s="30">
        <f t="shared" si="47"/>
        <v>15130.69872372399</v>
      </c>
      <c r="AK249" s="30">
        <v>25894.279963999998</v>
      </c>
      <c r="AL249" s="30">
        <f t="shared" ref="AL249:AL267" si="49">AK249/$K249*100</f>
        <v>27095.108254746749</v>
      </c>
      <c r="AM249" s="30">
        <v>982.8</v>
      </c>
      <c r="AN249" s="30">
        <v>955349.13979479973</v>
      </c>
      <c r="AO249" s="30">
        <v>530634.34889999987</v>
      </c>
      <c r="AP249" s="30">
        <v>1165.9893582519123</v>
      </c>
      <c r="AQ249" s="30">
        <f t="shared" si="39"/>
        <v>999652.75728102063</v>
      </c>
      <c r="AR249" s="30">
        <f t="shared" si="40"/>
        <v>555242.1286524001</v>
      </c>
      <c r="AS249" s="30">
        <f t="shared" si="48"/>
        <v>1220.0612617782947</v>
      </c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</row>
    <row r="250" spans="1:59" x14ac:dyDescent="0.25">
      <c r="A250" s="75">
        <v>41518</v>
      </c>
      <c r="B250" s="30">
        <v>2013</v>
      </c>
      <c r="C250" s="30">
        <v>9</v>
      </c>
      <c r="D250" s="30">
        <v>153.55998517588071</v>
      </c>
      <c r="E250" s="30">
        <v>153.62321035122164</v>
      </c>
      <c r="F250" s="30"/>
      <c r="G250" s="30"/>
      <c r="H250" s="98">
        <v>164.67240000000001</v>
      </c>
      <c r="I250" s="98">
        <f t="shared" si="46"/>
        <v>-6.0142149501826059E-2</v>
      </c>
      <c r="J250" s="30">
        <f t="shared" si="34"/>
        <v>103.32201359186263</v>
      </c>
      <c r="K250" s="30">
        <v>96.108710804406016</v>
      </c>
      <c r="L250" s="30">
        <v>96.603067796208094</v>
      </c>
      <c r="M250" s="30">
        <v>2121.7247959399997</v>
      </c>
      <c r="N250" s="76">
        <f t="shared" si="38"/>
        <v>2207.630066184106</v>
      </c>
      <c r="O250" s="30">
        <v>16053.55574</v>
      </c>
      <c r="P250" s="30">
        <v>12721.65259</v>
      </c>
      <c r="Q250" s="30">
        <v>1238610.4291899998</v>
      </c>
      <c r="R250" s="30">
        <v>97.362384362203358</v>
      </c>
      <c r="S250" s="30">
        <v>91.111849365195823</v>
      </c>
      <c r="T250" s="30">
        <v>2180.067</v>
      </c>
      <c r="U250" s="30">
        <v>2095.8486647</v>
      </c>
      <c r="V250" s="30">
        <v>2199399.8346529999</v>
      </c>
      <c r="W250" s="30">
        <v>457639.464653</v>
      </c>
      <c r="X250" s="30">
        <v>638554.41</v>
      </c>
      <c r="Y250" s="30">
        <v>562566.49</v>
      </c>
      <c r="Z250" s="27">
        <v>123.62961331299478</v>
      </c>
      <c r="AA250" s="27">
        <v>102.8106273175168</v>
      </c>
      <c r="AB250" s="30">
        <f t="shared" si="36"/>
        <v>120.24983850276618</v>
      </c>
      <c r="AC250" s="30">
        <f t="shared" si="37"/>
        <v>1763.38576298924</v>
      </c>
      <c r="AD250" s="30">
        <f t="shared" si="42"/>
        <v>2139.2728476020761</v>
      </c>
      <c r="AE250" s="30">
        <f t="shared" si="43"/>
        <v>445.12855975447172</v>
      </c>
      <c r="AF250" s="30">
        <f t="shared" si="44"/>
        <v>621.09766923988377</v>
      </c>
      <c r="AG250" s="30">
        <f t="shared" si="45"/>
        <v>547.18709989249362</v>
      </c>
      <c r="AH250" s="30">
        <v>51.184359152681381</v>
      </c>
      <c r="AI250" s="30">
        <v>14598.490626999999</v>
      </c>
      <c r="AJ250" s="30">
        <f t="shared" si="47"/>
        <v>15189.560347666991</v>
      </c>
      <c r="AK250" s="30">
        <v>26039.241161999995</v>
      </c>
      <c r="AL250" s="30">
        <f t="shared" si="49"/>
        <v>27093.528717696889</v>
      </c>
      <c r="AM250" s="30">
        <v>989.1</v>
      </c>
      <c r="AN250" s="30">
        <v>1045987.5589479998</v>
      </c>
      <c r="AO250" s="30">
        <v>503729.58338000003</v>
      </c>
      <c r="AP250" s="30">
        <v>1304.3680102437629</v>
      </c>
      <c r="AQ250" s="30">
        <f t="shared" si="39"/>
        <v>1088337.9354413811</v>
      </c>
      <c r="AR250" s="30">
        <f t="shared" si="40"/>
        <v>524124.79489518557</v>
      </c>
      <c r="AS250" s="30">
        <f t="shared" si="48"/>
        <v>1357.1798012131544</v>
      </c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</row>
    <row r="251" spans="1:59" x14ac:dyDescent="0.25">
      <c r="A251" s="75">
        <v>41548</v>
      </c>
      <c r="B251" s="30">
        <v>2013</v>
      </c>
      <c r="C251" s="30">
        <v>10</v>
      </c>
      <c r="D251" s="30">
        <v>168.69597211968602</v>
      </c>
      <c r="E251" s="30">
        <v>162.44074898061928</v>
      </c>
      <c r="F251" s="30"/>
      <c r="G251" s="30"/>
      <c r="H251" s="98">
        <v>182.3407</v>
      </c>
      <c r="I251" s="98">
        <f t="shared" si="46"/>
        <v>0.10729363269133141</v>
      </c>
      <c r="J251" s="30">
        <f t="shared" si="34"/>
        <v>114.40780776711669</v>
      </c>
      <c r="K251" s="30">
        <v>96.502489550062776</v>
      </c>
      <c r="L251" s="30">
        <v>96.21026809270019</v>
      </c>
      <c r="M251" s="30">
        <v>2758.2647767799999</v>
      </c>
      <c r="N251" s="76">
        <f t="shared" si="38"/>
        <v>2858.2317302281508</v>
      </c>
      <c r="O251" s="30">
        <v>16736.96948</v>
      </c>
      <c r="P251" s="30">
        <v>11599.866189999999</v>
      </c>
      <c r="Q251" s="30">
        <v>1069331.51544</v>
      </c>
      <c r="R251" s="30">
        <v>92.184814714660092</v>
      </c>
      <c r="S251" s="30">
        <v>91.322676556434473</v>
      </c>
      <c r="T251" s="30">
        <v>2122.8402599999999</v>
      </c>
      <c r="U251" s="30">
        <v>2348.7877543700001</v>
      </c>
      <c r="V251" s="30">
        <v>2454187.0280070002</v>
      </c>
      <c r="W251" s="30">
        <v>519158.20800700004</v>
      </c>
      <c r="X251" s="30">
        <v>724947.97</v>
      </c>
      <c r="Y251" s="30">
        <v>617833.68999999994</v>
      </c>
      <c r="Z251" s="27">
        <v>121.71868373199493</v>
      </c>
      <c r="AA251" s="27">
        <v>102.62602227879681</v>
      </c>
      <c r="AB251" s="30">
        <f t="shared" si="36"/>
        <v>118.60411329334235</v>
      </c>
      <c r="AC251" s="30">
        <f t="shared" si="37"/>
        <v>1744.0545649295341</v>
      </c>
      <c r="AD251" s="30">
        <f t="shared" si="42"/>
        <v>2391.388629815433</v>
      </c>
      <c r="AE251" s="30">
        <f t="shared" si="43"/>
        <v>505.87384805448266</v>
      </c>
      <c r="AF251" s="30">
        <f t="shared" si="44"/>
        <v>706.39780623143065</v>
      </c>
      <c r="AG251" s="30">
        <f t="shared" si="45"/>
        <v>602.0243952567655</v>
      </c>
      <c r="AH251" s="30">
        <v>51.792445659223922</v>
      </c>
      <c r="AI251" s="30">
        <v>14764.845648999999</v>
      </c>
      <c r="AJ251" s="30">
        <f t="shared" si="47"/>
        <v>15299.963470207069</v>
      </c>
      <c r="AK251" s="30">
        <v>26272.044191999998</v>
      </c>
      <c r="AL251" s="30">
        <f t="shared" si="49"/>
        <v>27224.21391872051</v>
      </c>
      <c r="AM251" s="30">
        <v>1012.1</v>
      </c>
      <c r="AN251" s="30">
        <v>963400.27535699995</v>
      </c>
      <c r="AO251" s="30">
        <v>545683.32886000001</v>
      </c>
      <c r="AP251" s="30">
        <v>1576.6099725771442</v>
      </c>
      <c r="AQ251" s="30">
        <f t="shared" si="39"/>
        <v>998316.49924141599</v>
      </c>
      <c r="AR251" s="30">
        <f t="shared" si="40"/>
        <v>565460.3641877186</v>
      </c>
      <c r="AS251" s="30">
        <f t="shared" si="48"/>
        <v>1633.7505694702759</v>
      </c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</row>
    <row r="252" spans="1:59" x14ac:dyDescent="0.25">
      <c r="A252" s="75">
        <v>41579</v>
      </c>
      <c r="B252" s="30">
        <v>2013</v>
      </c>
      <c r="C252" s="30">
        <v>11</v>
      </c>
      <c r="D252" s="30">
        <v>164.1721833376773</v>
      </c>
      <c r="E252" s="30">
        <v>163.42817623971567</v>
      </c>
      <c r="F252" s="30"/>
      <c r="G252" s="30"/>
      <c r="H252" s="98">
        <v>181.18170000000001</v>
      </c>
      <c r="I252" s="98">
        <f t="shared" si="46"/>
        <v>-6.3562331393922644E-3</v>
      </c>
      <c r="J252" s="30">
        <f t="shared" si="34"/>
        <v>113.68060506798213</v>
      </c>
      <c r="K252" s="30">
        <v>96.882919863663233</v>
      </c>
      <c r="L252" s="30">
        <v>95.832507248920905</v>
      </c>
      <c r="M252" s="30">
        <v>2281.8275177199998</v>
      </c>
      <c r="N252" s="76">
        <f t="shared" si="38"/>
        <v>2355.2423078609327</v>
      </c>
      <c r="O252" s="30">
        <v>16349.720039999998</v>
      </c>
      <c r="P252" s="30">
        <v>11489.376780000001</v>
      </c>
      <c r="Q252" s="30">
        <v>969409.4265399999</v>
      </c>
      <c r="R252" s="30">
        <v>84.374413434459569</v>
      </c>
      <c r="S252" s="30">
        <v>90.549039194885609</v>
      </c>
      <c r="T252" s="30">
        <v>1998.3944300000003</v>
      </c>
      <c r="U252" s="30">
        <v>2075.9781867000002</v>
      </c>
      <c r="V252" s="30">
        <v>2155272.9964680001</v>
      </c>
      <c r="W252" s="30">
        <v>491929.70646800002</v>
      </c>
      <c r="X252" s="30">
        <v>646354.52</v>
      </c>
      <c r="Y252" s="30">
        <v>543166.52</v>
      </c>
      <c r="Z252" s="27">
        <v>120.08858085307307</v>
      </c>
      <c r="AA252" s="27">
        <v>102.0260993340836</v>
      </c>
      <c r="AB252" s="30">
        <f t="shared" si="36"/>
        <v>117.70378524405214</v>
      </c>
      <c r="AC252" s="30">
        <f t="shared" si="37"/>
        <v>1664.1002964678314</v>
      </c>
      <c r="AD252" s="30">
        <f t="shared" si="42"/>
        <v>2112.4722110668731</v>
      </c>
      <c r="AE252" s="30">
        <f t="shared" si="43"/>
        <v>482.16065269454276</v>
      </c>
      <c r="AF252" s="30">
        <f t="shared" si="44"/>
        <v>633.51879981564093</v>
      </c>
      <c r="AG252" s="30">
        <f t="shared" si="45"/>
        <v>532.37997291399518</v>
      </c>
      <c r="AH252" s="30">
        <v>53.078292901224351</v>
      </c>
      <c r="AI252" s="30">
        <v>15001.807683999999</v>
      </c>
      <c r="AJ252" s="30">
        <f t="shared" si="47"/>
        <v>15484.471055487413</v>
      </c>
      <c r="AK252" s="30">
        <v>26658.126777999998</v>
      </c>
      <c r="AL252" s="30">
        <f t="shared" si="49"/>
        <v>27515.816839040537</v>
      </c>
      <c r="AM252" s="30">
        <v>1029.8</v>
      </c>
      <c r="AN252" s="30">
        <v>946143.73455369973</v>
      </c>
      <c r="AO252" s="30">
        <v>528155.56724</v>
      </c>
      <c r="AP252" s="30">
        <v>1622.9092660176775</v>
      </c>
      <c r="AQ252" s="30">
        <f t="shared" si="39"/>
        <v>976584.66103740851</v>
      </c>
      <c r="AR252" s="30">
        <f t="shared" si="40"/>
        <v>545148.27586042776</v>
      </c>
      <c r="AS252" s="30">
        <f t="shared" si="48"/>
        <v>1675.1242306708837</v>
      </c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</row>
    <row r="253" spans="1:59" x14ac:dyDescent="0.25">
      <c r="A253" s="75">
        <v>41609</v>
      </c>
      <c r="B253" s="30">
        <v>2013</v>
      </c>
      <c r="C253" s="30">
        <v>12</v>
      </c>
      <c r="D253" s="30">
        <v>172.96651464902956</v>
      </c>
      <c r="E253" s="30">
        <v>156.90044059809753</v>
      </c>
      <c r="F253" s="30"/>
      <c r="G253" s="30"/>
      <c r="H253" s="98">
        <v>173.71420000000001</v>
      </c>
      <c r="I253" s="98">
        <f t="shared" si="46"/>
        <v>-4.1215531149117135E-2</v>
      </c>
      <c r="J253" s="30">
        <f t="shared" si="34"/>
        <v>108.99519854875223</v>
      </c>
      <c r="K253" s="30">
        <v>97.083146344506119</v>
      </c>
      <c r="L253" s="30">
        <v>95.637887366125256</v>
      </c>
      <c r="M253" s="30">
        <v>3190.8163898699995</v>
      </c>
      <c r="N253" s="76">
        <f t="shared" si="38"/>
        <v>3286.6841568434252</v>
      </c>
      <c r="O253" s="30">
        <v>16995.243470000001</v>
      </c>
      <c r="P253" s="30">
        <v>13102.793</v>
      </c>
      <c r="Q253" s="30">
        <v>1183892.5927800001</v>
      </c>
      <c r="R253" s="30">
        <v>90.35421629419011</v>
      </c>
      <c r="S253" s="30">
        <v>90.343644691132909</v>
      </c>
      <c r="T253" s="30">
        <v>2175.9921300000001</v>
      </c>
      <c r="U253" s="30">
        <v>1925.551284761</v>
      </c>
      <c r="V253" s="30">
        <v>2022847.1602890003</v>
      </c>
      <c r="W253" s="30">
        <v>440877.52028900001</v>
      </c>
      <c r="X253" s="30">
        <v>576001.91</v>
      </c>
      <c r="Y253" s="30">
        <v>527498.04</v>
      </c>
      <c r="Z253" s="27">
        <v>123.43336647498809</v>
      </c>
      <c r="AA253" s="27">
        <v>102.91079443593433</v>
      </c>
      <c r="AB253" s="30">
        <f t="shared" si="36"/>
        <v>119.94209854422006</v>
      </c>
      <c r="AC253" s="30">
        <f t="shared" si="37"/>
        <v>1762.8881007964178</v>
      </c>
      <c r="AD253" s="30">
        <f t="shared" si="42"/>
        <v>1965.6316632054525</v>
      </c>
      <c r="AE253" s="30">
        <f t="shared" si="43"/>
        <v>428.40745978640962</v>
      </c>
      <c r="AF253" s="30">
        <f t="shared" si="44"/>
        <v>559.70990522144098</v>
      </c>
      <c r="AG253" s="30">
        <f t="shared" si="45"/>
        <v>512.57794956425732</v>
      </c>
      <c r="AH253" s="30">
        <v>54.239543612046788</v>
      </c>
      <c r="AI253" s="30">
        <v>16272.426195999999</v>
      </c>
      <c r="AJ253" s="30">
        <f t="shared" si="47"/>
        <v>16761.329652683682</v>
      </c>
      <c r="AK253" s="30">
        <v>26812.171569999999</v>
      </c>
      <c r="AL253" s="30">
        <f t="shared" si="49"/>
        <v>27617.740647645671</v>
      </c>
      <c r="AM253" s="30">
        <v>1032.5</v>
      </c>
      <c r="AN253" s="30">
        <v>1025925.8236400001</v>
      </c>
      <c r="AO253" s="30">
        <v>507140.10360000003</v>
      </c>
      <c r="AP253" s="30">
        <v>2077.0751575646059</v>
      </c>
      <c r="AQ253" s="30">
        <f t="shared" si="39"/>
        <v>1056749.6648691555</v>
      </c>
      <c r="AR253" s="30">
        <f t="shared" si="40"/>
        <v>522377.07850998058</v>
      </c>
      <c r="AS253" s="30">
        <f t="shared" si="48"/>
        <v>2139.480677927314</v>
      </c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</row>
    <row r="254" spans="1:59" x14ac:dyDescent="0.25">
      <c r="A254" s="77">
        <v>41640</v>
      </c>
      <c r="B254" s="78">
        <v>2014</v>
      </c>
      <c r="C254" s="78">
        <v>1</v>
      </c>
      <c r="D254" s="79">
        <v>154.98041062239463</v>
      </c>
      <c r="E254" s="79">
        <v>154.9595126540741</v>
      </c>
      <c r="F254" s="79"/>
      <c r="G254" s="79"/>
      <c r="H254" s="99">
        <v>158.8434</v>
      </c>
      <c r="I254" s="99">
        <f t="shared" si="46"/>
        <v>-8.56049764498239E-2</v>
      </c>
      <c r="J254" s="31">
        <f t="shared" si="34"/>
        <v>99.664667143842408</v>
      </c>
      <c r="K254" s="31">
        <v>97.778158352019901</v>
      </c>
      <c r="L254" s="31">
        <v>101.5319647955135</v>
      </c>
      <c r="M254" s="31">
        <v>1368.7808691300002</v>
      </c>
      <c r="N254" s="31">
        <f t="shared" si="38"/>
        <v>1399.8840765665984</v>
      </c>
      <c r="O254" s="31">
        <v>17054.304000000004</v>
      </c>
      <c r="P254" s="31">
        <v>11572.41624</v>
      </c>
      <c r="Q254" s="31">
        <v>1059149.6971199999</v>
      </c>
      <c r="R254" s="31">
        <v>91.52364339082915</v>
      </c>
      <c r="S254" s="31">
        <v>89.693517954892769</v>
      </c>
      <c r="T254" s="31">
        <v>2017.193201459</v>
      </c>
      <c r="U254" s="31">
        <v>2228.3833757389998</v>
      </c>
      <c r="V254" s="31">
        <v>2335867.4999650004</v>
      </c>
      <c r="W254" s="31">
        <v>387465.320366</v>
      </c>
      <c r="X254" s="31">
        <v>681167.30299600004</v>
      </c>
      <c r="Y254" s="31">
        <v>609011.61818700004</v>
      </c>
      <c r="Z254" s="28">
        <v>121.70236422106925</v>
      </c>
      <c r="AA254" s="28">
        <v>102.77508251085639</v>
      </c>
      <c r="AB254" s="31">
        <f t="shared" si="36"/>
        <v>118.41621650677197</v>
      </c>
      <c r="AC254" s="31">
        <f t="shared" si="37"/>
        <v>1657.4807025069947</v>
      </c>
      <c r="AD254" s="31">
        <f t="shared" si="42"/>
        <v>2272.7955481993963</v>
      </c>
      <c r="AE254" s="31">
        <f t="shared" si="43"/>
        <v>377.00317129404499</v>
      </c>
      <c r="AF254" s="31">
        <f t="shared" si="44"/>
        <v>662.77475663816335</v>
      </c>
      <c r="AG254" s="31">
        <f t="shared" si="45"/>
        <v>592.56738433916473</v>
      </c>
      <c r="AH254" s="31">
        <v>50.720880064473079</v>
      </c>
      <c r="AI254" s="31">
        <v>15549.409066</v>
      </c>
      <c r="AJ254" s="31">
        <f t="shared" si="47"/>
        <v>15902.74282935375</v>
      </c>
      <c r="AK254" s="31">
        <v>26731.679489999999</v>
      </c>
      <c r="AL254" s="31">
        <f t="shared" si="49"/>
        <v>27339.111249938753</v>
      </c>
      <c r="AM254" s="31">
        <v>1028.9000000000001</v>
      </c>
      <c r="AN254" s="31">
        <v>1213996.5967702998</v>
      </c>
      <c r="AO254" s="31">
        <v>642649.97437999991</v>
      </c>
      <c r="AP254" s="31">
        <v>848.13513617136721</v>
      </c>
      <c r="AQ254" s="31">
        <f t="shared" si="39"/>
        <v>1241582.5959818983</v>
      </c>
      <c r="AR254" s="31">
        <f t="shared" si="40"/>
        <v>657253.09743136936</v>
      </c>
      <c r="AS254" s="31">
        <f t="shared" si="48"/>
        <v>867.40755856529836</v>
      </c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</row>
    <row r="255" spans="1:59" x14ac:dyDescent="0.25">
      <c r="A255" s="75">
        <v>41671</v>
      </c>
      <c r="B255" s="30">
        <v>2014</v>
      </c>
      <c r="C255" s="30">
        <v>2</v>
      </c>
      <c r="D255" s="30">
        <v>142.21705811079062</v>
      </c>
      <c r="E255" s="30">
        <v>158.70969933676923</v>
      </c>
      <c r="F255" s="30"/>
      <c r="G255" s="30"/>
      <c r="H255" s="98">
        <v>160.39619999999999</v>
      </c>
      <c r="I255" s="98">
        <f t="shared" si="46"/>
        <v>9.7756658444732025E-3</v>
      </c>
      <c r="J255" s="30">
        <f t="shared" si="34"/>
        <v>100.63895562634126</v>
      </c>
      <c r="K255" s="30">
        <v>97.888156280212343</v>
      </c>
      <c r="L255" s="30">
        <v>101.42050003059431</v>
      </c>
      <c r="M255" s="30">
        <v>2153.1113454300003</v>
      </c>
      <c r="N255" s="76">
        <f t="shared" si="38"/>
        <v>2199.5626715723956</v>
      </c>
      <c r="O255" s="30">
        <v>15422.176000000001</v>
      </c>
      <c r="P255" s="30">
        <v>11127.88495</v>
      </c>
      <c r="Q255" s="30">
        <v>1090014.54195</v>
      </c>
      <c r="R255" s="30">
        <v>97.953433814931742</v>
      </c>
      <c r="S255" s="30">
        <v>89.805792226144618</v>
      </c>
      <c r="T255" s="30">
        <v>2173.5066269190002</v>
      </c>
      <c r="U255" s="30">
        <v>1868.5930607129999</v>
      </c>
      <c r="V255" s="30">
        <v>1967817.103355</v>
      </c>
      <c r="W255" s="30">
        <v>388179.04891600006</v>
      </c>
      <c r="X255" s="30">
        <v>579628.66534099996</v>
      </c>
      <c r="Y255" s="30">
        <v>522560.00850200001</v>
      </c>
      <c r="Z255" s="27">
        <v>124.08815557891714</v>
      </c>
      <c r="AA255" s="27">
        <v>104.74864065245677</v>
      </c>
      <c r="AB255" s="30">
        <f t="shared" si="36"/>
        <v>118.46278367528083</v>
      </c>
      <c r="AC255" s="30">
        <f t="shared" si="37"/>
        <v>1751.582668610705</v>
      </c>
      <c r="AD255" s="30">
        <f t="shared" si="42"/>
        <v>1878.6087257055465</v>
      </c>
      <c r="AE255" s="30">
        <f t="shared" si="43"/>
        <v>370.58146673609906</v>
      </c>
      <c r="AF255" s="30">
        <f t="shared" si="44"/>
        <v>553.35196879942077</v>
      </c>
      <c r="AG255" s="30">
        <f t="shared" si="45"/>
        <v>498.87044380441222</v>
      </c>
      <c r="AH255" s="30">
        <v>50.500177863179339</v>
      </c>
      <c r="AI255" s="30">
        <v>15624.835326999997</v>
      </c>
      <c r="AJ255" s="30">
        <f t="shared" si="47"/>
        <v>15961.926264371257</v>
      </c>
      <c r="AK255" s="30">
        <v>26625.141395999999</v>
      </c>
      <c r="AL255" s="30">
        <f t="shared" si="49"/>
        <v>27199.553457502556</v>
      </c>
      <c r="AM255" s="30">
        <v>1041.5999999999999</v>
      </c>
      <c r="AN255" s="30">
        <v>901423.71525480004</v>
      </c>
      <c r="AO255" s="30">
        <v>497510.22528000001</v>
      </c>
      <c r="AP255" s="30">
        <v>1240.338964852046</v>
      </c>
      <c r="AQ255" s="30">
        <f t="shared" si="39"/>
        <v>920871.07318111672</v>
      </c>
      <c r="AR255" s="30">
        <f t="shared" si="40"/>
        <v>508243.53444336914</v>
      </c>
      <c r="AS255" s="30">
        <f t="shared" si="48"/>
        <v>1267.0980964249452</v>
      </c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</row>
    <row r="256" spans="1:59" x14ac:dyDescent="0.25">
      <c r="A256" s="75">
        <v>41699</v>
      </c>
      <c r="B256" s="30">
        <v>2014</v>
      </c>
      <c r="C256" s="30">
        <v>3</v>
      </c>
      <c r="D256" s="30">
        <v>158.11414848744914</v>
      </c>
      <c r="E256" s="30">
        <v>157.28325348142761</v>
      </c>
      <c r="F256" s="30"/>
      <c r="G256" s="30"/>
      <c r="H256" s="98">
        <v>163.1396</v>
      </c>
      <c r="I256" s="98">
        <f t="shared" si="46"/>
        <v>1.7103896476350577E-2</v>
      </c>
      <c r="J256" s="30">
        <f t="shared" ref="J256:J276" si="50">J257/(1+I257)</f>
        <v>102.36027390486224</v>
      </c>
      <c r="K256" s="30">
        <v>98.568143472679481</v>
      </c>
      <c r="L256" s="30">
        <v>100.71921019770652</v>
      </c>
      <c r="M256" s="30">
        <v>1738.6950407900003</v>
      </c>
      <c r="N256" s="76">
        <f t="shared" si="38"/>
        <v>1763.9523070371324</v>
      </c>
      <c r="O256" s="30">
        <v>17255.059999999998</v>
      </c>
      <c r="P256" s="30">
        <v>13100.928040000001</v>
      </c>
      <c r="Q256" s="30">
        <v>1264241.1139800001</v>
      </c>
      <c r="R256" s="30">
        <v>96.500118932032549</v>
      </c>
      <c r="S256" s="30">
        <v>89.4506061394396</v>
      </c>
      <c r="T256" s="30">
        <v>2464.1554044169998</v>
      </c>
      <c r="U256" s="30">
        <v>2061.6487894839997</v>
      </c>
      <c r="V256" s="30">
        <v>2165849.7760879998</v>
      </c>
      <c r="W256" s="30">
        <v>386518.02363399998</v>
      </c>
      <c r="X256" s="30">
        <v>657052.00269800005</v>
      </c>
      <c r="Y256" s="30">
        <v>536281.05746399995</v>
      </c>
      <c r="Z256" s="27">
        <v>123.89247559570155</v>
      </c>
      <c r="AA256" s="27">
        <v>104.12271784508486</v>
      </c>
      <c r="AB256" s="30">
        <f t="shared" si="36"/>
        <v>118.98697821164292</v>
      </c>
      <c r="AC256" s="30">
        <f t="shared" si="37"/>
        <v>1988.9467803180241</v>
      </c>
      <c r="AD256" s="30">
        <f t="shared" si="42"/>
        <v>2080.0933945177835</v>
      </c>
      <c r="AE256" s="30">
        <f t="shared" si="43"/>
        <v>371.21392106674216</v>
      </c>
      <c r="AF256" s="30">
        <f t="shared" si="44"/>
        <v>631.0361622288525</v>
      </c>
      <c r="AG256" s="30">
        <f t="shared" si="45"/>
        <v>515.04711801884184</v>
      </c>
      <c r="AH256" s="30">
        <v>50.800829363588598</v>
      </c>
      <c r="AI256" s="30">
        <v>15839.393411000001</v>
      </c>
      <c r="AJ256" s="30">
        <f t="shared" si="47"/>
        <v>16069.48538641216</v>
      </c>
      <c r="AK256" s="30">
        <v>26835.921410999999</v>
      </c>
      <c r="AL256" s="30">
        <f t="shared" si="49"/>
        <v>27225.75516341973</v>
      </c>
      <c r="AM256" s="30">
        <v>1065.4000000000001</v>
      </c>
      <c r="AN256" s="30">
        <v>984681.24294629984</v>
      </c>
      <c r="AO256" s="30">
        <v>478671.93291999982</v>
      </c>
      <c r="AP256" s="30">
        <v>1091.9848966453233</v>
      </c>
      <c r="AQ256" s="30">
        <f t="shared" si="39"/>
        <v>998985.27886875323</v>
      </c>
      <c r="AR256" s="30">
        <f t="shared" si="40"/>
        <v>485625.39179068053</v>
      </c>
      <c r="AS256" s="30">
        <f t="shared" si="48"/>
        <v>1107.847686050811</v>
      </c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</row>
    <row r="257" spans="1:59" x14ac:dyDescent="0.25">
      <c r="A257" s="75">
        <v>41730</v>
      </c>
      <c r="B257" s="30">
        <v>2014</v>
      </c>
      <c r="C257" s="30">
        <v>4</v>
      </c>
      <c r="D257" s="30">
        <v>159.72280195217678</v>
      </c>
      <c r="E257" s="30">
        <v>164.16741449761761</v>
      </c>
      <c r="F257" s="30"/>
      <c r="G257" s="30"/>
      <c r="H257" s="98">
        <v>164.90960000000001</v>
      </c>
      <c r="I257" s="98">
        <f t="shared" ref="I257:I278" si="51">H257/H256-1</f>
        <v>1.0849603652332229E-2</v>
      </c>
      <c r="J257" s="30">
        <f t="shared" si="50"/>
        <v>103.47084230647415</v>
      </c>
      <c r="K257" s="30">
        <v>98.858138010642818</v>
      </c>
      <c r="L257" s="30">
        <v>100.42248595547588</v>
      </c>
      <c r="M257" s="30">
        <v>2173.95201486</v>
      </c>
      <c r="N257" s="76">
        <f t="shared" si="38"/>
        <v>2199.0622710554776</v>
      </c>
      <c r="O257" s="30">
        <v>16805.653200000004</v>
      </c>
      <c r="P257" s="30">
        <v>8569.3449899999996</v>
      </c>
      <c r="Q257" s="30">
        <v>838186.68527999998</v>
      </c>
      <c r="R257" s="30">
        <v>97.812223251382946</v>
      </c>
      <c r="S257" s="30">
        <v>89.740792733825472</v>
      </c>
      <c r="T257" s="30">
        <v>1872.825891766</v>
      </c>
      <c r="U257" s="30">
        <v>2115.3334176140002</v>
      </c>
      <c r="V257" s="30">
        <v>2209284.56134</v>
      </c>
      <c r="W257" s="30">
        <v>442140.13727899996</v>
      </c>
      <c r="X257" s="30">
        <v>704618.65010600002</v>
      </c>
      <c r="Y257" s="30">
        <v>558628.39327400003</v>
      </c>
      <c r="Z257" s="27">
        <v>124.5078996110913</v>
      </c>
      <c r="AA257" s="27">
        <v>102.89544636432225</v>
      </c>
      <c r="AB257" s="30">
        <f t="shared" si="36"/>
        <v>121.00428542799237</v>
      </c>
      <c r="AC257" s="30">
        <f t="shared" si="37"/>
        <v>1504.1823832992895</v>
      </c>
      <c r="AD257" s="30">
        <f t="shared" si="42"/>
        <v>2147.1159700474777</v>
      </c>
      <c r="AE257" s="30">
        <f t="shared" si="43"/>
        <v>429.69844915538135</v>
      </c>
      <c r="AF257" s="30">
        <f t="shared" si="44"/>
        <v>684.79089697629024</v>
      </c>
      <c r="AG257" s="30">
        <f t="shared" si="45"/>
        <v>542.9087612838207</v>
      </c>
      <c r="AH257" s="30">
        <v>49.943540913333685</v>
      </c>
      <c r="AI257" s="30">
        <v>15769.821893</v>
      </c>
      <c r="AJ257" s="30">
        <f t="shared" si="47"/>
        <v>15951.971390865423</v>
      </c>
      <c r="AK257" s="30">
        <v>27201.946030999996</v>
      </c>
      <c r="AL257" s="30">
        <f t="shared" si="49"/>
        <v>27516.142402026129</v>
      </c>
      <c r="AM257" s="30">
        <v>1089.2</v>
      </c>
      <c r="AN257" s="30">
        <v>1712276.8052791001</v>
      </c>
      <c r="AO257" s="30">
        <v>521364.2671800002</v>
      </c>
      <c r="AP257" s="30">
        <v>1143.3983709959716</v>
      </c>
      <c r="AQ257" s="30">
        <f t="shared" si="39"/>
        <v>1732054.4769867712</v>
      </c>
      <c r="AR257" s="30">
        <f t="shared" si="40"/>
        <v>527386.29077139962</v>
      </c>
      <c r="AS257" s="30">
        <f t="shared" si="48"/>
        <v>1156.6052062126398</v>
      </c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</row>
    <row r="258" spans="1:59" x14ac:dyDescent="0.25">
      <c r="A258" s="75">
        <v>41760</v>
      </c>
      <c r="B258" s="30">
        <v>2014</v>
      </c>
      <c r="C258" s="30">
        <v>5</v>
      </c>
      <c r="D258" s="30">
        <v>181.67766439520111</v>
      </c>
      <c r="E258" s="30">
        <v>185.80607392762775</v>
      </c>
      <c r="F258" s="30"/>
      <c r="G258" s="30"/>
      <c r="H258" s="98">
        <v>168.79679999999999</v>
      </c>
      <c r="I258" s="98">
        <f t="shared" si="51"/>
        <v>2.3571702314480136E-2</v>
      </c>
      <c r="J258" s="30">
        <f t="shared" si="50"/>
        <v>105.90982619955088</v>
      </c>
      <c r="K258" s="30">
        <v>98.818138764028006</v>
      </c>
      <c r="L258" s="30">
        <v>100.46380069282104</v>
      </c>
      <c r="M258" s="30">
        <v>2118.1807702800002</v>
      </c>
      <c r="N258" s="76">
        <f t="shared" si="38"/>
        <v>2143.5141329043781</v>
      </c>
      <c r="O258" s="30">
        <v>17182.756530000002</v>
      </c>
      <c r="P258" s="30">
        <v>15573.334579999999</v>
      </c>
      <c r="Q258" s="30">
        <v>1494127.3811999999</v>
      </c>
      <c r="R258" s="30">
        <v>95.94139094133557</v>
      </c>
      <c r="S258" s="30">
        <v>89.901936677226786</v>
      </c>
      <c r="T258" s="30">
        <v>2603.5223327089998</v>
      </c>
      <c r="U258" s="30">
        <v>2316.8224259369999</v>
      </c>
      <c r="V258" s="30">
        <v>2431671.8121089996</v>
      </c>
      <c r="W258" s="30">
        <v>481947.51605500001</v>
      </c>
      <c r="X258" s="30">
        <v>793658.25264399999</v>
      </c>
      <c r="Y258" s="30">
        <v>586809.46446299995</v>
      </c>
      <c r="Z258" s="27">
        <v>124.15266627290201</v>
      </c>
      <c r="AA258" s="27">
        <v>103.56492026208198</v>
      </c>
      <c r="AB258" s="30">
        <f t="shared" ref="AB258:AB321" si="52">100*Z258/AA258</f>
        <v>119.87907291264315</v>
      </c>
      <c r="AC258" s="30">
        <f t="shared" ref="AC258:AC306" si="53">T258/$Z258*100</f>
        <v>2097.0329601993039</v>
      </c>
      <c r="AD258" s="30">
        <f t="shared" si="42"/>
        <v>2347.9686036115286</v>
      </c>
      <c r="AE258" s="30">
        <f t="shared" si="43"/>
        <v>465.35787874444441</v>
      </c>
      <c r="AF258" s="30">
        <f t="shared" si="44"/>
        <v>766.33888254397709</v>
      </c>
      <c r="AG258" s="30">
        <f t="shared" si="45"/>
        <v>566.6102604801091</v>
      </c>
      <c r="AH258" s="30">
        <v>49.275418021526619</v>
      </c>
      <c r="AI258" s="30">
        <v>15909.768534000001</v>
      </c>
      <c r="AJ258" s="30">
        <f t="shared" si="47"/>
        <v>16100.048769377863</v>
      </c>
      <c r="AK258" s="30">
        <v>27402.533156000009</v>
      </c>
      <c r="AL258" s="30">
        <f t="shared" si="49"/>
        <v>27730.266425514925</v>
      </c>
      <c r="AM258" s="30">
        <v>1106.5999999999999</v>
      </c>
      <c r="AN258" s="30">
        <v>993589.76259950025</v>
      </c>
      <c r="AO258" s="30">
        <v>531739.14029000001</v>
      </c>
      <c r="AP258" s="30">
        <v>1055.5872959602216</v>
      </c>
      <c r="AQ258" s="30">
        <f t="shared" si="39"/>
        <v>1005473.0589210298</v>
      </c>
      <c r="AR258" s="30">
        <f t="shared" si="40"/>
        <v>538098.7204785978</v>
      </c>
      <c r="AS258" s="30">
        <f t="shared" si="48"/>
        <v>1068.2120804571141</v>
      </c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</row>
    <row r="259" spans="1:59" x14ac:dyDescent="0.25">
      <c r="A259" s="75">
        <v>41791</v>
      </c>
      <c r="B259" s="30">
        <v>2014</v>
      </c>
      <c r="C259" s="30">
        <v>6</v>
      </c>
      <c r="D259" s="30">
        <v>156.11464026914157</v>
      </c>
      <c r="E259" s="30">
        <v>160.9748608803686</v>
      </c>
      <c r="F259" s="30"/>
      <c r="G259" s="30"/>
      <c r="H259" s="98">
        <v>161.44839999999999</v>
      </c>
      <c r="I259" s="98">
        <f t="shared" si="51"/>
        <v>-4.3534000644561921E-2</v>
      </c>
      <c r="J259" s="30">
        <f t="shared" si="50"/>
        <v>101.29914775751419</v>
      </c>
      <c r="K259" s="30">
        <v>98.928136692220448</v>
      </c>
      <c r="L259" s="30">
        <v>100.35936557075091</v>
      </c>
      <c r="M259" s="30">
        <v>2335.0297549100005</v>
      </c>
      <c r="N259" s="76">
        <f t="shared" si="38"/>
        <v>2360.3292581711221</v>
      </c>
      <c r="O259" s="30">
        <v>16658.214857999996</v>
      </c>
      <c r="P259" s="30">
        <v>13043.609420000001</v>
      </c>
      <c r="Q259" s="30">
        <v>1290071.4043299998</v>
      </c>
      <c r="R259" s="30">
        <v>98.90447979467325</v>
      </c>
      <c r="S259" s="30">
        <v>89.863264733485465</v>
      </c>
      <c r="T259" s="30">
        <v>2308.4469212519998</v>
      </c>
      <c r="U259" s="30">
        <v>2139.506351304</v>
      </c>
      <c r="V259" s="30">
        <v>2240199.4943639999</v>
      </c>
      <c r="W259" s="30">
        <v>445042.30601900001</v>
      </c>
      <c r="X259" s="30">
        <v>716654.47733999998</v>
      </c>
      <c r="Y259" s="30">
        <v>552474.35254500003</v>
      </c>
      <c r="Z259" s="27">
        <v>125.19358055378902</v>
      </c>
      <c r="AA259" s="27">
        <v>102.81011117143852</v>
      </c>
      <c r="AB259" s="30">
        <f t="shared" si="52"/>
        <v>121.77166149059549</v>
      </c>
      <c r="AC259" s="30">
        <f t="shared" si="53"/>
        <v>1843.9019884571342</v>
      </c>
      <c r="AD259" s="30">
        <f t="shared" si="42"/>
        <v>2178.9680692285306</v>
      </c>
      <c r="AE259" s="30">
        <f t="shared" si="43"/>
        <v>432.87795426743622</v>
      </c>
      <c r="AF259" s="30">
        <f t="shared" si="44"/>
        <v>697.06614376183302</v>
      </c>
      <c r="AG259" s="30">
        <f t="shared" si="45"/>
        <v>537.37355815493163</v>
      </c>
      <c r="AH259" s="30">
        <v>50.9262700528148</v>
      </c>
      <c r="AI259" s="30">
        <v>16276.084304</v>
      </c>
      <c r="AJ259" s="30">
        <f t="shared" si="47"/>
        <v>16452.431884608544</v>
      </c>
      <c r="AK259" s="30">
        <v>27456.539526000004</v>
      </c>
      <c r="AL259" s="30">
        <f t="shared" si="49"/>
        <v>27754.024733550999</v>
      </c>
      <c r="AM259" s="30">
        <v>1113.9000000000001</v>
      </c>
      <c r="AN259" s="30">
        <v>947912.93537770002</v>
      </c>
      <c r="AO259" s="30">
        <v>525190.19639000006</v>
      </c>
      <c r="AP259" s="30">
        <v>1136.9926465879919</v>
      </c>
      <c r="AQ259" s="30">
        <f t="shared" si="39"/>
        <v>958183.3511398203</v>
      </c>
      <c r="AR259" s="30">
        <f t="shared" si="40"/>
        <v>530880.50978251186</v>
      </c>
      <c r="AS259" s="30">
        <f t="shared" si="48"/>
        <v>1149.3116969597218</v>
      </c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</row>
    <row r="260" spans="1:59" x14ac:dyDescent="0.25">
      <c r="A260" s="75">
        <v>41821</v>
      </c>
      <c r="B260" s="30">
        <v>2014</v>
      </c>
      <c r="C260" s="30">
        <v>7</v>
      </c>
      <c r="D260" s="30">
        <v>172.50139513004439</v>
      </c>
      <c r="E260" s="30">
        <v>170.02547414694868</v>
      </c>
      <c r="F260" s="30"/>
      <c r="G260" s="30"/>
      <c r="H260" s="98">
        <v>176.35329999999999</v>
      </c>
      <c r="I260" s="98">
        <f t="shared" si="51"/>
        <v>9.2319899113276982E-2</v>
      </c>
      <c r="J260" s="30">
        <f t="shared" si="50"/>
        <v>110.65107485874884</v>
      </c>
      <c r="K260" s="30">
        <v>99.328129158377081</v>
      </c>
      <c r="L260" s="30">
        <v>99.956174838978484</v>
      </c>
      <c r="M260" s="30">
        <v>2090.7798974800003</v>
      </c>
      <c r="N260" s="76">
        <f t="shared" si="38"/>
        <v>2104.9222563593098</v>
      </c>
      <c r="O260" s="30">
        <v>17307.609790000002</v>
      </c>
      <c r="P260" s="30">
        <v>12778.46766</v>
      </c>
      <c r="Q260" s="30">
        <v>1165224.1955200001</v>
      </c>
      <c r="R260" s="30">
        <v>91.186535547408511</v>
      </c>
      <c r="S260" s="30">
        <v>89.483441476753967</v>
      </c>
      <c r="T260" s="30">
        <v>2136.732435467</v>
      </c>
      <c r="U260" s="30">
        <v>2223.8965479560002</v>
      </c>
      <c r="V260" s="30">
        <v>2333901.3640000001</v>
      </c>
      <c r="W260" s="30">
        <v>464220.50474300003</v>
      </c>
      <c r="X260" s="30">
        <v>836623.95947999984</v>
      </c>
      <c r="Y260" s="30">
        <v>564218.63687899988</v>
      </c>
      <c r="Z260" s="27">
        <v>123.1542194288898</v>
      </c>
      <c r="AA260" s="27">
        <v>101.46799338486984</v>
      </c>
      <c r="AB260" s="30">
        <f t="shared" si="52"/>
        <v>121.37247945937369</v>
      </c>
      <c r="AC260" s="30">
        <f t="shared" si="53"/>
        <v>1735.0054633741279</v>
      </c>
      <c r="AD260" s="30">
        <f t="shared" si="42"/>
        <v>2300.135526626088</v>
      </c>
      <c r="AE260" s="30">
        <f t="shared" si="43"/>
        <v>457.50437084352671</v>
      </c>
      <c r="AF260" s="30">
        <f t="shared" si="44"/>
        <v>824.52005954889717</v>
      </c>
      <c r="AG260" s="30">
        <f t="shared" si="45"/>
        <v>556.05577488746508</v>
      </c>
      <c r="AH260" s="30">
        <v>49.133687744053582</v>
      </c>
      <c r="AI260" s="30">
        <v>16468.456704</v>
      </c>
      <c r="AJ260" s="30">
        <f t="shared" si="47"/>
        <v>16579.851894463165</v>
      </c>
      <c r="AK260" s="30">
        <v>27737.515413999994</v>
      </c>
      <c r="AL260" s="30">
        <f t="shared" si="49"/>
        <v>27925.136262028031</v>
      </c>
      <c r="AM260" s="30">
        <v>1133.5</v>
      </c>
      <c r="AN260" s="30">
        <v>1228668.2149105</v>
      </c>
      <c r="AO260" s="30">
        <v>552221.39283000864</v>
      </c>
      <c r="AP260" s="30">
        <v>1218.0545343226188</v>
      </c>
      <c r="AQ260" s="30">
        <f t="shared" si="39"/>
        <v>1236979.1169140099</v>
      </c>
      <c r="AR260" s="30">
        <f t="shared" si="40"/>
        <v>555956.70381498954</v>
      </c>
      <c r="AS260" s="30">
        <f t="shared" si="48"/>
        <v>1226.2936437476344</v>
      </c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</row>
    <row r="261" spans="1:59" x14ac:dyDescent="0.25">
      <c r="A261" s="75">
        <v>41852</v>
      </c>
      <c r="B261" s="30">
        <v>2014</v>
      </c>
      <c r="C261" s="30">
        <v>8</v>
      </c>
      <c r="D261" s="30">
        <v>172.54606484143258</v>
      </c>
      <c r="E261" s="30">
        <v>170.65070094478276</v>
      </c>
      <c r="F261" s="30"/>
      <c r="G261" s="30"/>
      <c r="H261" s="98">
        <v>177.89070000000001</v>
      </c>
      <c r="I261" s="98">
        <f t="shared" si="51"/>
        <v>8.7177274255714199E-3</v>
      </c>
      <c r="J261" s="30">
        <f t="shared" si="50"/>
        <v>111.61570076871391</v>
      </c>
      <c r="K261" s="30">
        <v>99.528125391456243</v>
      </c>
      <c r="L261" s="30">
        <v>99.747278356203836</v>
      </c>
      <c r="M261" s="30">
        <v>2011.0508409399999</v>
      </c>
      <c r="N261" s="76">
        <f t="shared" si="38"/>
        <v>2020.5854707202534</v>
      </c>
      <c r="O261" s="30">
        <v>17380.084999999999</v>
      </c>
      <c r="P261" s="30">
        <v>14624.021170000002</v>
      </c>
      <c r="Q261" s="30">
        <v>1256989.7511799999</v>
      </c>
      <c r="R261" s="30">
        <v>85.953769935632536</v>
      </c>
      <c r="S261" s="30">
        <v>88.914194919317453</v>
      </c>
      <c r="T261" s="30">
        <v>2290.3986042449997</v>
      </c>
      <c r="U261" s="30">
        <v>2271.5554288980002</v>
      </c>
      <c r="V261" s="30">
        <v>2382493.5656909999</v>
      </c>
      <c r="W261" s="30">
        <v>480658.68812900002</v>
      </c>
      <c r="X261" s="30">
        <v>708816.67406200001</v>
      </c>
      <c r="Y261" s="30">
        <v>595396.12179500004</v>
      </c>
      <c r="Z261" s="27">
        <v>119.51700874581741</v>
      </c>
      <c r="AA261" s="27">
        <v>100.91952861402046</v>
      </c>
      <c r="AB261" s="30">
        <f t="shared" si="52"/>
        <v>118.42802913093794</v>
      </c>
      <c r="AC261" s="30">
        <f t="shared" si="53"/>
        <v>1916.3787884920221</v>
      </c>
      <c r="AD261" s="30">
        <f t="shared" si="42"/>
        <v>2360.7854677989517</v>
      </c>
      <c r="AE261" s="30">
        <f t="shared" si="43"/>
        <v>476.27916492489783</v>
      </c>
      <c r="AF261" s="30">
        <f t="shared" si="44"/>
        <v>702.35828862514734</v>
      </c>
      <c r="AG261" s="30">
        <f t="shared" si="45"/>
        <v>589.97116808994224</v>
      </c>
      <c r="AH261" s="30">
        <v>48.559284283293373</v>
      </c>
      <c r="AI261" s="30">
        <v>16981.998120999997</v>
      </c>
      <c r="AJ261" s="30">
        <f t="shared" si="47"/>
        <v>17062.51178167752</v>
      </c>
      <c r="AK261" s="30">
        <v>27967.192411</v>
      </c>
      <c r="AL261" s="30">
        <f t="shared" si="49"/>
        <v>28099.788176459293</v>
      </c>
      <c r="AM261" s="30">
        <v>1142.3</v>
      </c>
      <c r="AN261" s="30">
        <v>1001882.2893288999</v>
      </c>
      <c r="AO261" s="30">
        <v>539967.42185000004</v>
      </c>
      <c r="AP261" s="30">
        <v>1197.4819485965318</v>
      </c>
      <c r="AQ261" s="30">
        <f t="shared" si="39"/>
        <v>1006632.3317036013</v>
      </c>
      <c r="AR261" s="30">
        <f t="shared" si="40"/>
        <v>542527.47123111424</v>
      </c>
      <c r="AS261" s="30">
        <f t="shared" si="48"/>
        <v>1203.1593520793135</v>
      </c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</row>
    <row r="262" spans="1:59" x14ac:dyDescent="0.25">
      <c r="A262" s="75">
        <v>41883</v>
      </c>
      <c r="B262" s="30">
        <v>2014</v>
      </c>
      <c r="C262" s="30">
        <v>9</v>
      </c>
      <c r="D262" s="30">
        <v>164.51480409261046</v>
      </c>
      <c r="E262" s="30">
        <v>163.04671580314852</v>
      </c>
      <c r="F262" s="30"/>
      <c r="G262" s="30"/>
      <c r="H262" s="98">
        <v>179.47370000000001</v>
      </c>
      <c r="I262" s="98">
        <f t="shared" si="51"/>
        <v>8.8987226426113786E-3</v>
      </c>
      <c r="J262" s="30">
        <f t="shared" si="50"/>
        <v>112.6089379324154</v>
      </c>
      <c r="K262" s="30">
        <v>100.1381139023449</v>
      </c>
      <c r="L262" s="30">
        <v>99.139824627193065</v>
      </c>
      <c r="M262" s="30">
        <v>2499.42526215</v>
      </c>
      <c r="N262" s="76">
        <f t="shared" si="38"/>
        <v>2495.9779695745519</v>
      </c>
      <c r="O262" s="30">
        <v>16525.774570000001</v>
      </c>
      <c r="P262" s="30">
        <v>12376.959140000001</v>
      </c>
      <c r="Q262" s="30">
        <v>1031364.5919999999</v>
      </c>
      <c r="R262" s="30">
        <v>83.329401053512726</v>
      </c>
      <c r="S262" s="30">
        <v>87.928444615649568</v>
      </c>
      <c r="T262" s="30">
        <v>2098.531156042</v>
      </c>
      <c r="U262" s="30">
        <v>2179.0931176280001</v>
      </c>
      <c r="V262" s="30">
        <v>2286755.561551</v>
      </c>
      <c r="W262" s="30">
        <v>497021.50238099997</v>
      </c>
      <c r="X262" s="30">
        <v>712081.946841</v>
      </c>
      <c r="Y262" s="30">
        <v>562469.94745600002</v>
      </c>
      <c r="Z262" s="27">
        <v>114.48719925235635</v>
      </c>
      <c r="AA262" s="27">
        <v>99.717971439088473</v>
      </c>
      <c r="AB262" s="30">
        <f t="shared" si="52"/>
        <v>114.8109990607756</v>
      </c>
      <c r="AC262" s="30">
        <f t="shared" si="53"/>
        <v>1832.9832241038148</v>
      </c>
      <c r="AD262" s="30">
        <f t="shared" si="42"/>
        <v>2293.2231056744245</v>
      </c>
      <c r="AE262" s="30">
        <f t="shared" si="43"/>
        <v>498.4272094670514</v>
      </c>
      <c r="AF262" s="30">
        <f t="shared" si="44"/>
        <v>714.09590123478063</v>
      </c>
      <c r="AG262" s="30">
        <f t="shared" si="45"/>
        <v>564.06075989981207</v>
      </c>
      <c r="AH262" s="30">
        <v>49.894617849965663</v>
      </c>
      <c r="AI262" s="30">
        <v>17247.022346999998</v>
      </c>
      <c r="AJ262" s="30">
        <f t="shared" si="47"/>
        <v>17223.234665493466</v>
      </c>
      <c r="AK262" s="30">
        <v>28218.885387000002</v>
      </c>
      <c r="AL262" s="30">
        <f t="shared" si="49"/>
        <v>28179.964937745059</v>
      </c>
      <c r="AM262" s="30">
        <v>1156.2</v>
      </c>
      <c r="AN262" s="30">
        <v>1138047.3215521001</v>
      </c>
      <c r="AO262" s="30">
        <v>549466.45077</v>
      </c>
      <c r="AP262" s="30">
        <v>1336.6286227418825</v>
      </c>
      <c r="AQ262" s="30">
        <f t="shared" si="39"/>
        <v>1136477.6878681064</v>
      </c>
      <c r="AR262" s="30">
        <f t="shared" si="40"/>
        <v>548708.60789912811</v>
      </c>
      <c r="AS262" s="30">
        <f t="shared" si="48"/>
        <v>1334.7850989537992</v>
      </c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</row>
    <row r="263" spans="1:59" x14ac:dyDescent="0.25">
      <c r="A263" s="75">
        <v>41913</v>
      </c>
      <c r="B263" s="30">
        <v>2014</v>
      </c>
      <c r="C263" s="30">
        <v>10</v>
      </c>
      <c r="D263" s="30">
        <v>174.20819294014996</v>
      </c>
      <c r="E263" s="30">
        <v>167.71321934211994</v>
      </c>
      <c r="F263" s="30"/>
      <c r="G263" s="30"/>
      <c r="H263" s="98">
        <v>189.47839999999999</v>
      </c>
      <c r="I263" s="98">
        <f t="shared" si="51"/>
        <v>5.5744657852376145E-2</v>
      </c>
      <c r="J263" s="30">
        <f t="shared" si="50"/>
        <v>118.88628464857736</v>
      </c>
      <c r="K263" s="30">
        <v>100.34810994707692</v>
      </c>
      <c r="L263" s="30">
        <v>98.939178030381655</v>
      </c>
      <c r="M263" s="30">
        <v>2476.5293220000003</v>
      </c>
      <c r="N263" s="76">
        <f t="shared" si="38"/>
        <v>2467.9381836948492</v>
      </c>
      <c r="O263" s="30">
        <v>17272.732879999996</v>
      </c>
      <c r="P263" s="30">
        <v>13834.08202</v>
      </c>
      <c r="Q263" s="30">
        <v>1014850.7101200001</v>
      </c>
      <c r="R263" s="30">
        <v>73.358731620415824</v>
      </c>
      <c r="S263" s="30">
        <v>87.299166197454369</v>
      </c>
      <c r="T263" s="30">
        <v>2071.104178306</v>
      </c>
      <c r="U263" s="30">
        <v>2481.78826875</v>
      </c>
      <c r="V263" s="30">
        <v>2592364.7812139997</v>
      </c>
      <c r="W263" s="30">
        <v>515477.25587299996</v>
      </c>
      <c r="X263" s="30">
        <v>781621.85112200002</v>
      </c>
      <c r="Y263" s="30">
        <v>670466.55433800002</v>
      </c>
      <c r="Z263" s="27">
        <v>107.38957396058251</v>
      </c>
      <c r="AA263" s="27">
        <v>97.468716390046438</v>
      </c>
      <c r="AB263" s="30">
        <f t="shared" si="52"/>
        <v>110.17850438374009</v>
      </c>
      <c r="AC263" s="30">
        <f t="shared" si="53"/>
        <v>1928.5896218064909</v>
      </c>
      <c r="AD263" s="30">
        <f t="shared" si="42"/>
        <v>2659.6890543217755</v>
      </c>
      <c r="AE263" s="30">
        <f t="shared" si="43"/>
        <v>528.86431150912415</v>
      </c>
      <c r="AF263" s="30">
        <f t="shared" si="44"/>
        <v>801.92073936229622</v>
      </c>
      <c r="AG263" s="30">
        <f t="shared" si="45"/>
        <v>687.87871552032516</v>
      </c>
      <c r="AH263" s="30">
        <v>48.045597547791878</v>
      </c>
      <c r="AI263" s="30">
        <v>17311.160380999998</v>
      </c>
      <c r="AJ263" s="30">
        <f t="shared" si="47"/>
        <v>17251.107559604076</v>
      </c>
      <c r="AK263" s="30">
        <v>28493.483248999997</v>
      </c>
      <c r="AL263" s="30">
        <f t="shared" si="49"/>
        <v>28394.63868729298</v>
      </c>
      <c r="AM263" s="30">
        <v>1168.5</v>
      </c>
      <c r="AN263" s="30">
        <v>1050928.0971527002</v>
      </c>
      <c r="AO263" s="30">
        <v>573629.69441</v>
      </c>
      <c r="AP263" s="30">
        <v>1630.9029586195566</v>
      </c>
      <c r="AQ263" s="30">
        <f t="shared" si="39"/>
        <v>1047282.4029341004</v>
      </c>
      <c r="AR263" s="30">
        <f t="shared" si="40"/>
        <v>571639.75954557525</v>
      </c>
      <c r="AS263" s="30">
        <f t="shared" si="48"/>
        <v>1625.2453180031857</v>
      </c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</row>
    <row r="264" spans="1:59" x14ac:dyDescent="0.25">
      <c r="A264" s="75">
        <v>41944</v>
      </c>
      <c r="B264" s="30">
        <v>2014</v>
      </c>
      <c r="C264" s="30">
        <v>11</v>
      </c>
      <c r="D264" s="30">
        <v>172.41451495686499</v>
      </c>
      <c r="E264" s="30">
        <v>173.25124646567625</v>
      </c>
      <c r="F264" s="30"/>
      <c r="G264" s="30"/>
      <c r="H264" s="98">
        <v>177.73580000000001</v>
      </c>
      <c r="I264" s="98">
        <f t="shared" si="51"/>
        <v>-6.1973290886982224E-2</v>
      </c>
      <c r="J264" s="30">
        <f t="shared" si="50"/>
        <v>111.5185103475785</v>
      </c>
      <c r="K264" s="30">
        <v>100.52810655684785</v>
      </c>
      <c r="L264" s="30">
        <v>98.760193859607597</v>
      </c>
      <c r="M264" s="30">
        <v>2175.4180220000003</v>
      </c>
      <c r="N264" s="76">
        <f t="shared" si="38"/>
        <v>2163.989849714138</v>
      </c>
      <c r="O264" s="30">
        <v>16884.495740000002</v>
      </c>
      <c r="P264" s="30">
        <v>14722.224630000001</v>
      </c>
      <c r="Q264" s="30">
        <v>906671.99148999993</v>
      </c>
      <c r="R264" s="30">
        <v>61.585257274396028</v>
      </c>
      <c r="S264" s="30">
        <v>85.995817768649559</v>
      </c>
      <c r="T264" s="30">
        <v>2025.706743745</v>
      </c>
      <c r="U264" s="30">
        <v>2290.081351886</v>
      </c>
      <c r="V264" s="30">
        <v>2388748.7085790006</v>
      </c>
      <c r="W264" s="30">
        <v>481140.36396600003</v>
      </c>
      <c r="X264" s="30">
        <v>711737.46315800003</v>
      </c>
      <c r="Y264" s="30">
        <v>563562.47774400003</v>
      </c>
      <c r="Z264" s="27">
        <v>99.388275467982112</v>
      </c>
      <c r="AA264" s="27">
        <v>96.643101006675266</v>
      </c>
      <c r="AB264" s="30">
        <f t="shared" si="52"/>
        <v>102.84052812121296</v>
      </c>
      <c r="AC264" s="30">
        <f t="shared" si="53"/>
        <v>2038.1747587496684</v>
      </c>
      <c r="AD264" s="30">
        <f t="shared" si="42"/>
        <v>2471.721916719132</v>
      </c>
      <c r="AE264" s="30">
        <f t="shared" si="43"/>
        <v>497.85277888875589</v>
      </c>
      <c r="AF264" s="30">
        <f t="shared" si="44"/>
        <v>736.45967042059158</v>
      </c>
      <c r="AG264" s="30">
        <f t="shared" si="45"/>
        <v>583.13782553922192</v>
      </c>
      <c r="AH264" s="30">
        <v>49.28747231682928</v>
      </c>
      <c r="AI264" s="30">
        <v>17736.883716999997</v>
      </c>
      <c r="AJ264" s="30">
        <f t="shared" si="47"/>
        <v>17643.706147961646</v>
      </c>
      <c r="AK264" s="30">
        <v>28690.666372</v>
      </c>
      <c r="AL264" s="30">
        <f t="shared" si="49"/>
        <v>28539.945050865605</v>
      </c>
      <c r="AM264" s="30">
        <v>1173.3</v>
      </c>
      <c r="AN264" s="30">
        <v>1057020.8596799003</v>
      </c>
      <c r="AO264" s="30">
        <v>560586.30875999993</v>
      </c>
      <c r="AP264" s="30">
        <v>1458.9116951707299</v>
      </c>
      <c r="AQ264" s="30">
        <f t="shared" si="39"/>
        <v>1051467.9882905816</v>
      </c>
      <c r="AR264" s="30">
        <f t="shared" si="40"/>
        <v>557641.36813120299</v>
      </c>
      <c r="AS264" s="30">
        <f t="shared" si="48"/>
        <v>1451.2475616416061</v>
      </c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</row>
    <row r="265" spans="1:59" x14ac:dyDescent="0.25">
      <c r="A265" s="75">
        <v>41974</v>
      </c>
      <c r="B265" s="30">
        <v>2014</v>
      </c>
      <c r="C265" s="30">
        <v>12</v>
      </c>
      <c r="D265" s="30">
        <v>179.42010493571371</v>
      </c>
      <c r="E265" s="30">
        <v>161.27961021061594</v>
      </c>
      <c r="F265" s="30"/>
      <c r="G265" s="30"/>
      <c r="H265" s="98">
        <v>189.5772</v>
      </c>
      <c r="I265" s="98">
        <f t="shared" si="51"/>
        <v>6.6623606499084609E-2</v>
      </c>
      <c r="J265" s="30">
        <f t="shared" si="50"/>
        <v>118.94827569833966</v>
      </c>
      <c r="K265" s="30">
        <v>100.63810448504113</v>
      </c>
      <c r="L265" s="30">
        <v>98.646993137365783</v>
      </c>
      <c r="M265" s="30">
        <v>3098.5156200000006</v>
      </c>
      <c r="N265" s="76">
        <f t="shared" si="38"/>
        <v>3078.8692174349972</v>
      </c>
      <c r="O265" s="30">
        <v>17393.311980000002</v>
      </c>
      <c r="P265" s="30">
        <v>13336.480790000001</v>
      </c>
      <c r="Q265" s="30">
        <v>605126.22373000009</v>
      </c>
      <c r="R265" s="30">
        <v>45.373755884966116</v>
      </c>
      <c r="S265" s="30">
        <v>84.558622240649086</v>
      </c>
      <c r="T265" s="30">
        <v>1662.3089940320001</v>
      </c>
      <c r="U265" s="30">
        <v>2270.8937743360002</v>
      </c>
      <c r="V265" s="30">
        <v>2391323.3471109997</v>
      </c>
      <c r="W265" s="30">
        <v>481596.45598000003</v>
      </c>
      <c r="X265" s="30">
        <v>733955.25862600002</v>
      </c>
      <c r="Y265" s="30">
        <v>658637.29051199998</v>
      </c>
      <c r="Z265" s="27">
        <v>88.155288463872481</v>
      </c>
      <c r="AA265" s="27">
        <v>94.626639165034092</v>
      </c>
      <c r="AB265" s="30">
        <f t="shared" si="52"/>
        <v>93.161174529431165</v>
      </c>
      <c r="AC265" s="30">
        <f t="shared" si="53"/>
        <v>1885.6599791097526</v>
      </c>
      <c r="AD265" s="30">
        <f t="shared" si="42"/>
        <v>2527.1143181365655</v>
      </c>
      <c r="AE265" s="30">
        <f t="shared" si="43"/>
        <v>508.94384523164683</v>
      </c>
      <c r="AF265" s="30">
        <f t="shared" si="44"/>
        <v>775.63280816297561</v>
      </c>
      <c r="AG265" s="30">
        <f t="shared" si="45"/>
        <v>696.03791947350066</v>
      </c>
      <c r="AH265" s="30">
        <v>50.021741796644037</v>
      </c>
      <c r="AI265" s="30">
        <v>18695.317026999994</v>
      </c>
      <c r="AJ265" s="30">
        <f t="shared" si="47"/>
        <v>18576.777774842602</v>
      </c>
      <c r="AK265" s="30">
        <v>29156.473084999998</v>
      </c>
      <c r="AL265" s="30">
        <f t="shared" si="49"/>
        <v>28971.603980611366</v>
      </c>
      <c r="AM265" s="30">
        <v>1185.0999999999999</v>
      </c>
      <c r="AN265" s="30">
        <v>1083063.6113936999</v>
      </c>
      <c r="AO265" s="30">
        <v>574619.80151999998</v>
      </c>
      <c r="AP265" s="30">
        <v>1995.9628857057589</v>
      </c>
      <c r="AQ265" s="30">
        <f t="shared" si="39"/>
        <v>1076196.3541897659</v>
      </c>
      <c r="AR265" s="30">
        <f t="shared" si="40"/>
        <v>570976.37565839849</v>
      </c>
      <c r="AS265" s="30">
        <f t="shared" si="48"/>
        <v>1983.3073127906928</v>
      </c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</row>
    <row r="266" spans="1:59" x14ac:dyDescent="0.25">
      <c r="A266" s="77">
        <v>42005</v>
      </c>
      <c r="B266" s="78">
        <v>2015</v>
      </c>
      <c r="C266" s="78">
        <v>1</v>
      </c>
      <c r="D266" s="79">
        <v>152.34363255539594</v>
      </c>
      <c r="E266" s="79">
        <v>153.80137483960567</v>
      </c>
      <c r="F266" s="79"/>
      <c r="G266" s="79"/>
      <c r="H266" s="99">
        <v>161.4622</v>
      </c>
      <c r="I266" s="99">
        <f t="shared" si="51"/>
        <v>-0.14830369896801943</v>
      </c>
      <c r="J266" s="31">
        <f t="shared" si="50"/>
        <v>101.30780642640811</v>
      </c>
      <c r="K266" s="31">
        <v>101.23809318427608</v>
      </c>
      <c r="L266" s="31">
        <v>102.12142501178458</v>
      </c>
      <c r="M266" s="31">
        <v>840.07099216000006</v>
      </c>
      <c r="N266" s="31">
        <f t="shared" ref="N266:N306" si="54">M266/$K266*100</f>
        <v>829.79732799874262</v>
      </c>
      <c r="O266" s="31">
        <v>17289.410659999998</v>
      </c>
      <c r="P266" s="31">
        <v>14451.468299999999</v>
      </c>
      <c r="Q266" s="31">
        <v>598257.50346000004</v>
      </c>
      <c r="R266" s="31">
        <v>41.397696831954448</v>
      </c>
      <c r="S266" s="31">
        <v>83.402136942736178</v>
      </c>
      <c r="T266" s="31">
        <v>1599.2944300680001</v>
      </c>
      <c r="U266" s="31">
        <v>2086.6337800060001</v>
      </c>
      <c r="V266" s="31">
        <v>2206160.6363570006</v>
      </c>
      <c r="W266" s="31">
        <v>443978.87816600001</v>
      </c>
      <c r="X266" s="31">
        <v>709048.84397699998</v>
      </c>
      <c r="Y266" s="31">
        <v>603536.17959000007</v>
      </c>
      <c r="Z266" s="28">
        <v>79.696277478229732</v>
      </c>
      <c r="AA266" s="28">
        <v>90.51315782165031</v>
      </c>
      <c r="AB266" s="31">
        <f t="shared" si="52"/>
        <v>88.049383533016865</v>
      </c>
      <c r="AC266" s="31">
        <f t="shared" si="53"/>
        <v>2006.7366766344537</v>
      </c>
      <c r="AD266" s="31">
        <f t="shared" si="42"/>
        <v>2437.3921863427659</v>
      </c>
      <c r="AE266" s="31">
        <f t="shared" si="43"/>
        <v>490.51307992240044</v>
      </c>
      <c r="AF266" s="31">
        <f t="shared" si="44"/>
        <v>783.36549187039736</v>
      </c>
      <c r="AG266" s="31">
        <f t="shared" si="45"/>
        <v>666.79386082101439</v>
      </c>
      <c r="AH266" s="31">
        <v>46.458090295332937</v>
      </c>
      <c r="AI266" s="31">
        <v>18052.328008</v>
      </c>
      <c r="AJ266" s="31">
        <f t="shared" si="47"/>
        <v>17831.556719604258</v>
      </c>
      <c r="AK266" s="31">
        <v>29358.861446999999</v>
      </c>
      <c r="AL266" s="31">
        <f t="shared" si="49"/>
        <v>28999.816693070534</v>
      </c>
      <c r="AM266" s="31">
        <v>1164.5999999999999</v>
      </c>
      <c r="AN266" s="31">
        <v>1393687.1853218004</v>
      </c>
      <c r="AO266" s="31">
        <v>725703.75124999997</v>
      </c>
      <c r="AP266" s="31">
        <v>561.65049300875671</v>
      </c>
      <c r="AQ266" s="31">
        <f t="shared" si="39"/>
        <v>1376643.0614067144</v>
      </c>
      <c r="AR266" s="31">
        <f t="shared" si="40"/>
        <v>716828.74343460426</v>
      </c>
      <c r="AS266" s="31">
        <f t="shared" si="48"/>
        <v>554.78177763228564</v>
      </c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</row>
    <row r="267" spans="1:59" x14ac:dyDescent="0.25">
      <c r="A267" s="75">
        <v>42036</v>
      </c>
      <c r="B267" s="30">
        <v>2015</v>
      </c>
      <c r="C267" s="30">
        <v>2</v>
      </c>
      <c r="D267" s="30">
        <v>146.32026846998477</v>
      </c>
      <c r="E267" s="30">
        <v>163.3113021575692</v>
      </c>
      <c r="F267" s="30"/>
      <c r="G267" s="30"/>
      <c r="H267" s="98">
        <v>155.23079999999999</v>
      </c>
      <c r="I267" s="98">
        <f t="shared" si="51"/>
        <v>-3.8593553166004213E-2</v>
      </c>
      <c r="J267" s="30">
        <f t="shared" si="50"/>
        <v>97.397978212959259</v>
      </c>
      <c r="K267" s="76">
        <v>101.8580658136905</v>
      </c>
      <c r="L267" s="30">
        <v>101.4998494116754</v>
      </c>
      <c r="M267" s="76">
        <v>1653.00018116</v>
      </c>
      <c r="N267" s="76">
        <f t="shared" si="54"/>
        <v>1622.8466228521534</v>
      </c>
      <c r="O267" s="30">
        <v>15487.524439999997</v>
      </c>
      <c r="P267" s="76">
        <v>11666.81812</v>
      </c>
      <c r="Q267" s="76">
        <v>478864.13942999998</v>
      </c>
      <c r="R267" s="76">
        <v>41.044964831422263</v>
      </c>
      <c r="S267" s="76">
        <v>82.858640387904188</v>
      </c>
      <c r="T267" s="30">
        <v>1557.0980242619999</v>
      </c>
      <c r="U267" s="30">
        <v>1784.4212511169999</v>
      </c>
      <c r="V267" s="30">
        <v>1877905.810269</v>
      </c>
      <c r="W267" s="30">
        <v>380939.82392599998</v>
      </c>
      <c r="X267" s="30">
        <v>595934.97329300002</v>
      </c>
      <c r="Y267" s="30">
        <v>501248.67560100002</v>
      </c>
      <c r="Z267" s="27">
        <v>84.818292100629122</v>
      </c>
      <c r="AA267" s="27">
        <v>89.7503907889445</v>
      </c>
      <c r="AB267" s="30">
        <f t="shared" si="52"/>
        <v>94.504649344743655</v>
      </c>
      <c r="AC267" s="30">
        <f t="shared" si="53"/>
        <v>1835.8045012444318</v>
      </c>
      <c r="AD267" s="30">
        <f t="shared" si="42"/>
        <v>2092.3650512954887</v>
      </c>
      <c r="AE267" s="30">
        <f t="shared" si="43"/>
        <v>424.44363815842496</v>
      </c>
      <c r="AF267" s="30">
        <f t="shared" si="44"/>
        <v>663.99150806417163</v>
      </c>
      <c r="AG267" s="30">
        <f t="shared" si="45"/>
        <v>558.49191429119003</v>
      </c>
      <c r="AH267" s="30">
        <v>48.050060894971516</v>
      </c>
      <c r="AI267" s="30">
        <v>17847.905358999997</v>
      </c>
      <c r="AJ267" s="30">
        <f t="shared" si="47"/>
        <v>17522.328954926121</v>
      </c>
      <c r="AK267" s="30">
        <v>29768.972127000001</v>
      </c>
      <c r="AL267" s="30">
        <f t="shared" si="49"/>
        <v>29225.935019668144</v>
      </c>
      <c r="AM267" s="30">
        <v>1173.4000000000001</v>
      </c>
      <c r="AN267" s="80">
        <v>970101.47535209998</v>
      </c>
      <c r="AO267" s="80">
        <v>565860.41700000002</v>
      </c>
      <c r="AP267" s="80">
        <v>1051.116302149994</v>
      </c>
      <c r="AQ267" s="30">
        <f t="shared" si="39"/>
        <v>952405.16065416089</v>
      </c>
      <c r="AR267" s="30">
        <f t="shared" si="40"/>
        <v>555538.15250627312</v>
      </c>
      <c r="AS267" s="30">
        <f t="shared" si="48"/>
        <v>1031.9421380655315</v>
      </c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</row>
    <row r="268" spans="1:59" x14ac:dyDescent="0.25">
      <c r="A268" s="75">
        <v>42064</v>
      </c>
      <c r="B268" s="30">
        <v>2015</v>
      </c>
      <c r="C268" s="30">
        <v>3</v>
      </c>
      <c r="D268" s="30">
        <v>181.61744445985605</v>
      </c>
      <c r="E268" s="30">
        <v>178.98821737109401</v>
      </c>
      <c r="F268" s="30"/>
      <c r="G268" s="30"/>
      <c r="H268" s="98">
        <v>169.7835</v>
      </c>
      <c r="I268" s="98">
        <f t="shared" si="51"/>
        <v>9.3748792121151281E-2</v>
      </c>
      <c r="J268" s="30">
        <f t="shared" si="50"/>
        <v>106.5289210254664</v>
      </c>
      <c r="K268" s="76">
        <v>102.27994749673182</v>
      </c>
      <c r="L268" s="30">
        <v>101.08118545704632</v>
      </c>
      <c r="M268" s="76">
        <v>1986.0841970900001</v>
      </c>
      <c r="N268" s="76">
        <f t="shared" si="54"/>
        <v>1941.8119051669066</v>
      </c>
      <c r="O268" s="30">
        <v>17134.433270000001</v>
      </c>
      <c r="P268" s="76">
        <v>13676.87018</v>
      </c>
      <c r="Q268" s="76">
        <v>584857.47990000003</v>
      </c>
      <c r="R268" s="76">
        <v>42.76252331145546</v>
      </c>
      <c r="S268" s="76">
        <v>82.148206878614531</v>
      </c>
      <c r="T268" s="30">
        <v>1713.984108183</v>
      </c>
      <c r="U268" s="30">
        <v>1916.6816371719999</v>
      </c>
      <c r="V268" s="30">
        <v>2018721.6941540001</v>
      </c>
      <c r="W268" s="30">
        <v>425802.74223200005</v>
      </c>
      <c r="X268" s="30">
        <v>690899.63829399995</v>
      </c>
      <c r="Y268" s="30">
        <v>578103.72059100005</v>
      </c>
      <c r="Z268" s="27">
        <v>83.763902519528074</v>
      </c>
      <c r="AA268" s="27">
        <v>90.087567265931852</v>
      </c>
      <c r="AB268" s="30">
        <f t="shared" si="52"/>
        <v>92.98053556298531</v>
      </c>
      <c r="AC268" s="30">
        <f t="shared" si="53"/>
        <v>2046.2085177841552</v>
      </c>
      <c r="AD268" s="30">
        <f t="shared" si="42"/>
        <v>2240.843831640922</v>
      </c>
      <c r="AE268" s="30">
        <f t="shared" si="43"/>
        <v>472.6542797798744</v>
      </c>
      <c r="AF268" s="30">
        <f t="shared" si="44"/>
        <v>766.92007483620375</v>
      </c>
      <c r="AG268" s="30">
        <f t="shared" si="45"/>
        <v>641.71309997136518</v>
      </c>
      <c r="AH268" s="30">
        <v>44.32313342079955</v>
      </c>
      <c r="AI268" s="30">
        <v>18282.969416</v>
      </c>
      <c r="AJ268" s="30">
        <f t="shared" si="47"/>
        <v>17875.419242451411</v>
      </c>
      <c r="AK268" s="30">
        <v>29840.700819000002</v>
      </c>
      <c r="AL268" s="30">
        <f>AK268/$K268*100</f>
        <v>29175.514408582883</v>
      </c>
      <c r="AM268" s="30">
        <v>1186.5999999999999</v>
      </c>
      <c r="AN268" s="80">
        <v>1095311.1667529996</v>
      </c>
      <c r="AO268" s="80">
        <v>560251.27232140012</v>
      </c>
      <c r="AP268" s="80">
        <v>914.94301646285976</v>
      </c>
      <c r="AQ268" s="30">
        <f t="shared" si="39"/>
        <v>1070895.3158076254</v>
      </c>
      <c r="AR268" s="30">
        <f t="shared" si="40"/>
        <v>547762.57324467436</v>
      </c>
      <c r="AS268" s="30">
        <f t="shared" si="48"/>
        <v>894.54779637239756</v>
      </c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</row>
    <row r="269" spans="1:59" x14ac:dyDescent="0.25">
      <c r="A269" s="75">
        <v>42095</v>
      </c>
      <c r="B269" s="30">
        <v>2015</v>
      </c>
      <c r="C269" s="30">
        <v>4</v>
      </c>
      <c r="D269" s="30">
        <v>160.32022695032441</v>
      </c>
      <c r="E269" s="30">
        <v>164.77807175199686</v>
      </c>
      <c r="F269" s="30"/>
      <c r="G269" s="30"/>
      <c r="H269" s="100">
        <v>161.93289999999999</v>
      </c>
      <c r="I269" s="100">
        <f t="shared" si="51"/>
        <v>-4.623888658202957E-2</v>
      </c>
      <c r="J269" s="32">
        <f t="shared" si="50"/>
        <v>101.60314232846387</v>
      </c>
      <c r="K269" s="30">
        <v>103.13627563479656</v>
      </c>
      <c r="L269" s="30">
        <v>100.24192048647132</v>
      </c>
      <c r="M269" s="30">
        <v>1963.8973900000001</v>
      </c>
      <c r="N269" s="76">
        <f t="shared" si="54"/>
        <v>1904.1771461227868</v>
      </c>
      <c r="O269" s="30">
        <v>16436.79869</v>
      </c>
      <c r="P269" s="30">
        <v>10095.74015</v>
      </c>
      <c r="Q269" s="30">
        <v>553615.24475000007</v>
      </c>
      <c r="R269" s="30">
        <v>54.836518821257506</v>
      </c>
      <c r="S269" s="30">
        <v>82.422941726285458</v>
      </c>
      <c r="T269" s="30">
        <v>1531.260532776</v>
      </c>
      <c r="U269" s="30">
        <v>1833.045176028</v>
      </c>
      <c r="V269" s="30">
        <v>1928459.1937799999</v>
      </c>
      <c r="W269" s="30">
        <v>370875.102686</v>
      </c>
      <c r="X269" s="30">
        <v>662946.35599399998</v>
      </c>
      <c r="Y269" s="30">
        <v>501461.184595</v>
      </c>
      <c r="Z269" s="27">
        <v>86.795066392791014</v>
      </c>
      <c r="AA269" s="27">
        <v>89.216326613544382</v>
      </c>
      <c r="AB269" s="30">
        <f t="shared" si="52"/>
        <v>97.286079451307756</v>
      </c>
      <c r="AC269" s="30">
        <f t="shared" si="53"/>
        <v>1764.2253141973317</v>
      </c>
      <c r="AD269" s="30">
        <f t="shared" si="42"/>
        <v>2161.554131379391</v>
      </c>
      <c r="AE269" s="30">
        <f t="shared" si="43"/>
        <v>415.70317537563307</v>
      </c>
      <c r="AF269" s="30">
        <f t="shared" si="44"/>
        <v>743.0773953131519</v>
      </c>
      <c r="AG269" s="30">
        <f t="shared" si="45"/>
        <v>562.07333750375528</v>
      </c>
      <c r="AH269" s="30">
        <v>45.762709492526149</v>
      </c>
      <c r="AI269" s="30">
        <v>18172.626050999999</v>
      </c>
      <c r="AJ269" s="30">
        <f t="shared" si="47"/>
        <v>17620.013849781524</v>
      </c>
      <c r="AK269" s="30">
        <v>29942.437610000001</v>
      </c>
      <c r="AL269" s="30">
        <f>AK269/$K269*100</f>
        <v>29031.916680824848</v>
      </c>
      <c r="AM269" s="30">
        <v>1188.5</v>
      </c>
      <c r="AN269" s="80">
        <v>1763711.8166897497</v>
      </c>
      <c r="AO269" s="80">
        <v>579497.91503999999</v>
      </c>
      <c r="AP269" s="80">
        <v>845.26103146048456</v>
      </c>
      <c r="AQ269" s="32">
        <f t="shared" si="39"/>
        <v>1710079.0248961647</v>
      </c>
      <c r="AR269" s="32">
        <f t="shared" si="40"/>
        <v>561875.93693221011</v>
      </c>
      <c r="AS269" s="32">
        <f t="shared" si="48"/>
        <v>819.5574508173404</v>
      </c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</row>
    <row r="270" spans="1:59" x14ac:dyDescent="0.25">
      <c r="A270" s="75">
        <v>42125</v>
      </c>
      <c r="B270" s="30">
        <v>2015</v>
      </c>
      <c r="C270" s="30">
        <v>5</v>
      </c>
      <c r="D270" s="30">
        <v>149.8676298802456</v>
      </c>
      <c r="E270" s="30">
        <v>154.71383429103008</v>
      </c>
      <c r="F270" s="30"/>
      <c r="G270" s="30"/>
      <c r="H270" s="100">
        <v>163.25190000000001</v>
      </c>
      <c r="I270" s="100">
        <f t="shared" si="51"/>
        <v>8.1453490921241656E-3</v>
      </c>
      <c r="J270" s="32">
        <f t="shared" si="50"/>
        <v>102.43073539158598</v>
      </c>
      <c r="K270" s="30">
        <v>103.31885533217022</v>
      </c>
      <c r="L270" s="30">
        <v>100.06477818802357</v>
      </c>
      <c r="M270" s="30">
        <v>2074.4842947499997</v>
      </c>
      <c r="N270" s="76">
        <f t="shared" si="54"/>
        <v>2007.8467653174541</v>
      </c>
      <c r="O270" s="30">
        <v>16838.948510000002</v>
      </c>
      <c r="P270" s="30">
        <v>13199.798119999999</v>
      </c>
      <c r="Q270" s="30">
        <v>746311.42985000007</v>
      </c>
      <c r="R270" s="30">
        <v>56.539609398965574</v>
      </c>
      <c r="S270" s="30">
        <v>82.891345243235577</v>
      </c>
      <c r="T270" s="30">
        <v>1767.384741218</v>
      </c>
      <c r="U270" s="30">
        <v>1664.4825948949999</v>
      </c>
      <c r="V270" s="30">
        <v>1749046.1019339999</v>
      </c>
      <c r="W270" s="30">
        <v>331635.46959600004</v>
      </c>
      <c r="X270" s="30">
        <v>598913.87772999995</v>
      </c>
      <c r="Y270" s="30">
        <v>427140.53460699995</v>
      </c>
      <c r="Z270" s="27">
        <v>89.276168232906457</v>
      </c>
      <c r="AA270" s="27">
        <v>90.023050612076801</v>
      </c>
      <c r="AB270" s="30">
        <f t="shared" si="52"/>
        <v>99.170343179783174</v>
      </c>
      <c r="AC270" s="30">
        <f t="shared" si="53"/>
        <v>1979.6825694928928</v>
      </c>
      <c r="AD270" s="30">
        <f t="shared" si="42"/>
        <v>1942.886949555741</v>
      </c>
      <c r="AE270" s="30">
        <f t="shared" si="43"/>
        <v>368.3895039561238</v>
      </c>
      <c r="AF270" s="30">
        <f t="shared" si="44"/>
        <v>665.28947159412769</v>
      </c>
      <c r="AG270" s="30">
        <f t="shared" si="45"/>
        <v>474.47907141873509</v>
      </c>
      <c r="AH270" s="30">
        <v>46.689956294438502</v>
      </c>
      <c r="AI270" s="30">
        <v>18157.936735999996</v>
      </c>
      <c r="AJ270" s="30">
        <f t="shared" si="47"/>
        <v>17574.659221322392</v>
      </c>
      <c r="AK270" s="30">
        <v>29758.155083000005</v>
      </c>
      <c r="AL270" s="30">
        <f>AK270/$K270*100</f>
        <v>28802.250070742179</v>
      </c>
      <c r="AM270" s="30">
        <v>1186.2</v>
      </c>
      <c r="AN270" s="80">
        <v>1010491.9675443498</v>
      </c>
      <c r="AO270" s="80">
        <v>510686.13608000008</v>
      </c>
      <c r="AP270" s="80">
        <v>1303.8644585526199</v>
      </c>
      <c r="AQ270" s="32">
        <f t="shared" si="39"/>
        <v>978032.48428916209</v>
      </c>
      <c r="AR270" s="32">
        <f t="shared" si="40"/>
        <v>494281.64340201375</v>
      </c>
      <c r="AS270" s="32">
        <f t="shared" si="48"/>
        <v>1261.9811305116518</v>
      </c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</row>
    <row r="271" spans="1:59" x14ac:dyDescent="0.25">
      <c r="A271" s="75">
        <v>42156</v>
      </c>
      <c r="B271" s="30">
        <v>2015</v>
      </c>
      <c r="C271" s="30">
        <v>6</v>
      </c>
      <c r="D271" s="30">
        <v>159.18977262081302</v>
      </c>
      <c r="E271" s="30">
        <v>162.54918939990657</v>
      </c>
      <c r="F271" s="30"/>
      <c r="G271" s="30"/>
      <c r="H271" s="98">
        <v>163.01419999999999</v>
      </c>
      <c r="I271" s="98">
        <f t="shared" si="51"/>
        <v>-1.4560320584324771E-3</v>
      </c>
      <c r="J271" s="30">
        <f t="shared" si="50"/>
        <v>102.28159295708701</v>
      </c>
      <c r="K271" s="30">
        <v>103.73993026800957</v>
      </c>
      <c r="L271" s="30">
        <v>99.658620501716598</v>
      </c>
      <c r="M271" s="30">
        <v>2161.55128956</v>
      </c>
      <c r="N271" s="76">
        <f t="shared" si="54"/>
        <v>2083.6251614741645</v>
      </c>
      <c r="O271" s="30">
        <v>16231.324339999999</v>
      </c>
      <c r="P271" s="30">
        <v>12154.306690000001</v>
      </c>
      <c r="Q271" s="30">
        <v>646383.19170000008</v>
      </c>
      <c r="R271" s="30">
        <v>53.181412003682127</v>
      </c>
      <c r="S271" s="30">
        <v>82.529166676191707</v>
      </c>
      <c r="T271" s="30">
        <v>1635.5952795650001</v>
      </c>
      <c r="U271" s="30">
        <v>1754.0243148009999</v>
      </c>
      <c r="V271" s="30">
        <v>1841291.0597210003</v>
      </c>
      <c r="W271" s="30">
        <v>367987.78393699997</v>
      </c>
      <c r="X271" s="30">
        <v>607977.28040300007</v>
      </c>
      <c r="Y271" s="30">
        <v>467556.75532</v>
      </c>
      <c r="Z271" s="27">
        <v>88.436201985461082</v>
      </c>
      <c r="AA271" s="27">
        <v>89.601066127622488</v>
      </c>
      <c r="AB271" s="30">
        <f t="shared" si="52"/>
        <v>98.699943881803549</v>
      </c>
      <c r="AC271" s="30">
        <f t="shared" si="53"/>
        <v>1849.4635034574326</v>
      </c>
      <c r="AD271" s="30">
        <f t="shared" si="42"/>
        <v>2054.9878916600987</v>
      </c>
      <c r="AE271" s="30">
        <f t="shared" si="43"/>
        <v>410.69576495089893</v>
      </c>
      <c r="AF271" s="30">
        <f t="shared" si="44"/>
        <v>678.53799812720194</v>
      </c>
      <c r="AG271" s="30">
        <f t="shared" si="45"/>
        <v>521.82052683841914</v>
      </c>
      <c r="AH271" s="30">
        <v>46.253569085031046</v>
      </c>
      <c r="AI271" s="30">
        <v>18279.717736999999</v>
      </c>
      <c r="AJ271" s="30">
        <f t="shared" si="47"/>
        <v>17620.715273062931</v>
      </c>
      <c r="AK271" s="30">
        <v>29365.079049</v>
      </c>
      <c r="AL271" s="30">
        <f>AK271/$K271*100</f>
        <v>28306.438006210374</v>
      </c>
      <c r="AM271" s="30">
        <v>1184.5999999999999</v>
      </c>
      <c r="AN271" s="80">
        <v>999988.89274584991</v>
      </c>
      <c r="AO271" s="80">
        <v>493133.13282</v>
      </c>
      <c r="AP271" s="80">
        <v>1067.3323222323638</v>
      </c>
      <c r="AQ271" s="30">
        <f t="shared" si="39"/>
        <v>963938.27349064429</v>
      </c>
      <c r="AR271" s="30">
        <f t="shared" si="40"/>
        <v>475355.18054234528</v>
      </c>
      <c r="AS271" s="30">
        <f t="shared" si="48"/>
        <v>1028.8539036752163</v>
      </c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</row>
    <row r="272" spans="1:59" x14ac:dyDescent="0.25">
      <c r="A272" s="75">
        <v>42186</v>
      </c>
      <c r="B272" s="30">
        <v>2015</v>
      </c>
      <c r="C272" s="30">
        <v>7</v>
      </c>
      <c r="D272" s="30">
        <v>173.36568328387457</v>
      </c>
      <c r="E272" s="30">
        <v>170.87938268488537</v>
      </c>
      <c r="F272" s="30"/>
      <c r="G272" s="30"/>
      <c r="H272" s="98">
        <v>168.114</v>
      </c>
      <c r="I272" s="98">
        <f t="shared" si="51"/>
        <v>3.1284391175738113E-2</v>
      </c>
      <c r="J272" s="30">
        <f t="shared" si="50"/>
        <v>105.48141032123415</v>
      </c>
      <c r="K272" s="30">
        <v>103.65745508968548</v>
      </c>
      <c r="L272" s="30">
        <v>99.737914002510152</v>
      </c>
      <c r="M272" s="30">
        <v>2128.0838818100005</v>
      </c>
      <c r="N272" s="76">
        <f t="shared" si="54"/>
        <v>2052.9964583529095</v>
      </c>
      <c r="O272" s="30">
        <v>16671.719590000001</v>
      </c>
      <c r="P272" s="30">
        <v>14618.234699999999</v>
      </c>
      <c r="Q272" s="30">
        <v>606388.69298000005</v>
      </c>
      <c r="R272" s="30">
        <v>41.481663513036914</v>
      </c>
      <c r="S272" s="30">
        <v>82.052624150364821</v>
      </c>
      <c r="T272" s="30">
        <v>1533.3196659499999</v>
      </c>
      <c r="U272" s="30">
        <v>1728.2770314070001</v>
      </c>
      <c r="V272" s="30">
        <v>1816622.76599</v>
      </c>
      <c r="W272" s="30">
        <v>380046.40911100002</v>
      </c>
      <c r="X272" s="30">
        <v>665486.72397599998</v>
      </c>
      <c r="Y272" s="30">
        <v>432979.39554099995</v>
      </c>
      <c r="Z272" s="27">
        <v>83.781226386932985</v>
      </c>
      <c r="AA272" s="27">
        <v>88.769684446331127</v>
      </c>
      <c r="AB272" s="30">
        <f t="shared" si="52"/>
        <v>94.38044858386975</v>
      </c>
      <c r="AC272" s="30">
        <f t="shared" si="53"/>
        <v>1830.1470771847587</v>
      </c>
      <c r="AD272" s="30">
        <f t="shared" si="42"/>
        <v>2046.4449967582163</v>
      </c>
      <c r="AE272" s="30">
        <f t="shared" si="43"/>
        <v>428.12634908122334</v>
      </c>
      <c r="AF272" s="30">
        <f t="shared" si="44"/>
        <v>749.67792003174657</v>
      </c>
      <c r="AG272" s="30">
        <f t="shared" si="45"/>
        <v>487.75592505656931</v>
      </c>
      <c r="AH272" s="30">
        <v>43.162706592996351</v>
      </c>
      <c r="AI272" s="30">
        <v>18601.875380999998</v>
      </c>
      <c r="AJ272" s="30">
        <f t="shared" si="47"/>
        <v>17945.525833048348</v>
      </c>
      <c r="AK272" s="30">
        <v>29714.251951000002</v>
      </c>
      <c r="AL272" s="30">
        <f>AK272/$K272*100</f>
        <v>28665.812724507781</v>
      </c>
      <c r="AM272" s="30">
        <v>1185.4000000000001</v>
      </c>
      <c r="AN272" s="80">
        <v>1788334.0561886507</v>
      </c>
      <c r="AO272" s="80">
        <v>571750.99433000013</v>
      </c>
      <c r="AP272" s="80">
        <v>969.71239601679679</v>
      </c>
      <c r="AQ272" s="30">
        <f t="shared" si="39"/>
        <v>1725234.383423137</v>
      </c>
      <c r="AR272" s="30">
        <f t="shared" si="40"/>
        <v>551577.30221653171</v>
      </c>
      <c r="AS272" s="30">
        <f t="shared" si="48"/>
        <v>935.4970129044666</v>
      </c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</row>
    <row r="273" spans="1:59" x14ac:dyDescent="0.25">
      <c r="A273" s="75">
        <v>42217</v>
      </c>
      <c r="B273" s="30">
        <v>2015</v>
      </c>
      <c r="C273" s="30">
        <v>8</v>
      </c>
      <c r="D273" s="30">
        <v>165.00427057548711</v>
      </c>
      <c r="E273" s="30">
        <v>163.18985179496605</v>
      </c>
      <c r="F273" s="30"/>
      <c r="G273" s="30"/>
      <c r="H273" s="98">
        <v>166.66470000000001</v>
      </c>
      <c r="I273" s="98">
        <f t="shared" si="51"/>
        <v>-8.620935793568596E-3</v>
      </c>
      <c r="J273" s="30">
        <f t="shared" si="50"/>
        <v>104.57206185543973</v>
      </c>
      <c r="K273" s="30">
        <v>103.65609830696916</v>
      </c>
      <c r="L273" s="30">
        <v>99.739219499051998</v>
      </c>
      <c r="M273" s="30">
        <v>1545.4892609999999</v>
      </c>
      <c r="N273" s="76">
        <f t="shared" si="54"/>
        <v>1490.9776522970781</v>
      </c>
      <c r="O273" s="30">
        <v>16651.097229999999</v>
      </c>
      <c r="P273" s="30">
        <v>14460.78412</v>
      </c>
      <c r="Q273" s="30">
        <v>531532.23693999997</v>
      </c>
      <c r="R273" s="30">
        <v>36.756806029962362</v>
      </c>
      <c r="S273" s="30">
        <v>81.504725497213187</v>
      </c>
      <c r="T273" s="30">
        <v>1533.3430653380001</v>
      </c>
      <c r="U273" s="30">
        <v>1537.9418238580001</v>
      </c>
      <c r="V273" s="30">
        <v>1612685.9704400001</v>
      </c>
      <c r="W273" s="30">
        <v>333284.47755000001</v>
      </c>
      <c r="X273" s="30">
        <v>533816.72359900002</v>
      </c>
      <c r="Y273" s="30">
        <v>402028.51143699995</v>
      </c>
      <c r="Z273" s="27">
        <v>77.656378539426598</v>
      </c>
      <c r="AA273" s="27">
        <v>87.043235278908057</v>
      </c>
      <c r="AB273" s="30">
        <f t="shared" si="52"/>
        <v>89.215868746831788</v>
      </c>
      <c r="AC273" s="30">
        <f t="shared" si="53"/>
        <v>1974.5230130188374</v>
      </c>
      <c r="AD273" s="30">
        <f t="shared" si="42"/>
        <v>1852.7413018054249</v>
      </c>
      <c r="AE273" s="30">
        <f t="shared" si="43"/>
        <v>382.8953237802732</v>
      </c>
      <c r="AF273" s="30">
        <f t="shared" si="44"/>
        <v>613.27766814792574</v>
      </c>
      <c r="AG273" s="30">
        <f t="shared" si="45"/>
        <v>461.8722065520671</v>
      </c>
      <c r="AH273" s="30">
        <v>43.768538099347481</v>
      </c>
      <c r="AI273" s="30">
        <v>18772.184576</v>
      </c>
      <c r="AJ273" s="30">
        <f t="shared" si="47"/>
        <v>18110.06287387713</v>
      </c>
      <c r="AK273" s="30">
        <v>29381.792307999996</v>
      </c>
      <c r="AL273" s="30">
        <f t="shared" ref="AL273:AL308" si="55">AK273/$K273*100</f>
        <v>28345.454621481309</v>
      </c>
      <c r="AM273" s="30">
        <v>1182.4000000000001</v>
      </c>
      <c r="AN273" s="81">
        <v>919659.33183549985</v>
      </c>
      <c r="AO273" s="81">
        <v>512756.27094999992</v>
      </c>
      <c r="AP273" s="81">
        <v>586.21661410589422</v>
      </c>
      <c r="AQ273" s="30">
        <f t="shared" si="39"/>
        <v>887221.63660067832</v>
      </c>
      <c r="AR273" s="30">
        <f t="shared" si="40"/>
        <v>494670.62654771516</v>
      </c>
      <c r="AS273" s="30">
        <f t="shared" si="48"/>
        <v>565.5399187126078</v>
      </c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</row>
    <row r="274" spans="1:59" x14ac:dyDescent="0.25">
      <c r="A274" s="75">
        <v>42248</v>
      </c>
      <c r="B274" s="30">
        <v>2015</v>
      </c>
      <c r="C274" s="30">
        <v>9</v>
      </c>
      <c r="D274" s="30">
        <v>163.38971087274641</v>
      </c>
      <c r="E274" s="30">
        <v>161.92490118313933</v>
      </c>
      <c r="F274" s="30"/>
      <c r="G274" s="30"/>
      <c r="H274" s="98">
        <v>175.4905</v>
      </c>
      <c r="I274" s="98">
        <f t="shared" si="51"/>
        <v>5.295542487401339E-2</v>
      </c>
      <c r="J274" s="30">
        <f t="shared" si="50"/>
        <v>110.10971982094615</v>
      </c>
      <c r="K274" s="30">
        <v>103.93019277185026</v>
      </c>
      <c r="L274" s="30">
        <v>99.476177862477115</v>
      </c>
      <c r="M274" s="30">
        <v>1507.7370552000004</v>
      </c>
      <c r="N274" s="76">
        <f t="shared" si="54"/>
        <v>1450.720926218059</v>
      </c>
      <c r="O274" s="30">
        <v>16169.256710000001</v>
      </c>
      <c r="P274" s="30">
        <v>12346.409329999999</v>
      </c>
      <c r="Q274" s="30">
        <v>495220.47918999998</v>
      </c>
      <c r="R274" s="30">
        <v>40.110486049307099</v>
      </c>
      <c r="S274" s="30">
        <v>81.375102575899007</v>
      </c>
      <c r="T274" s="30">
        <v>1371.265239477</v>
      </c>
      <c r="U274" s="30">
        <v>1649.964935899</v>
      </c>
      <c r="V274" s="30">
        <v>1739805.4873899997</v>
      </c>
      <c r="W274" s="30">
        <v>358931.83252699999</v>
      </c>
      <c r="X274" s="30">
        <v>645862.31777099997</v>
      </c>
      <c r="Y274" s="30">
        <v>412191.72255599994</v>
      </c>
      <c r="Z274" s="27">
        <v>75.807228379699836</v>
      </c>
      <c r="AA274" s="27">
        <v>85.429582409759462</v>
      </c>
      <c r="AB274" s="30">
        <f t="shared" si="52"/>
        <v>88.736508175930908</v>
      </c>
      <c r="AC274" s="30">
        <f t="shared" si="53"/>
        <v>1808.8845467462131</v>
      </c>
      <c r="AD274" s="30">
        <f t="shared" si="42"/>
        <v>2036.5375064636214</v>
      </c>
      <c r="AE274" s="30">
        <f t="shared" si="43"/>
        <v>420.14934686839308</v>
      </c>
      <c r="AF274" s="30">
        <f t="shared" si="44"/>
        <v>756.01717760148711</v>
      </c>
      <c r="AG274" s="30">
        <f t="shared" si="45"/>
        <v>482.49296195659645</v>
      </c>
      <c r="AH274" s="30">
        <v>43.621323660498007</v>
      </c>
      <c r="AI274" s="30">
        <v>18429.307599999996</v>
      </c>
      <c r="AJ274" s="30">
        <f t="shared" si="47"/>
        <v>17732.390471416136</v>
      </c>
      <c r="AK274" s="30">
        <v>29172.979757000001</v>
      </c>
      <c r="AL274" s="30">
        <f t="shared" si="55"/>
        <v>28069.783167862624</v>
      </c>
      <c r="AM274" s="30">
        <v>1186.0999999999999</v>
      </c>
      <c r="AN274" s="81">
        <v>1054634.1285520499</v>
      </c>
      <c r="AO274" s="81">
        <v>511628.63584</v>
      </c>
      <c r="AP274" s="81">
        <v>715.60817872030896</v>
      </c>
      <c r="AQ274" s="30">
        <f t="shared" si="39"/>
        <v>1014752.4029587868</v>
      </c>
      <c r="AR274" s="30">
        <f t="shared" si="40"/>
        <v>492281.04191352549</v>
      </c>
      <c r="AS274" s="30">
        <f t="shared" si="48"/>
        <v>688.54695602386414</v>
      </c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</row>
    <row r="275" spans="1:59" x14ac:dyDescent="0.25">
      <c r="A275" s="75">
        <v>42278</v>
      </c>
      <c r="B275" s="30">
        <v>2015</v>
      </c>
      <c r="C275" s="30">
        <v>10</v>
      </c>
      <c r="D275" s="30">
        <v>157.54673650418144</v>
      </c>
      <c r="E275" s="30">
        <v>153.0737362939139</v>
      </c>
      <c r="F275" s="30"/>
      <c r="G275" s="30"/>
      <c r="H275" s="98">
        <v>181.3184</v>
      </c>
      <c r="I275" s="98">
        <f t="shared" si="51"/>
        <v>3.3209205056683899E-2</v>
      </c>
      <c r="J275" s="30">
        <f t="shared" si="50"/>
        <v>113.76637608521396</v>
      </c>
      <c r="K275" s="30">
        <v>103.83615508197414</v>
      </c>
      <c r="L275" s="30">
        <v>99.566267002974541</v>
      </c>
      <c r="M275" s="30">
        <v>1883.5052877999995</v>
      </c>
      <c r="N275" s="76">
        <f t="shared" si="54"/>
        <v>1813.9204849342252</v>
      </c>
      <c r="O275" s="30">
        <v>16677.525890000001</v>
      </c>
      <c r="P275" s="30">
        <v>11194.885849999999</v>
      </c>
      <c r="Q275" s="30">
        <v>420545.40435999999</v>
      </c>
      <c r="R275" s="30">
        <v>37.56585015648016</v>
      </c>
      <c r="S275" s="30">
        <v>81.931870711240251</v>
      </c>
      <c r="T275" s="30">
        <v>1418.719709022</v>
      </c>
      <c r="U275" s="30">
        <v>1630.0773490770002</v>
      </c>
      <c r="V275" s="30">
        <v>1713777.8316070002</v>
      </c>
      <c r="W275" s="30">
        <v>333011.16244700004</v>
      </c>
      <c r="X275" s="30">
        <v>555866.71554899996</v>
      </c>
      <c r="Y275" s="30">
        <v>498565.10409600002</v>
      </c>
      <c r="Z275" s="27">
        <v>73.817085245769178</v>
      </c>
      <c r="AA275" s="27">
        <v>84.00552685444903</v>
      </c>
      <c r="AB275" s="30">
        <f t="shared" si="52"/>
        <v>87.871700839002287</v>
      </c>
      <c r="AC275" s="30">
        <f t="shared" si="53"/>
        <v>1921.9394863647963</v>
      </c>
      <c r="AD275" s="30">
        <f t="shared" si="42"/>
        <v>2040.0774755884249</v>
      </c>
      <c r="AE275" s="30">
        <f t="shared" si="43"/>
        <v>396.41577752852743</v>
      </c>
      <c r="AF275" s="30">
        <f t="shared" si="44"/>
        <v>661.70255263336946</v>
      </c>
      <c r="AG275" s="30">
        <f t="shared" si="45"/>
        <v>593.49083657296944</v>
      </c>
      <c r="AH275" s="30">
        <v>41.165885426796216</v>
      </c>
      <c r="AI275" s="30">
        <v>18436.044581999999</v>
      </c>
      <c r="AJ275" s="30">
        <f t="shared" si="47"/>
        <v>17754.93763944316</v>
      </c>
      <c r="AK275" s="30">
        <v>29005.332966999995</v>
      </c>
      <c r="AL275" s="30">
        <f t="shared" si="55"/>
        <v>27933.750959963363</v>
      </c>
      <c r="AM275" s="30">
        <v>1197.3</v>
      </c>
      <c r="AN275" s="30">
        <v>903531.17326025001</v>
      </c>
      <c r="AO275" s="30">
        <v>489004.18471000006</v>
      </c>
      <c r="AP275" s="30">
        <v>1100.1776503381982</v>
      </c>
      <c r="AQ275" s="30">
        <f t="shared" si="39"/>
        <v>870150.83767975739</v>
      </c>
      <c r="AR275" s="30">
        <f t="shared" si="40"/>
        <v>470938.26261570695</v>
      </c>
      <c r="AS275" s="30">
        <f t="shared" si="48"/>
        <v>1059.5323463871093</v>
      </c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</row>
    <row r="276" spans="1:59" x14ac:dyDescent="0.25">
      <c r="A276" s="75">
        <v>42309</v>
      </c>
      <c r="B276" s="30">
        <v>2015</v>
      </c>
      <c r="C276" s="30">
        <v>11</v>
      </c>
      <c r="D276" s="30">
        <v>157.50470250490673</v>
      </c>
      <c r="E276" s="30">
        <v>156.80356367492851</v>
      </c>
      <c r="F276" s="30"/>
      <c r="G276" s="30"/>
      <c r="H276" s="98">
        <v>167.01560000000001</v>
      </c>
      <c r="I276" s="98">
        <f t="shared" si="51"/>
        <v>-7.8882231477886311E-2</v>
      </c>
      <c r="J276" s="30">
        <f t="shared" si="50"/>
        <v>104.79223047245985</v>
      </c>
      <c r="K276" s="30">
        <v>103.94768476646423</v>
      </c>
      <c r="L276" s="30">
        <v>99.459438319203016</v>
      </c>
      <c r="M276" s="30">
        <v>1197.0274654700002</v>
      </c>
      <c r="N276" s="76">
        <f t="shared" si="54"/>
        <v>1151.567221683986</v>
      </c>
      <c r="O276" s="30">
        <v>16110.035400000001</v>
      </c>
      <c r="P276" s="30">
        <v>12024.523929999999</v>
      </c>
      <c r="Q276" s="30">
        <v>374527.82269000006</v>
      </c>
      <c r="R276" s="30">
        <v>31.146997990963296</v>
      </c>
      <c r="S276" s="30">
        <v>80.817351178889808</v>
      </c>
      <c r="T276" s="30">
        <v>1331.4997522390001</v>
      </c>
      <c r="U276" s="30">
        <v>1473.5698008940001</v>
      </c>
      <c r="V276" s="30">
        <v>1537789.4758219998</v>
      </c>
      <c r="W276" s="30">
        <v>340195.22707600001</v>
      </c>
      <c r="X276" s="30">
        <v>506365.01243799995</v>
      </c>
      <c r="Y276" s="30">
        <v>370062.89973100001</v>
      </c>
      <c r="Z276" s="27">
        <v>71.500915349361634</v>
      </c>
      <c r="AA276" s="27">
        <v>83.517607066059597</v>
      </c>
      <c r="AB276" s="30">
        <f t="shared" si="52"/>
        <v>85.611786377939239</v>
      </c>
      <c r="AC276" s="30">
        <f t="shared" si="53"/>
        <v>1862.2135754949995</v>
      </c>
      <c r="AD276" s="30">
        <f t="shared" si="42"/>
        <v>1841.2757858419729</v>
      </c>
      <c r="AE276" s="30">
        <f t="shared" si="43"/>
        <v>407.33354202415916</v>
      </c>
      <c r="AF276" s="30">
        <f t="shared" si="44"/>
        <v>606.29731888448669</v>
      </c>
      <c r="AG276" s="30">
        <f t="shared" si="45"/>
        <v>443.09566896270479</v>
      </c>
      <c r="AH276" s="30">
        <v>38.680376613190738</v>
      </c>
      <c r="AI276" s="30">
        <v>18482.327132999999</v>
      </c>
      <c r="AJ276" s="30">
        <f t="shared" si="47"/>
        <v>17780.412497424662</v>
      </c>
      <c r="AK276" s="30">
        <v>28675.913249000001</v>
      </c>
      <c r="AL276" s="30">
        <f t="shared" si="55"/>
        <v>27586.870562269098</v>
      </c>
      <c r="AM276" s="30">
        <v>1186.2</v>
      </c>
      <c r="AN276" s="30">
        <v>911336.13453260006</v>
      </c>
      <c r="AO276" s="30">
        <v>509242.10144000006</v>
      </c>
      <c r="AP276" s="30">
        <v>671.59455344308276</v>
      </c>
      <c r="AQ276" s="30">
        <f t="shared" si="39"/>
        <v>876725.76506159641</v>
      </c>
      <c r="AR276" s="30">
        <f t="shared" si="40"/>
        <v>489902.30285945971</v>
      </c>
      <c r="AS276" s="30">
        <f t="shared" si="48"/>
        <v>646.08899654853462</v>
      </c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</row>
    <row r="277" spans="1:59" x14ac:dyDescent="0.25">
      <c r="A277" s="75">
        <v>42339</v>
      </c>
      <c r="B277" s="30">
        <v>2015</v>
      </c>
      <c r="C277" s="30">
        <v>12</v>
      </c>
      <c r="D277" s="30">
        <v>166.4914334418894</v>
      </c>
      <c r="E277" s="30">
        <v>149.68426289944446</v>
      </c>
      <c r="F277" s="30"/>
      <c r="G277" s="30"/>
      <c r="H277" s="98">
        <v>169.6199</v>
      </c>
      <c r="I277" s="98">
        <f t="shared" si="51"/>
        <v>1.5593154172424573E-2</v>
      </c>
      <c r="J277" s="30">
        <f t="shared" ref="J277" si="56">J278/(1+I278)</f>
        <v>106.42627187828916</v>
      </c>
      <c r="K277" s="30">
        <v>104.04581683199868</v>
      </c>
      <c r="L277" s="30">
        <v>99.365631951812787</v>
      </c>
      <c r="M277" s="30">
        <v>2843.3644664899998</v>
      </c>
      <c r="N277" s="76">
        <f t="shared" si="54"/>
        <v>2732.8003691692293</v>
      </c>
      <c r="O277" s="30">
        <v>16531.54939</v>
      </c>
      <c r="P277" s="30">
        <v>11875.257300000001</v>
      </c>
      <c r="Q277" s="30">
        <v>318730.63355999999</v>
      </c>
      <c r="R277" s="30">
        <v>26.839892855205754</v>
      </c>
      <c r="S277" s="30">
        <v>80.1582732284934</v>
      </c>
      <c r="T277" s="30">
        <v>1337.843143625</v>
      </c>
      <c r="U277" s="30">
        <v>1401.108979995</v>
      </c>
      <c r="V277" s="30">
        <v>1475705.4027389998</v>
      </c>
      <c r="W277" s="30">
        <v>352152.16852100001</v>
      </c>
      <c r="X277" s="30">
        <v>528952.25624999998</v>
      </c>
      <c r="Y277" s="30">
        <v>367880.43185000005</v>
      </c>
      <c r="Z277" s="27">
        <v>67.641806458841145</v>
      </c>
      <c r="AA277" s="27">
        <v>82.738172559390819</v>
      </c>
      <c r="AB277" s="30">
        <f t="shared" si="52"/>
        <v>81.754049390306207</v>
      </c>
      <c r="AC277" s="30">
        <f t="shared" si="53"/>
        <v>1977.8347351486748</v>
      </c>
      <c r="AD277" s="30">
        <f t="shared" si="42"/>
        <v>1783.5847192294636</v>
      </c>
      <c r="AE277" s="30">
        <f t="shared" si="43"/>
        <v>425.6223670739397</v>
      </c>
      <c r="AF277" s="30">
        <f t="shared" si="44"/>
        <v>639.30860434500096</v>
      </c>
      <c r="AG277" s="30">
        <f t="shared" si="45"/>
        <v>444.63204887191512</v>
      </c>
      <c r="AH277" s="30">
        <v>41.188908044851757</v>
      </c>
      <c r="AI277" s="30">
        <v>19041.653118999999</v>
      </c>
      <c r="AJ277" s="30">
        <f t="shared" si="47"/>
        <v>18301.219307784653</v>
      </c>
      <c r="AK277" s="30">
        <v>28168.592966</v>
      </c>
      <c r="AL277" s="30">
        <f t="shared" si="55"/>
        <v>27073.258515989579</v>
      </c>
      <c r="AM277" s="30">
        <v>1180.5</v>
      </c>
      <c r="AN277" s="30">
        <v>882277.10740624997</v>
      </c>
      <c r="AO277" s="30">
        <v>470921.03269999992</v>
      </c>
      <c r="AP277" s="30">
        <v>1924.1848533208151</v>
      </c>
      <c r="AQ277" s="30">
        <f t="shared" si="39"/>
        <v>847969.80241007719</v>
      </c>
      <c r="AR277" s="30">
        <f t="shared" si="40"/>
        <v>452609.28986735671</v>
      </c>
      <c r="AS277" s="30">
        <f t="shared" si="48"/>
        <v>1849.3630132461449</v>
      </c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</row>
    <row r="278" spans="1:59" x14ac:dyDescent="0.25">
      <c r="A278" s="77">
        <v>42370</v>
      </c>
      <c r="B278" s="78">
        <f>B266+1</f>
        <v>2016</v>
      </c>
      <c r="C278" s="78">
        <f>C266</f>
        <v>1</v>
      </c>
      <c r="D278" s="79">
        <v>148.82893772637854</v>
      </c>
      <c r="E278" s="79">
        <v>151.67601585999515</v>
      </c>
      <c r="F278" s="79"/>
      <c r="G278" s="79"/>
      <c r="H278" s="99">
        <v>148.9539</v>
      </c>
      <c r="I278" s="99">
        <f t="shared" si="51"/>
        <v>-0.12183711934743502</v>
      </c>
      <c r="J278" s="31">
        <v>93.459601489751478</v>
      </c>
      <c r="K278" s="31">
        <v>104.36644104792664</v>
      </c>
      <c r="L278" s="31">
        <v>102.42245618266929</v>
      </c>
      <c r="M278" s="31">
        <v>1139.31127911</v>
      </c>
      <c r="N278" s="31">
        <f t="shared" si="54"/>
        <v>1091.6452335351851</v>
      </c>
      <c r="O278" s="31">
        <v>16560.670439999998</v>
      </c>
      <c r="P278" s="31">
        <v>12632.84051</v>
      </c>
      <c r="Q278" s="31">
        <v>272556.22302999999</v>
      </c>
      <c r="R278" s="31">
        <v>21.575212860025253</v>
      </c>
      <c r="S278" s="31">
        <v>79.35144130462632</v>
      </c>
      <c r="T278" s="31">
        <v>1157.106346867</v>
      </c>
      <c r="U278" s="31">
        <v>1278.0405840660001</v>
      </c>
      <c r="V278" s="31">
        <v>1346553.5193149999</v>
      </c>
      <c r="W278" s="31">
        <v>283441.709837</v>
      </c>
      <c r="X278" s="31">
        <v>496046.01622299996</v>
      </c>
      <c r="Y278" s="31">
        <v>342782.08813400002</v>
      </c>
      <c r="Z278" s="28">
        <v>64.414592675979236</v>
      </c>
      <c r="AA278" s="28">
        <v>81.20820795902678</v>
      </c>
      <c r="AB278" s="31">
        <f t="shared" si="52"/>
        <v>79.320298150747661</v>
      </c>
      <c r="AC278" s="31">
        <f t="shared" si="53"/>
        <v>1796.3419448874276</v>
      </c>
      <c r="AD278" s="31">
        <f t="shared" si="42"/>
        <v>1658.1495308878104</v>
      </c>
      <c r="AE278" s="31">
        <f t="shared" si="43"/>
        <v>349.03086394913328</v>
      </c>
      <c r="AF278" s="31">
        <f t="shared" si="44"/>
        <v>610.83236373505201</v>
      </c>
      <c r="AG278" s="31">
        <f t="shared" si="45"/>
        <v>422.10276122205426</v>
      </c>
      <c r="AH278" s="31">
        <v>37.588735286691232</v>
      </c>
      <c r="AI278" s="31">
        <v>18841.476863999997</v>
      </c>
      <c r="AJ278" s="31">
        <f t="shared" si="47"/>
        <v>18053.194757640253</v>
      </c>
      <c r="AK278" s="31">
        <v>27898.029380999997</v>
      </c>
      <c r="AL278" s="31">
        <f t="shared" si="55"/>
        <v>26730.84288482042</v>
      </c>
      <c r="AM278" s="31">
        <v>1155.7</v>
      </c>
      <c r="AN278" s="31">
        <v>1237880.3069579999</v>
      </c>
      <c r="AO278" s="31">
        <v>597345.91260150005</v>
      </c>
      <c r="AP278" s="31">
        <v>526.67295688602985</v>
      </c>
      <c r="AQ278" s="31">
        <f t="shared" ref="AQ278:AQ291" si="57">AN278/$K278*100</f>
        <v>1186090.3701694175</v>
      </c>
      <c r="AR278" s="31">
        <f t="shared" ref="AR278:AR291" si="58">AO278/$K278*100</f>
        <v>572354.39534360461</v>
      </c>
      <c r="AS278" s="31">
        <f t="shared" si="48"/>
        <v>504.63822623229407</v>
      </c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</row>
    <row r="279" spans="1:59" x14ac:dyDescent="0.25">
      <c r="A279" s="75">
        <v>42401</v>
      </c>
      <c r="B279" s="30">
        <f t="shared" ref="B279:B301" si="59">B267+1</f>
        <v>2016</v>
      </c>
      <c r="C279" s="30">
        <f t="shared" ref="C279:C325" si="60">C267</f>
        <v>2</v>
      </c>
      <c r="D279" s="30">
        <v>140.0299508276471</v>
      </c>
      <c r="E279" s="30">
        <v>155.88630601753576</v>
      </c>
      <c r="F279" s="30"/>
      <c r="G279" s="30"/>
      <c r="H279" s="98">
        <v>149.4468</v>
      </c>
      <c r="I279" s="98"/>
      <c r="J279" s="30">
        <v>99.14652606521885</v>
      </c>
      <c r="K279" s="30">
        <v>104.510512262804</v>
      </c>
      <c r="L279" s="30">
        <v>102.28126342250125</v>
      </c>
      <c r="M279" s="30">
        <v>1228.416837</v>
      </c>
      <c r="N279" s="76">
        <f t="shared" si="54"/>
        <v>1175.4002639571806</v>
      </c>
      <c r="O279" s="76">
        <v>15649.244280000001</v>
      </c>
      <c r="P279" s="30">
        <v>10475.853169999998</v>
      </c>
      <c r="Q279" s="30">
        <v>231147.92855000001</v>
      </c>
      <c r="R279" s="30">
        <v>22.064830882886461</v>
      </c>
      <c r="S279" s="30">
        <v>79.882436622426667</v>
      </c>
      <c r="T279" s="30">
        <v>1185.390969454</v>
      </c>
      <c r="U279" s="30">
        <v>1204.6521199269998</v>
      </c>
      <c r="V279" s="30">
        <v>1267463.466361</v>
      </c>
      <c r="W279" s="30">
        <v>278046.31195500004</v>
      </c>
      <c r="X279" s="30">
        <v>464520.768155</v>
      </c>
      <c r="Y279" s="30">
        <v>339358.51768400002</v>
      </c>
      <c r="Z279" s="27">
        <v>65.347864575470865</v>
      </c>
      <c r="AA279" s="27">
        <v>80.21329931377818</v>
      </c>
      <c r="AB279" s="30">
        <f t="shared" si="52"/>
        <v>81.467618380641909</v>
      </c>
      <c r="AC279" s="30">
        <f t="shared" si="53"/>
        <v>1813.9704750183241</v>
      </c>
      <c r="AD279" s="30">
        <f t="shared" si="42"/>
        <v>1580.1163612569276</v>
      </c>
      <c r="AE279" s="30">
        <f t="shared" si="43"/>
        <v>346.63368086548741</v>
      </c>
      <c r="AF279" s="30">
        <f t="shared" si="44"/>
        <v>579.10692133219561</v>
      </c>
      <c r="AG279" s="30">
        <f t="shared" si="45"/>
        <v>423.0701399732958</v>
      </c>
      <c r="AH279" s="30">
        <v>33.353757274551199</v>
      </c>
      <c r="AI279" s="30">
        <v>19250.481121000001</v>
      </c>
      <c r="AJ279" s="30">
        <f t="shared" si="47"/>
        <v>18419.660093706552</v>
      </c>
      <c r="AK279" s="30">
        <v>27745.757975</v>
      </c>
      <c r="AL279" s="30">
        <f t="shared" si="55"/>
        <v>26548.293922079363</v>
      </c>
      <c r="AM279" s="30">
        <v>1151.0999999999999</v>
      </c>
      <c r="AN279" s="30">
        <v>759461.72516599996</v>
      </c>
      <c r="AO279" s="30">
        <v>422453.29253879999</v>
      </c>
      <c r="AP279" s="30">
        <v>627.44076847843746</v>
      </c>
      <c r="AQ279" s="30">
        <f t="shared" si="57"/>
        <v>726684.53031427495</v>
      </c>
      <c r="AR279" s="30">
        <f t="shared" si="58"/>
        <v>404220.86103309051</v>
      </c>
      <c r="AS279" s="30">
        <f t="shared" si="48"/>
        <v>600.3613941731179</v>
      </c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</row>
    <row r="280" spans="1:59" x14ac:dyDescent="0.25">
      <c r="A280" s="75">
        <v>42430</v>
      </c>
      <c r="B280" s="30">
        <f t="shared" si="59"/>
        <v>2016</v>
      </c>
      <c r="C280" s="30">
        <f t="shared" si="60"/>
        <v>3</v>
      </c>
      <c r="D280" s="30">
        <v>146.51879715518746</v>
      </c>
      <c r="E280" s="30">
        <v>143.08037989025232</v>
      </c>
      <c r="F280" s="30"/>
      <c r="G280" s="30"/>
      <c r="H280" s="98"/>
      <c r="I280" s="98"/>
      <c r="J280" s="30">
        <v>101.07634470120905</v>
      </c>
      <c r="K280" s="30">
        <v>104.6537079872369</v>
      </c>
      <c r="L280" s="30">
        <v>102.14131386989216</v>
      </c>
      <c r="M280" s="30">
        <v>1629.6946677900003</v>
      </c>
      <c r="N280" s="76">
        <f t="shared" si="54"/>
        <v>1557.225920737324</v>
      </c>
      <c r="O280" s="76">
        <v>17096.985509999999</v>
      </c>
      <c r="P280" s="30">
        <v>11868.36</v>
      </c>
      <c r="Q280" s="30">
        <v>333373.90603000007</v>
      </c>
      <c r="R280" s="30">
        <v>28.089298439717034</v>
      </c>
      <c r="S280" s="30">
        <v>80.498639081007298</v>
      </c>
      <c r="T280" s="30">
        <v>1284.689169364</v>
      </c>
      <c r="U280" s="30">
        <v>1207.822012224</v>
      </c>
      <c r="V280" s="30">
        <v>1265998.4406050001</v>
      </c>
      <c r="W280" s="30">
        <v>264111.38478699996</v>
      </c>
      <c r="X280" s="30">
        <v>479967.635626</v>
      </c>
      <c r="Y280" s="30">
        <v>326799.09947399999</v>
      </c>
      <c r="Z280" s="27">
        <v>70.265471029545537</v>
      </c>
      <c r="AA280" s="27">
        <v>80.903942764316625</v>
      </c>
      <c r="AB280" s="30">
        <f t="shared" si="52"/>
        <v>86.850490382449834</v>
      </c>
      <c r="AC280" s="30">
        <f t="shared" si="53"/>
        <v>1828.3363799323399</v>
      </c>
      <c r="AD280" s="30">
        <f t="shared" si="42"/>
        <v>1564.8167411234988</v>
      </c>
      <c r="AE280" s="30">
        <f t="shared" si="43"/>
        <v>326.45057306587603</v>
      </c>
      <c r="AF280" s="30">
        <f t="shared" si="44"/>
        <v>593.25617420674564</v>
      </c>
      <c r="AG280" s="30">
        <f t="shared" si="45"/>
        <v>403.93470121228449</v>
      </c>
      <c r="AH280" s="30">
        <v>33.767121865903114</v>
      </c>
      <c r="AI280" s="30">
        <v>19534.075273999999</v>
      </c>
      <c r="AJ280" s="30">
        <f t="shared" si="47"/>
        <v>18665.440192890524</v>
      </c>
      <c r="AK280" s="30">
        <v>27709.115212000001</v>
      </c>
      <c r="AL280" s="30">
        <f t="shared" si="55"/>
        <v>26476.955040502991</v>
      </c>
      <c r="AM280" s="30">
        <v>1152</v>
      </c>
      <c r="AN280" s="30">
        <v>917380.50631400011</v>
      </c>
      <c r="AO280" s="30">
        <v>448595.33153089997</v>
      </c>
      <c r="AP280" s="30">
        <v>664.94507839753101</v>
      </c>
      <c r="AQ280" s="30">
        <f t="shared" si="57"/>
        <v>876586.72010539717</v>
      </c>
      <c r="AR280" s="30">
        <f t="shared" si="58"/>
        <v>428647.33620867843</v>
      </c>
      <c r="AS280" s="30">
        <f t="shared" si="48"/>
        <v>635.37651095804915</v>
      </c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</row>
    <row r="281" spans="1:59" x14ac:dyDescent="0.25">
      <c r="A281" s="75">
        <v>42461</v>
      </c>
      <c r="B281" s="30">
        <f t="shared" si="59"/>
        <v>2016</v>
      </c>
      <c r="C281" s="30">
        <f t="shared" si="60"/>
        <v>4</v>
      </c>
      <c r="D281" s="30">
        <v>144.95849943964663</v>
      </c>
      <c r="E281" s="30">
        <v>150.39302907074722</v>
      </c>
      <c r="F281" s="30"/>
      <c r="G281" s="30"/>
      <c r="H281" s="98"/>
      <c r="I281" s="98"/>
      <c r="J281" s="30">
        <v>94.233068279188146</v>
      </c>
      <c r="K281" s="30">
        <v>104.97455116218416</v>
      </c>
      <c r="L281" s="30">
        <v>101.82913017324869</v>
      </c>
      <c r="M281" s="30">
        <v>1578.5934067100002</v>
      </c>
      <c r="N281" s="76">
        <f t="shared" si="54"/>
        <v>1503.7867647284304</v>
      </c>
      <c r="O281" s="76">
        <v>16652.975879999998</v>
      </c>
      <c r="P281" s="30">
        <v>10072.920599999999</v>
      </c>
      <c r="Q281" s="30">
        <v>343733.64701000002</v>
      </c>
      <c r="R281" s="30">
        <v>34.124526605520948</v>
      </c>
      <c r="S281" s="30">
        <v>81.455006275734178</v>
      </c>
      <c r="T281" s="30">
        <v>1263.6388985809999</v>
      </c>
      <c r="U281" s="30">
        <v>1151.7988890920001</v>
      </c>
      <c r="V281" s="30">
        <v>1209646.3357700002</v>
      </c>
      <c r="W281" s="30">
        <v>280914.41950200003</v>
      </c>
      <c r="X281" s="30">
        <v>444293.17697499995</v>
      </c>
      <c r="Y281" s="30">
        <v>305122.74692700006</v>
      </c>
      <c r="Z281" s="27">
        <v>72.342468719475931</v>
      </c>
      <c r="AA281" s="27">
        <v>82.352251191314963</v>
      </c>
      <c r="AB281" s="30">
        <f t="shared" si="52"/>
        <v>87.845162303353419</v>
      </c>
      <c r="AC281" s="30">
        <f t="shared" si="53"/>
        <v>1746.7456128447066</v>
      </c>
      <c r="AD281" s="30">
        <f t="shared" si="42"/>
        <v>1468.86857161905</v>
      </c>
      <c r="AE281" s="30">
        <f t="shared" si="43"/>
        <v>341.11322451817307</v>
      </c>
      <c r="AF281" s="30">
        <f t="shared" si="44"/>
        <v>539.50337792569781</v>
      </c>
      <c r="AG281" s="30">
        <f t="shared" si="45"/>
        <v>370.50929696889568</v>
      </c>
      <c r="AH281" s="30">
        <v>31.615408434926472</v>
      </c>
      <c r="AI281" s="30">
        <v>19551.043369999999</v>
      </c>
      <c r="AJ281" s="30">
        <f t="shared" ref="AJ281:AJ282" si="61">AI281/$K281*100</f>
        <v>18624.555336077523</v>
      </c>
      <c r="AK281" s="30">
        <v>27763.006867</v>
      </c>
      <c r="AL281" s="30">
        <f t="shared" si="55"/>
        <v>26447.368966699902</v>
      </c>
      <c r="AM281" s="30">
        <v>1146.8</v>
      </c>
      <c r="AN281" s="30">
        <v>1367048.1079699998</v>
      </c>
      <c r="AO281" s="30">
        <v>433985.25794340012</v>
      </c>
      <c r="AP281" s="30">
        <v>639.28972175999991</v>
      </c>
      <c r="AQ281" s="30">
        <f t="shared" si="57"/>
        <v>1302266.2091290397</v>
      </c>
      <c r="AR281" s="30">
        <f t="shared" si="58"/>
        <v>413419.49371414713</v>
      </c>
      <c r="AS281" s="30">
        <f t="shared" ref="AS281" si="62">AP281/$K281*100</f>
        <v>608.99495609398377</v>
      </c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</row>
    <row r="282" spans="1:59" x14ac:dyDescent="0.25">
      <c r="A282" s="75">
        <v>42491</v>
      </c>
      <c r="B282" s="30">
        <f t="shared" si="59"/>
        <v>2016</v>
      </c>
      <c r="C282" s="30">
        <f t="shared" si="60"/>
        <v>5</v>
      </c>
      <c r="D282" s="30">
        <v>149.44395482378866</v>
      </c>
      <c r="E282" s="30">
        <v>152.81680420964906</v>
      </c>
      <c r="F282" s="30"/>
      <c r="G282" s="30"/>
      <c r="H282" s="98"/>
      <c r="I282" s="98"/>
      <c r="J282" s="30">
        <v>98.30351065287401</v>
      </c>
      <c r="K282" s="30">
        <v>105.00793260339609</v>
      </c>
      <c r="L282" s="30">
        <v>101.79675925575449</v>
      </c>
      <c r="M282" s="30">
        <v>1311.2012558299998</v>
      </c>
      <c r="N282" s="76">
        <f t="shared" si="54"/>
        <v>1248.6687656086601</v>
      </c>
      <c r="O282" s="76">
        <v>17225.67859</v>
      </c>
      <c r="P282" s="30">
        <v>13050.029540000001</v>
      </c>
      <c r="Q282" s="30">
        <v>488465.16834999999</v>
      </c>
      <c r="R282" s="30">
        <v>37.430196372566982</v>
      </c>
      <c r="S282" s="30">
        <v>81.244751686255796</v>
      </c>
      <c r="T282" s="30">
        <v>1525.1276724600002</v>
      </c>
      <c r="U282" s="30">
        <v>1169.3321461090002</v>
      </c>
      <c r="V282" s="30">
        <v>1220107.3639139999</v>
      </c>
      <c r="W282" s="30">
        <v>266614.36321899999</v>
      </c>
      <c r="X282" s="30">
        <v>443938.37435700005</v>
      </c>
      <c r="Y282" s="30">
        <v>343319.71293699997</v>
      </c>
      <c r="Z282" s="27">
        <v>76.366289550338848</v>
      </c>
      <c r="AA282" s="27">
        <v>83.358088451914952</v>
      </c>
      <c r="AB282" s="30">
        <f t="shared" si="52"/>
        <v>91.61233297041197</v>
      </c>
      <c r="AC282" s="30">
        <f t="shared" si="53"/>
        <v>1997.1216114338933</v>
      </c>
      <c r="AD282" s="30">
        <f t="shared" ref="AD282:AD306" si="63">V282/$AA282/10</f>
        <v>1463.6940296655409</v>
      </c>
      <c r="AE282" s="30">
        <f t="shared" ref="AE282:AE306" si="64">W282/$AA282/10</f>
        <v>319.8422230768839</v>
      </c>
      <c r="AF282" s="30">
        <f t="shared" ref="AF282:AF306" si="65">X282/$AA282/10</f>
        <v>532.56784386686786</v>
      </c>
      <c r="AG282" s="30">
        <f t="shared" ref="AG282:AG306" si="66">Y282/$AA282/10</f>
        <v>411.86130741834813</v>
      </c>
      <c r="AH282" s="30">
        <v>29.902330176535358</v>
      </c>
      <c r="AI282" s="30">
        <v>19867.406175</v>
      </c>
      <c r="AJ282" s="30">
        <f t="shared" si="61"/>
        <v>18919.90984151369</v>
      </c>
      <c r="AK282" s="30">
        <v>27647.199837000004</v>
      </c>
      <c r="AL282" s="30">
        <f t="shared" si="55"/>
        <v>26328.677416610582</v>
      </c>
      <c r="AM282" s="30">
        <v>1151.7</v>
      </c>
      <c r="AN282" s="30">
        <v>814390.03673000017</v>
      </c>
      <c r="AO282" s="30">
        <v>433256.41283000004</v>
      </c>
      <c r="AP282" s="30">
        <v>604.23065746646375</v>
      </c>
      <c r="AQ282" s="30">
        <f t="shared" si="57"/>
        <v>775550.96699776547</v>
      </c>
      <c r="AR282" s="30">
        <f t="shared" si="58"/>
        <v>412593.98417676112</v>
      </c>
      <c r="AS282" s="30">
        <f t="shared" ref="AS282:AS284" si="67">AP282/$K282*100</f>
        <v>575.41429726893045</v>
      </c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</row>
    <row r="283" spans="1:59" x14ac:dyDescent="0.25">
      <c r="A283" s="75">
        <v>42522</v>
      </c>
      <c r="B283" s="30">
        <f t="shared" si="59"/>
        <v>2016</v>
      </c>
      <c r="C283" s="30">
        <f t="shared" si="60"/>
        <v>6</v>
      </c>
      <c r="D283" s="30">
        <v>161.30434580110563</v>
      </c>
      <c r="E283" s="30">
        <v>164.65210499174691</v>
      </c>
      <c r="F283" s="30"/>
      <c r="G283" s="30"/>
      <c r="H283" s="98"/>
      <c r="I283" s="98"/>
      <c r="J283" s="30">
        <v>98.802030875153307</v>
      </c>
      <c r="K283" s="30">
        <v>105.38476115065836</v>
      </c>
      <c r="L283" s="30">
        <v>101.43276047179828</v>
      </c>
      <c r="M283" s="30">
        <v>1800.5874903400002</v>
      </c>
      <c r="N283" s="76">
        <f t="shared" si="54"/>
        <v>1708.5843063836098</v>
      </c>
      <c r="O283" s="30">
        <v>16501.853320000002</v>
      </c>
      <c r="P283" s="30">
        <v>12889.967629999999</v>
      </c>
      <c r="Q283" s="30">
        <v>511060.2132</v>
      </c>
      <c r="R283" s="30">
        <v>39.64790508942496</v>
      </c>
      <c r="S283" s="30">
        <v>81.088240288969132</v>
      </c>
      <c r="T283" s="30">
        <v>1508.769597381</v>
      </c>
      <c r="U283" s="30">
        <v>1217.5678899700001</v>
      </c>
      <c r="V283" s="30">
        <v>1273784.577273</v>
      </c>
      <c r="W283" s="30">
        <v>244824.22873100001</v>
      </c>
      <c r="X283" s="30">
        <v>463570.19303999987</v>
      </c>
      <c r="Y283" s="30">
        <v>334510.233458</v>
      </c>
      <c r="Z283" s="27">
        <v>78.327294477176423</v>
      </c>
      <c r="AA283" s="27">
        <v>84.545575300190691</v>
      </c>
      <c r="AB283" s="30">
        <f t="shared" si="52"/>
        <v>92.645054692767289</v>
      </c>
      <c r="AC283" s="30">
        <f t="shared" si="53"/>
        <v>1926.237344787437</v>
      </c>
      <c r="AD283" s="30">
        <f t="shared" si="63"/>
        <v>1506.6247674703884</v>
      </c>
      <c r="AE283" s="30">
        <f t="shared" si="64"/>
        <v>289.5766311385521</v>
      </c>
      <c r="AF283" s="30">
        <f t="shared" si="65"/>
        <v>548.3080473390005</v>
      </c>
      <c r="AG283" s="30">
        <f t="shared" si="66"/>
        <v>395.65670027115601</v>
      </c>
      <c r="AH283" s="30">
        <v>35.973307679977196</v>
      </c>
      <c r="AI283" s="30">
        <v>20216.588339999998</v>
      </c>
      <c r="AJ283" s="30">
        <f t="shared" ref="AJ283:AJ284" si="68">AI283/$K283*100</f>
        <v>19183.59743786704</v>
      </c>
      <c r="AK283" s="30">
        <v>27776.930702000001</v>
      </c>
      <c r="AL283" s="30">
        <f t="shared" si="55"/>
        <v>26357.635011659819</v>
      </c>
      <c r="AM283" s="30">
        <v>1141.5999999999999</v>
      </c>
      <c r="AN283" s="30">
        <v>1037762.2858109999</v>
      </c>
      <c r="AO283" s="30">
        <v>478053.04392000003</v>
      </c>
      <c r="AP283" s="30">
        <v>688.38994441054342</v>
      </c>
      <c r="AQ283" s="30">
        <f t="shared" si="57"/>
        <v>984736.57337175333</v>
      </c>
      <c r="AR283" s="30">
        <f t="shared" si="58"/>
        <v>453626.34853494045</v>
      </c>
      <c r="AS283" s="30">
        <f t="shared" si="67"/>
        <v>653.21583205604009</v>
      </c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</row>
    <row r="284" spans="1:59" x14ac:dyDescent="0.25">
      <c r="A284" s="75">
        <v>42552</v>
      </c>
      <c r="B284" s="30">
        <f t="shared" si="59"/>
        <v>2016</v>
      </c>
      <c r="C284" s="30">
        <f t="shared" si="60"/>
        <v>7</v>
      </c>
      <c r="D284" s="30">
        <v>145.51208340031741</v>
      </c>
      <c r="E284" s="30">
        <v>146.16885930703262</v>
      </c>
      <c r="F284" s="30"/>
      <c r="G284" s="30"/>
      <c r="H284" s="98"/>
      <c r="I284" s="98"/>
      <c r="J284" s="30">
        <v>104.7522741902898</v>
      </c>
      <c r="K284" s="30">
        <v>105.29497082737932</v>
      </c>
      <c r="L284" s="30">
        <v>101.5192572938429</v>
      </c>
      <c r="M284" s="30">
        <v>2124.0347340399994</v>
      </c>
      <c r="N284" s="76">
        <f t="shared" si="54"/>
        <v>2017.2233463288044</v>
      </c>
      <c r="O284" s="30">
        <v>16909.76698</v>
      </c>
      <c r="P284" s="30">
        <v>14077.621579999999</v>
      </c>
      <c r="Q284" s="30">
        <v>495642.69215999998</v>
      </c>
      <c r="R284" s="30">
        <v>35.20784312487536</v>
      </c>
      <c r="S284" s="30">
        <v>80.739579355810449</v>
      </c>
      <c r="T284" s="30">
        <v>1443.5526284799998</v>
      </c>
      <c r="U284" s="30">
        <v>1175.2816005669999</v>
      </c>
      <c r="V284" s="30">
        <v>1239127.5563839998</v>
      </c>
      <c r="W284" s="30">
        <v>279985.564304</v>
      </c>
      <c r="X284" s="30">
        <v>427141.63414699986</v>
      </c>
      <c r="Y284" s="30">
        <v>295606.74572300003</v>
      </c>
      <c r="Z284" s="27">
        <v>76.436434927666923</v>
      </c>
      <c r="AA284" s="27">
        <v>84.506782031530804</v>
      </c>
      <c r="AB284" s="30">
        <f t="shared" si="52"/>
        <v>90.450059853358624</v>
      </c>
      <c r="AC284" s="30">
        <f t="shared" si="53"/>
        <v>1888.5661397552851</v>
      </c>
      <c r="AD284" s="30">
        <f t="shared" si="63"/>
        <v>1466.3054569060055</v>
      </c>
      <c r="AE284" s="30">
        <f t="shared" si="64"/>
        <v>331.31727131620397</v>
      </c>
      <c r="AF284" s="30">
        <f t="shared" si="65"/>
        <v>505.45249017721045</v>
      </c>
      <c r="AG284" s="30">
        <f t="shared" si="66"/>
        <v>349.80239291646973</v>
      </c>
      <c r="AH284" s="30">
        <v>31.53356954357433</v>
      </c>
      <c r="AI284" s="30">
        <v>20253.320798999997</v>
      </c>
      <c r="AJ284" s="30">
        <f t="shared" si="68"/>
        <v>19234.841550223053</v>
      </c>
      <c r="AK284" s="30">
        <v>28221.889712999997</v>
      </c>
      <c r="AL284" s="30">
        <f t="shared" si="55"/>
        <v>26802.694840256889</v>
      </c>
      <c r="AM284" s="30">
        <v>1153.5</v>
      </c>
      <c r="AN284" s="30">
        <v>1211479.3493819782</v>
      </c>
      <c r="AO284" s="30">
        <v>432584.89350999997</v>
      </c>
      <c r="AP284" s="30">
        <v>789.79793227182131</v>
      </c>
      <c r="AQ284" s="30">
        <f t="shared" si="57"/>
        <v>1150557.6570870404</v>
      </c>
      <c r="AR284" s="30">
        <f t="shared" si="58"/>
        <v>410831.48616772977</v>
      </c>
      <c r="AS284" s="30">
        <f t="shared" si="67"/>
        <v>750.0813439291577</v>
      </c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</row>
    <row r="285" spans="1:59" x14ac:dyDescent="0.25">
      <c r="A285" s="75">
        <v>42583</v>
      </c>
      <c r="B285" s="30">
        <f t="shared" si="59"/>
        <v>2016</v>
      </c>
      <c r="C285" s="30">
        <f t="shared" si="60"/>
        <v>8</v>
      </c>
      <c r="D285" s="30">
        <v>160.87174481238816</v>
      </c>
      <c r="E285" s="30">
        <v>156.15120421126997</v>
      </c>
      <c r="F285" s="30"/>
      <c r="G285" s="30"/>
      <c r="H285" s="98"/>
      <c r="I285" s="98"/>
      <c r="J285" s="30">
        <v>97.619112317953253</v>
      </c>
      <c r="K285" s="30">
        <v>105.1233220323402</v>
      </c>
      <c r="L285" s="30">
        <v>101.68502125421692</v>
      </c>
      <c r="M285" s="30">
        <v>2216.7230459100001</v>
      </c>
      <c r="N285" s="76">
        <f t="shared" si="54"/>
        <v>2108.6881607756327</v>
      </c>
      <c r="O285" s="30">
        <v>17014.778079999996</v>
      </c>
      <c r="P285" s="30">
        <v>11443.67921</v>
      </c>
      <c r="Q285" s="30">
        <v>421884.97609000001</v>
      </c>
      <c r="R285" s="30">
        <v>36.866200838742316</v>
      </c>
      <c r="S285" s="30">
        <v>81.292336935216738</v>
      </c>
      <c r="T285" s="30">
        <v>1385.04691654</v>
      </c>
      <c r="U285" s="30">
        <v>1449.2994757450001</v>
      </c>
      <c r="V285" s="30">
        <v>1520376.0281450001</v>
      </c>
      <c r="W285" s="30">
        <v>304332.60670800001</v>
      </c>
      <c r="X285" s="30">
        <v>571812.85031300003</v>
      </c>
      <c r="Y285" s="30">
        <v>372643.26675200003</v>
      </c>
      <c r="Z285" s="27">
        <v>76.494851808776104</v>
      </c>
      <c r="AA285" s="27">
        <v>84.143215032555275</v>
      </c>
      <c r="AB285" s="30">
        <f t="shared" si="52"/>
        <v>90.910303081692334</v>
      </c>
      <c r="AC285" s="30">
        <f t="shared" si="53"/>
        <v>1810.6406951442661</v>
      </c>
      <c r="AD285" s="30">
        <f t="shared" si="63"/>
        <v>1806.8908200818828</v>
      </c>
      <c r="AE285" s="30">
        <f t="shared" si="64"/>
        <v>361.68407231676701</v>
      </c>
      <c r="AF285" s="30">
        <f t="shared" si="65"/>
        <v>679.57095541424678</v>
      </c>
      <c r="AG285" s="30">
        <f t="shared" si="66"/>
        <v>442.86787307547394</v>
      </c>
      <c r="AH285" s="30">
        <v>30.941084639860115</v>
      </c>
      <c r="AI285" s="30">
        <v>20631.449661999999</v>
      </c>
      <c r="AJ285" s="30">
        <f t="shared" ref="AJ285:AJ325" si="69">AI285/$K285*100</f>
        <v>19625.949088303096</v>
      </c>
      <c r="AK285" s="30">
        <v>28756.183917999999</v>
      </c>
      <c r="AL285" s="30">
        <f t="shared" si="55"/>
        <v>27354.713837100229</v>
      </c>
      <c r="AM285" s="30">
        <v>1165.0999999999999</v>
      </c>
      <c r="AN285" s="30">
        <v>1144324.2889759999</v>
      </c>
      <c r="AO285" s="30">
        <v>483992.73005999997</v>
      </c>
      <c r="AP285" s="30">
        <v>949.63519063750346</v>
      </c>
      <c r="AQ285" s="30">
        <f t="shared" si="57"/>
        <v>1088554.1541618702</v>
      </c>
      <c r="AR285" s="30">
        <f t="shared" si="58"/>
        <v>460404.71391410573</v>
      </c>
      <c r="AS285" s="30">
        <f t="shared" ref="AS285:AS286" si="70">AP285/$K285*100</f>
        <v>903.35348263191031</v>
      </c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</row>
    <row r="286" spans="1:59" x14ac:dyDescent="0.25">
      <c r="A286" s="75">
        <v>42614</v>
      </c>
      <c r="B286" s="30">
        <f t="shared" si="59"/>
        <v>2016</v>
      </c>
      <c r="C286" s="30">
        <f t="shared" si="60"/>
        <v>9</v>
      </c>
      <c r="D286" s="30">
        <v>154.51726991083618</v>
      </c>
      <c r="E286" s="30">
        <v>153.1317487040815</v>
      </c>
      <c r="F286" s="30"/>
      <c r="G286" s="30"/>
      <c r="H286" s="98"/>
      <c r="I286" s="98"/>
      <c r="J286" s="30">
        <v>105.89059295702616</v>
      </c>
      <c r="K286" s="30">
        <v>105.28349733079344</v>
      </c>
      <c r="L286" s="30">
        <v>101.53032057423815</v>
      </c>
      <c r="M286" s="30">
        <v>2295.6067668699998</v>
      </c>
      <c r="N286" s="76">
        <f t="shared" si="54"/>
        <v>2180.4051205264986</v>
      </c>
      <c r="O286" s="30">
        <v>16795.864310000001</v>
      </c>
      <c r="P286" s="30">
        <v>11527.466259999999</v>
      </c>
      <c r="Q286" s="30">
        <v>447351.83663999994</v>
      </c>
      <c r="R286" s="30">
        <v>38.807473086457769</v>
      </c>
      <c r="S286" s="30">
        <v>81.487767475667297</v>
      </c>
      <c r="T286" s="30">
        <v>1406.6478132299999</v>
      </c>
      <c r="U286" s="30">
        <v>1329.794588496</v>
      </c>
      <c r="V286" s="30">
        <v>1401597.9665109999</v>
      </c>
      <c r="W286" s="30">
        <v>282717.29721900006</v>
      </c>
      <c r="X286" s="30">
        <v>541061.56596500007</v>
      </c>
      <c r="Y286" s="30">
        <v>339439.94852899999</v>
      </c>
      <c r="Z286" s="27">
        <v>75.818479793104714</v>
      </c>
      <c r="AA286" s="27">
        <v>84.242060960206231</v>
      </c>
      <c r="AB286" s="30">
        <f t="shared" si="52"/>
        <v>90.000741825297226</v>
      </c>
      <c r="AC286" s="30">
        <f t="shared" si="53"/>
        <v>1855.2835892627947</v>
      </c>
      <c r="AD286" s="30">
        <f t="shared" si="63"/>
        <v>1663.7745450851191</v>
      </c>
      <c r="AE286" s="30">
        <f t="shared" si="64"/>
        <v>335.60111658776771</v>
      </c>
      <c r="AF286" s="30">
        <f t="shared" si="65"/>
        <v>642.27009619408943</v>
      </c>
      <c r="AG286" s="30">
        <f t="shared" si="66"/>
        <v>402.93405059183277</v>
      </c>
      <c r="AH286" s="30">
        <v>36.564608873612137</v>
      </c>
      <c r="AI286" s="30">
        <v>20794.499334999997</v>
      </c>
      <c r="AJ286" s="30">
        <f t="shared" si="69"/>
        <v>19750.957996451358</v>
      </c>
      <c r="AK286" s="30">
        <v>28782.331590000002</v>
      </c>
      <c r="AL286" s="30">
        <f t="shared" si="55"/>
        <v>27337.932648236329</v>
      </c>
      <c r="AM286" s="30">
        <v>1168.4000000000001</v>
      </c>
      <c r="AN286" s="30">
        <v>1053127.1830499992</v>
      </c>
      <c r="AO286" s="30">
        <v>463379.24845000001</v>
      </c>
      <c r="AP286" s="30">
        <v>1137.375549657477</v>
      </c>
      <c r="AQ286" s="30">
        <f t="shared" si="57"/>
        <v>1000277.545626307</v>
      </c>
      <c r="AR286" s="30">
        <f t="shared" si="58"/>
        <v>440125.24298475246</v>
      </c>
      <c r="AS286" s="30">
        <f t="shared" si="70"/>
        <v>1080.2980319735409</v>
      </c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</row>
    <row r="287" spans="1:59" x14ac:dyDescent="0.25">
      <c r="A287" s="75">
        <v>42644</v>
      </c>
      <c r="B287" s="30">
        <f t="shared" si="59"/>
        <v>2016</v>
      </c>
      <c r="C287" s="30">
        <f t="shared" si="60"/>
        <v>10</v>
      </c>
      <c r="D287" s="30">
        <v>182.79328634775632</v>
      </c>
      <c r="E287" s="30">
        <v>179.24615414564727</v>
      </c>
      <c r="F287" s="30"/>
      <c r="G287" s="30"/>
      <c r="H287" s="98"/>
      <c r="I287" s="98"/>
      <c r="J287" s="30">
        <v>103.0304101997629</v>
      </c>
      <c r="K287" s="30">
        <v>105.19690371967314</v>
      </c>
      <c r="L287" s="30">
        <v>101.61389601026194</v>
      </c>
      <c r="M287" s="30">
        <v>1795.25577146</v>
      </c>
      <c r="N287" s="76">
        <f t="shared" si="54"/>
        <v>1706.5671212566922</v>
      </c>
      <c r="O287" s="30">
        <v>17125.609179999999</v>
      </c>
      <c r="P287" s="30">
        <v>13006.35671</v>
      </c>
      <c r="Q287" s="30">
        <v>532295.83084000007</v>
      </c>
      <c r="R287" s="30">
        <v>40.92582132786977</v>
      </c>
      <c r="S287" s="30">
        <v>81.394065411709775</v>
      </c>
      <c r="T287" s="30">
        <v>1618.429220775</v>
      </c>
      <c r="U287" s="30">
        <v>1392.982853065</v>
      </c>
      <c r="V287" s="30">
        <v>1462515.4097869999</v>
      </c>
      <c r="W287" s="30">
        <v>394477.51271200005</v>
      </c>
      <c r="X287" s="30">
        <v>509902.16936299996</v>
      </c>
      <c r="Y287" s="30">
        <v>331644.95010300004</v>
      </c>
      <c r="Z287" s="27">
        <v>79.599895642261174</v>
      </c>
      <c r="AA287" s="27">
        <v>84.924030173206972</v>
      </c>
      <c r="AB287" s="30">
        <f t="shared" si="52"/>
        <v>93.730709058334895</v>
      </c>
      <c r="AC287" s="30">
        <f t="shared" si="53"/>
        <v>2033.2052042487146</v>
      </c>
      <c r="AD287" s="30">
        <f t="shared" si="63"/>
        <v>1722.1455538604605</v>
      </c>
      <c r="AE287" s="30">
        <f t="shared" si="64"/>
        <v>464.5063498605079</v>
      </c>
      <c r="AF287" s="30">
        <f t="shared" si="65"/>
        <v>600.42153949009253</v>
      </c>
      <c r="AG287" s="30">
        <f t="shared" si="66"/>
        <v>390.51956133804873</v>
      </c>
      <c r="AH287" s="30">
        <v>34.274509960615809</v>
      </c>
      <c r="AI287" s="30">
        <v>20805.073641999996</v>
      </c>
      <c r="AJ287" s="30">
        <f t="shared" si="69"/>
        <v>19777.268062414641</v>
      </c>
      <c r="AK287" s="30">
        <v>29349.239999999998</v>
      </c>
      <c r="AL287" s="30">
        <f t="shared" si="55"/>
        <v>27899.338252587109</v>
      </c>
      <c r="AM287" s="30">
        <v>1185.4000000000001</v>
      </c>
      <c r="AN287" s="30">
        <v>1017657.9304899997</v>
      </c>
      <c r="AO287" s="30">
        <v>501519.29946571426</v>
      </c>
      <c r="AP287" s="30">
        <v>893.90290564321731</v>
      </c>
      <c r="AQ287" s="30">
        <f t="shared" si="57"/>
        <v>967383.91958934139</v>
      </c>
      <c r="AR287" s="30">
        <f t="shared" si="58"/>
        <v>476743.40378130716</v>
      </c>
      <c r="AS287" s="30">
        <f t="shared" ref="AS287:AS307" si="71">AP287/$K287*100</f>
        <v>849.74260081387388</v>
      </c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</row>
    <row r="288" spans="1:59" x14ac:dyDescent="0.25">
      <c r="A288" s="75">
        <v>42675</v>
      </c>
      <c r="B288" s="30">
        <f t="shared" si="59"/>
        <v>2016</v>
      </c>
      <c r="C288" s="30">
        <f t="shared" si="60"/>
        <v>11</v>
      </c>
      <c r="D288" s="30">
        <v>158.25925672948898</v>
      </c>
      <c r="E288" s="30">
        <v>156.10055909521424</v>
      </c>
      <c r="F288" s="30"/>
      <c r="G288" s="30"/>
      <c r="H288" s="98"/>
      <c r="I288" s="98"/>
      <c r="J288" s="30">
        <v>97.83497849500651</v>
      </c>
      <c r="K288" s="30">
        <v>105.04411350913944</v>
      </c>
      <c r="L288" s="30">
        <v>101.76169685360196</v>
      </c>
      <c r="M288" s="30">
        <v>2072.0012695999999</v>
      </c>
      <c r="N288" s="76">
        <f t="shared" si="54"/>
        <v>1972.5058362453826</v>
      </c>
      <c r="O288" s="30">
        <v>16315.292080000001</v>
      </c>
      <c r="P288" s="30">
        <v>11634.24685</v>
      </c>
      <c r="Q288" s="30">
        <v>450955.08545000007</v>
      </c>
      <c r="R288" s="30">
        <v>38.761003721525825</v>
      </c>
      <c r="S288" s="30">
        <v>80.871569274846991</v>
      </c>
      <c r="T288" s="30">
        <v>1431.8040016909999</v>
      </c>
      <c r="U288" s="30">
        <v>1473.32924342</v>
      </c>
      <c r="V288" s="30">
        <v>1544670.4068999998</v>
      </c>
      <c r="W288" s="30">
        <v>328995.51064499997</v>
      </c>
      <c r="X288" s="30">
        <v>592151.20046800002</v>
      </c>
      <c r="Y288" s="30">
        <v>376967.16924100003</v>
      </c>
      <c r="Z288" s="27">
        <v>76.562664323868276</v>
      </c>
      <c r="AA288" s="27">
        <v>84.888731576315948</v>
      </c>
      <c r="AB288" s="30">
        <f t="shared" si="52"/>
        <v>90.191787416493028</v>
      </c>
      <c r="AC288" s="30">
        <f t="shared" si="53"/>
        <v>1870.1073353904139</v>
      </c>
      <c r="AD288" s="30">
        <f t="shared" si="63"/>
        <v>1819.6412859712993</v>
      </c>
      <c r="AE288" s="30">
        <f t="shared" si="64"/>
        <v>387.56087473074001</v>
      </c>
      <c r="AF288" s="30">
        <f t="shared" si="65"/>
        <v>697.56160737971356</v>
      </c>
      <c r="AG288" s="30">
        <f t="shared" si="66"/>
        <v>444.07209560211442</v>
      </c>
      <c r="AH288" s="30">
        <v>33.443697521124768</v>
      </c>
      <c r="AI288" s="30">
        <v>21140.031997999999</v>
      </c>
      <c r="AJ288" s="30">
        <f t="shared" si="69"/>
        <v>20124.908756701247</v>
      </c>
      <c r="AK288" s="30">
        <v>29619.674928999993</v>
      </c>
      <c r="AL288" s="30">
        <f t="shared" si="55"/>
        <v>28197.367695832774</v>
      </c>
      <c r="AM288" s="30">
        <v>1192.5999999999999</v>
      </c>
      <c r="AN288" s="30">
        <v>954013.58020600013</v>
      </c>
      <c r="AO288" s="30">
        <v>488272.88258000009</v>
      </c>
      <c r="AP288" s="30">
        <v>1261.8810732173401</v>
      </c>
      <c r="AQ288" s="30">
        <f t="shared" si="57"/>
        <v>908202.80007693672</v>
      </c>
      <c r="AR288" s="30">
        <f t="shared" si="58"/>
        <v>464826.50599694723</v>
      </c>
      <c r="AS288" s="30">
        <f t="shared" si="71"/>
        <v>1201.286803289124</v>
      </c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</row>
    <row r="289" spans="1:59" x14ac:dyDescent="0.25">
      <c r="A289" s="75">
        <v>42705</v>
      </c>
      <c r="B289" s="30">
        <f t="shared" si="59"/>
        <v>2016</v>
      </c>
      <c r="C289" s="30">
        <f t="shared" si="60"/>
        <v>12</v>
      </c>
      <c r="D289" s="30">
        <v>174.57036522244391</v>
      </c>
      <c r="E289" s="30">
        <v>158.44006098763276</v>
      </c>
      <c r="F289" s="30"/>
      <c r="G289" s="30"/>
      <c r="H289" s="98"/>
      <c r="I289" s="98"/>
      <c r="J289" s="30">
        <v>98.62350839450346</v>
      </c>
      <c r="K289" s="30">
        <v>105.21091299001108</v>
      </c>
      <c r="L289" s="30">
        <v>101.60036569768462</v>
      </c>
      <c r="M289" s="30">
        <v>3819.1020960999995</v>
      </c>
      <c r="N289" s="76">
        <f t="shared" si="54"/>
        <v>3629.9486313388352</v>
      </c>
      <c r="O289" s="30">
        <v>16862.6921</v>
      </c>
      <c r="P289" s="30">
        <v>11880.042809999999</v>
      </c>
      <c r="Q289" s="30">
        <v>525468.70082999999</v>
      </c>
      <c r="R289" s="30">
        <v>44.231212734998557</v>
      </c>
      <c r="S289" s="30">
        <v>79.661645156557398</v>
      </c>
      <c r="T289" s="30">
        <v>1587.46309759</v>
      </c>
      <c r="U289" s="30">
        <v>1500.7212934189999</v>
      </c>
      <c r="V289" s="30">
        <v>1572363.543478</v>
      </c>
      <c r="W289" s="30">
        <v>307985.69443599996</v>
      </c>
      <c r="X289" s="30">
        <v>592329.77872599999</v>
      </c>
      <c r="Y289" s="30">
        <v>379403.94370199996</v>
      </c>
      <c r="Z289" s="27">
        <v>81.208922137551014</v>
      </c>
      <c r="AA289" s="27">
        <v>86.800886164524286</v>
      </c>
      <c r="AB289" s="30">
        <f t="shared" si="52"/>
        <v>93.557710901275669</v>
      </c>
      <c r="AC289" s="30">
        <f t="shared" si="53"/>
        <v>1954.7890253994108</v>
      </c>
      <c r="AD289" s="30">
        <f t="shared" si="63"/>
        <v>1811.4602430414222</v>
      </c>
      <c r="AE289" s="30">
        <f t="shared" si="64"/>
        <v>354.81860617440839</v>
      </c>
      <c r="AF289" s="30">
        <f t="shared" si="65"/>
        <v>682.40061236619772</v>
      </c>
      <c r="AG289" s="30">
        <f t="shared" si="66"/>
        <v>437.09685518978392</v>
      </c>
      <c r="AH289" s="30">
        <v>38.988738518703499</v>
      </c>
      <c r="AI289" s="30">
        <v>22634.900894999995</v>
      </c>
      <c r="AJ289" s="30">
        <f t="shared" si="69"/>
        <v>21513.833738092355</v>
      </c>
      <c r="AK289" s="30">
        <v>29910.06667</v>
      </c>
      <c r="AL289" s="30">
        <f t="shared" si="55"/>
        <v>28428.673243088117</v>
      </c>
      <c r="AM289" s="30">
        <v>1200</v>
      </c>
      <c r="AN289" s="30">
        <v>1050311.328860397</v>
      </c>
      <c r="AO289" s="30">
        <v>520708.45151000004</v>
      </c>
      <c r="AP289" s="30">
        <v>2240.3769163911084</v>
      </c>
      <c r="AQ289" s="30">
        <f t="shared" si="57"/>
        <v>998291.24090969109</v>
      </c>
      <c r="AR289" s="30">
        <f t="shared" si="58"/>
        <v>494918.67023284658</v>
      </c>
      <c r="AS289" s="30">
        <f t="shared" si="71"/>
        <v>2129.4149558457057</v>
      </c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</row>
    <row r="290" spans="1:59" x14ac:dyDescent="0.25">
      <c r="A290" s="77">
        <v>42736</v>
      </c>
      <c r="B290" s="78">
        <f t="shared" si="59"/>
        <v>2017</v>
      </c>
      <c r="C290" s="78">
        <f t="shared" si="60"/>
        <v>1</v>
      </c>
      <c r="D290" s="79">
        <v>160.47190492372812</v>
      </c>
      <c r="E290" s="79">
        <v>162.00415679989513</v>
      </c>
      <c r="F290" s="79"/>
      <c r="G290" s="79"/>
      <c r="H290" s="99"/>
      <c r="I290" s="99"/>
      <c r="J290" s="31">
        <v>88.644552258571352</v>
      </c>
      <c r="K290" s="31">
        <v>105.30329077682848</v>
      </c>
      <c r="L290" s="31">
        <v>104.01287145338358</v>
      </c>
      <c r="M290" s="31">
        <v>1395.86338742</v>
      </c>
      <c r="N290" s="31">
        <f t="shared" si="54"/>
        <v>1325.5648300472235</v>
      </c>
      <c r="O290" s="31">
        <v>16623.709139999999</v>
      </c>
      <c r="P290" s="31">
        <v>11771.584049999999</v>
      </c>
      <c r="Q290" s="31">
        <v>526949.25126000005</v>
      </c>
      <c r="R290" s="31">
        <v>44.764515040777376</v>
      </c>
      <c r="S290" s="31">
        <v>80.246885130843197</v>
      </c>
      <c r="T290" s="31">
        <v>1559.2395703249999</v>
      </c>
      <c r="U290" s="31">
        <v>1484.243015083</v>
      </c>
      <c r="V290" s="31">
        <v>1563374.7156990001</v>
      </c>
      <c r="W290" s="31">
        <v>309872.45998500002</v>
      </c>
      <c r="X290" s="31">
        <v>578129.20023899991</v>
      </c>
      <c r="Y290" s="31">
        <v>363451.59940300003</v>
      </c>
      <c r="Z290" s="28">
        <v>83.606221544126171</v>
      </c>
      <c r="AA290" s="28">
        <v>87.36098910741083</v>
      </c>
      <c r="AB290" s="28">
        <f t="shared" si="52"/>
        <v>95.70200886957889</v>
      </c>
      <c r="AC290" s="28">
        <f t="shared" si="53"/>
        <v>1864.9803107081639</v>
      </c>
      <c r="AD290" s="28">
        <f t="shared" si="63"/>
        <v>1789.557022731075</v>
      </c>
      <c r="AE290" s="28">
        <f t="shared" si="64"/>
        <v>354.70347022285898</v>
      </c>
      <c r="AF290" s="28">
        <f t="shared" si="65"/>
        <v>661.7704379791154</v>
      </c>
      <c r="AG290" s="28">
        <f t="shared" si="66"/>
        <v>416.03420830793738</v>
      </c>
      <c r="AH290" s="31">
        <v>38.051870000000001</v>
      </c>
      <c r="AI290" s="31">
        <v>21912.186022999998</v>
      </c>
      <c r="AJ290" s="31">
        <f t="shared" si="69"/>
        <v>20808.643169033498</v>
      </c>
      <c r="AK290" s="31">
        <v>30063.926258999996</v>
      </c>
      <c r="AL290" s="31">
        <f t="shared" si="55"/>
        <v>28549.844964214004</v>
      </c>
      <c r="AM290" s="31">
        <v>1177.5</v>
      </c>
      <c r="AN290" s="31">
        <v>1278405.1538300121</v>
      </c>
      <c r="AO290" s="31">
        <v>689514.490549293</v>
      </c>
      <c r="AP290" s="31">
        <v>409.19305782476386</v>
      </c>
      <c r="AQ290" s="31">
        <f t="shared" si="57"/>
        <v>1214022.0352081528</v>
      </c>
      <c r="AR290" s="31">
        <f t="shared" si="58"/>
        <v>654789.11956379015</v>
      </c>
      <c r="AS290" s="31">
        <f t="shared" si="71"/>
        <v>388.58525199556726</v>
      </c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</row>
    <row r="291" spans="1:59" x14ac:dyDescent="0.25">
      <c r="A291" s="75">
        <v>42767</v>
      </c>
      <c r="B291" s="30">
        <f t="shared" si="59"/>
        <v>2017</v>
      </c>
      <c r="C291" s="30">
        <f t="shared" si="60"/>
        <v>2</v>
      </c>
      <c r="D291" s="30">
        <v>140.52182668486336</v>
      </c>
      <c r="E291" s="30">
        <v>156.87150219414346</v>
      </c>
      <c r="F291" s="30"/>
      <c r="G291" s="30"/>
      <c r="H291" s="98"/>
      <c r="I291" s="98"/>
      <c r="J291" s="30">
        <v>85.448272095327667</v>
      </c>
      <c r="K291" s="30">
        <v>105.51204374395172</v>
      </c>
      <c r="L291" s="30">
        <v>103.80708456153269</v>
      </c>
      <c r="M291" s="30">
        <v>1515.5568267800002</v>
      </c>
      <c r="N291" s="76">
        <f t="shared" si="54"/>
        <v>1436.3827796358808</v>
      </c>
      <c r="O291" s="30">
        <v>14984.273394999998</v>
      </c>
      <c r="P291" s="30">
        <v>11776.79343</v>
      </c>
      <c r="Q291" s="30">
        <v>522082.90960000007</v>
      </c>
      <c r="R291" s="30">
        <v>44.331499291653969</v>
      </c>
      <c r="S291" s="30">
        <v>80.53574492149599</v>
      </c>
      <c r="T291" s="30">
        <v>1580.9180163269998</v>
      </c>
      <c r="U291" s="30">
        <v>1234.0690081819998</v>
      </c>
      <c r="V291" s="30">
        <v>1297693.1070539998</v>
      </c>
      <c r="W291" s="30">
        <v>270261.93608499999</v>
      </c>
      <c r="X291" s="30">
        <v>491426.28951699997</v>
      </c>
      <c r="Y291" s="30">
        <v>299885.31764600007</v>
      </c>
      <c r="Z291" s="27">
        <v>83.980380088582947</v>
      </c>
      <c r="AA291" s="27">
        <v>87.280542959674364</v>
      </c>
      <c r="AB291" s="30">
        <f t="shared" si="52"/>
        <v>96.218901992147138</v>
      </c>
      <c r="AC291" s="30">
        <f t="shared" si="53"/>
        <v>1882.4849502460445</v>
      </c>
      <c r="AD291" s="30">
        <f t="shared" si="63"/>
        <v>1486.8068678875704</v>
      </c>
      <c r="AE291" s="30">
        <f t="shared" si="64"/>
        <v>309.6474047026349</v>
      </c>
      <c r="AF291" s="30">
        <f t="shared" si="65"/>
        <v>563.04220030350893</v>
      </c>
      <c r="AG291" s="30">
        <f t="shared" si="66"/>
        <v>343.5878232157126</v>
      </c>
      <c r="AH291" s="30">
        <v>36.188445999999999</v>
      </c>
      <c r="AI291" s="30">
        <v>22193.523037999996</v>
      </c>
      <c r="AJ291" s="30">
        <f t="shared" si="69"/>
        <v>21034.113500689535</v>
      </c>
      <c r="AK291" s="30">
        <v>30300.466385000007</v>
      </c>
      <c r="AL291" s="30">
        <f t="shared" si="55"/>
        <v>28717.542860349458</v>
      </c>
      <c r="AM291" s="30">
        <v>1170.8800000000001</v>
      </c>
      <c r="AN291" s="30">
        <v>873624.05630800675</v>
      </c>
      <c r="AO291" s="30">
        <v>443883.12883286271</v>
      </c>
      <c r="AP291" s="30">
        <v>833.2770550772542</v>
      </c>
      <c r="AQ291" s="30">
        <f t="shared" si="57"/>
        <v>827985.15250832262</v>
      </c>
      <c r="AR291" s="30">
        <f t="shared" si="58"/>
        <v>420694.27629517176</v>
      </c>
      <c r="AS291" s="30">
        <f t="shared" si="71"/>
        <v>789.7459147880644</v>
      </c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</row>
    <row r="292" spans="1:59" x14ac:dyDescent="0.25">
      <c r="A292" s="75">
        <v>42795</v>
      </c>
      <c r="B292" s="30">
        <f t="shared" si="59"/>
        <v>2017</v>
      </c>
      <c r="C292" s="30">
        <f t="shared" si="60"/>
        <v>3</v>
      </c>
      <c r="D292" s="30">
        <v>159.0522002691086</v>
      </c>
      <c r="E292" s="30">
        <v>155.3316766340217</v>
      </c>
      <c r="F292" s="30"/>
      <c r="G292" s="30"/>
      <c r="H292" s="98"/>
      <c r="I292" s="98"/>
      <c r="J292" s="30">
        <v>95.744722073850369</v>
      </c>
      <c r="K292" s="30">
        <v>105.65732670186564</v>
      </c>
      <c r="L292" s="30">
        <v>103.66434575894993</v>
      </c>
      <c r="M292" s="30">
        <v>2252.4300255299995</v>
      </c>
      <c r="N292" s="76">
        <f t="shared" si="54"/>
        <v>2131.8256819857884</v>
      </c>
      <c r="O292" s="30">
        <v>16452.784060999998</v>
      </c>
      <c r="P292" s="30">
        <v>11431.305339999999</v>
      </c>
      <c r="Q292" s="30">
        <v>488231.11845000007</v>
      </c>
      <c r="R292" s="30">
        <v>42.71000589421751</v>
      </c>
      <c r="S292" s="30">
        <v>80.434963498957828</v>
      </c>
      <c r="T292" s="30">
        <v>1580.9442362630002</v>
      </c>
      <c r="U292" s="30">
        <v>1529.5623708130001</v>
      </c>
      <c r="V292" s="30">
        <v>1609467.3741629999</v>
      </c>
      <c r="W292" s="30">
        <v>332209.48037999996</v>
      </c>
      <c r="X292" s="30">
        <v>624427.27100700012</v>
      </c>
      <c r="Y292" s="30">
        <v>386113.8351299999</v>
      </c>
      <c r="Z292" s="27">
        <v>81.358973550113632</v>
      </c>
      <c r="AA292" s="27">
        <v>87.436000876795219</v>
      </c>
      <c r="AB292" s="30">
        <f t="shared" si="52"/>
        <v>93.04974236499605</v>
      </c>
      <c r="AC292" s="30">
        <f t="shared" si="53"/>
        <v>1943.1713150722171</v>
      </c>
      <c r="AD292" s="30">
        <f t="shared" si="63"/>
        <v>1840.7376344108839</v>
      </c>
      <c r="AE292" s="30">
        <f t="shared" si="64"/>
        <v>379.94587703995228</v>
      </c>
      <c r="AF292" s="30">
        <f t="shared" si="65"/>
        <v>714.1535119920128</v>
      </c>
      <c r="AG292" s="30">
        <f t="shared" si="66"/>
        <v>441.59594590112511</v>
      </c>
      <c r="AH292" s="30">
        <v>39.200220000000002</v>
      </c>
      <c r="AI292" s="30">
        <v>23032.941801000001</v>
      </c>
      <c r="AJ292" s="30">
        <f t="shared" si="69"/>
        <v>21799.663610638465</v>
      </c>
      <c r="AK292" s="30">
        <v>30486.018514000007</v>
      </c>
      <c r="AL292" s="30">
        <f t="shared" si="55"/>
        <v>28853.672022218314</v>
      </c>
      <c r="AM292" s="30">
        <v>1185.05</v>
      </c>
      <c r="AN292" s="30">
        <v>1000239.7139790067</v>
      </c>
      <c r="AO292" s="30">
        <v>482431.04260286334</v>
      </c>
      <c r="AP292" s="30">
        <v>1092.9366597398173</v>
      </c>
      <c r="AQ292" s="30">
        <f t="shared" ref="AQ292:AQ294" si="72">AN292/$K292*100</f>
        <v>946682.77648306719</v>
      </c>
      <c r="AR292" s="30">
        <f t="shared" ref="AR292:AR294" si="73">AO292/$K292*100</f>
        <v>456599.70554067101</v>
      </c>
      <c r="AS292" s="30">
        <f t="shared" si="71"/>
        <v>1034.4163475040095</v>
      </c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</row>
    <row r="293" spans="1:59" x14ac:dyDescent="0.25">
      <c r="A293" s="75">
        <v>42826</v>
      </c>
      <c r="B293" s="30">
        <f t="shared" si="59"/>
        <v>2017</v>
      </c>
      <c r="C293" s="30">
        <f t="shared" si="60"/>
        <v>4</v>
      </c>
      <c r="D293" s="30">
        <v>153.33117536078245</v>
      </c>
      <c r="E293" s="30">
        <v>160.57000211359676</v>
      </c>
      <c r="F293" s="30"/>
      <c r="G293" s="30"/>
      <c r="H293" s="98"/>
      <c r="I293" s="98"/>
      <c r="J293" s="30">
        <v>86.886489376654865</v>
      </c>
      <c r="K293" s="30">
        <v>106.11676915031546</v>
      </c>
      <c r="L293" s="30">
        <v>103.2155213062852</v>
      </c>
      <c r="M293" s="30">
        <v>2189.6726185900002</v>
      </c>
      <c r="N293" s="76">
        <f t="shared" si="54"/>
        <v>2063.455791316363</v>
      </c>
      <c r="O293" s="30">
        <v>15843.669612</v>
      </c>
      <c r="P293" s="30">
        <v>11590.858090000002</v>
      </c>
      <c r="Q293" s="30">
        <v>518023.26704999997</v>
      </c>
      <c r="R293" s="30">
        <v>44.692400081830343</v>
      </c>
      <c r="S293" s="30">
        <v>80.850639254419249</v>
      </c>
      <c r="T293" s="30">
        <v>1605.6044639260001</v>
      </c>
      <c r="U293" s="30">
        <v>1371.573474387</v>
      </c>
      <c r="V293" s="30">
        <v>1436655.7894629999</v>
      </c>
      <c r="W293" s="30">
        <v>304442.70853599987</v>
      </c>
      <c r="X293" s="30">
        <v>580815.21071200003</v>
      </c>
      <c r="Y293" s="30">
        <v>324338.51044800004</v>
      </c>
      <c r="Z293" s="27">
        <v>82.236616599323455</v>
      </c>
      <c r="AA293" s="27">
        <v>87.310955351923127</v>
      </c>
      <c r="AB293" s="30">
        <f t="shared" si="52"/>
        <v>94.188199256156807</v>
      </c>
      <c r="AC293" s="30">
        <f t="shared" si="53"/>
        <v>1952.420381967914</v>
      </c>
      <c r="AD293" s="30">
        <f t="shared" si="63"/>
        <v>1645.4473366741781</v>
      </c>
      <c r="AE293" s="30">
        <f t="shared" si="64"/>
        <v>348.68786775827459</v>
      </c>
      <c r="AF293" s="30">
        <f t="shared" si="65"/>
        <v>665.22603992925713</v>
      </c>
      <c r="AG293" s="30">
        <f t="shared" si="66"/>
        <v>371.47515926345443</v>
      </c>
      <c r="AH293" s="30">
        <v>37.830260000000003</v>
      </c>
      <c r="AI293" s="30">
        <v>22842.298135000001</v>
      </c>
      <c r="AJ293" s="30">
        <f t="shared" si="69"/>
        <v>21525.625325667104</v>
      </c>
      <c r="AK293" s="30">
        <v>31210.663877999999</v>
      </c>
      <c r="AL293" s="30">
        <f t="shared" si="55"/>
        <v>29411.622807503481</v>
      </c>
      <c r="AM293" s="30">
        <v>1183.0899999999999</v>
      </c>
      <c r="AN293" s="30">
        <v>1629121.5216520091</v>
      </c>
      <c r="AO293" s="30">
        <v>502870.18346857862</v>
      </c>
      <c r="AP293" s="30">
        <v>862.15433984951585</v>
      </c>
      <c r="AQ293" s="30">
        <f t="shared" si="72"/>
        <v>1535215.9085661026</v>
      </c>
      <c r="AR293" s="30">
        <f t="shared" si="73"/>
        <v>473883.80507161689</v>
      </c>
      <c r="AS293" s="30">
        <f t="shared" si="71"/>
        <v>812.45815034970178</v>
      </c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</row>
    <row r="294" spans="1:59" x14ac:dyDescent="0.25">
      <c r="A294" s="75">
        <v>42856</v>
      </c>
      <c r="B294" s="30">
        <f t="shared" si="59"/>
        <v>2017</v>
      </c>
      <c r="C294" s="30">
        <f t="shared" si="60"/>
        <v>5</v>
      </c>
      <c r="D294" s="30">
        <v>156.464949922248</v>
      </c>
      <c r="E294" s="30">
        <v>158.47394054914099</v>
      </c>
      <c r="F294" s="30"/>
      <c r="G294" s="30"/>
      <c r="H294" s="98"/>
      <c r="I294" s="98"/>
      <c r="J294" s="30">
        <v>90.011098029256999</v>
      </c>
      <c r="K294" s="30">
        <v>106.1652067892166</v>
      </c>
      <c r="L294" s="30">
        <v>103.16842945480931</v>
      </c>
      <c r="M294" s="30">
        <v>1579.5840014399998</v>
      </c>
      <c r="N294" s="76">
        <f t="shared" si="54"/>
        <v>1487.8546834803897</v>
      </c>
      <c r="O294" s="30">
        <v>16527.703872999999</v>
      </c>
      <c r="P294" s="30">
        <v>11670.39119</v>
      </c>
      <c r="Q294" s="30">
        <v>483553.28121000004</v>
      </c>
      <c r="R294" s="30">
        <v>41.434196449587908</v>
      </c>
      <c r="S294" s="30">
        <v>81.052286096297507</v>
      </c>
      <c r="T294" s="30">
        <v>1594.558301823</v>
      </c>
      <c r="U294" s="30">
        <v>1513.7625239130002</v>
      </c>
      <c r="V294" s="30">
        <v>1594528.8138569999</v>
      </c>
      <c r="W294" s="30">
        <v>327041.04100899998</v>
      </c>
      <c r="X294" s="30">
        <v>623951.26405599981</v>
      </c>
      <c r="Y294" s="30">
        <v>339469.43154100003</v>
      </c>
      <c r="Z294" s="27">
        <v>81.396376957143289</v>
      </c>
      <c r="AA294" s="27">
        <v>87.225465545313654</v>
      </c>
      <c r="AB294" s="30">
        <f t="shared" si="52"/>
        <v>93.317216994224992</v>
      </c>
      <c r="AC294" s="30">
        <f t="shared" si="53"/>
        <v>1959.004026263435</v>
      </c>
      <c r="AD294" s="30">
        <f t="shared" si="63"/>
        <v>1828.0542315118303</v>
      </c>
      <c r="AE294" s="30">
        <f t="shared" si="64"/>
        <v>374.9375700827897</v>
      </c>
      <c r="AF294" s="30">
        <f t="shared" si="65"/>
        <v>715.33153782006116</v>
      </c>
      <c r="AG294" s="30">
        <f t="shared" si="66"/>
        <v>389.18615041916348</v>
      </c>
      <c r="AH294" s="30">
        <v>37.503788</v>
      </c>
      <c r="AI294" s="30">
        <v>22706.121416000002</v>
      </c>
      <c r="AJ294" s="30">
        <f t="shared" si="69"/>
        <v>21387.535618031034</v>
      </c>
      <c r="AK294" s="30">
        <v>31612.092959999998</v>
      </c>
      <c r="AL294" s="30">
        <f t="shared" si="55"/>
        <v>29776.3211847395</v>
      </c>
      <c r="AM294" s="30">
        <v>1199.8399999999999</v>
      </c>
      <c r="AN294" s="33">
        <v>987817.60708000732</v>
      </c>
      <c r="AO294" s="33">
        <v>503622.61802882946</v>
      </c>
      <c r="AP294" s="33">
        <v>635.49563622141636</v>
      </c>
      <c r="AQ294" s="30">
        <f t="shared" si="72"/>
        <v>930453.24071307876</v>
      </c>
      <c r="AR294" s="30">
        <f t="shared" si="73"/>
        <v>474376.33595791511</v>
      </c>
      <c r="AS294" s="30">
        <f t="shared" si="71"/>
        <v>598.59124796238314</v>
      </c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</row>
    <row r="295" spans="1:59" x14ac:dyDescent="0.25">
      <c r="A295" s="75">
        <v>42887</v>
      </c>
      <c r="B295" s="30">
        <f t="shared" si="59"/>
        <v>2017</v>
      </c>
      <c r="C295" s="30">
        <f t="shared" si="60"/>
        <v>6</v>
      </c>
      <c r="D295" s="30">
        <v>161.60309309182918</v>
      </c>
      <c r="E295" s="30">
        <v>164.93077679417087</v>
      </c>
      <c r="F295" s="30"/>
      <c r="G295" s="30"/>
      <c r="H295" s="98"/>
      <c r="I295" s="98"/>
      <c r="J295" s="30">
        <v>90.15684662464669</v>
      </c>
      <c r="K295" s="30">
        <v>105.55273726978947</v>
      </c>
      <c r="L295" s="30">
        <v>103.76706403352924</v>
      </c>
      <c r="M295" s="30">
        <v>1981.6939085999995</v>
      </c>
      <c r="N295" s="76">
        <f t="shared" si="54"/>
        <v>1877.4443561182618</v>
      </c>
      <c r="O295" s="30">
        <v>16197.208450999999</v>
      </c>
      <c r="P295" s="30">
        <v>11409.551510000001</v>
      </c>
      <c r="Q295" s="30">
        <v>458983.70003999997</v>
      </c>
      <c r="R295" s="30">
        <v>40.22802295407665</v>
      </c>
      <c r="S295" s="30">
        <v>81.974186825540627</v>
      </c>
      <c r="T295" s="30">
        <v>1496.3027962740002</v>
      </c>
      <c r="U295" s="30">
        <v>1671.691651908</v>
      </c>
      <c r="V295" s="30">
        <v>1757715.052925</v>
      </c>
      <c r="W295" s="30">
        <v>436911.15248000011</v>
      </c>
      <c r="X295" s="30">
        <v>606361.72002999985</v>
      </c>
      <c r="Y295" s="30">
        <v>464587.77584299992</v>
      </c>
      <c r="Z295" s="27">
        <v>79.026829389199264</v>
      </c>
      <c r="AA295" s="27">
        <v>86.974688692699544</v>
      </c>
      <c r="AB295" s="30">
        <f t="shared" si="52"/>
        <v>90.861870938587899</v>
      </c>
      <c r="AC295" s="30">
        <f t="shared" si="53"/>
        <v>1893.4111463650631</v>
      </c>
      <c r="AD295" s="30">
        <f t="shared" si="63"/>
        <v>2020.9500940387254</v>
      </c>
      <c r="AE295" s="30">
        <f t="shared" si="64"/>
        <v>502.34287589542521</v>
      </c>
      <c r="AF295" s="30">
        <f t="shared" si="65"/>
        <v>697.17032523382454</v>
      </c>
      <c r="AG295" s="30">
        <f t="shared" si="66"/>
        <v>534.164344622709</v>
      </c>
      <c r="AH295" s="30">
        <v>40.180264000000001</v>
      </c>
      <c r="AI295" s="30">
        <v>22824.908335000004</v>
      </c>
      <c r="AJ295" s="30">
        <f t="shared" si="69"/>
        <v>21624.174725720524</v>
      </c>
      <c r="AK295" s="30">
        <v>31718.796938999996</v>
      </c>
      <c r="AL295" s="30">
        <f t="shared" si="55"/>
        <v>30050.188900291374</v>
      </c>
      <c r="AM295" s="30">
        <v>1198.27</v>
      </c>
      <c r="AN295" s="30">
        <v>1003142.4750740138</v>
      </c>
      <c r="AO295" s="30">
        <v>520487.6010442868</v>
      </c>
      <c r="AP295" s="30">
        <v>580.99458528841069</v>
      </c>
      <c r="AQ295" s="30">
        <f t="shared" ref="AQ295:AQ299" si="74">AN295/$K295*100</f>
        <v>950370.87717584544</v>
      </c>
      <c r="AR295" s="30">
        <f t="shared" ref="AR295:AR299" si="75">AO295/$K295*100</f>
        <v>493106.68250500876</v>
      </c>
      <c r="AS295" s="30">
        <f t="shared" si="71"/>
        <v>550.43061915429701</v>
      </c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</row>
    <row r="296" spans="1:59" x14ac:dyDescent="0.25">
      <c r="A296" s="75">
        <v>42917</v>
      </c>
      <c r="B296" s="30">
        <f t="shared" si="59"/>
        <v>2017</v>
      </c>
      <c r="C296" s="30">
        <f t="shared" si="60"/>
        <v>7</v>
      </c>
      <c r="D296" s="30">
        <v>160.36546680010994</v>
      </c>
      <c r="E296" s="30">
        <v>161.09657315677143</v>
      </c>
      <c r="F296" s="30"/>
      <c r="G296" s="30"/>
      <c r="H296" s="98"/>
      <c r="I296" s="98"/>
      <c r="J296" s="30">
        <v>89.635076364651141</v>
      </c>
      <c r="K296" s="30">
        <v>105.40436716683446</v>
      </c>
      <c r="L296" s="30">
        <v>103.91312942330219</v>
      </c>
      <c r="M296" s="30">
        <v>1498.0513594899999</v>
      </c>
      <c r="N296" s="76">
        <f t="shared" si="54"/>
        <v>1421.2422120222761</v>
      </c>
      <c r="O296" s="30">
        <v>16775.421157000001</v>
      </c>
      <c r="P296" s="30">
        <v>11489.273950000001</v>
      </c>
      <c r="Q296" s="30">
        <v>468231.18692000001</v>
      </c>
      <c r="R296" s="30">
        <v>40.753766422289893</v>
      </c>
      <c r="S296" s="30">
        <v>82.48769361787312</v>
      </c>
      <c r="T296" s="30">
        <v>1578.4109731090002</v>
      </c>
      <c r="U296" s="30">
        <v>1544.788245191</v>
      </c>
      <c r="V296" s="30">
        <v>1625090.8491419998</v>
      </c>
      <c r="W296" s="30">
        <v>386695.44520400005</v>
      </c>
      <c r="X296" s="30">
        <v>576758.39698099985</v>
      </c>
      <c r="Y296" s="30">
        <v>405086.01374700002</v>
      </c>
      <c r="Z296" s="27">
        <v>79.502306553393169</v>
      </c>
      <c r="AA296" s="27">
        <v>87.119576492355151</v>
      </c>
      <c r="AB296" s="30">
        <f t="shared" si="52"/>
        <v>91.256534701324682</v>
      </c>
      <c r="AC296" s="30">
        <f t="shared" si="53"/>
        <v>1985.365005792569</v>
      </c>
      <c r="AD296" s="30">
        <f t="shared" si="63"/>
        <v>1865.3566908519163</v>
      </c>
      <c r="AE296" s="30">
        <f t="shared" si="64"/>
        <v>443.86745295752564</v>
      </c>
      <c r="AF296" s="30">
        <f t="shared" si="65"/>
        <v>662.03076300722273</v>
      </c>
      <c r="AG296" s="30">
        <f t="shared" si="66"/>
        <v>464.97702359991018</v>
      </c>
      <c r="AH296" s="30">
        <v>39.321967999999998</v>
      </c>
      <c r="AI296" s="30">
        <v>22812.303500999999</v>
      </c>
      <c r="AJ296" s="30">
        <f t="shared" si="69"/>
        <v>21642.654962192024</v>
      </c>
      <c r="AK296" s="30">
        <v>32230.513639000004</v>
      </c>
      <c r="AL296" s="30">
        <f t="shared" si="55"/>
        <v>30577.9679773471</v>
      </c>
      <c r="AM296" s="30">
        <v>1207.1199999999999</v>
      </c>
      <c r="AN296" s="30">
        <v>1041826.5965402089</v>
      </c>
      <c r="AO296" s="30">
        <v>526032.9870385793</v>
      </c>
      <c r="AP296" s="30">
        <v>556.20098374953068</v>
      </c>
      <c r="AQ296" s="30">
        <f t="shared" si="74"/>
        <v>988409.32737749047</v>
      </c>
      <c r="AR296" s="30">
        <f t="shared" si="75"/>
        <v>499061.85215833812</v>
      </c>
      <c r="AS296" s="30">
        <f t="shared" si="71"/>
        <v>527.68305403245154</v>
      </c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</row>
    <row r="297" spans="1:59" x14ac:dyDescent="0.25">
      <c r="A297" s="75">
        <v>42948</v>
      </c>
      <c r="B297" s="30">
        <f t="shared" si="59"/>
        <v>2017</v>
      </c>
      <c r="C297" s="30">
        <f t="shared" si="60"/>
        <v>8</v>
      </c>
      <c r="D297" s="30">
        <v>157.55959803112756</v>
      </c>
      <c r="E297" s="30">
        <v>152.94667577218681</v>
      </c>
      <c r="F297" s="30"/>
      <c r="G297" s="30"/>
      <c r="H297" s="98"/>
      <c r="I297" s="98"/>
      <c r="J297" s="30">
        <v>90.946089014685526</v>
      </c>
      <c r="K297" s="30">
        <v>105.41688937022037</v>
      </c>
      <c r="L297" s="30">
        <v>103.90078584772451</v>
      </c>
      <c r="M297" s="30">
        <v>1545.67637188</v>
      </c>
      <c r="N297" s="76">
        <f t="shared" si="54"/>
        <v>1466.2511682085774</v>
      </c>
      <c r="O297" s="30">
        <v>16615.270476000002</v>
      </c>
      <c r="P297" s="30">
        <v>10844.8542</v>
      </c>
      <c r="Q297" s="30">
        <v>466663.01280000003</v>
      </c>
      <c r="R297" s="30">
        <v>43.030824038187625</v>
      </c>
      <c r="S297" s="30">
        <v>83.360109637054776</v>
      </c>
      <c r="T297" s="30">
        <v>1459.0369354099998</v>
      </c>
      <c r="U297" s="30">
        <v>1762.0452479599999</v>
      </c>
      <c r="V297" s="30">
        <v>1855742.5086880003</v>
      </c>
      <c r="W297" s="30">
        <v>454563.39301799994</v>
      </c>
      <c r="X297" s="30">
        <v>645999.59369400004</v>
      </c>
      <c r="Y297" s="30">
        <v>471618.94809100009</v>
      </c>
      <c r="Z297" s="27">
        <v>80.457123886302952</v>
      </c>
      <c r="AA297" s="27">
        <v>87.93856805621057</v>
      </c>
      <c r="AB297" s="30">
        <f t="shared" si="52"/>
        <v>91.492419838897689</v>
      </c>
      <c r="AC297" s="30">
        <f t="shared" si="53"/>
        <v>1813.4341186143079</v>
      </c>
      <c r="AD297" s="30">
        <f t="shared" si="63"/>
        <v>2110.271465304967</v>
      </c>
      <c r="AE297" s="30">
        <f t="shared" si="64"/>
        <v>516.91016020120071</v>
      </c>
      <c r="AF297" s="30">
        <f t="shared" si="65"/>
        <v>734.60326677263538</v>
      </c>
      <c r="AG297" s="30">
        <f t="shared" si="66"/>
        <v>536.3050121415896</v>
      </c>
      <c r="AH297" s="30">
        <v>39.011615999999997</v>
      </c>
      <c r="AI297" s="30">
        <v>22992.928506</v>
      </c>
      <c r="AJ297" s="30">
        <f t="shared" si="69"/>
        <v>21811.427602696236</v>
      </c>
      <c r="AK297" s="30">
        <v>32631.504396</v>
      </c>
      <c r="AL297" s="30">
        <f t="shared" si="55"/>
        <v>30954.721383780652</v>
      </c>
      <c r="AM297" s="30">
        <v>1219.58</v>
      </c>
      <c r="AN297" s="30">
        <v>932390.97840200562</v>
      </c>
      <c r="AO297" s="30">
        <v>532343.84554571868</v>
      </c>
      <c r="AP297" s="30">
        <v>597.99192541121943</v>
      </c>
      <c r="AQ297" s="30">
        <f t="shared" si="74"/>
        <v>884479.69198510656</v>
      </c>
      <c r="AR297" s="30">
        <f t="shared" si="75"/>
        <v>504989.14237181289</v>
      </c>
      <c r="AS297" s="30">
        <f t="shared" si="71"/>
        <v>567.26386918048115</v>
      </c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</row>
    <row r="298" spans="1:59" x14ac:dyDescent="0.25">
      <c r="A298" s="75">
        <v>42979</v>
      </c>
      <c r="B298" s="30">
        <f t="shared" si="59"/>
        <v>2017</v>
      </c>
      <c r="C298" s="30">
        <f t="shared" si="60"/>
        <v>9</v>
      </c>
      <c r="D298" s="30">
        <v>158.85142815637428</v>
      </c>
      <c r="E298" s="30">
        <v>158.90693416191047</v>
      </c>
      <c r="F298" s="30"/>
      <c r="G298" s="30"/>
      <c r="H298" s="98"/>
      <c r="I298" s="98"/>
      <c r="J298" s="30">
        <v>87.898549711243788</v>
      </c>
      <c r="K298" s="30">
        <v>105.25558454379048</v>
      </c>
      <c r="L298" s="30">
        <v>104.06001443687481</v>
      </c>
      <c r="M298" s="30">
        <v>1542.6257799099997</v>
      </c>
      <c r="N298" s="76">
        <f t="shared" si="54"/>
        <v>1465.5999361898052</v>
      </c>
      <c r="O298" s="30">
        <v>15867.669527000002</v>
      </c>
      <c r="P298" s="30">
        <v>11683.580370000001</v>
      </c>
      <c r="Q298" s="30">
        <v>545985.4558</v>
      </c>
      <c r="R298" s="30">
        <v>46.731005266324871</v>
      </c>
      <c r="S298" s="30">
        <v>84.333101419307937</v>
      </c>
      <c r="T298" s="30">
        <v>1587.9390497280001</v>
      </c>
      <c r="U298" s="30">
        <v>1675.435579903</v>
      </c>
      <c r="V298" s="30">
        <v>1760113.574003</v>
      </c>
      <c r="W298" s="30">
        <v>416282.02552699996</v>
      </c>
      <c r="X298" s="30">
        <v>573686.65581200004</v>
      </c>
      <c r="Y298" s="30">
        <v>435245.10673899995</v>
      </c>
      <c r="Z298" s="27">
        <v>83.010755669127619</v>
      </c>
      <c r="AA298" s="27">
        <v>89.023803270990058</v>
      </c>
      <c r="AB298" s="30">
        <f t="shared" si="52"/>
        <v>93.24557322769212</v>
      </c>
      <c r="AC298" s="30">
        <f t="shared" si="53"/>
        <v>1912.9316881023983</v>
      </c>
      <c r="AD298" s="30">
        <f t="shared" si="63"/>
        <v>1977.1269136246433</v>
      </c>
      <c r="AE298" s="30">
        <f t="shared" si="64"/>
        <v>467.60755015131178</v>
      </c>
      <c r="AF298" s="30">
        <f t="shared" si="65"/>
        <v>644.41939653565191</v>
      </c>
      <c r="AG298" s="30">
        <f t="shared" si="66"/>
        <v>488.90868593212764</v>
      </c>
      <c r="AH298" s="30">
        <v>39.373047</v>
      </c>
      <c r="AI298" s="30">
        <v>22779.334782999998</v>
      </c>
      <c r="AJ298" s="30">
        <f t="shared" si="69"/>
        <v>21641.925111843255</v>
      </c>
      <c r="AK298" s="30">
        <v>33068.185308999993</v>
      </c>
      <c r="AL298" s="30">
        <f t="shared" si="55"/>
        <v>31417.036399852328</v>
      </c>
      <c r="AM298" s="30">
        <v>1230.96</v>
      </c>
      <c r="AN298" s="30">
        <v>1043559.6519040047</v>
      </c>
      <c r="AO298" s="30">
        <v>503517.71432143101</v>
      </c>
      <c r="AP298" s="30">
        <v>578.39478428199777</v>
      </c>
      <c r="AQ298" s="30">
        <f t="shared" si="74"/>
        <v>991453.00121329224</v>
      </c>
      <c r="AR298" s="30">
        <f t="shared" si="75"/>
        <v>478376.24626173417</v>
      </c>
      <c r="AS298" s="30">
        <f t="shared" si="71"/>
        <v>549.51458090222536</v>
      </c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</row>
    <row r="299" spans="1:59" x14ac:dyDescent="0.25">
      <c r="A299" s="75">
        <v>43009</v>
      </c>
      <c r="B299" s="30">
        <f t="shared" si="59"/>
        <v>2017</v>
      </c>
      <c r="C299" s="30">
        <f t="shared" si="60"/>
        <v>10</v>
      </c>
      <c r="D299" s="30">
        <v>152.29194185573544</v>
      </c>
      <c r="E299" s="30">
        <v>147.95416121029928</v>
      </c>
      <c r="F299" s="30"/>
      <c r="G299" s="30"/>
      <c r="H299" s="98"/>
      <c r="I299" s="98"/>
      <c r="J299" s="30">
        <v>90.978793228968485</v>
      </c>
      <c r="K299" s="30">
        <v>105.10348915410012</v>
      </c>
      <c r="L299" s="30">
        <v>104.21059981300589</v>
      </c>
      <c r="M299" s="30">
        <v>2118.5199283999991</v>
      </c>
      <c r="N299" s="76">
        <f t="shared" si="54"/>
        <v>2015.6513788936902</v>
      </c>
      <c r="O299" s="30">
        <v>16295.277166999995</v>
      </c>
      <c r="P299" s="30">
        <v>10915.822369999998</v>
      </c>
      <c r="Q299" s="30">
        <v>550540.81403999997</v>
      </c>
      <c r="R299" s="30">
        <v>50.435120266619002</v>
      </c>
      <c r="S299" s="30">
        <v>84.246524445159139</v>
      </c>
      <c r="T299" s="30">
        <v>1675.8637629230002</v>
      </c>
      <c r="U299" s="30">
        <v>1747.225947225</v>
      </c>
      <c r="V299" s="30">
        <v>1834362.832985</v>
      </c>
      <c r="W299" s="30">
        <v>455525.09890400001</v>
      </c>
      <c r="X299" s="30">
        <v>607005.49214300001</v>
      </c>
      <c r="Y299" s="30">
        <v>451088.22866299993</v>
      </c>
      <c r="Z299" s="27">
        <v>83.472403895496115</v>
      </c>
      <c r="AA299" s="27">
        <v>88.677700072156654</v>
      </c>
      <c r="AB299" s="30">
        <f t="shared" si="52"/>
        <v>94.130095647017228</v>
      </c>
      <c r="AC299" s="30">
        <f t="shared" si="53"/>
        <v>2007.6859952675018</v>
      </c>
      <c r="AD299" s="30">
        <f t="shared" si="63"/>
        <v>2068.5728559630966</v>
      </c>
      <c r="AE299" s="30">
        <f t="shared" si="64"/>
        <v>513.6861900267387</v>
      </c>
      <c r="AF299" s="30">
        <f t="shared" si="65"/>
        <v>684.50748231977411</v>
      </c>
      <c r="AG299" s="30">
        <f t="shared" si="66"/>
        <v>508.68282363655288</v>
      </c>
      <c r="AH299" s="30">
        <v>39.515414999999997</v>
      </c>
      <c r="AI299" s="30">
        <v>23149.968643</v>
      </c>
      <c r="AJ299" s="30">
        <f t="shared" si="69"/>
        <v>22025.880234154825</v>
      </c>
      <c r="AK299" s="30">
        <v>33540.961075000007</v>
      </c>
      <c r="AL299" s="30">
        <f t="shared" si="55"/>
        <v>31912.31931969745</v>
      </c>
      <c r="AM299" s="30">
        <v>1243.21</v>
      </c>
      <c r="AN299" s="30">
        <v>950848.41116600076</v>
      </c>
      <c r="AO299" s="30">
        <v>524399.89484857291</v>
      </c>
      <c r="AP299" s="30">
        <v>649.15662838195203</v>
      </c>
      <c r="AQ299" s="30">
        <f t="shared" si="74"/>
        <v>904678.25456478482</v>
      </c>
      <c r="AR299" s="30">
        <f t="shared" si="75"/>
        <v>498936.71377523051</v>
      </c>
      <c r="AS299" s="30">
        <f t="shared" si="71"/>
        <v>617.63565948812106</v>
      </c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</row>
    <row r="300" spans="1:59" x14ac:dyDescent="0.25">
      <c r="A300" s="75">
        <v>43040</v>
      </c>
      <c r="B300" s="30">
        <f t="shared" si="59"/>
        <v>2017</v>
      </c>
      <c r="C300" s="30">
        <f t="shared" si="60"/>
        <v>11</v>
      </c>
      <c r="D300" s="30">
        <v>154.55902269817472</v>
      </c>
      <c r="E300" s="30">
        <v>152.46350443220865</v>
      </c>
      <c r="F300" s="30"/>
      <c r="G300" s="30"/>
      <c r="H300" s="98"/>
      <c r="I300" s="98"/>
      <c r="J300" s="30">
        <v>89.917494732200794</v>
      </c>
      <c r="K300" s="30">
        <v>104.81586227834617</v>
      </c>
      <c r="L300" s="30">
        <v>104.49656577839635</v>
      </c>
      <c r="M300" s="30">
        <v>1996.9455799</v>
      </c>
      <c r="N300" s="76">
        <f t="shared" si="54"/>
        <v>1905.1940579346333</v>
      </c>
      <c r="O300" s="30">
        <v>15631.170732999997</v>
      </c>
      <c r="P300" s="30">
        <v>10699.46787</v>
      </c>
      <c r="Q300" s="30">
        <v>584322.91154999996</v>
      </c>
      <c r="R300" s="30">
        <v>54.612333870207692</v>
      </c>
      <c r="S300" s="30">
        <v>84.48118064862787</v>
      </c>
      <c r="T300" s="30">
        <v>1641.2308723209999</v>
      </c>
      <c r="U300" s="30">
        <v>1801.176171454</v>
      </c>
      <c r="V300" s="30">
        <v>1889260.1030729997</v>
      </c>
      <c r="W300" s="30">
        <v>505647.27286199993</v>
      </c>
      <c r="X300" s="30">
        <v>625711.24202300003</v>
      </c>
      <c r="Y300" s="30">
        <v>464736.16225399997</v>
      </c>
      <c r="Z300" s="27">
        <v>86.491049080222297</v>
      </c>
      <c r="AA300" s="27">
        <v>89.872305257359699</v>
      </c>
      <c r="AB300" s="30">
        <f t="shared" si="52"/>
        <v>96.237710641276209</v>
      </c>
      <c r="AC300" s="30">
        <f t="shared" si="53"/>
        <v>1897.5730896716527</v>
      </c>
      <c r="AD300" s="30">
        <f t="shared" si="63"/>
        <v>2102.1605016839012</v>
      </c>
      <c r="AE300" s="30">
        <f t="shared" si="64"/>
        <v>562.62857775153384</v>
      </c>
      <c r="AF300" s="30">
        <f t="shared" si="65"/>
        <v>696.22253510823361</v>
      </c>
      <c r="AG300" s="30">
        <f t="shared" si="66"/>
        <v>517.10720107064617</v>
      </c>
      <c r="AH300" s="30">
        <v>39.279288999999999</v>
      </c>
      <c r="AI300" s="30">
        <v>23657.004138</v>
      </c>
      <c r="AJ300" s="30">
        <f t="shared" si="69"/>
        <v>22570.061080237167</v>
      </c>
      <c r="AK300" s="30">
        <v>34231.482442</v>
      </c>
      <c r="AL300" s="30">
        <f t="shared" si="55"/>
        <v>32658.685143567105</v>
      </c>
      <c r="AM300" s="30">
        <v>1261.99</v>
      </c>
      <c r="AN300" s="30">
        <v>980588.54745050694</v>
      </c>
      <c r="AO300" s="30">
        <v>545735.98536286294</v>
      </c>
      <c r="AP300" s="30">
        <v>980.09963344687708</v>
      </c>
      <c r="AQ300" s="30">
        <f t="shared" ref="AQ300:AQ303" si="76">AN300/$K300*100</f>
        <v>935534.49462303938</v>
      </c>
      <c r="AR300" s="30">
        <f t="shared" ref="AR300:AR303" si="77">AO300/$K300*100</f>
        <v>520661.63794333069</v>
      </c>
      <c r="AS300" s="30">
        <f t="shared" si="71"/>
        <v>935.06804422802998</v>
      </c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</row>
    <row r="301" spans="1:59" x14ac:dyDescent="0.25">
      <c r="A301" s="75">
        <v>43070</v>
      </c>
      <c r="B301" s="30">
        <f t="shared" si="59"/>
        <v>2017</v>
      </c>
      <c r="C301" s="30">
        <f t="shared" si="60"/>
        <v>12</v>
      </c>
      <c r="D301" s="30">
        <v>168.63943797947093</v>
      </c>
      <c r="E301" s="30">
        <v>154.50863285363548</v>
      </c>
      <c r="F301" s="107">
        <f>D301/D289-1</f>
        <v>-3.3974421921014963E-2</v>
      </c>
      <c r="G301" s="107">
        <f t="shared" ref="G301:G307" si="78">E301/E300-1</f>
        <v>1.3413888320638501E-2</v>
      </c>
      <c r="H301" s="98"/>
      <c r="I301" s="98"/>
      <c r="J301" s="30">
        <v>90.633804847114789</v>
      </c>
      <c r="K301" s="30">
        <v>105.00396255276031</v>
      </c>
      <c r="L301" s="30">
        <v>104.30937443608511</v>
      </c>
      <c r="M301" s="30">
        <v>3326.2989937499997</v>
      </c>
      <c r="N301" s="76">
        <f t="shared" si="54"/>
        <v>3167.7842558357424</v>
      </c>
      <c r="O301" s="30">
        <v>16114.931517999999</v>
      </c>
      <c r="P301" s="30">
        <v>10210.779980000001</v>
      </c>
      <c r="Q301" s="30">
        <v>576255.69667000009</v>
      </c>
      <c r="R301" s="30">
        <v>56.43601152886658</v>
      </c>
      <c r="S301" s="30">
        <v>84.386718041720485</v>
      </c>
      <c r="T301" s="30">
        <v>1762.4061215020001</v>
      </c>
      <c r="U301" s="30">
        <v>1697.6637895910001</v>
      </c>
      <c r="V301" s="30">
        <v>1785696.2837740001</v>
      </c>
      <c r="W301" s="30">
        <v>413917.19292100001</v>
      </c>
      <c r="X301" s="30">
        <v>584329.49271900021</v>
      </c>
      <c r="Y301" s="30">
        <v>469336.58436199999</v>
      </c>
      <c r="Z301" s="27">
        <v>87.81476342247764</v>
      </c>
      <c r="AA301" s="27">
        <v>90.480901991075669</v>
      </c>
      <c r="AB301" s="30">
        <f t="shared" si="52"/>
        <v>97.053368711044683</v>
      </c>
      <c r="AC301" s="30">
        <f t="shared" si="53"/>
        <v>2006.9587991976339</v>
      </c>
      <c r="AD301" s="30">
        <f t="shared" si="63"/>
        <v>1973.5615411417177</v>
      </c>
      <c r="AE301" s="30">
        <f t="shared" si="64"/>
        <v>457.46360150324938</v>
      </c>
      <c r="AF301" s="30">
        <f t="shared" si="65"/>
        <v>645.8042303519851</v>
      </c>
      <c r="AG301" s="30">
        <f t="shared" si="66"/>
        <v>518.71342353361126</v>
      </c>
      <c r="AH301" s="30">
        <v>38.886088999999998</v>
      </c>
      <c r="AI301" s="30">
        <v>24530.511715000001</v>
      </c>
      <c r="AJ301" s="30">
        <f t="shared" si="69"/>
        <v>23361.510478877779</v>
      </c>
      <c r="AK301" s="30">
        <v>34805.250762999996</v>
      </c>
      <c r="AL301" s="30">
        <f t="shared" si="55"/>
        <v>33146.606963057937</v>
      </c>
      <c r="AM301" s="30">
        <v>1273.96</v>
      </c>
      <c r="AN301" s="30">
        <v>1003477.4015170049</v>
      </c>
      <c r="AO301" s="30">
        <v>540091.64821503288</v>
      </c>
      <c r="AP301" s="30">
        <v>1896.4649325032453</v>
      </c>
      <c r="AQ301" s="30">
        <f t="shared" si="76"/>
        <v>955656.69820583914</v>
      </c>
      <c r="AR301" s="30">
        <f t="shared" si="77"/>
        <v>514353.5873169151</v>
      </c>
      <c r="AS301" s="30">
        <f t="shared" si="71"/>
        <v>1806.0889193113517</v>
      </c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</row>
    <row r="302" spans="1:59" s="78" customFormat="1" x14ac:dyDescent="0.25">
      <c r="A302" s="77">
        <v>43101</v>
      </c>
      <c r="B302" s="31">
        <v>2018</v>
      </c>
      <c r="C302" s="31">
        <f t="shared" si="60"/>
        <v>1</v>
      </c>
      <c r="D302" s="31">
        <v>156.83165332097761</v>
      </c>
      <c r="E302" s="31">
        <v>156.84733256429305</v>
      </c>
      <c r="F302" s="108">
        <f>D302/D290-1</f>
        <v>-2.268466623164167E-2</v>
      </c>
      <c r="G302" s="108">
        <f t="shared" si="78"/>
        <v>1.5136369194807431E-2</v>
      </c>
      <c r="H302" s="99"/>
      <c r="I302" s="99"/>
      <c r="J302" s="31">
        <v>86.195210532402342</v>
      </c>
      <c r="K302" s="31">
        <v>105.20405017642692</v>
      </c>
      <c r="L302" s="31">
        <v>107.16204147683656</v>
      </c>
      <c r="M302" s="31">
        <v>1142.87139293</v>
      </c>
      <c r="N302" s="76">
        <f t="shared" si="54"/>
        <v>1086.337827311218</v>
      </c>
      <c r="O302" s="31">
        <v>15901.123170999999</v>
      </c>
      <c r="P302" s="31">
        <v>11752.952199999998</v>
      </c>
      <c r="Q302" s="31">
        <v>709265.19922000007</v>
      </c>
      <c r="R302" s="31">
        <v>60.347833221001288</v>
      </c>
      <c r="S302" s="31">
        <v>85.568245161264286</v>
      </c>
      <c r="T302" s="31">
        <v>1806.3151961459998</v>
      </c>
      <c r="U302" s="31">
        <v>1805.8510210479999</v>
      </c>
      <c r="V302" s="31">
        <v>1898309.2020159997</v>
      </c>
      <c r="W302" s="31">
        <v>380290.98361899995</v>
      </c>
      <c r="X302" s="31">
        <v>688719.43285300001</v>
      </c>
      <c r="Y302" s="31">
        <v>473403.96889399999</v>
      </c>
      <c r="Z302" s="28">
        <v>92.606441027792698</v>
      </c>
      <c r="AA302" s="28">
        <v>91.214934094705768</v>
      </c>
      <c r="AB302" s="31">
        <f t="shared" si="52"/>
        <v>101.52552533957012</v>
      </c>
      <c r="AC302" s="31">
        <f t="shared" si="53"/>
        <v>1950.5286847206398</v>
      </c>
      <c r="AD302" s="31">
        <f t="shared" si="63"/>
        <v>2081.1385995686205</v>
      </c>
      <c r="AE302" s="31">
        <f t="shared" si="64"/>
        <v>416.91745698588682</v>
      </c>
      <c r="AF302" s="31">
        <f t="shared" si="65"/>
        <v>755.0511763105842</v>
      </c>
      <c r="AG302" s="31">
        <f t="shared" si="66"/>
        <v>518.99831271322159</v>
      </c>
      <c r="AH302" s="31">
        <v>40.181435</v>
      </c>
      <c r="AI302" s="31">
        <v>23951.929210999999</v>
      </c>
      <c r="AJ302" s="31">
        <f t="shared" si="69"/>
        <v>22767.117017674391</v>
      </c>
      <c r="AK302" s="31">
        <v>35117.90430899999</v>
      </c>
      <c r="AL302" s="31">
        <f t="shared" si="55"/>
        <v>33380.753165022979</v>
      </c>
      <c r="AM302" s="31">
        <v>1264.6099999999999</v>
      </c>
      <c r="AN302" s="31">
        <v>1278128.0023060029</v>
      </c>
      <c r="AO302" s="31">
        <v>683143.63113714545</v>
      </c>
      <c r="AP302" s="31">
        <v>295.81281956071797</v>
      </c>
      <c r="AQ302" s="31">
        <f t="shared" si="76"/>
        <v>1214903.7990101955</v>
      </c>
      <c r="AR302" s="31">
        <f t="shared" si="77"/>
        <v>649351.07535452803</v>
      </c>
      <c r="AS302" s="30">
        <f t="shared" si="71"/>
        <v>281.18006774895133</v>
      </c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</row>
    <row r="303" spans="1:59" x14ac:dyDescent="0.25">
      <c r="A303" s="75">
        <v>43132</v>
      </c>
      <c r="B303" s="30">
        <v>2018</v>
      </c>
      <c r="C303" s="30">
        <f t="shared" si="60"/>
        <v>2</v>
      </c>
      <c r="D303" s="30">
        <v>138.28643886074883</v>
      </c>
      <c r="E303" s="30">
        <v>154.38738861324526</v>
      </c>
      <c r="F303" s="107">
        <f t="shared" ref="F303:F307" si="79">D303/D291-1</f>
        <v>-1.5907762351592858E-2</v>
      </c>
      <c r="G303" s="107">
        <f t="shared" si="78"/>
        <v>-1.5683683686743222E-2</v>
      </c>
      <c r="H303" s="98"/>
      <c r="I303" s="98"/>
      <c r="J303" s="30">
        <v>84.071069651288568</v>
      </c>
      <c r="K303" s="30">
        <v>105.36517648792839</v>
      </c>
      <c r="L303" s="30">
        <v>106.99816736727146</v>
      </c>
      <c r="M303" s="30">
        <v>1549.52606567</v>
      </c>
      <c r="N303" s="76">
        <f t="shared" si="54"/>
        <v>1470.6244675132566</v>
      </c>
      <c r="O303" s="30">
        <v>14355.301034</v>
      </c>
      <c r="P303" s="30">
        <v>8212.3648900000007</v>
      </c>
      <c r="Q303" s="30">
        <v>472813.15366999997</v>
      </c>
      <c r="R303" s="30">
        <v>57.573325102216678</v>
      </c>
      <c r="S303" s="30">
        <v>86.260122884096631</v>
      </c>
      <c r="T303" s="30">
        <v>1579.453703723</v>
      </c>
      <c r="U303" s="30">
        <v>1529.73506503</v>
      </c>
      <c r="V303" s="30">
        <v>1608418.2555009997</v>
      </c>
      <c r="W303" s="30">
        <v>374873.26799000002</v>
      </c>
      <c r="X303" s="30">
        <v>577591.32187699992</v>
      </c>
      <c r="Y303" s="30">
        <v>374559.799436</v>
      </c>
      <c r="Z303" s="27">
        <v>93.72141208794865</v>
      </c>
      <c r="AA303" s="27">
        <v>91.301842760072617</v>
      </c>
      <c r="AB303" s="30">
        <f t="shared" si="52"/>
        <v>102.6500772106367</v>
      </c>
      <c r="AC303" s="30">
        <f t="shared" si="53"/>
        <v>1685.2645180386662</v>
      </c>
      <c r="AD303" s="30">
        <f t="shared" si="63"/>
        <v>1761.6492798811068</v>
      </c>
      <c r="AE303" s="30">
        <f t="shared" si="64"/>
        <v>410.58674902664353</v>
      </c>
      <c r="AF303" s="30">
        <f t="shared" si="65"/>
        <v>632.61737596558953</v>
      </c>
      <c r="AG303" s="30">
        <f t="shared" si="66"/>
        <v>410.24341690483323</v>
      </c>
      <c r="AH303" s="30">
        <v>40.297992999999998</v>
      </c>
      <c r="AI303" s="30">
        <v>24083.751391000002</v>
      </c>
      <c r="AJ303" s="30">
        <f t="shared" si="69"/>
        <v>22857.410952810635</v>
      </c>
      <c r="AK303" s="30">
        <v>35247.352033000003</v>
      </c>
      <c r="AL303" s="30">
        <f t="shared" si="55"/>
        <v>33452.562988909594</v>
      </c>
      <c r="AM303" s="30">
        <v>1264.3599999999999</v>
      </c>
      <c r="AN303" s="30">
        <v>887213.68176900118</v>
      </c>
      <c r="AO303" s="30">
        <v>495363.84461571544</v>
      </c>
      <c r="AP303" s="30">
        <v>340.82886888569055</v>
      </c>
      <c r="AQ303" s="30">
        <f t="shared" si="76"/>
        <v>842036.91517628555</v>
      </c>
      <c r="AR303" s="30">
        <f t="shared" si="77"/>
        <v>470140.00367803575</v>
      </c>
      <c r="AS303" s="30">
        <f t="shared" si="71"/>
        <v>323.47392207399668</v>
      </c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</row>
    <row r="304" spans="1:59" x14ac:dyDescent="0.25">
      <c r="A304" s="75">
        <v>43160</v>
      </c>
      <c r="B304" s="30">
        <v>2018</v>
      </c>
      <c r="C304" s="30">
        <f t="shared" si="60"/>
        <v>3</v>
      </c>
      <c r="D304" s="30">
        <v>162.15615824147559</v>
      </c>
      <c r="E304" s="30">
        <v>159.8561722510853</v>
      </c>
      <c r="F304" s="107">
        <f t="shared" si="79"/>
        <v>1.9515341297481337E-2</v>
      </c>
      <c r="G304" s="107">
        <f t="shared" si="78"/>
        <v>3.5422476453305762E-2</v>
      </c>
      <c r="H304" s="98"/>
      <c r="I304" s="98"/>
      <c r="J304" s="30">
        <v>94.384489786785124</v>
      </c>
      <c r="K304" s="30">
        <v>105.43229591260356</v>
      </c>
      <c r="L304" s="30">
        <v>106.9300510906332</v>
      </c>
      <c r="M304" s="30">
        <v>1879.2844540199999</v>
      </c>
      <c r="N304" s="76">
        <f t="shared" si="54"/>
        <v>1782.4561608501849</v>
      </c>
      <c r="O304" s="30">
        <v>15848.882253</v>
      </c>
      <c r="P304" s="30">
        <v>11142.50475</v>
      </c>
      <c r="Q304" s="30">
        <v>635270.82569999993</v>
      </c>
      <c r="R304" s="30">
        <v>57.013287402906421</v>
      </c>
      <c r="S304" s="30">
        <v>86.123561971636235</v>
      </c>
      <c r="T304" s="30">
        <v>1852.8647816719999</v>
      </c>
      <c r="U304" s="30">
        <v>1675.8297424799998</v>
      </c>
      <c r="V304" s="30">
        <v>1757835.9580919999</v>
      </c>
      <c r="W304" s="30">
        <v>455058.43446700001</v>
      </c>
      <c r="X304" s="30">
        <v>595621.19901999994</v>
      </c>
      <c r="Y304" s="30">
        <v>438375.08172799996</v>
      </c>
      <c r="Z304" s="27">
        <v>94.499703792039313</v>
      </c>
      <c r="AA304" s="27">
        <v>91.356982882485468</v>
      </c>
      <c r="AB304" s="30">
        <f t="shared" si="52"/>
        <v>103.44004454875265</v>
      </c>
      <c r="AC304" s="30">
        <f t="shared" si="53"/>
        <v>1960.7096184655827</v>
      </c>
      <c r="AD304" s="30">
        <f t="shared" si="63"/>
        <v>1924.1396799992222</v>
      </c>
      <c r="AE304" s="30">
        <f t="shared" si="64"/>
        <v>498.11018283337125</v>
      </c>
      <c r="AF304" s="30">
        <f t="shared" si="65"/>
        <v>651.97117968109865</v>
      </c>
      <c r="AG304" s="30">
        <f t="shared" si="66"/>
        <v>479.8484668565419</v>
      </c>
      <c r="AH304" s="30">
        <v>38.751761999999999</v>
      </c>
      <c r="AI304" s="30">
        <v>24430.738895000002</v>
      </c>
      <c r="AJ304" s="30">
        <f t="shared" si="69"/>
        <v>23171.968971681577</v>
      </c>
      <c r="AK304" s="30">
        <v>35560.773250999991</v>
      </c>
      <c r="AL304" s="30">
        <f t="shared" si="55"/>
        <v>33728.539194932768</v>
      </c>
      <c r="AM304" s="30">
        <v>1287.07</v>
      </c>
      <c r="AN304" s="30">
        <v>1044908.2906919984</v>
      </c>
      <c r="AO304" s="30">
        <v>511093.54826999793</v>
      </c>
      <c r="AP304" s="30">
        <v>680.98853368251025</v>
      </c>
      <c r="AQ304" s="30">
        <f t="shared" ref="AQ304:AQ308" si="80">AN304/$K304*100</f>
        <v>991070.4131475602</v>
      </c>
      <c r="AR304" s="30">
        <f t="shared" ref="AR304:AR308" si="81">AO304/$K304*100</f>
        <v>484759.95314913837</v>
      </c>
      <c r="AS304" s="30">
        <f t="shared" si="71"/>
        <v>645.90126563022488</v>
      </c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</row>
    <row r="305" spans="1:59" x14ac:dyDescent="0.25">
      <c r="A305" s="75">
        <v>43191</v>
      </c>
      <c r="B305" s="30">
        <v>2018</v>
      </c>
      <c r="C305" s="30">
        <f t="shared" si="60"/>
        <v>4</v>
      </c>
      <c r="D305" s="30">
        <v>155.76118463577342</v>
      </c>
      <c r="E305" s="30">
        <v>161.58184814865029</v>
      </c>
      <c r="F305" s="107">
        <f t="shared" si="79"/>
        <v>1.5848109618107564E-2</v>
      </c>
      <c r="G305" s="107">
        <f t="shared" si="78"/>
        <v>1.0795178398582461E-2</v>
      </c>
      <c r="H305" s="98"/>
      <c r="I305" s="98"/>
      <c r="J305" s="30">
        <v>91.778809428158382</v>
      </c>
      <c r="K305" s="30">
        <v>105.28585550532802</v>
      </c>
      <c r="L305" s="30">
        <v>107.07877838316982</v>
      </c>
      <c r="M305" s="30">
        <v>1706.0967889000001</v>
      </c>
      <c r="N305" s="76">
        <f t="shared" si="54"/>
        <v>1620.4425378047695</v>
      </c>
      <c r="O305" s="30">
        <v>15497.959439999997</v>
      </c>
      <c r="P305" s="30">
        <v>9616.9179500000009</v>
      </c>
      <c r="Q305" s="30">
        <v>580098.77821000002</v>
      </c>
      <c r="R305" s="30">
        <v>60.320653792205846</v>
      </c>
      <c r="S305" s="30">
        <v>86.567236590529234</v>
      </c>
      <c r="T305" s="30">
        <v>1814.9846538860002</v>
      </c>
      <c r="U305" s="30">
        <v>1807.098581836</v>
      </c>
      <c r="V305" s="30">
        <v>1895011.2659390003</v>
      </c>
      <c r="W305" s="30">
        <v>407700.62362200004</v>
      </c>
      <c r="X305" s="30">
        <v>651302.28048200009</v>
      </c>
      <c r="Y305" s="30">
        <v>436896.85227000003</v>
      </c>
      <c r="Z305" s="27">
        <v>96.40896124118882</v>
      </c>
      <c r="AA305" s="27">
        <v>91.374081887138161</v>
      </c>
      <c r="AB305" s="30">
        <f t="shared" si="52"/>
        <v>105.51018324897596</v>
      </c>
      <c r="AC305" s="30">
        <f t="shared" si="53"/>
        <v>1882.5891603016089</v>
      </c>
      <c r="AD305" s="30">
        <f t="shared" si="63"/>
        <v>2073.9045764417606</v>
      </c>
      <c r="AE305" s="30">
        <f t="shared" si="64"/>
        <v>446.18847620879689</v>
      </c>
      <c r="AF305" s="30">
        <f t="shared" si="65"/>
        <v>712.78667542341407</v>
      </c>
      <c r="AG305" s="30">
        <f t="shared" si="66"/>
        <v>478.14089427419759</v>
      </c>
      <c r="AH305" s="30">
        <v>39.25808</v>
      </c>
      <c r="AI305" s="30">
        <v>23982.972136999997</v>
      </c>
      <c r="AJ305" s="30">
        <f t="shared" si="69"/>
        <v>22778.911774893004</v>
      </c>
      <c r="AK305" s="30">
        <v>36156.632359999996</v>
      </c>
      <c r="AL305" s="30">
        <f t="shared" si="55"/>
        <v>34341.395799524355</v>
      </c>
      <c r="AM305" s="30">
        <v>1295.33</v>
      </c>
      <c r="AN305" s="30">
        <v>1652956.6681287016</v>
      </c>
      <c r="AO305" s="30">
        <v>520643.24885000195</v>
      </c>
      <c r="AP305" s="30">
        <v>456.30973991643782</v>
      </c>
      <c r="AQ305" s="30">
        <f t="shared" si="80"/>
        <v>1569970.3062630794</v>
      </c>
      <c r="AR305" s="30">
        <f t="shared" si="81"/>
        <v>494504.45774613542</v>
      </c>
      <c r="AS305" s="30">
        <f t="shared" si="71"/>
        <v>433.40079987605378</v>
      </c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</row>
    <row r="306" spans="1:59" x14ac:dyDescent="0.25">
      <c r="A306" s="75">
        <v>43221</v>
      </c>
      <c r="B306" s="30">
        <v>2018</v>
      </c>
      <c r="C306" s="30">
        <f t="shared" si="60"/>
        <v>5</v>
      </c>
      <c r="D306" s="30">
        <v>166.06242014100394</v>
      </c>
      <c r="E306" s="30">
        <v>168.17100510230236</v>
      </c>
      <c r="F306" s="107">
        <f t="shared" si="79"/>
        <v>6.1339426008989228E-2</v>
      </c>
      <c r="G306" s="107">
        <f t="shared" si="78"/>
        <v>4.0779066641138062E-2</v>
      </c>
      <c r="H306" s="98"/>
      <c r="I306" s="98"/>
      <c r="J306" s="30">
        <v>99.207804922522456</v>
      </c>
      <c r="K306" s="30">
        <v>105.09360950223572</v>
      </c>
      <c r="L306" s="30">
        <v>107.27465582288922</v>
      </c>
      <c r="M306" s="30">
        <v>1607.3740908599998</v>
      </c>
      <c r="N306" s="76">
        <f t="shared" si="54"/>
        <v>1529.4689167810961</v>
      </c>
      <c r="O306" s="30">
        <v>15984.738982999997</v>
      </c>
      <c r="P306" s="30">
        <v>11626.399229999999</v>
      </c>
      <c r="Q306" s="30">
        <v>738519.92193000007</v>
      </c>
      <c r="R306" s="30">
        <v>63.520949807432352</v>
      </c>
      <c r="S306" s="30">
        <v>85.813522462845555</v>
      </c>
      <c r="T306" s="30">
        <v>1951.0373086750001</v>
      </c>
      <c r="U306" s="30">
        <v>1989.1396493140001</v>
      </c>
      <c r="V306" s="30">
        <v>2076979.389036</v>
      </c>
      <c r="W306" s="30">
        <v>463739.87403499999</v>
      </c>
      <c r="X306" s="30">
        <v>678272.01747199998</v>
      </c>
      <c r="Y306" s="30">
        <v>464478.20178399998</v>
      </c>
      <c r="Z306" s="27">
        <v>100.41343565390386</v>
      </c>
      <c r="AA306" s="27">
        <v>92.228393592441677</v>
      </c>
      <c r="AB306" s="30">
        <f t="shared" si="52"/>
        <v>108.87475292872601</v>
      </c>
      <c r="AC306" s="30">
        <f t="shared" si="53"/>
        <v>1943.00423640484</v>
      </c>
      <c r="AD306" s="30">
        <f t="shared" si="63"/>
        <v>2251.9956253539399</v>
      </c>
      <c r="AE306" s="30">
        <f t="shared" si="64"/>
        <v>502.81681808779166</v>
      </c>
      <c r="AF306" s="30">
        <f t="shared" si="65"/>
        <v>735.42646798044836</v>
      </c>
      <c r="AG306" s="30">
        <f t="shared" si="66"/>
        <v>503.61736087102901</v>
      </c>
      <c r="AH306" s="30">
        <v>39.020736999999997</v>
      </c>
      <c r="AI306" s="30">
        <v>23884.127013999998</v>
      </c>
      <c r="AJ306" s="30">
        <f t="shared" si="69"/>
        <v>22726.526500635511</v>
      </c>
      <c r="AK306" s="30">
        <v>36758.297779</v>
      </c>
      <c r="AL306" s="30">
        <f t="shared" si="55"/>
        <v>34976.720233610416</v>
      </c>
      <c r="AM306" s="30">
        <v>1308.1099999999999</v>
      </c>
      <c r="AN306" s="30">
        <v>1140958.3324360037</v>
      </c>
      <c r="AO306" s="30">
        <v>536665.7892771461</v>
      </c>
      <c r="AP306" s="30">
        <v>424.05373425641136</v>
      </c>
      <c r="AQ306" s="30">
        <f t="shared" si="80"/>
        <v>1085659.0974846394</v>
      </c>
      <c r="AR306" s="30">
        <f t="shared" si="81"/>
        <v>510655.01681691624</v>
      </c>
      <c r="AS306" s="30">
        <f t="shared" si="71"/>
        <v>403.50097048231095</v>
      </c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</row>
    <row r="307" spans="1:59" x14ac:dyDescent="0.25">
      <c r="A307" s="75">
        <v>43252</v>
      </c>
      <c r="B307" s="30">
        <v>2018</v>
      </c>
      <c r="C307" s="30">
        <f t="shared" si="60"/>
        <v>6</v>
      </c>
      <c r="D307" s="30">
        <v>156.87677866322559</v>
      </c>
      <c r="E307" s="30">
        <v>161.61606377059795</v>
      </c>
      <c r="F307" s="107">
        <f t="shared" si="79"/>
        <v>-2.9246435437457308E-2</v>
      </c>
      <c r="G307" s="107">
        <f t="shared" si="78"/>
        <v>-3.8977832877414853E-2</v>
      </c>
      <c r="H307" s="98"/>
      <c r="I307" s="98"/>
      <c r="J307" s="30">
        <v>97.50458677745354</v>
      </c>
      <c r="K307" s="30">
        <v>104.80541381639894</v>
      </c>
      <c r="L307" s="30">
        <v>107.56964147183614</v>
      </c>
      <c r="M307" s="30">
        <v>1870.4303336799999</v>
      </c>
      <c r="N307" s="76">
        <f>M307/$K307*100</f>
        <v>1784.6695753300228</v>
      </c>
      <c r="O307" s="30">
        <v>15512.893619999999</v>
      </c>
      <c r="P307" s="30">
        <v>10835.026949999999</v>
      </c>
      <c r="Q307" s="30">
        <v>670705.36563999997</v>
      </c>
      <c r="R307" s="30">
        <v>61.901587207404226</v>
      </c>
      <c r="S307" s="30">
        <v>85.678572503541361</v>
      </c>
      <c r="T307" s="30">
        <v>1666.3317958759999</v>
      </c>
      <c r="U307" s="30">
        <v>1713.194087849</v>
      </c>
      <c r="V307" s="30">
        <v>1787379.1865399999</v>
      </c>
      <c r="W307" s="30">
        <v>381534.85584500001</v>
      </c>
      <c r="X307" s="30">
        <v>596075.86081500002</v>
      </c>
      <c r="Y307" s="30">
        <v>427859.44904099999</v>
      </c>
      <c r="Z307" s="27">
        <v>99.502457659717038</v>
      </c>
      <c r="AA307" s="27">
        <v>92.006972585829246</v>
      </c>
      <c r="AB307" s="30">
        <f t="shared" si="52"/>
        <v>108.14664895847496</v>
      </c>
      <c r="AC307" s="30">
        <f t="shared" ref="AC307" si="82">T307/$Z307*100</f>
        <v>1674.6639581251309</v>
      </c>
      <c r="AD307" s="30">
        <f t="shared" ref="AD307" si="83">V307/$AA307/10</f>
        <v>1942.6562317031276</v>
      </c>
      <c r="AE307" s="30">
        <f>W307/$AA307/10</f>
        <v>414.6803716306207</v>
      </c>
      <c r="AF307" s="30">
        <f t="shared" ref="AF307:AF325" si="84">X307/$AA307/10</f>
        <v>647.85944376003363</v>
      </c>
      <c r="AG307" s="30">
        <f t="shared" ref="AG307:AG325" si="85">Y307/$AA307/10</f>
        <v>465.0293744225404</v>
      </c>
      <c r="AH307" s="30">
        <v>39.697001999999998</v>
      </c>
      <c r="AI307" s="30">
        <v>24057.032859999999</v>
      </c>
      <c r="AJ307" s="30">
        <f t="shared" si="69"/>
        <v>22953.998256372313</v>
      </c>
      <c r="AK307" s="30">
        <v>37190.449057999998</v>
      </c>
      <c r="AL307" s="30">
        <f t="shared" si="55"/>
        <v>35485.236595841576</v>
      </c>
      <c r="AM307" s="30">
        <v>1311.1</v>
      </c>
      <c r="AN307" s="30">
        <v>959561.89012200106</v>
      </c>
      <c r="AO307" s="30">
        <v>530739.12023428688</v>
      </c>
      <c r="AP307" s="30">
        <v>513.15253252606158</v>
      </c>
      <c r="AQ307" s="30">
        <f t="shared" si="80"/>
        <v>915565.19380095054</v>
      </c>
      <c r="AR307" s="30">
        <f t="shared" si="81"/>
        <v>506404.29812533403</v>
      </c>
      <c r="AS307" s="30">
        <f t="shared" si="71"/>
        <v>489.62406982621775</v>
      </c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</row>
    <row r="308" spans="1:59" x14ac:dyDescent="0.25">
      <c r="A308" s="75">
        <v>43282</v>
      </c>
      <c r="B308" s="30">
        <v>2018</v>
      </c>
      <c r="C308" s="30">
        <f t="shared" si="60"/>
        <v>7</v>
      </c>
      <c r="D308" s="30">
        <v>160.56964750066973</v>
      </c>
      <c r="E308" s="30">
        <v>159.80200931282076</v>
      </c>
      <c r="F308" s="107">
        <f t="shared" ref="F308" si="86">D308/D296-1</f>
        <v>1.273221128176516E-3</v>
      </c>
      <c r="G308" s="107">
        <f t="shared" ref="G308" si="87">E308/E307-1</f>
        <v>-1.1224468753007755E-2</v>
      </c>
      <c r="H308" s="98"/>
      <c r="I308" s="98"/>
      <c r="J308" s="30">
        <v>97.034351859892482</v>
      </c>
      <c r="K308" s="30">
        <v>104.80109808551504</v>
      </c>
      <c r="L308" s="30">
        <v>107.57407121190903</v>
      </c>
      <c r="M308" s="30"/>
      <c r="N308" s="30"/>
      <c r="O308" s="30">
        <v>16223.572556999998</v>
      </c>
      <c r="P308" s="30">
        <v>11065.473459999997</v>
      </c>
      <c r="Q308" s="30">
        <v>743028.31349000009</v>
      </c>
      <c r="R308" s="30">
        <v>67.14835259204537</v>
      </c>
      <c r="S308" s="30"/>
      <c r="T308" s="30">
        <v>1909.4143766990001</v>
      </c>
      <c r="U308" s="30">
        <v>1952.7001066550001</v>
      </c>
      <c r="V308" s="30">
        <v>2042022.1013199999</v>
      </c>
      <c r="W308" s="30">
        <v>433768.38963699999</v>
      </c>
      <c r="X308" s="30">
        <v>754820.72489000007</v>
      </c>
      <c r="Y308" s="30">
        <v>465658.46642999991</v>
      </c>
      <c r="Z308" s="27">
        <v>102.4985390633102</v>
      </c>
      <c r="AA308" s="27">
        <v>92.006972585829246</v>
      </c>
      <c r="AB308" s="30">
        <f t="shared" si="52"/>
        <v>111.4030123833211</v>
      </c>
      <c r="AC308" s="30">
        <f>T308/$Z308*100</f>
        <v>1862.8698459005484</v>
      </c>
      <c r="AD308" s="30">
        <f>V308/$AA308/10</f>
        <v>2219.4210329169209</v>
      </c>
      <c r="AE308" s="30">
        <f>W308/$AA308/10</f>
        <v>471.45164920230002</v>
      </c>
      <c r="AF308" s="30">
        <f t="shared" si="84"/>
        <v>820.39513275568447</v>
      </c>
      <c r="AG308" s="30">
        <f t="shared" si="85"/>
        <v>506.11214926739132</v>
      </c>
      <c r="AH308" s="30">
        <v>39.811084999999999</v>
      </c>
      <c r="AI308" s="30">
        <v>23983.440972000004</v>
      </c>
      <c r="AJ308" s="30">
        <f t="shared" si="69"/>
        <v>22884.722975354824</v>
      </c>
      <c r="AK308" s="30">
        <v>37716.865455999992</v>
      </c>
      <c r="AL308" s="30">
        <f t="shared" si="55"/>
        <v>35988.998345440981</v>
      </c>
      <c r="AM308" s="30">
        <v>1316.87</v>
      </c>
      <c r="AN308" s="30">
        <v>1124158.1129320001</v>
      </c>
      <c r="AO308" s="30">
        <v>565109.17975714291</v>
      </c>
      <c r="AP308" s="30"/>
      <c r="AQ308" s="30">
        <f t="shared" si="80"/>
        <v>1072658.7158607016</v>
      </c>
      <c r="AR308" s="30">
        <f t="shared" si="81"/>
        <v>539220.66665372928</v>
      </c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</row>
    <row r="309" spans="1:59" s="95" customFormat="1" x14ac:dyDescent="0.25">
      <c r="A309" s="92">
        <v>43313</v>
      </c>
      <c r="B309" s="93">
        <v>2018</v>
      </c>
      <c r="C309" s="93">
        <f t="shared" si="60"/>
        <v>8</v>
      </c>
      <c r="D309" s="93"/>
      <c r="E309" s="93"/>
      <c r="F309" s="93"/>
      <c r="G309" s="93"/>
      <c r="H309" s="101"/>
      <c r="I309" s="101"/>
      <c r="J309" s="93"/>
      <c r="K309" s="93">
        <v>105.08352502361932</v>
      </c>
      <c r="L309" s="93">
        <v>107.28495057625311</v>
      </c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4"/>
      <c r="AA309" s="94"/>
      <c r="AB309" s="93"/>
      <c r="AC309" s="93"/>
      <c r="AD309" s="93"/>
      <c r="AE309" s="93"/>
      <c r="AF309" s="93"/>
      <c r="AG309" s="93"/>
      <c r="AH309" s="93"/>
      <c r="AI309" s="93"/>
      <c r="AJ309" s="93"/>
      <c r="AK309" s="93"/>
      <c r="AL309" s="93"/>
      <c r="AM309" s="93"/>
      <c r="AN309" s="93">
        <v>1008434.0085814013</v>
      </c>
      <c r="AO309" s="93">
        <v>590493.64521571598</v>
      </c>
      <c r="AP309" s="93"/>
      <c r="AQ309" s="30">
        <f t="shared" ref="AQ309" si="88">AN309/$K309*100</f>
        <v>959649.96259379236</v>
      </c>
      <c r="AR309" s="30">
        <f t="shared" ref="AR309" si="89">AO309/$K309*100</f>
        <v>561927.89981397404</v>
      </c>
      <c r="AS309" s="93"/>
      <c r="AT309" s="93"/>
      <c r="AU309" s="93"/>
      <c r="AV309" s="93"/>
      <c r="AW309" s="93"/>
      <c r="AX309" s="93"/>
      <c r="AY309" s="93"/>
      <c r="AZ309" s="93"/>
      <c r="BA309" s="93"/>
      <c r="BB309" s="93"/>
      <c r="BC309" s="93"/>
      <c r="BD309" s="93"/>
      <c r="BE309" s="93"/>
      <c r="BF309" s="93"/>
      <c r="BG309" s="93"/>
    </row>
    <row r="310" spans="1:59" x14ac:dyDescent="0.25">
      <c r="A310" s="75">
        <v>43344</v>
      </c>
      <c r="B310" s="30">
        <v>2018</v>
      </c>
      <c r="C310" s="30">
        <f t="shared" si="60"/>
        <v>9</v>
      </c>
      <c r="D310" s="30"/>
      <c r="E310" s="30"/>
      <c r="F310" s="30"/>
      <c r="G310" s="30"/>
      <c r="H310" s="98"/>
      <c r="I310" s="98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</row>
    <row r="311" spans="1:59" x14ac:dyDescent="0.25">
      <c r="A311" s="75">
        <v>43374</v>
      </c>
      <c r="B311" s="30">
        <v>2018</v>
      </c>
      <c r="C311" s="30">
        <f t="shared" si="60"/>
        <v>10</v>
      </c>
      <c r="D311" s="30"/>
      <c r="E311" s="30"/>
      <c r="F311" s="30"/>
      <c r="G311" s="30"/>
      <c r="H311" s="98"/>
      <c r="I311" s="98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</row>
    <row r="312" spans="1:59" x14ac:dyDescent="0.25">
      <c r="A312" s="75">
        <v>43405</v>
      </c>
      <c r="B312" s="30">
        <v>2018</v>
      </c>
      <c r="C312" s="30">
        <f t="shared" si="60"/>
        <v>11</v>
      </c>
      <c r="D312" s="30"/>
      <c r="E312" s="30"/>
      <c r="F312" s="30"/>
      <c r="G312" s="30"/>
      <c r="H312" s="98"/>
      <c r="I312" s="98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</row>
    <row r="313" spans="1:59" x14ac:dyDescent="0.25">
      <c r="A313" s="75">
        <v>43435</v>
      </c>
      <c r="B313" s="30">
        <v>2018</v>
      </c>
      <c r="C313" s="30">
        <f t="shared" si="60"/>
        <v>12</v>
      </c>
      <c r="D313" s="30"/>
      <c r="E313" s="30"/>
      <c r="F313" s="30"/>
      <c r="G313" s="30"/>
      <c r="H313" s="98"/>
      <c r="I313" s="98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</row>
    <row r="314" spans="1:59" hidden="1" x14ac:dyDescent="0.25">
      <c r="A314" s="75">
        <v>43466</v>
      </c>
      <c r="B314" s="33">
        <f t="shared" ref="B314:B325" si="90">B302+1</f>
        <v>2019</v>
      </c>
      <c r="C314" s="33">
        <f t="shared" si="60"/>
        <v>1</v>
      </c>
      <c r="D314" s="30"/>
      <c r="E314" s="30"/>
      <c r="F314" s="30"/>
      <c r="G314" s="30"/>
      <c r="H314" s="98"/>
      <c r="I314" s="98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AB314" s="30"/>
      <c r="AC314" s="30"/>
      <c r="AD314" s="30"/>
      <c r="AE314" s="30" t="e">
        <f t="shared" ref="AE314:AE325" si="91">W314/$AA314/10</f>
        <v>#DIV/0!</v>
      </c>
      <c r="AF314" s="30" t="e">
        <f t="shared" si="84"/>
        <v>#DIV/0!</v>
      </c>
      <c r="AG314" s="30" t="e">
        <f t="shared" si="85"/>
        <v>#DIV/0!</v>
      </c>
      <c r="AH314" s="30"/>
      <c r="AI314" s="30"/>
      <c r="AJ314" s="30" t="e">
        <f t="shared" si="69"/>
        <v>#DIV/0!</v>
      </c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</row>
    <row r="315" spans="1:59" hidden="1" x14ac:dyDescent="0.25">
      <c r="A315" s="75">
        <v>43497</v>
      </c>
      <c r="B315" s="33">
        <f t="shared" si="90"/>
        <v>2019</v>
      </c>
      <c r="C315" s="33">
        <f t="shared" si="60"/>
        <v>2</v>
      </c>
      <c r="D315" s="30"/>
      <c r="E315" s="30"/>
      <c r="F315" s="30"/>
      <c r="G315" s="30"/>
      <c r="H315" s="98"/>
      <c r="I315" s="98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AB315" s="30"/>
      <c r="AC315" s="30"/>
      <c r="AD315" s="30"/>
      <c r="AE315" s="30" t="e">
        <f t="shared" si="91"/>
        <v>#DIV/0!</v>
      </c>
      <c r="AF315" s="30" t="e">
        <f t="shared" si="84"/>
        <v>#DIV/0!</v>
      </c>
      <c r="AG315" s="30" t="e">
        <f t="shared" si="85"/>
        <v>#DIV/0!</v>
      </c>
      <c r="AH315" s="30"/>
      <c r="AI315" s="30"/>
      <c r="AJ315" s="30" t="e">
        <f t="shared" si="69"/>
        <v>#DIV/0!</v>
      </c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</row>
    <row r="316" spans="1:59" hidden="1" x14ac:dyDescent="0.25">
      <c r="A316" s="75">
        <v>43525</v>
      </c>
      <c r="B316" s="33">
        <f t="shared" si="90"/>
        <v>2019</v>
      </c>
      <c r="C316" s="33">
        <f t="shared" si="60"/>
        <v>3</v>
      </c>
      <c r="D316" s="30"/>
      <c r="E316" s="30"/>
      <c r="F316" s="30"/>
      <c r="G316" s="30"/>
      <c r="H316" s="98"/>
      <c r="I316" s="98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AB316" s="30"/>
      <c r="AC316" s="30"/>
      <c r="AD316" s="30"/>
      <c r="AE316" s="30" t="e">
        <f t="shared" si="91"/>
        <v>#DIV/0!</v>
      </c>
      <c r="AF316" s="30" t="e">
        <f t="shared" si="84"/>
        <v>#DIV/0!</v>
      </c>
      <c r="AG316" s="30" t="e">
        <f t="shared" si="85"/>
        <v>#DIV/0!</v>
      </c>
      <c r="AH316" s="30"/>
      <c r="AI316" s="30"/>
      <c r="AJ316" s="30" t="e">
        <f t="shared" si="69"/>
        <v>#DIV/0!</v>
      </c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</row>
    <row r="317" spans="1:59" hidden="1" x14ac:dyDescent="0.25">
      <c r="A317" s="75">
        <v>43556</v>
      </c>
      <c r="B317" s="33">
        <f t="shared" si="90"/>
        <v>2019</v>
      </c>
      <c r="C317" s="33">
        <f t="shared" si="60"/>
        <v>4</v>
      </c>
      <c r="D317" s="30"/>
      <c r="E317" s="30"/>
      <c r="F317" s="30"/>
      <c r="G317" s="30"/>
      <c r="H317" s="98"/>
      <c r="I317" s="98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AB317" s="30"/>
      <c r="AC317" s="30"/>
      <c r="AD317" s="30"/>
      <c r="AE317" s="30" t="e">
        <f t="shared" si="91"/>
        <v>#DIV/0!</v>
      </c>
      <c r="AF317" s="30" t="e">
        <f t="shared" si="84"/>
        <v>#DIV/0!</v>
      </c>
      <c r="AG317" s="30" t="e">
        <f t="shared" si="85"/>
        <v>#DIV/0!</v>
      </c>
      <c r="AH317" s="30"/>
      <c r="AI317" s="30"/>
      <c r="AJ317" s="30" t="e">
        <f t="shared" si="69"/>
        <v>#DIV/0!</v>
      </c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</row>
    <row r="318" spans="1:59" hidden="1" x14ac:dyDescent="0.25">
      <c r="A318" s="75">
        <v>43586</v>
      </c>
      <c r="B318" s="33">
        <f t="shared" si="90"/>
        <v>2019</v>
      </c>
      <c r="C318" s="33">
        <f t="shared" si="60"/>
        <v>5</v>
      </c>
      <c r="D318" s="30"/>
      <c r="E318" s="30"/>
      <c r="F318" s="30"/>
      <c r="G318" s="30"/>
      <c r="H318" s="98"/>
      <c r="I318" s="98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AB318" s="30"/>
      <c r="AC318" s="30"/>
      <c r="AD318" s="30"/>
      <c r="AE318" s="30" t="e">
        <f t="shared" si="91"/>
        <v>#DIV/0!</v>
      </c>
      <c r="AF318" s="30" t="e">
        <f t="shared" si="84"/>
        <v>#DIV/0!</v>
      </c>
      <c r="AG318" s="30" t="e">
        <f t="shared" si="85"/>
        <v>#DIV/0!</v>
      </c>
      <c r="AH318" s="30"/>
      <c r="AI318" s="30"/>
      <c r="AJ318" s="30" t="e">
        <f t="shared" si="69"/>
        <v>#DIV/0!</v>
      </c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</row>
    <row r="319" spans="1:59" hidden="1" x14ac:dyDescent="0.25">
      <c r="A319" s="75">
        <v>43617</v>
      </c>
      <c r="B319" s="33">
        <f t="shared" si="90"/>
        <v>2019</v>
      </c>
      <c r="C319" s="33">
        <f t="shared" si="60"/>
        <v>6</v>
      </c>
      <c r="D319" s="30"/>
      <c r="E319" s="30"/>
      <c r="F319" s="30"/>
      <c r="G319" s="30"/>
      <c r="H319" s="98"/>
      <c r="I319" s="98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AB319" s="30"/>
      <c r="AC319" s="30"/>
      <c r="AD319" s="30"/>
      <c r="AE319" s="30" t="e">
        <f t="shared" si="91"/>
        <v>#DIV/0!</v>
      </c>
      <c r="AF319" s="30" t="e">
        <f t="shared" si="84"/>
        <v>#DIV/0!</v>
      </c>
      <c r="AG319" s="30" t="e">
        <f t="shared" si="85"/>
        <v>#DIV/0!</v>
      </c>
      <c r="AH319" s="30"/>
      <c r="AI319" s="30"/>
      <c r="AJ319" s="30" t="e">
        <f t="shared" si="69"/>
        <v>#DIV/0!</v>
      </c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</row>
    <row r="320" spans="1:59" hidden="1" x14ac:dyDescent="0.25">
      <c r="A320" s="75">
        <v>43647</v>
      </c>
      <c r="B320" s="33">
        <f t="shared" si="90"/>
        <v>2019</v>
      </c>
      <c r="C320" s="33">
        <f t="shared" si="60"/>
        <v>7</v>
      </c>
      <c r="D320" s="30"/>
      <c r="E320" s="30"/>
      <c r="F320" s="30"/>
      <c r="G320" s="30"/>
      <c r="H320" s="98"/>
      <c r="I320" s="98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AB320" s="30"/>
      <c r="AC320" s="30"/>
      <c r="AD320" s="30"/>
      <c r="AE320" s="30" t="e">
        <f t="shared" si="91"/>
        <v>#DIV/0!</v>
      </c>
      <c r="AF320" s="30" t="e">
        <f t="shared" si="84"/>
        <v>#DIV/0!</v>
      </c>
      <c r="AG320" s="30" t="e">
        <f t="shared" si="85"/>
        <v>#DIV/0!</v>
      </c>
      <c r="AH320" s="30"/>
      <c r="AI320" s="30"/>
      <c r="AJ320" s="30" t="e">
        <f t="shared" si="69"/>
        <v>#DIV/0!</v>
      </c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</row>
    <row r="321" spans="1:82" hidden="1" x14ac:dyDescent="0.25">
      <c r="A321" s="75">
        <v>43678</v>
      </c>
      <c r="B321" s="33">
        <f t="shared" si="90"/>
        <v>2019</v>
      </c>
      <c r="C321" s="33">
        <f t="shared" si="60"/>
        <v>8</v>
      </c>
      <c r="D321" s="30"/>
      <c r="E321" s="30"/>
      <c r="F321" s="30"/>
      <c r="G321" s="30"/>
      <c r="H321" s="98"/>
      <c r="I321" s="98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AB321" s="30"/>
      <c r="AC321" s="30"/>
      <c r="AD321" s="30"/>
      <c r="AE321" s="30" t="e">
        <f t="shared" si="91"/>
        <v>#DIV/0!</v>
      </c>
      <c r="AF321" s="30" t="e">
        <f t="shared" si="84"/>
        <v>#DIV/0!</v>
      </c>
      <c r="AG321" s="30" t="e">
        <f t="shared" si="85"/>
        <v>#DIV/0!</v>
      </c>
      <c r="AH321" s="30"/>
      <c r="AI321" s="30"/>
      <c r="AJ321" s="30" t="e">
        <f t="shared" si="69"/>
        <v>#DIV/0!</v>
      </c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</row>
    <row r="322" spans="1:82" hidden="1" x14ac:dyDescent="0.25">
      <c r="A322" s="75">
        <v>43709</v>
      </c>
      <c r="B322" s="33">
        <f t="shared" si="90"/>
        <v>2019</v>
      </c>
      <c r="C322" s="33">
        <f t="shared" si="60"/>
        <v>9</v>
      </c>
      <c r="D322" s="30"/>
      <c r="E322" s="30"/>
      <c r="F322" s="30"/>
      <c r="G322" s="30"/>
      <c r="H322" s="98"/>
      <c r="I322" s="98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AB322" s="30"/>
      <c r="AC322" s="30"/>
      <c r="AD322" s="30"/>
      <c r="AE322" s="30" t="e">
        <f t="shared" si="91"/>
        <v>#DIV/0!</v>
      </c>
      <c r="AF322" s="30" t="e">
        <f t="shared" si="84"/>
        <v>#DIV/0!</v>
      </c>
      <c r="AG322" s="30" t="e">
        <f t="shared" si="85"/>
        <v>#DIV/0!</v>
      </c>
      <c r="AH322" s="30"/>
      <c r="AI322" s="30"/>
      <c r="AJ322" s="30" t="e">
        <f t="shared" si="69"/>
        <v>#DIV/0!</v>
      </c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</row>
    <row r="323" spans="1:82" hidden="1" x14ac:dyDescent="0.25">
      <c r="A323" s="75">
        <v>43739</v>
      </c>
      <c r="B323" s="33">
        <f t="shared" si="90"/>
        <v>2019</v>
      </c>
      <c r="C323" s="33">
        <f t="shared" si="60"/>
        <v>10</v>
      </c>
      <c r="D323" s="30"/>
      <c r="E323" s="30"/>
      <c r="F323" s="30"/>
      <c r="G323" s="30"/>
      <c r="H323" s="98"/>
      <c r="I323" s="98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AB323" s="30"/>
      <c r="AC323" s="30"/>
      <c r="AD323" s="30"/>
      <c r="AE323" s="30" t="e">
        <f t="shared" si="91"/>
        <v>#DIV/0!</v>
      </c>
      <c r="AF323" s="30" t="e">
        <f t="shared" si="84"/>
        <v>#DIV/0!</v>
      </c>
      <c r="AG323" s="30" t="e">
        <f t="shared" si="85"/>
        <v>#DIV/0!</v>
      </c>
      <c r="AH323" s="30"/>
      <c r="AI323" s="30"/>
      <c r="AJ323" s="30" t="e">
        <f t="shared" si="69"/>
        <v>#DIV/0!</v>
      </c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</row>
    <row r="324" spans="1:82" hidden="1" x14ac:dyDescent="0.25">
      <c r="A324" s="75">
        <v>43770</v>
      </c>
      <c r="B324" s="33">
        <f t="shared" si="90"/>
        <v>2019</v>
      </c>
      <c r="C324" s="33">
        <f t="shared" si="60"/>
        <v>11</v>
      </c>
      <c r="D324" s="30"/>
      <c r="E324" s="30"/>
      <c r="F324" s="30"/>
      <c r="G324" s="30"/>
      <c r="H324" s="98"/>
      <c r="I324" s="98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AB324" s="30"/>
      <c r="AC324" s="30"/>
      <c r="AD324" s="30"/>
      <c r="AE324" s="30" t="e">
        <f t="shared" si="91"/>
        <v>#DIV/0!</v>
      </c>
      <c r="AF324" s="30" t="e">
        <f t="shared" si="84"/>
        <v>#DIV/0!</v>
      </c>
      <c r="AG324" s="30" t="e">
        <f t="shared" si="85"/>
        <v>#DIV/0!</v>
      </c>
      <c r="AH324" s="30"/>
      <c r="AI324" s="30"/>
      <c r="AJ324" s="30" t="e">
        <f t="shared" si="69"/>
        <v>#DIV/0!</v>
      </c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</row>
    <row r="325" spans="1:82" hidden="1" x14ac:dyDescent="0.25">
      <c r="A325" s="75">
        <v>43800</v>
      </c>
      <c r="B325" s="33">
        <f t="shared" si="90"/>
        <v>2019</v>
      </c>
      <c r="C325" s="33">
        <f t="shared" si="60"/>
        <v>12</v>
      </c>
      <c r="D325" s="30"/>
      <c r="E325" s="30"/>
      <c r="F325" s="30"/>
      <c r="G325" s="30"/>
      <c r="H325" s="98"/>
      <c r="I325" s="98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AB325" s="30"/>
      <c r="AC325" s="30"/>
      <c r="AD325" s="30"/>
      <c r="AE325" s="30" t="e">
        <f t="shared" si="91"/>
        <v>#DIV/0!</v>
      </c>
      <c r="AF325" s="30" t="e">
        <f t="shared" si="84"/>
        <v>#DIV/0!</v>
      </c>
      <c r="AG325" s="30" t="e">
        <f t="shared" si="85"/>
        <v>#DIV/0!</v>
      </c>
      <c r="AH325" s="30"/>
      <c r="AI325" s="30"/>
      <c r="AJ325" s="30" t="e">
        <f t="shared" si="69"/>
        <v>#DIV/0!</v>
      </c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</row>
    <row r="327" spans="1:82" s="36" customFormat="1" ht="45" x14ac:dyDescent="0.25">
      <c r="A327" s="114" t="s">
        <v>49</v>
      </c>
      <c r="B327" s="114"/>
      <c r="C327" s="114"/>
      <c r="D327" s="35" t="s">
        <v>60</v>
      </c>
      <c r="E327" s="35" t="s">
        <v>60</v>
      </c>
      <c r="F327" s="35"/>
      <c r="G327" s="35"/>
      <c r="H327" s="103" t="s">
        <v>174</v>
      </c>
      <c r="I327" s="103"/>
      <c r="J327" s="35" t="s">
        <v>175</v>
      </c>
      <c r="K327" s="35" t="s">
        <v>50</v>
      </c>
      <c r="L327" s="35" t="s">
        <v>88</v>
      </c>
      <c r="M327" s="35" t="s">
        <v>97</v>
      </c>
      <c r="N327" s="35" t="s">
        <v>98</v>
      </c>
      <c r="O327" s="35" t="s">
        <v>82</v>
      </c>
      <c r="P327" s="35" t="s">
        <v>81</v>
      </c>
      <c r="Q327" s="35" t="s">
        <v>80</v>
      </c>
      <c r="R327" s="35" t="s">
        <v>83</v>
      </c>
      <c r="S327" s="35"/>
      <c r="T327" s="35" t="s">
        <v>51</v>
      </c>
      <c r="U327" s="35" t="s">
        <v>52</v>
      </c>
      <c r="V327" s="35" t="s">
        <v>52</v>
      </c>
      <c r="W327" s="35" t="s">
        <v>53</v>
      </c>
      <c r="X327" s="35" t="s">
        <v>55</v>
      </c>
      <c r="Y327" s="35" t="s">
        <v>54</v>
      </c>
      <c r="Z327" s="82" t="s">
        <v>180</v>
      </c>
      <c r="AA327" s="82" t="s">
        <v>181</v>
      </c>
      <c r="AB327" s="35"/>
      <c r="AC327" s="35" t="s">
        <v>46</v>
      </c>
      <c r="AD327" s="35" t="s">
        <v>45</v>
      </c>
      <c r="AE327" s="35" t="s">
        <v>53</v>
      </c>
      <c r="AF327" s="35" t="s">
        <v>55</v>
      </c>
      <c r="AG327" s="35" t="s">
        <v>54</v>
      </c>
      <c r="AH327" s="35" t="s">
        <v>63</v>
      </c>
      <c r="AI327" s="35" t="s">
        <v>56</v>
      </c>
      <c r="AJ327" s="35" t="s">
        <v>57</v>
      </c>
      <c r="AK327" s="35" t="s">
        <v>72</v>
      </c>
      <c r="AL327" s="35" t="s">
        <v>99</v>
      </c>
      <c r="AM327" s="35" t="s">
        <v>65</v>
      </c>
      <c r="AN327" s="35" t="s">
        <v>100</v>
      </c>
      <c r="AO327" s="35" t="s">
        <v>95</v>
      </c>
      <c r="AP327" s="35" t="s">
        <v>94</v>
      </c>
      <c r="AQ327" s="35" t="s">
        <v>96</v>
      </c>
      <c r="AR327" s="35" t="s">
        <v>101</v>
      </c>
      <c r="AS327" s="35" t="s">
        <v>102</v>
      </c>
    </row>
    <row r="328" spans="1:82" s="38" customFormat="1" ht="129.75" customHeight="1" x14ac:dyDescent="0.25">
      <c r="A328" s="113" t="s">
        <v>5</v>
      </c>
      <c r="B328" s="113"/>
      <c r="C328" s="113"/>
      <c r="D328" s="37" t="s">
        <v>34</v>
      </c>
      <c r="E328" s="37" t="s">
        <v>34</v>
      </c>
      <c r="F328" s="37"/>
      <c r="G328" s="37"/>
      <c r="H328" s="104" t="s">
        <v>59</v>
      </c>
      <c r="I328" s="104"/>
      <c r="J328" s="86"/>
      <c r="K328" s="37" t="s">
        <v>42</v>
      </c>
      <c r="L328" s="37" t="s">
        <v>85</v>
      </c>
      <c r="M328" s="37" t="s">
        <v>89</v>
      </c>
      <c r="N328" s="37" t="s">
        <v>109</v>
      </c>
      <c r="O328" s="37" t="s">
        <v>75</v>
      </c>
      <c r="P328" s="37" t="s">
        <v>76</v>
      </c>
      <c r="Q328" s="37" t="s">
        <v>77</v>
      </c>
      <c r="R328" s="37" t="s">
        <v>84</v>
      </c>
      <c r="S328" s="37"/>
      <c r="T328" s="37" t="s">
        <v>40</v>
      </c>
      <c r="U328" s="37" t="s">
        <v>41</v>
      </c>
      <c r="V328" s="37" t="s">
        <v>69</v>
      </c>
      <c r="W328" s="37"/>
      <c r="X328" s="37"/>
      <c r="Y328" s="37"/>
      <c r="Z328" s="89" t="s">
        <v>182</v>
      </c>
      <c r="AA328" s="89" t="s">
        <v>182</v>
      </c>
      <c r="AB328" s="37"/>
      <c r="AC328" s="37" t="s">
        <v>109</v>
      </c>
      <c r="AD328" s="37" t="s">
        <v>109</v>
      </c>
      <c r="AE328" s="37" t="s">
        <v>109</v>
      </c>
      <c r="AF328" s="37" t="s">
        <v>109</v>
      </c>
      <c r="AG328" s="37" t="s">
        <v>109</v>
      </c>
      <c r="AH328" s="37" t="s">
        <v>62</v>
      </c>
      <c r="AI328" s="37"/>
      <c r="AJ328" s="35" t="s">
        <v>109</v>
      </c>
      <c r="AK328" s="37" t="s">
        <v>73</v>
      </c>
      <c r="AL328" s="37" t="s">
        <v>109</v>
      </c>
      <c r="AM328" s="37" t="s">
        <v>66</v>
      </c>
      <c r="AN328" s="37" t="s">
        <v>170</v>
      </c>
      <c r="AO328" s="37" t="s">
        <v>93</v>
      </c>
      <c r="AP328" s="37" t="s">
        <v>113</v>
      </c>
      <c r="AQ328" s="86"/>
      <c r="AR328" s="86" t="s">
        <v>109</v>
      </c>
      <c r="AS328" s="86"/>
    </row>
    <row r="329" spans="1:82" s="38" customFormat="1" x14ac:dyDescent="0.25">
      <c r="A329" s="113" t="s">
        <v>6</v>
      </c>
      <c r="B329" s="113"/>
      <c r="C329" s="113"/>
      <c r="D329" s="37" t="s">
        <v>36</v>
      </c>
      <c r="E329" s="37" t="s">
        <v>36</v>
      </c>
      <c r="F329" s="37"/>
      <c r="G329" s="37"/>
      <c r="H329" s="104"/>
      <c r="I329" s="104"/>
      <c r="J329" s="37"/>
      <c r="K329" s="37" t="s">
        <v>36</v>
      </c>
      <c r="L329" s="37" t="s">
        <v>36</v>
      </c>
      <c r="M329" s="37" t="s">
        <v>36</v>
      </c>
      <c r="N329" s="37"/>
      <c r="O329" s="37" t="s">
        <v>36</v>
      </c>
      <c r="P329" s="37" t="s">
        <v>36</v>
      </c>
      <c r="Q329" s="37" t="s">
        <v>36</v>
      </c>
      <c r="R329" s="37" t="s">
        <v>36</v>
      </c>
      <c r="S329" s="37"/>
      <c r="T329" s="37" t="s">
        <v>36</v>
      </c>
      <c r="U329" s="37" t="s">
        <v>36</v>
      </c>
      <c r="V329" s="37" t="s">
        <v>36</v>
      </c>
      <c r="W329" s="37" t="s">
        <v>36</v>
      </c>
      <c r="X329" s="37" t="s">
        <v>36</v>
      </c>
      <c r="Y329" s="37" t="s">
        <v>36</v>
      </c>
      <c r="Z329" s="83"/>
      <c r="AA329" s="83"/>
      <c r="AB329" s="37"/>
      <c r="AC329" s="37"/>
      <c r="AD329" s="37"/>
      <c r="AE329" s="37"/>
      <c r="AF329" s="37"/>
      <c r="AG329" s="37"/>
      <c r="AH329" s="37" t="s">
        <v>36</v>
      </c>
      <c r="AI329" s="37" t="s">
        <v>36</v>
      </c>
      <c r="AJ329" s="37"/>
      <c r="AK329" s="37" t="s">
        <v>36</v>
      </c>
      <c r="AL329" s="37"/>
      <c r="AM329" s="37" t="s">
        <v>36</v>
      </c>
      <c r="AN329" s="37"/>
      <c r="AO329" s="37"/>
      <c r="AP329" s="37"/>
      <c r="AQ329" s="37"/>
      <c r="AR329" s="37"/>
      <c r="AS329" s="37"/>
    </row>
    <row r="330" spans="1:82" s="38" customFormat="1" ht="75" x14ac:dyDescent="0.25">
      <c r="A330" s="113" t="s">
        <v>7</v>
      </c>
      <c r="B330" s="113"/>
      <c r="C330" s="113"/>
      <c r="D330" s="37" t="s">
        <v>37</v>
      </c>
      <c r="E330" s="37" t="s">
        <v>37</v>
      </c>
      <c r="F330" s="37"/>
      <c r="G330" s="37"/>
      <c r="H330" s="105" t="s">
        <v>158</v>
      </c>
      <c r="I330" s="105"/>
      <c r="J330" s="39" t="s">
        <v>171</v>
      </c>
      <c r="K330" s="37" t="s">
        <v>38</v>
      </c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84"/>
      <c r="AA330" s="84"/>
      <c r="AB330" s="39"/>
      <c r="AC330" s="39"/>
      <c r="AD330" s="39"/>
      <c r="AE330" s="39"/>
      <c r="AF330" s="39"/>
      <c r="AG330" s="39"/>
      <c r="AH330" s="39" t="s">
        <v>202</v>
      </c>
      <c r="AI330" s="40"/>
      <c r="AJ330" s="40"/>
      <c r="AK330" s="40"/>
      <c r="AL330" s="40"/>
      <c r="AM330" s="110" t="s">
        <v>202</v>
      </c>
      <c r="AN330" s="40" t="s">
        <v>92</v>
      </c>
      <c r="AO330" s="40"/>
      <c r="AP330" s="40" t="s">
        <v>205</v>
      </c>
      <c r="AQ330" s="39"/>
      <c r="AR330" s="39"/>
      <c r="AS330" s="39"/>
    </row>
    <row r="331" spans="1:82" s="38" customFormat="1" ht="75" x14ac:dyDescent="0.25">
      <c r="A331" s="113" t="s">
        <v>8</v>
      </c>
      <c r="B331" s="113"/>
      <c r="C331" s="113"/>
      <c r="D331" s="37" t="s">
        <v>198</v>
      </c>
      <c r="E331" s="37" t="s">
        <v>207</v>
      </c>
      <c r="F331" s="37"/>
      <c r="G331" s="37"/>
      <c r="H331" s="104" t="s">
        <v>104</v>
      </c>
      <c r="I331" s="104"/>
      <c r="J331" s="37" t="s">
        <v>172</v>
      </c>
      <c r="K331" s="37" t="s">
        <v>58</v>
      </c>
      <c r="L331" s="37" t="s">
        <v>86</v>
      </c>
      <c r="M331" s="37" t="s">
        <v>90</v>
      </c>
      <c r="N331" s="37"/>
      <c r="O331" s="37" t="s">
        <v>78</v>
      </c>
      <c r="P331" s="37" t="s">
        <v>79</v>
      </c>
      <c r="Q331" s="37" t="s">
        <v>79</v>
      </c>
      <c r="R331" s="37" t="s">
        <v>79</v>
      </c>
      <c r="S331" s="37"/>
      <c r="T331" s="37" t="s">
        <v>44</v>
      </c>
      <c r="U331" s="37" t="s">
        <v>44</v>
      </c>
      <c r="V331" s="37" t="s">
        <v>70</v>
      </c>
      <c r="W331" s="37" t="s">
        <v>70</v>
      </c>
      <c r="X331" s="37" t="s">
        <v>70</v>
      </c>
      <c r="Y331" s="37" t="s">
        <v>70</v>
      </c>
      <c r="Z331" s="83"/>
      <c r="AA331" s="83"/>
      <c r="AB331" s="37"/>
      <c r="AC331" s="37"/>
      <c r="AD331" s="37"/>
      <c r="AE331" s="37"/>
      <c r="AF331" s="37"/>
      <c r="AG331" s="37"/>
      <c r="AH331" s="37" t="s">
        <v>64</v>
      </c>
      <c r="AI331" s="37" t="s">
        <v>71</v>
      </c>
      <c r="AJ331" s="37"/>
      <c r="AK331" s="37" t="s">
        <v>74</v>
      </c>
      <c r="AL331" s="37"/>
      <c r="AM331" s="37"/>
      <c r="AN331" s="37" t="s">
        <v>159</v>
      </c>
      <c r="AO331" s="37"/>
      <c r="AP331" s="37" t="s">
        <v>91</v>
      </c>
      <c r="AQ331" s="37"/>
      <c r="AR331" s="37"/>
      <c r="AS331" s="37"/>
    </row>
    <row r="332" spans="1:82" s="38" customFormat="1" ht="75" x14ac:dyDescent="0.25">
      <c r="A332" s="113" t="s">
        <v>15</v>
      </c>
      <c r="B332" s="113"/>
      <c r="C332" s="113"/>
      <c r="D332" s="37" t="s">
        <v>111</v>
      </c>
      <c r="E332" s="37"/>
      <c r="F332" s="37"/>
      <c r="G332" s="37"/>
      <c r="H332" s="104"/>
      <c r="I332" s="104"/>
      <c r="J332" s="37"/>
      <c r="K332" s="37" t="s">
        <v>43</v>
      </c>
      <c r="L332" s="37"/>
      <c r="M332" s="86" t="s">
        <v>176</v>
      </c>
      <c r="N332" s="37"/>
      <c r="O332" s="37"/>
      <c r="P332" s="37"/>
      <c r="Q332" s="37"/>
      <c r="R332" s="37"/>
      <c r="S332" s="37"/>
      <c r="T332" s="37" t="s">
        <v>39</v>
      </c>
      <c r="U332" s="37"/>
      <c r="V332" s="37"/>
      <c r="W332" s="37"/>
      <c r="X332" s="37"/>
      <c r="Y332" s="37"/>
      <c r="Z332" s="83"/>
      <c r="AA332" s="83"/>
      <c r="AB332" s="37"/>
      <c r="AC332" s="37"/>
      <c r="AD332" s="37"/>
      <c r="AE332" s="37"/>
      <c r="AF332" s="37"/>
      <c r="AG332" s="37"/>
      <c r="AI332" s="37"/>
      <c r="AJ332" s="37"/>
      <c r="AK332" s="37"/>
      <c r="AL332" s="37"/>
      <c r="AM332" s="37"/>
      <c r="AN332" s="37" t="s">
        <v>177</v>
      </c>
      <c r="AO332" s="37" t="s">
        <v>178</v>
      </c>
      <c r="AP332" s="37"/>
      <c r="AQ332" s="37"/>
      <c r="AR332" s="37"/>
      <c r="AS332" s="37"/>
    </row>
    <row r="333" spans="1:82" ht="90" x14ac:dyDescent="0.25">
      <c r="D333" s="96" t="s">
        <v>203</v>
      </c>
      <c r="E333" s="96"/>
      <c r="F333" s="96"/>
      <c r="G333" s="96"/>
    </row>
    <row r="334" spans="1:82" s="34" customFormat="1" ht="45" x14ac:dyDescent="0.25">
      <c r="A334" s="85"/>
      <c r="B334" s="33"/>
      <c r="C334" s="33"/>
      <c r="D334" s="96" t="s">
        <v>204</v>
      </c>
      <c r="E334" s="96"/>
      <c r="F334" s="96"/>
      <c r="G334" s="96"/>
      <c r="H334" s="102"/>
      <c r="I334" s="102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27"/>
      <c r="AA334" s="27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</row>
    <row r="335" spans="1:82" s="34" customFormat="1" x14ac:dyDescent="0.25">
      <c r="A335" s="85"/>
      <c r="B335" s="33"/>
      <c r="C335" s="33"/>
      <c r="D335" s="33"/>
      <c r="E335" s="33"/>
      <c r="F335" s="33"/>
      <c r="G335" s="33"/>
      <c r="H335" s="102"/>
      <c r="I335" s="102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27"/>
      <c r="AA335" s="27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</row>
    <row r="336" spans="1:82" s="34" customFormat="1" x14ac:dyDescent="0.25">
      <c r="A336" s="85"/>
      <c r="B336" s="33"/>
      <c r="C336" s="33"/>
      <c r="D336" s="106" t="s">
        <v>208</v>
      </c>
      <c r="E336" s="33"/>
      <c r="F336" s="33"/>
      <c r="G336" s="33"/>
      <c r="H336" s="102"/>
      <c r="I336" s="102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27"/>
      <c r="AA336" s="27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</row>
    <row r="337" spans="1:82" s="34" customFormat="1" x14ac:dyDescent="0.25">
      <c r="A337" s="85"/>
      <c r="B337" s="33"/>
      <c r="C337" s="33"/>
      <c r="D337" s="33"/>
      <c r="E337" s="33"/>
      <c r="F337" s="33"/>
      <c r="G337" s="33"/>
      <c r="H337" s="102"/>
      <c r="I337" s="102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27"/>
      <c r="AA337" s="27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</row>
    <row r="338" spans="1:82" s="34" customFormat="1" x14ac:dyDescent="0.25">
      <c r="A338" s="85"/>
      <c r="B338" s="33"/>
      <c r="C338" s="33"/>
      <c r="D338" s="33"/>
      <c r="E338" s="33"/>
      <c r="F338" s="33"/>
      <c r="G338" s="33"/>
      <c r="H338" s="102"/>
      <c r="I338" s="102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27"/>
      <c r="AA338" s="27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</row>
    <row r="339" spans="1:82" s="34" customFormat="1" x14ac:dyDescent="0.25">
      <c r="A339" s="85"/>
      <c r="B339" s="33"/>
      <c r="C339" s="33"/>
      <c r="D339" s="33"/>
      <c r="E339" s="33"/>
      <c r="F339" s="33"/>
      <c r="G339" s="33"/>
      <c r="H339" s="102"/>
      <c r="I339" s="102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27"/>
      <c r="AA339" s="27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</row>
    <row r="340" spans="1:82" s="34" customFormat="1" x14ac:dyDescent="0.25">
      <c r="A340" s="85"/>
      <c r="B340" s="33"/>
      <c r="C340" s="33"/>
      <c r="D340" s="33"/>
      <c r="E340" s="33"/>
      <c r="F340" s="33"/>
      <c r="G340" s="33"/>
      <c r="H340" s="102"/>
      <c r="I340" s="102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27"/>
      <c r="AA340" s="27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</row>
    <row r="341" spans="1:82" s="34" customFormat="1" x14ac:dyDescent="0.25">
      <c r="A341" s="85"/>
      <c r="B341" s="33"/>
      <c r="C341" s="33"/>
      <c r="D341" s="33"/>
      <c r="E341" s="33"/>
      <c r="F341" s="33"/>
      <c r="G341" s="33"/>
      <c r="H341" s="102"/>
      <c r="I341" s="102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27"/>
      <c r="AA341" s="27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</row>
    <row r="342" spans="1:82" s="34" customFormat="1" x14ac:dyDescent="0.25">
      <c r="A342" s="85"/>
      <c r="B342" s="33"/>
      <c r="C342" s="33"/>
      <c r="D342" s="33"/>
      <c r="E342" s="33"/>
      <c r="F342" s="33"/>
      <c r="G342" s="33"/>
      <c r="H342" s="102"/>
      <c r="I342" s="102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27"/>
      <c r="AA342" s="27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</row>
    <row r="343" spans="1:82" s="34" customFormat="1" x14ac:dyDescent="0.25">
      <c r="A343" s="85"/>
      <c r="B343" s="33"/>
      <c r="C343" s="33"/>
      <c r="D343" s="33"/>
      <c r="E343" s="33"/>
      <c r="F343" s="33"/>
      <c r="G343" s="33"/>
      <c r="H343" s="102"/>
      <c r="I343" s="102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27"/>
      <c r="AA343" s="27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</row>
    <row r="344" spans="1:82" s="34" customFormat="1" x14ac:dyDescent="0.25">
      <c r="A344" s="85"/>
      <c r="B344" s="33"/>
      <c r="C344" s="33"/>
      <c r="D344" s="33"/>
      <c r="E344" s="33"/>
      <c r="F344" s="33"/>
      <c r="G344" s="33"/>
      <c r="H344" s="102"/>
      <c r="I344" s="102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27"/>
      <c r="AA344" s="27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</row>
    <row r="345" spans="1:82" s="34" customFormat="1" x14ac:dyDescent="0.25">
      <c r="A345" s="85"/>
      <c r="B345" s="33"/>
      <c r="C345" s="33"/>
      <c r="D345" s="33"/>
      <c r="E345" s="33"/>
      <c r="F345" s="33"/>
      <c r="G345" s="33"/>
      <c r="H345" s="102"/>
      <c r="I345" s="102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27"/>
      <c r="AA345" s="27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</row>
    <row r="346" spans="1:82" s="34" customFormat="1" x14ac:dyDescent="0.25">
      <c r="A346" s="85"/>
      <c r="B346" s="33"/>
      <c r="C346" s="33"/>
      <c r="D346" s="33"/>
      <c r="E346" s="33"/>
      <c r="F346" s="33"/>
      <c r="G346" s="33"/>
      <c r="H346" s="102"/>
      <c r="I346" s="102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27"/>
      <c r="AA346" s="27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</row>
    <row r="347" spans="1:82" s="34" customFormat="1" x14ac:dyDescent="0.25">
      <c r="A347" s="85"/>
      <c r="B347" s="33"/>
      <c r="C347" s="33"/>
      <c r="D347" s="33"/>
      <c r="E347" s="33"/>
      <c r="F347" s="33"/>
      <c r="G347" s="33"/>
      <c r="H347" s="102"/>
      <c r="I347" s="102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27"/>
      <c r="AA347" s="27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</row>
    <row r="348" spans="1:82" s="34" customFormat="1" x14ac:dyDescent="0.25">
      <c r="A348" s="85"/>
      <c r="B348" s="33"/>
      <c r="C348" s="33"/>
      <c r="D348" s="33"/>
      <c r="E348" s="33"/>
      <c r="F348" s="33"/>
      <c r="G348" s="33"/>
      <c r="H348" s="102"/>
      <c r="I348" s="102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27"/>
      <c r="AA348" s="27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</row>
    <row r="349" spans="1:82" s="34" customFormat="1" x14ac:dyDescent="0.25">
      <c r="A349" s="85"/>
      <c r="B349" s="33"/>
      <c r="C349" s="33"/>
      <c r="D349" s="33"/>
      <c r="E349" s="33"/>
      <c r="F349" s="33"/>
      <c r="G349" s="33"/>
      <c r="H349" s="102"/>
      <c r="I349" s="102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27"/>
      <c r="AA349" s="27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</row>
    <row r="350" spans="1:82" s="34" customFormat="1" x14ac:dyDescent="0.25">
      <c r="A350" s="85"/>
      <c r="B350" s="33"/>
      <c r="C350" s="33"/>
      <c r="D350" s="33"/>
      <c r="E350" s="33"/>
      <c r="F350" s="33"/>
      <c r="G350" s="33"/>
      <c r="H350" s="102"/>
      <c r="I350" s="102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27"/>
      <c r="AA350" s="27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</row>
    <row r="351" spans="1:82" s="34" customFormat="1" x14ac:dyDescent="0.25">
      <c r="A351" s="85"/>
      <c r="B351" s="33"/>
      <c r="C351" s="33"/>
      <c r="D351" s="33"/>
      <c r="E351" s="33"/>
      <c r="F351" s="33"/>
      <c r="G351" s="33"/>
      <c r="H351" s="102"/>
      <c r="I351" s="102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27"/>
      <c r="AA351" s="27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</row>
    <row r="352" spans="1:82" s="34" customFormat="1" x14ac:dyDescent="0.25">
      <c r="A352" s="85"/>
      <c r="B352" s="33"/>
      <c r="C352" s="33"/>
      <c r="D352" s="33"/>
      <c r="E352" s="33"/>
      <c r="F352" s="33"/>
      <c r="G352" s="33"/>
      <c r="H352" s="102"/>
      <c r="I352" s="102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27"/>
      <c r="AA352" s="27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</row>
    <row r="353" spans="1:82" s="34" customFormat="1" x14ac:dyDescent="0.25">
      <c r="A353" s="85"/>
      <c r="B353" s="33"/>
      <c r="C353" s="33"/>
      <c r="D353" s="33"/>
      <c r="E353" s="33"/>
      <c r="F353" s="33"/>
      <c r="G353" s="33"/>
      <c r="H353" s="102"/>
      <c r="I353" s="102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27"/>
      <c r="AA353" s="27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</row>
    <row r="354" spans="1:82" s="34" customFormat="1" x14ac:dyDescent="0.25">
      <c r="A354" s="85"/>
      <c r="B354" s="33"/>
      <c r="C354" s="33"/>
      <c r="D354" s="33"/>
      <c r="E354" s="33"/>
      <c r="F354" s="33"/>
      <c r="G354" s="33"/>
      <c r="H354" s="102"/>
      <c r="I354" s="102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27"/>
      <c r="AA354" s="27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</row>
    <row r="355" spans="1:82" s="34" customFormat="1" x14ac:dyDescent="0.25">
      <c r="A355" s="85"/>
      <c r="B355" s="33"/>
      <c r="C355" s="33"/>
      <c r="D355" s="33"/>
      <c r="E355" s="33"/>
      <c r="F355" s="33"/>
      <c r="G355" s="33"/>
      <c r="H355" s="102"/>
      <c r="I355" s="102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27"/>
      <c r="AA355" s="27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</row>
    <row r="356" spans="1:82" s="34" customFormat="1" x14ac:dyDescent="0.25">
      <c r="A356" s="85"/>
      <c r="B356" s="33"/>
      <c r="C356" s="33"/>
      <c r="D356" s="33"/>
      <c r="E356" s="33"/>
      <c r="F356" s="33"/>
      <c r="G356" s="33"/>
      <c r="H356" s="102"/>
      <c r="I356" s="102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27"/>
      <c r="AA356" s="27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</row>
    <row r="357" spans="1:82" s="34" customFormat="1" x14ac:dyDescent="0.25">
      <c r="A357" s="85"/>
      <c r="B357" s="33"/>
      <c r="C357" s="33"/>
      <c r="D357" s="33"/>
      <c r="E357" s="33"/>
      <c r="F357" s="33"/>
      <c r="G357" s="33"/>
      <c r="H357" s="102"/>
      <c r="I357" s="102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27"/>
      <c r="AA357" s="27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</row>
    <row r="358" spans="1:82" s="34" customFormat="1" x14ac:dyDescent="0.25">
      <c r="A358" s="85"/>
      <c r="B358" s="33"/>
      <c r="C358" s="33"/>
      <c r="D358" s="33"/>
      <c r="E358" s="33"/>
      <c r="F358" s="33"/>
      <c r="G358" s="33"/>
      <c r="H358" s="102"/>
      <c r="I358" s="102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27"/>
      <c r="AA358" s="27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</row>
    <row r="359" spans="1:82" s="34" customFormat="1" x14ac:dyDescent="0.25">
      <c r="A359" s="85"/>
      <c r="B359" s="33"/>
      <c r="C359" s="33"/>
      <c r="D359" s="33"/>
      <c r="E359" s="33"/>
      <c r="F359" s="33"/>
      <c r="G359" s="33"/>
      <c r="H359" s="102"/>
      <c r="I359" s="102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27"/>
      <c r="AA359" s="27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</row>
    <row r="360" spans="1:82" s="34" customFormat="1" x14ac:dyDescent="0.25">
      <c r="A360" s="85"/>
      <c r="B360" s="33"/>
      <c r="C360" s="33"/>
      <c r="D360" s="33"/>
      <c r="E360" s="33"/>
      <c r="F360" s="33"/>
      <c r="G360" s="33"/>
      <c r="H360" s="102"/>
      <c r="I360" s="102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27"/>
      <c r="AA360" s="27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</row>
    <row r="361" spans="1:82" s="34" customFormat="1" x14ac:dyDescent="0.25">
      <c r="A361" s="85"/>
      <c r="B361" s="33"/>
      <c r="C361" s="33"/>
      <c r="D361" s="33"/>
      <c r="E361" s="33"/>
      <c r="F361" s="33"/>
      <c r="G361" s="33"/>
      <c r="H361" s="102"/>
      <c r="I361" s="102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27"/>
      <c r="AA361" s="27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</row>
    <row r="362" spans="1:82" s="34" customFormat="1" x14ac:dyDescent="0.25">
      <c r="A362" s="85"/>
      <c r="B362" s="33"/>
      <c r="C362" s="33"/>
      <c r="D362" s="33"/>
      <c r="E362" s="33"/>
      <c r="F362" s="33"/>
      <c r="G362" s="33"/>
      <c r="H362" s="102"/>
      <c r="I362" s="102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27"/>
      <c r="AA362" s="27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</row>
    <row r="363" spans="1:82" s="34" customFormat="1" x14ac:dyDescent="0.25">
      <c r="A363" s="85"/>
      <c r="B363" s="33"/>
      <c r="C363" s="33"/>
      <c r="D363" s="33"/>
      <c r="E363" s="33"/>
      <c r="F363" s="33"/>
      <c r="G363" s="33"/>
      <c r="H363" s="102"/>
      <c r="I363" s="102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27"/>
      <c r="AA363" s="27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</row>
    <row r="364" spans="1:82" s="34" customFormat="1" x14ac:dyDescent="0.25">
      <c r="A364" s="85"/>
      <c r="B364" s="33"/>
      <c r="C364" s="33"/>
      <c r="D364" s="33"/>
      <c r="E364" s="33"/>
      <c r="F364" s="33"/>
      <c r="G364" s="33"/>
      <c r="H364" s="102"/>
      <c r="I364" s="102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27"/>
      <c r="AA364" s="27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</row>
    <row r="365" spans="1:82" s="34" customFormat="1" x14ac:dyDescent="0.25">
      <c r="A365" s="85"/>
      <c r="B365" s="33"/>
      <c r="C365" s="33"/>
      <c r="D365" s="33"/>
      <c r="E365" s="33"/>
      <c r="F365" s="33"/>
      <c r="G365" s="33"/>
      <c r="H365" s="102"/>
      <c r="I365" s="102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27"/>
      <c r="AA365" s="27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</row>
    <row r="366" spans="1:82" s="34" customFormat="1" x14ac:dyDescent="0.25">
      <c r="A366" s="85"/>
      <c r="B366" s="33"/>
      <c r="C366" s="33"/>
      <c r="D366" s="33"/>
      <c r="E366" s="33"/>
      <c r="F366" s="33"/>
      <c r="G366" s="33"/>
      <c r="H366" s="102"/>
      <c r="I366" s="102"/>
      <c r="J366" s="33"/>
      <c r="K366" s="33"/>
      <c r="L366" s="33"/>
      <c r="M366" s="33"/>
      <c r="N366" s="33"/>
      <c r="O366" s="33"/>
      <c r="P366" s="33"/>
      <c r="Q366" s="33"/>
      <c r="R366" s="33"/>
      <c r="S366" s="33">
        <v>78.578782506967656</v>
      </c>
      <c r="T366" s="33">
        <v>77.311489583242917</v>
      </c>
      <c r="U366" s="33">
        <v>76.688412421180772</v>
      </c>
      <c r="V366" s="33">
        <v>75.066099368532633</v>
      </c>
      <c r="W366" s="33">
        <v>74.761559493953897</v>
      </c>
      <c r="X366" s="33">
        <v>74.26050649066292</v>
      </c>
      <c r="Y366" s="33">
        <v>74.580495504266764</v>
      </c>
      <c r="Z366" s="27">
        <v>77.105696692682443</v>
      </c>
      <c r="AA366" s="27">
        <v>80.7754802048334</v>
      </c>
      <c r="AB366" s="33">
        <v>77.581118560514113</v>
      </c>
      <c r="AC366" s="33">
        <v>81.052078096643669</v>
      </c>
      <c r="AD366" s="33">
        <v>83.023934931926931</v>
      </c>
      <c r="AE366" s="33">
        <v>84.151608494443309</v>
      </c>
      <c r="AF366" s="33">
        <v>83.699700491066011</v>
      </c>
      <c r="AG366" s="33">
        <v>83.828548938076295</v>
      </c>
      <c r="AH366" s="33">
        <v>83.646672232656641</v>
      </c>
      <c r="AI366" s="33">
        <v>86.316048194482491</v>
      </c>
      <c r="AJ366" s="33">
        <v>88.372206625610843</v>
      </c>
      <c r="AK366" s="33">
        <v>87.657300318592604</v>
      </c>
      <c r="AL366" s="33">
        <v>89.688606338224787</v>
      </c>
      <c r="AM366" s="33">
        <v>89.321266865114396</v>
      </c>
      <c r="AN366" s="33">
        <v>89.321266865114382</v>
      </c>
      <c r="AO366" s="33">
        <v>89.321266865114367</v>
      </c>
      <c r="AP366" s="33">
        <v>89.32126686511441</v>
      </c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</row>
    <row r="367" spans="1:82" s="34" customFormat="1" x14ac:dyDescent="0.25">
      <c r="A367" s="85"/>
      <c r="B367" s="33"/>
      <c r="C367" s="33"/>
      <c r="D367" s="33"/>
      <c r="E367" s="33"/>
      <c r="F367" s="33"/>
      <c r="G367" s="33"/>
      <c r="H367" s="102"/>
      <c r="I367" s="102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27"/>
      <c r="AA367" s="27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</row>
    <row r="368" spans="1:82" s="34" customFormat="1" x14ac:dyDescent="0.25">
      <c r="A368" s="85"/>
      <c r="B368" s="33"/>
      <c r="C368" s="33"/>
      <c r="D368" s="33"/>
      <c r="E368" s="33"/>
      <c r="F368" s="33"/>
      <c r="G368" s="33"/>
      <c r="H368" s="102"/>
      <c r="I368" s="102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27"/>
      <c r="AA368" s="27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</row>
    <row r="369" spans="1:82" s="34" customFormat="1" x14ac:dyDescent="0.25">
      <c r="A369" s="85"/>
      <c r="B369" s="33"/>
      <c r="C369" s="33"/>
      <c r="D369" s="33"/>
      <c r="E369" s="33"/>
      <c r="F369" s="33"/>
      <c r="G369" s="33"/>
      <c r="H369" s="102"/>
      <c r="I369" s="102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27"/>
      <c r="AA369" s="27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</row>
    <row r="370" spans="1:82" s="34" customFormat="1" x14ac:dyDescent="0.25">
      <c r="A370" s="85"/>
      <c r="B370" s="33"/>
      <c r="C370" s="33"/>
      <c r="D370" s="33"/>
      <c r="E370" s="33"/>
      <c r="F370" s="33"/>
      <c r="G370" s="33"/>
      <c r="H370" s="102"/>
      <c r="I370" s="102"/>
      <c r="J370" s="33"/>
      <c r="K370" s="33"/>
      <c r="L370" s="33"/>
      <c r="M370" s="33"/>
      <c r="N370" s="33"/>
      <c r="O370" s="33"/>
      <c r="P370" s="33"/>
      <c r="Q370" s="33"/>
      <c r="R370" s="33"/>
      <c r="S370" s="33">
        <v>83.606221544126171</v>
      </c>
      <c r="T370" s="33">
        <v>83.980380088582947</v>
      </c>
      <c r="U370" s="33">
        <v>81.358973550113632</v>
      </c>
      <c r="V370" s="33">
        <v>82.236616599323455</v>
      </c>
      <c r="W370" s="33">
        <v>81.396376957143289</v>
      </c>
      <c r="X370" s="33">
        <v>79.026829389199264</v>
      </c>
      <c r="Y370" s="33">
        <v>79.502306553393169</v>
      </c>
      <c r="Z370" s="27">
        <v>80.457123886302952</v>
      </c>
      <c r="AA370" s="27">
        <v>83.010755669127619</v>
      </c>
      <c r="AB370" s="33">
        <v>83.472403895496115</v>
      </c>
      <c r="AC370" s="33">
        <v>86.491049080222297</v>
      </c>
      <c r="AD370" s="33">
        <v>87.81476342247764</v>
      </c>
      <c r="AE370" s="33">
        <v>92.606441027792698</v>
      </c>
      <c r="AF370" s="33">
        <v>93.72141208794865</v>
      </c>
      <c r="AG370" s="33">
        <v>94.499703792039313</v>
      </c>
      <c r="AH370" s="33">
        <v>96.40896124118882</v>
      </c>
      <c r="AI370" s="33">
        <v>100.41343565390386</v>
      </c>
      <c r="AJ370" s="33">
        <v>99.502457659717038</v>
      </c>
      <c r="AK370" s="33">
        <v>102.4985390633102</v>
      </c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</row>
    <row r="371" spans="1:82" s="34" customFormat="1" x14ac:dyDescent="0.25">
      <c r="A371" s="85"/>
      <c r="B371" s="33"/>
      <c r="C371" s="33"/>
      <c r="D371" s="33"/>
      <c r="E371" s="33"/>
      <c r="F371" s="33"/>
      <c r="G371" s="33"/>
      <c r="H371" s="102"/>
      <c r="I371" s="102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27"/>
      <c r="AA371" s="27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</row>
    <row r="372" spans="1:82" s="34" customFormat="1" x14ac:dyDescent="0.25">
      <c r="A372" s="85"/>
      <c r="B372" s="33"/>
      <c r="C372" s="33"/>
      <c r="D372" s="33"/>
      <c r="E372" s="33"/>
      <c r="F372" s="33"/>
      <c r="G372" s="33"/>
      <c r="H372" s="102"/>
      <c r="I372" s="102"/>
      <c r="J372" s="33"/>
      <c r="K372" s="33"/>
      <c r="L372" s="33"/>
      <c r="M372" s="33"/>
      <c r="N372" s="33"/>
      <c r="O372" s="33"/>
      <c r="P372" s="33"/>
      <c r="Q372" s="33"/>
      <c r="R372" s="33"/>
      <c r="S372" s="33">
        <v>83.606221544126171</v>
      </c>
      <c r="T372" s="33"/>
      <c r="U372" s="33"/>
      <c r="V372" s="33"/>
      <c r="W372" s="33"/>
      <c r="X372" s="33"/>
      <c r="Y372" s="33"/>
      <c r="Z372" s="27"/>
      <c r="AA372" s="27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</row>
    <row r="373" spans="1:82" s="34" customFormat="1" x14ac:dyDescent="0.25">
      <c r="A373" s="85"/>
      <c r="B373" s="33"/>
      <c r="C373" s="33"/>
      <c r="D373" s="33"/>
      <c r="E373" s="33"/>
      <c r="F373" s="33"/>
      <c r="G373" s="33"/>
      <c r="H373" s="102"/>
      <c r="I373" s="102"/>
      <c r="J373" s="33"/>
      <c r="K373" s="33"/>
      <c r="L373" s="33"/>
      <c r="M373" s="33"/>
      <c r="N373" s="33"/>
      <c r="O373" s="33"/>
      <c r="P373" s="33"/>
      <c r="Q373" s="33"/>
      <c r="R373" s="33"/>
      <c r="S373" s="33">
        <v>83.980380088582947</v>
      </c>
      <c r="T373" s="33"/>
      <c r="U373" s="33"/>
      <c r="V373" s="33"/>
      <c r="W373" s="33"/>
      <c r="X373" s="33"/>
      <c r="Y373" s="33"/>
      <c r="Z373" s="27"/>
      <c r="AA373" s="27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</row>
    <row r="374" spans="1:82" s="34" customFormat="1" x14ac:dyDescent="0.25">
      <c r="A374" s="85"/>
      <c r="B374" s="33"/>
      <c r="C374" s="33"/>
      <c r="D374" s="33"/>
      <c r="E374" s="33"/>
      <c r="F374" s="33"/>
      <c r="G374" s="33"/>
      <c r="H374" s="102"/>
      <c r="I374" s="102"/>
      <c r="J374" s="33"/>
      <c r="K374" s="33"/>
      <c r="L374" s="33"/>
      <c r="M374" s="33"/>
      <c r="N374" s="33"/>
      <c r="O374" s="33"/>
      <c r="P374" s="33"/>
      <c r="Q374" s="33"/>
      <c r="R374" s="33"/>
      <c r="S374" s="33">
        <v>81.358973550113632</v>
      </c>
      <c r="T374" s="33"/>
      <c r="U374" s="33">
        <v>78.578782506967656</v>
      </c>
      <c r="V374" s="33"/>
      <c r="W374" s="33"/>
      <c r="X374" s="33"/>
      <c r="Y374" s="33"/>
      <c r="Z374" s="27"/>
      <c r="AA374" s="27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</row>
    <row r="375" spans="1:82" s="34" customFormat="1" x14ac:dyDescent="0.25">
      <c r="A375" s="85"/>
      <c r="B375" s="33"/>
      <c r="C375" s="33"/>
      <c r="D375" s="33"/>
      <c r="E375" s="33"/>
      <c r="F375" s="33"/>
      <c r="G375" s="33"/>
      <c r="H375" s="102"/>
      <c r="I375" s="102"/>
      <c r="J375" s="33"/>
      <c r="K375" s="33"/>
      <c r="L375" s="33"/>
      <c r="M375" s="33"/>
      <c r="N375" s="33"/>
      <c r="O375" s="33"/>
      <c r="P375" s="33"/>
      <c r="Q375" s="33"/>
      <c r="R375" s="33"/>
      <c r="S375" s="33">
        <v>82.236616599323455</v>
      </c>
      <c r="T375" s="33"/>
      <c r="U375" s="33">
        <v>77.311489583242917</v>
      </c>
      <c r="V375" s="33"/>
      <c r="W375" s="33"/>
      <c r="X375" s="33"/>
      <c r="Y375" s="33"/>
      <c r="Z375" s="27"/>
      <c r="AA375" s="27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</row>
    <row r="376" spans="1:82" s="34" customFormat="1" x14ac:dyDescent="0.25">
      <c r="A376" s="85"/>
      <c r="B376" s="33"/>
      <c r="C376" s="33"/>
      <c r="D376" s="33"/>
      <c r="E376" s="33"/>
      <c r="F376" s="33"/>
      <c r="G376" s="33"/>
      <c r="H376" s="102"/>
      <c r="I376" s="102"/>
      <c r="J376" s="33"/>
      <c r="K376" s="33"/>
      <c r="L376" s="33"/>
      <c r="M376" s="33"/>
      <c r="N376" s="33"/>
      <c r="O376" s="33"/>
      <c r="P376" s="33"/>
      <c r="Q376" s="33"/>
      <c r="R376" s="33"/>
      <c r="S376" s="33">
        <v>81.396376957143289</v>
      </c>
      <c r="T376" s="33"/>
      <c r="U376" s="33">
        <v>76.688412421180772</v>
      </c>
      <c r="V376" s="33"/>
      <c r="W376" s="33"/>
      <c r="X376" s="33"/>
      <c r="Y376" s="33"/>
      <c r="Z376" s="27"/>
      <c r="AA376" s="27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</row>
    <row r="377" spans="1:82" s="34" customFormat="1" x14ac:dyDescent="0.25">
      <c r="A377" s="85"/>
      <c r="B377" s="33"/>
      <c r="C377" s="33"/>
      <c r="D377" s="33"/>
      <c r="E377" s="33"/>
      <c r="F377" s="33"/>
      <c r="G377" s="33"/>
      <c r="H377" s="102"/>
      <c r="I377" s="102"/>
      <c r="J377" s="33"/>
      <c r="K377" s="33"/>
      <c r="L377" s="33"/>
      <c r="M377" s="33"/>
      <c r="N377" s="33"/>
      <c r="O377" s="33"/>
      <c r="P377" s="33"/>
      <c r="Q377" s="33"/>
      <c r="R377" s="33"/>
      <c r="S377" s="33">
        <v>79.026829389199264</v>
      </c>
      <c r="T377" s="33"/>
      <c r="U377" s="33">
        <v>75.066099368532633</v>
      </c>
      <c r="V377" s="33"/>
      <c r="W377" s="33"/>
      <c r="X377" s="33"/>
      <c r="Y377" s="33"/>
      <c r="Z377" s="27"/>
      <c r="AA377" s="27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</row>
    <row r="378" spans="1:82" s="34" customFormat="1" x14ac:dyDescent="0.25">
      <c r="A378" s="85"/>
      <c r="B378" s="33"/>
      <c r="C378" s="33"/>
      <c r="D378" s="33"/>
      <c r="E378" s="33"/>
      <c r="F378" s="33"/>
      <c r="G378" s="33"/>
      <c r="H378" s="102"/>
      <c r="I378" s="102"/>
      <c r="J378" s="33"/>
      <c r="K378" s="33"/>
      <c r="L378" s="33"/>
      <c r="M378" s="33"/>
      <c r="N378" s="33"/>
      <c r="O378" s="33"/>
      <c r="P378" s="33"/>
      <c r="Q378" s="33"/>
      <c r="R378" s="33"/>
      <c r="S378" s="33">
        <v>79.502306553393169</v>
      </c>
      <c r="T378" s="33"/>
      <c r="U378" s="33">
        <v>74.761559493953897</v>
      </c>
      <c r="V378" s="33"/>
      <c r="W378" s="33"/>
      <c r="X378" s="33"/>
      <c r="Y378" s="33"/>
      <c r="Z378" s="27"/>
      <c r="AA378" s="27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</row>
    <row r="379" spans="1:82" s="34" customFormat="1" x14ac:dyDescent="0.25">
      <c r="A379" s="85"/>
      <c r="B379" s="33"/>
      <c r="C379" s="33"/>
      <c r="D379" s="33"/>
      <c r="E379" s="33"/>
      <c r="F379" s="33"/>
      <c r="G379" s="33"/>
      <c r="H379" s="102"/>
      <c r="I379" s="102"/>
      <c r="J379" s="33"/>
      <c r="K379" s="33"/>
      <c r="L379" s="33"/>
      <c r="M379" s="33"/>
      <c r="N379" s="33"/>
      <c r="O379" s="33"/>
      <c r="P379" s="33"/>
      <c r="Q379" s="33"/>
      <c r="R379" s="33"/>
      <c r="S379" s="27">
        <v>80.457123886302952</v>
      </c>
      <c r="T379" s="33"/>
      <c r="U379" s="33">
        <v>74.26050649066292</v>
      </c>
      <c r="V379" s="33"/>
      <c r="W379" s="33"/>
      <c r="X379" s="33"/>
      <c r="Y379" s="33"/>
      <c r="Z379" s="27"/>
      <c r="AA379" s="27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</row>
    <row r="380" spans="1:82" s="34" customFormat="1" x14ac:dyDescent="0.25">
      <c r="A380" s="85"/>
      <c r="B380" s="33"/>
      <c r="C380" s="33"/>
      <c r="D380" s="33"/>
      <c r="E380" s="33"/>
      <c r="F380" s="33"/>
      <c r="G380" s="33"/>
      <c r="H380" s="102"/>
      <c r="I380" s="102"/>
      <c r="J380" s="33"/>
      <c r="K380" s="33"/>
      <c r="L380" s="33"/>
      <c r="M380" s="33"/>
      <c r="N380" s="33"/>
      <c r="O380" s="33"/>
      <c r="P380" s="33"/>
      <c r="Q380" s="33"/>
      <c r="R380" s="33"/>
      <c r="S380" s="27">
        <v>83.010755669127619</v>
      </c>
      <c r="T380" s="33"/>
      <c r="U380" s="33">
        <v>74.580495504266764</v>
      </c>
      <c r="V380" s="33"/>
      <c r="W380" s="33"/>
      <c r="X380" s="33"/>
      <c r="Y380" s="33"/>
      <c r="Z380" s="27"/>
      <c r="AA380" s="27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</row>
    <row r="381" spans="1:82" s="34" customFormat="1" x14ac:dyDescent="0.25">
      <c r="A381" s="85"/>
      <c r="B381" s="33"/>
      <c r="C381" s="33"/>
      <c r="D381" s="33"/>
      <c r="E381" s="33"/>
      <c r="F381" s="33"/>
      <c r="G381" s="33"/>
      <c r="H381" s="102"/>
      <c r="I381" s="102"/>
      <c r="J381" s="33"/>
      <c r="K381" s="33"/>
      <c r="L381" s="33"/>
      <c r="M381" s="33"/>
      <c r="N381" s="33"/>
      <c r="O381" s="33"/>
      <c r="P381" s="33"/>
      <c r="Q381" s="33"/>
      <c r="R381" s="33"/>
      <c r="S381" s="33">
        <v>83.472403895496115</v>
      </c>
      <c r="T381" s="33"/>
      <c r="U381" s="27">
        <v>77.105696692682443</v>
      </c>
      <c r="V381" s="33"/>
      <c r="W381" s="33"/>
      <c r="X381" s="33"/>
      <c r="Y381" s="33"/>
      <c r="Z381" s="27"/>
      <c r="AA381" s="27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</row>
    <row r="382" spans="1:82" s="34" customFormat="1" x14ac:dyDescent="0.25">
      <c r="A382" s="85"/>
      <c r="B382" s="33"/>
      <c r="C382" s="33"/>
      <c r="D382" s="33"/>
      <c r="E382" s="33"/>
      <c r="F382" s="33"/>
      <c r="G382" s="33"/>
      <c r="H382" s="102"/>
      <c r="I382" s="102"/>
      <c r="J382" s="33"/>
      <c r="K382" s="33"/>
      <c r="L382" s="33"/>
      <c r="M382" s="33"/>
      <c r="N382" s="33"/>
      <c r="O382" s="33"/>
      <c r="P382" s="33"/>
      <c r="Q382" s="33"/>
      <c r="R382" s="33"/>
      <c r="S382" s="33">
        <v>86.491049080222297</v>
      </c>
      <c r="T382" s="33"/>
      <c r="U382" s="27">
        <v>80.7754802048334</v>
      </c>
      <c r="V382" s="33"/>
      <c r="W382" s="33"/>
      <c r="X382" s="33"/>
      <c r="Y382" s="33"/>
      <c r="Z382" s="27"/>
      <c r="AA382" s="27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</row>
    <row r="383" spans="1:82" s="34" customFormat="1" x14ac:dyDescent="0.25">
      <c r="A383" s="85"/>
      <c r="B383" s="33"/>
      <c r="C383" s="33"/>
      <c r="D383" s="33"/>
      <c r="E383" s="33"/>
      <c r="F383" s="33"/>
      <c r="G383" s="33"/>
      <c r="H383" s="102"/>
      <c r="I383" s="102"/>
      <c r="J383" s="33"/>
      <c r="K383" s="33"/>
      <c r="L383" s="33"/>
      <c r="M383" s="33"/>
      <c r="N383" s="33"/>
      <c r="O383" s="33"/>
      <c r="P383" s="33"/>
      <c r="Q383" s="33"/>
      <c r="R383" s="33"/>
      <c r="S383" s="33">
        <v>87.81476342247764</v>
      </c>
      <c r="T383" s="33"/>
      <c r="U383" s="33">
        <v>77.581118560514113</v>
      </c>
      <c r="V383" s="33"/>
      <c r="W383" s="33"/>
      <c r="X383" s="33"/>
      <c r="Y383" s="33"/>
      <c r="Z383" s="27"/>
      <c r="AA383" s="27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</row>
    <row r="384" spans="1:82" s="34" customFormat="1" x14ac:dyDescent="0.25">
      <c r="A384" s="85"/>
      <c r="B384" s="33"/>
      <c r="C384" s="33"/>
      <c r="D384" s="33"/>
      <c r="E384" s="33"/>
      <c r="F384" s="33"/>
      <c r="G384" s="33"/>
      <c r="H384" s="102"/>
      <c r="I384" s="102"/>
      <c r="J384" s="33"/>
      <c r="K384" s="33"/>
      <c r="L384" s="33"/>
      <c r="M384" s="33"/>
      <c r="N384" s="33"/>
      <c r="O384" s="33"/>
      <c r="P384" s="33"/>
      <c r="Q384" s="33"/>
      <c r="R384" s="33"/>
      <c r="S384" s="33">
        <v>92.606441027792698</v>
      </c>
      <c r="T384" s="33"/>
      <c r="U384" s="33">
        <v>81.052078096643669</v>
      </c>
      <c r="V384" s="33"/>
      <c r="W384" s="33"/>
      <c r="X384" s="33"/>
      <c r="Y384" s="33"/>
      <c r="Z384" s="27"/>
      <c r="AA384" s="27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</row>
    <row r="385" spans="1:82" s="34" customFormat="1" x14ac:dyDescent="0.25">
      <c r="A385" s="85"/>
      <c r="B385" s="33"/>
      <c r="C385" s="33"/>
      <c r="D385" s="33"/>
      <c r="E385" s="33"/>
      <c r="F385" s="33"/>
      <c r="G385" s="33"/>
      <c r="H385" s="102"/>
      <c r="I385" s="102"/>
      <c r="J385" s="33"/>
      <c r="K385" s="33"/>
      <c r="L385" s="33"/>
      <c r="M385" s="33"/>
      <c r="N385" s="33"/>
      <c r="O385" s="33"/>
      <c r="P385" s="33"/>
      <c r="Q385" s="33"/>
      <c r="R385" s="33"/>
      <c r="S385" s="33">
        <v>93.72141208794865</v>
      </c>
      <c r="T385" s="33"/>
      <c r="U385" s="33">
        <v>83.023934931926931</v>
      </c>
      <c r="V385" s="33"/>
      <c r="W385" s="33"/>
      <c r="X385" s="33"/>
      <c r="Y385" s="33"/>
      <c r="Z385" s="27"/>
      <c r="AA385" s="27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</row>
    <row r="386" spans="1:82" s="34" customFormat="1" x14ac:dyDescent="0.25">
      <c r="A386" s="85"/>
      <c r="B386" s="33"/>
      <c r="C386" s="33"/>
      <c r="D386" s="33"/>
      <c r="E386" s="33"/>
      <c r="F386" s="33"/>
      <c r="G386" s="33"/>
      <c r="H386" s="102"/>
      <c r="I386" s="102"/>
      <c r="J386" s="33"/>
      <c r="K386" s="33"/>
      <c r="L386" s="33"/>
      <c r="M386" s="33"/>
      <c r="N386" s="33"/>
      <c r="O386" s="33"/>
      <c r="P386" s="33"/>
      <c r="Q386" s="33"/>
      <c r="R386" s="33"/>
      <c r="S386" s="33">
        <v>94.499703792039313</v>
      </c>
      <c r="T386" s="33"/>
      <c r="U386" s="33">
        <v>84.151608494443309</v>
      </c>
      <c r="V386" s="33"/>
      <c r="W386" s="33"/>
      <c r="X386" s="33"/>
      <c r="Y386" s="33"/>
      <c r="Z386" s="27"/>
      <c r="AA386" s="27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</row>
    <row r="387" spans="1:82" s="34" customFormat="1" x14ac:dyDescent="0.25">
      <c r="A387" s="85"/>
      <c r="B387" s="33"/>
      <c r="C387" s="33"/>
      <c r="D387" s="33"/>
      <c r="E387" s="33"/>
      <c r="F387" s="33"/>
      <c r="G387" s="33"/>
      <c r="H387" s="102"/>
      <c r="I387" s="102"/>
      <c r="J387" s="33"/>
      <c r="K387" s="33"/>
      <c r="L387" s="33"/>
      <c r="M387" s="33"/>
      <c r="N387" s="33"/>
      <c r="O387" s="33"/>
      <c r="P387" s="33"/>
      <c r="Q387" s="33"/>
      <c r="R387" s="33"/>
      <c r="S387" s="33">
        <v>96.40896124118882</v>
      </c>
      <c r="T387" s="33"/>
      <c r="U387" s="33">
        <v>83.699700491066011</v>
      </c>
      <c r="V387" s="33"/>
      <c r="W387" s="33"/>
      <c r="X387" s="33"/>
      <c r="Y387" s="33"/>
      <c r="Z387" s="27"/>
      <c r="AA387" s="27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</row>
    <row r="388" spans="1:82" s="34" customFormat="1" x14ac:dyDescent="0.25">
      <c r="A388" s="85"/>
      <c r="B388" s="33"/>
      <c r="C388" s="33"/>
      <c r="D388" s="33"/>
      <c r="E388" s="33"/>
      <c r="F388" s="33"/>
      <c r="G388" s="33"/>
      <c r="H388" s="102"/>
      <c r="I388" s="102"/>
      <c r="J388" s="33"/>
      <c r="K388" s="33"/>
      <c r="L388" s="33"/>
      <c r="M388" s="33"/>
      <c r="N388" s="33"/>
      <c r="O388" s="33"/>
      <c r="P388" s="33"/>
      <c r="Q388" s="33"/>
      <c r="R388" s="33"/>
      <c r="S388" s="33">
        <v>100.41343565390386</v>
      </c>
      <c r="T388" s="33"/>
      <c r="U388" s="33">
        <v>83.828548938076295</v>
      </c>
      <c r="V388" s="33"/>
      <c r="W388" s="33"/>
      <c r="X388" s="33"/>
      <c r="Y388" s="33"/>
      <c r="Z388" s="27"/>
      <c r="AA388" s="27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</row>
    <row r="389" spans="1:82" s="34" customFormat="1" x14ac:dyDescent="0.25">
      <c r="A389" s="85"/>
      <c r="B389" s="33"/>
      <c r="C389" s="33"/>
      <c r="D389" s="33"/>
      <c r="E389" s="33"/>
      <c r="F389" s="33"/>
      <c r="G389" s="33"/>
      <c r="H389" s="102"/>
      <c r="I389" s="102"/>
      <c r="J389" s="33"/>
      <c r="K389" s="33"/>
      <c r="L389" s="33"/>
      <c r="M389" s="33"/>
      <c r="N389" s="33"/>
      <c r="O389" s="33"/>
      <c r="P389" s="33"/>
      <c r="Q389" s="33"/>
      <c r="R389" s="33"/>
      <c r="S389" s="33">
        <v>99.502457659717038</v>
      </c>
      <c r="T389" s="33"/>
      <c r="U389" s="33">
        <v>83.646672232656641</v>
      </c>
      <c r="V389" s="33"/>
      <c r="W389" s="33"/>
      <c r="X389" s="33"/>
      <c r="Y389" s="33"/>
      <c r="Z389" s="27"/>
      <c r="AA389" s="27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</row>
    <row r="390" spans="1:82" s="34" customFormat="1" x14ac:dyDescent="0.25">
      <c r="A390" s="85"/>
      <c r="B390" s="33"/>
      <c r="C390" s="33"/>
      <c r="D390" s="33"/>
      <c r="E390" s="33"/>
      <c r="F390" s="33"/>
      <c r="G390" s="33"/>
      <c r="H390" s="102"/>
      <c r="I390" s="102"/>
      <c r="J390" s="33"/>
      <c r="K390" s="33"/>
      <c r="L390" s="33"/>
      <c r="M390" s="33"/>
      <c r="N390" s="33"/>
      <c r="O390" s="33"/>
      <c r="P390" s="33"/>
      <c r="Q390" s="33"/>
      <c r="R390" s="33"/>
      <c r="S390" s="33">
        <v>102.4985390633102</v>
      </c>
      <c r="T390" s="33"/>
      <c r="U390" s="33">
        <v>86.316048194482491</v>
      </c>
      <c r="V390" s="33"/>
      <c r="W390" s="33"/>
      <c r="X390" s="33"/>
      <c r="Y390" s="33"/>
      <c r="Z390" s="27"/>
      <c r="AA390" s="27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</row>
    <row r="391" spans="1:82" s="34" customFormat="1" x14ac:dyDescent="0.25">
      <c r="A391" s="85"/>
      <c r="B391" s="33"/>
      <c r="C391" s="33"/>
      <c r="D391" s="33"/>
      <c r="E391" s="33"/>
      <c r="F391" s="33"/>
      <c r="G391" s="33"/>
      <c r="H391" s="102"/>
      <c r="I391" s="102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>
        <v>88.372206625610843</v>
      </c>
      <c r="V391" s="33"/>
      <c r="W391" s="33"/>
      <c r="X391" s="33"/>
      <c r="Y391" s="33"/>
      <c r="Z391" s="27"/>
      <c r="AA391" s="27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</row>
    <row r="392" spans="1:82" s="34" customFormat="1" x14ac:dyDescent="0.25">
      <c r="A392" s="85"/>
      <c r="B392" s="33"/>
      <c r="C392" s="33"/>
      <c r="D392" s="33"/>
      <c r="E392" s="33"/>
      <c r="F392" s="33"/>
      <c r="G392" s="33"/>
      <c r="H392" s="102"/>
      <c r="I392" s="102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>
        <v>87.657300318592604</v>
      </c>
      <c r="V392" s="33"/>
      <c r="W392" s="33"/>
      <c r="X392" s="33"/>
      <c r="Y392" s="33"/>
      <c r="Z392" s="27"/>
      <c r="AA392" s="27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</row>
    <row r="393" spans="1:82" s="34" customFormat="1" x14ac:dyDescent="0.25">
      <c r="A393" s="85"/>
      <c r="B393" s="33"/>
      <c r="C393" s="33"/>
      <c r="D393" s="33"/>
      <c r="E393" s="33"/>
      <c r="F393" s="33"/>
      <c r="G393" s="33"/>
      <c r="H393" s="102"/>
      <c r="I393" s="102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>
        <v>89.688606338224787</v>
      </c>
      <c r="V393" s="33"/>
      <c r="W393" s="33"/>
      <c r="X393" s="33"/>
      <c r="Y393" s="33"/>
      <c r="Z393" s="27"/>
      <c r="AA393" s="27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</row>
    <row r="394" spans="1:82" s="34" customFormat="1" x14ac:dyDescent="0.25">
      <c r="A394" s="85"/>
      <c r="B394" s="33"/>
      <c r="C394" s="33"/>
      <c r="D394" s="33"/>
      <c r="E394" s="33"/>
      <c r="F394" s="33"/>
      <c r="G394" s="33"/>
      <c r="H394" s="102"/>
      <c r="I394" s="102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>
        <v>89.321266865114396</v>
      </c>
      <c r="V394" s="33"/>
      <c r="W394" s="33"/>
      <c r="X394" s="33"/>
      <c r="Y394" s="33"/>
      <c r="Z394" s="27"/>
      <c r="AA394" s="27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</row>
    <row r="395" spans="1:82" s="34" customFormat="1" x14ac:dyDescent="0.25">
      <c r="A395" s="85"/>
      <c r="B395" s="33"/>
      <c r="C395" s="33"/>
      <c r="D395" s="33"/>
      <c r="E395" s="33"/>
      <c r="F395" s="33"/>
      <c r="G395" s="33"/>
      <c r="H395" s="102"/>
      <c r="I395" s="102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>
        <v>89.321266865114382</v>
      </c>
      <c r="V395" s="33"/>
      <c r="W395" s="33"/>
      <c r="X395" s="33"/>
      <c r="Y395" s="33"/>
      <c r="Z395" s="27"/>
      <c r="AA395" s="27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</row>
    <row r="396" spans="1:82" s="34" customFormat="1" x14ac:dyDescent="0.25">
      <c r="A396" s="85"/>
      <c r="B396" s="33"/>
      <c r="C396" s="33"/>
      <c r="D396" s="33"/>
      <c r="E396" s="33"/>
      <c r="F396" s="33"/>
      <c r="G396" s="33"/>
      <c r="H396" s="102"/>
      <c r="I396" s="102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>
        <v>89.321266865114367</v>
      </c>
      <c r="V396" s="33"/>
      <c r="W396" s="33"/>
      <c r="X396" s="33"/>
      <c r="Y396" s="33"/>
      <c r="Z396" s="27"/>
      <c r="AA396" s="27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</row>
    <row r="397" spans="1:82" s="34" customFormat="1" x14ac:dyDescent="0.25">
      <c r="A397" s="85"/>
      <c r="B397" s="33"/>
      <c r="C397" s="33"/>
      <c r="D397" s="33"/>
      <c r="E397" s="33"/>
      <c r="F397" s="33"/>
      <c r="G397" s="33"/>
      <c r="H397" s="102"/>
      <c r="I397" s="102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>
        <v>89.32126686511441</v>
      </c>
      <c r="V397" s="33"/>
      <c r="W397" s="33"/>
      <c r="X397" s="33"/>
      <c r="Y397" s="33"/>
      <c r="Z397" s="27"/>
      <c r="AA397" s="27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</row>
    <row r="398" spans="1:82" s="34" customFormat="1" x14ac:dyDescent="0.25">
      <c r="A398" s="85"/>
      <c r="B398" s="33"/>
      <c r="C398" s="33"/>
      <c r="D398" s="33"/>
      <c r="E398" s="33"/>
      <c r="F398" s="33"/>
      <c r="G398" s="33"/>
      <c r="H398" s="102"/>
      <c r="I398" s="102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27"/>
      <c r="AA398" s="27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</row>
    <row r="399" spans="1:82" s="34" customFormat="1" x14ac:dyDescent="0.25">
      <c r="A399" s="85"/>
      <c r="B399" s="33"/>
      <c r="C399" s="33"/>
      <c r="D399" s="33"/>
      <c r="E399" s="33"/>
      <c r="F399" s="33"/>
      <c r="G399" s="33"/>
      <c r="H399" s="102"/>
      <c r="I399" s="102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27"/>
      <c r="AA399" s="27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</row>
    <row r="400" spans="1:82" s="34" customFormat="1" x14ac:dyDescent="0.25">
      <c r="A400" s="85"/>
      <c r="B400" s="33"/>
      <c r="C400" s="33"/>
      <c r="D400" s="33"/>
      <c r="E400" s="33"/>
      <c r="F400" s="33"/>
      <c r="G400" s="33"/>
      <c r="H400" s="102"/>
      <c r="I400" s="102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27"/>
      <c r="AA400" s="27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</row>
    <row r="401" spans="1:82" s="34" customFormat="1" x14ac:dyDescent="0.25">
      <c r="A401" s="85"/>
      <c r="B401" s="33"/>
      <c r="C401" s="33"/>
      <c r="D401" s="33"/>
      <c r="E401" s="33"/>
      <c r="F401" s="33"/>
      <c r="G401" s="33"/>
      <c r="H401" s="102"/>
      <c r="I401" s="102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27"/>
      <c r="AA401" s="27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</row>
    <row r="402" spans="1:82" s="34" customFormat="1" x14ac:dyDescent="0.25">
      <c r="A402" s="85"/>
      <c r="B402" s="33"/>
      <c r="C402" s="33"/>
      <c r="D402" s="33"/>
      <c r="E402" s="33"/>
      <c r="F402" s="33"/>
      <c r="G402" s="33"/>
      <c r="H402" s="102"/>
      <c r="I402" s="102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27"/>
      <c r="AA402" s="27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</row>
    <row r="403" spans="1:82" s="34" customFormat="1" x14ac:dyDescent="0.25">
      <c r="A403" s="85"/>
      <c r="B403" s="33"/>
      <c r="C403" s="33"/>
      <c r="D403" s="33"/>
      <c r="E403" s="33"/>
      <c r="F403" s="33"/>
      <c r="G403" s="33"/>
      <c r="H403" s="102"/>
      <c r="I403" s="102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27"/>
      <c r="AA403" s="27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</row>
    <row r="404" spans="1:82" s="34" customFormat="1" x14ac:dyDescent="0.25">
      <c r="A404" s="85"/>
      <c r="B404" s="33"/>
      <c r="C404" s="33"/>
      <c r="D404" s="33"/>
      <c r="E404" s="33"/>
      <c r="F404" s="33"/>
      <c r="G404" s="33"/>
      <c r="H404" s="102"/>
      <c r="I404" s="102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27"/>
      <c r="AA404" s="27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</row>
    <row r="405" spans="1:82" s="34" customFormat="1" x14ac:dyDescent="0.25">
      <c r="A405" s="85"/>
      <c r="B405" s="33"/>
      <c r="C405" s="33"/>
      <c r="D405" s="33"/>
      <c r="E405" s="33"/>
      <c r="F405" s="33"/>
      <c r="G405" s="33"/>
      <c r="H405" s="102"/>
      <c r="I405" s="102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27"/>
      <c r="AA405" s="27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</row>
    <row r="406" spans="1:82" s="34" customFormat="1" x14ac:dyDescent="0.25">
      <c r="A406" s="85"/>
      <c r="B406" s="33"/>
      <c r="C406" s="33"/>
      <c r="D406" s="33"/>
      <c r="E406" s="33"/>
      <c r="F406" s="33"/>
      <c r="G406" s="33"/>
      <c r="H406" s="102"/>
      <c r="I406" s="102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27"/>
      <c r="AA406" s="27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</row>
    <row r="407" spans="1:82" s="34" customFormat="1" x14ac:dyDescent="0.25">
      <c r="A407" s="85"/>
      <c r="B407" s="33"/>
      <c r="C407" s="33"/>
      <c r="D407" s="33"/>
      <c r="E407" s="33"/>
      <c r="F407" s="33"/>
      <c r="G407" s="33"/>
      <c r="H407" s="102"/>
      <c r="I407" s="102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27"/>
      <c r="AA407" s="27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</row>
    <row r="408" spans="1:82" s="34" customFormat="1" x14ac:dyDescent="0.25">
      <c r="A408" s="85"/>
      <c r="B408" s="33"/>
      <c r="C408" s="33"/>
      <c r="D408" s="33"/>
      <c r="E408" s="33"/>
      <c r="F408" s="33"/>
      <c r="G408" s="33"/>
      <c r="H408" s="102"/>
      <c r="I408" s="102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27"/>
      <c r="AA408" s="27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</row>
    <row r="409" spans="1:82" s="34" customFormat="1" x14ac:dyDescent="0.25">
      <c r="A409" s="85"/>
      <c r="B409" s="33"/>
      <c r="C409" s="33"/>
      <c r="D409" s="33"/>
      <c r="E409" s="33"/>
      <c r="F409" s="33"/>
      <c r="G409" s="33"/>
      <c r="H409" s="102"/>
      <c r="I409" s="102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27"/>
      <c r="AA409" s="27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</row>
    <row r="410" spans="1:82" s="34" customFormat="1" x14ac:dyDescent="0.25">
      <c r="A410" s="85"/>
      <c r="B410" s="33"/>
      <c r="C410" s="33"/>
      <c r="D410" s="33"/>
      <c r="E410" s="33"/>
      <c r="F410" s="33"/>
      <c r="G410" s="33"/>
      <c r="H410" s="102"/>
      <c r="I410" s="102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27"/>
      <c r="AA410" s="27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</row>
    <row r="411" spans="1:82" s="34" customFormat="1" x14ac:dyDescent="0.25">
      <c r="A411" s="85"/>
      <c r="B411" s="33"/>
      <c r="C411" s="33"/>
      <c r="D411" s="33"/>
      <c r="E411" s="33"/>
      <c r="F411" s="33"/>
      <c r="G411" s="33"/>
      <c r="H411" s="102"/>
      <c r="I411" s="102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27"/>
      <c r="AA411" s="27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</row>
    <row r="412" spans="1:82" s="34" customFormat="1" x14ac:dyDescent="0.25">
      <c r="A412" s="85"/>
      <c r="B412" s="33"/>
      <c r="C412" s="33"/>
      <c r="D412" s="33"/>
      <c r="E412" s="33"/>
      <c r="F412" s="33"/>
      <c r="G412" s="33"/>
      <c r="H412" s="102"/>
      <c r="I412" s="102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27"/>
      <c r="AA412" s="27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</row>
    <row r="413" spans="1:82" s="34" customFormat="1" x14ac:dyDescent="0.25">
      <c r="A413" s="85"/>
      <c r="B413" s="33"/>
      <c r="C413" s="33"/>
      <c r="D413" s="33"/>
      <c r="E413" s="33"/>
      <c r="F413" s="33"/>
      <c r="G413" s="33"/>
      <c r="H413" s="102"/>
      <c r="I413" s="102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27"/>
      <c r="AA413" s="27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</row>
    <row r="414" spans="1:82" s="34" customFormat="1" x14ac:dyDescent="0.25">
      <c r="A414" s="85"/>
      <c r="B414" s="33"/>
      <c r="C414" s="33"/>
      <c r="D414" s="33"/>
      <c r="E414" s="33"/>
      <c r="F414" s="33"/>
      <c r="G414" s="33"/>
      <c r="H414" s="102"/>
      <c r="I414" s="102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27"/>
      <c r="AA414" s="27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</row>
    <row r="415" spans="1:82" s="34" customFormat="1" x14ac:dyDescent="0.25">
      <c r="A415" s="85"/>
      <c r="B415" s="33"/>
      <c r="C415" s="33"/>
      <c r="D415" s="33"/>
      <c r="E415" s="33"/>
      <c r="F415" s="33"/>
      <c r="G415" s="33"/>
      <c r="H415" s="102"/>
      <c r="I415" s="102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27"/>
      <c r="AA415" s="27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</row>
    <row r="416" spans="1:82" s="34" customFormat="1" x14ac:dyDescent="0.25">
      <c r="A416" s="85"/>
      <c r="B416" s="33"/>
      <c r="C416" s="33"/>
      <c r="D416" s="33"/>
      <c r="E416" s="33"/>
      <c r="F416" s="33"/>
      <c r="G416" s="33"/>
      <c r="H416" s="102"/>
      <c r="I416" s="102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27"/>
      <c r="AA416" s="27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</row>
    <row r="417" spans="1:82" s="34" customFormat="1" x14ac:dyDescent="0.25">
      <c r="A417" s="85"/>
      <c r="B417" s="33"/>
      <c r="C417" s="33"/>
      <c r="D417" s="33"/>
      <c r="E417" s="33"/>
      <c r="F417" s="33"/>
      <c r="G417" s="33"/>
      <c r="H417" s="102"/>
      <c r="I417" s="102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27"/>
      <c r="AA417" s="27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</row>
    <row r="418" spans="1:82" s="34" customFormat="1" x14ac:dyDescent="0.25">
      <c r="A418" s="85"/>
      <c r="B418" s="33"/>
      <c r="C418" s="33"/>
      <c r="D418" s="33"/>
      <c r="E418" s="33"/>
      <c r="F418" s="33"/>
      <c r="G418" s="33"/>
      <c r="H418" s="102"/>
      <c r="I418" s="102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27"/>
      <c r="AA418" s="27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</row>
    <row r="419" spans="1:82" s="34" customFormat="1" x14ac:dyDescent="0.25">
      <c r="A419" s="85"/>
      <c r="B419" s="33"/>
      <c r="C419" s="33"/>
      <c r="D419" s="33"/>
      <c r="E419" s="33"/>
      <c r="F419" s="33"/>
      <c r="G419" s="33"/>
      <c r="H419" s="102"/>
      <c r="I419" s="102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27"/>
      <c r="AA419" s="27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</row>
    <row r="420" spans="1:82" s="34" customFormat="1" x14ac:dyDescent="0.25">
      <c r="A420" s="85"/>
      <c r="B420" s="33"/>
      <c r="C420" s="33"/>
      <c r="D420" s="33"/>
      <c r="E420" s="33"/>
      <c r="F420" s="33"/>
      <c r="G420" s="33"/>
      <c r="H420" s="102"/>
      <c r="I420" s="102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27"/>
      <c r="AA420" s="27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</row>
    <row r="421" spans="1:82" s="34" customFormat="1" x14ac:dyDescent="0.25">
      <c r="A421" s="85"/>
      <c r="B421" s="33"/>
      <c r="C421" s="33"/>
      <c r="D421" s="33"/>
      <c r="E421" s="33"/>
      <c r="F421" s="33"/>
      <c r="G421" s="33"/>
      <c r="H421" s="102"/>
      <c r="I421" s="102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27"/>
      <c r="AA421" s="27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</row>
    <row r="422" spans="1:82" s="34" customFormat="1" x14ac:dyDescent="0.25">
      <c r="A422" s="85"/>
      <c r="B422" s="33"/>
      <c r="C422" s="33"/>
      <c r="D422" s="33"/>
      <c r="E422" s="33"/>
      <c r="F422" s="33"/>
      <c r="G422" s="33"/>
      <c r="H422" s="102"/>
      <c r="I422" s="102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27"/>
      <c r="AA422" s="27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</row>
    <row r="423" spans="1:82" s="34" customFormat="1" x14ac:dyDescent="0.25">
      <c r="A423" s="85"/>
      <c r="B423" s="33"/>
      <c r="C423" s="33"/>
      <c r="D423" s="33"/>
      <c r="E423" s="33"/>
      <c r="F423" s="33"/>
      <c r="G423" s="33"/>
      <c r="H423" s="102"/>
      <c r="I423" s="102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27"/>
      <c r="AA423" s="27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</row>
    <row r="424" spans="1:82" s="34" customFormat="1" x14ac:dyDescent="0.25">
      <c r="A424" s="85"/>
      <c r="B424" s="33"/>
      <c r="C424" s="33"/>
      <c r="D424" s="33"/>
      <c r="E424" s="33"/>
      <c r="F424" s="33"/>
      <c r="G424" s="33"/>
      <c r="H424" s="102"/>
      <c r="I424" s="102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27"/>
      <c r="AA424" s="27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</row>
    <row r="425" spans="1:82" s="34" customFormat="1" x14ac:dyDescent="0.25">
      <c r="A425" s="85"/>
      <c r="B425" s="33"/>
      <c r="C425" s="33"/>
      <c r="D425" s="33"/>
      <c r="E425" s="33"/>
      <c r="F425" s="33"/>
      <c r="G425" s="33"/>
      <c r="H425" s="102"/>
      <c r="I425" s="102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27"/>
      <c r="AA425" s="27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</row>
    <row r="426" spans="1:82" s="34" customFormat="1" x14ac:dyDescent="0.25">
      <c r="A426" s="85"/>
      <c r="B426" s="33"/>
      <c r="C426" s="33"/>
      <c r="D426" s="33"/>
      <c r="E426" s="33"/>
      <c r="F426" s="33"/>
      <c r="G426" s="33"/>
      <c r="H426" s="102"/>
      <c r="I426" s="102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27"/>
      <c r="AA426" s="27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</row>
    <row r="427" spans="1:82" s="34" customFormat="1" x14ac:dyDescent="0.25">
      <c r="A427" s="85"/>
      <c r="B427" s="33"/>
      <c r="C427" s="33"/>
      <c r="D427" s="33"/>
      <c r="E427" s="33"/>
      <c r="F427" s="33"/>
      <c r="G427" s="33"/>
      <c r="H427" s="102"/>
      <c r="I427" s="102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27"/>
      <c r="AA427" s="27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</row>
    <row r="428" spans="1:82" s="34" customFormat="1" x14ac:dyDescent="0.25">
      <c r="A428" s="85"/>
      <c r="B428" s="33"/>
      <c r="C428" s="33"/>
      <c r="D428" s="33"/>
      <c r="E428" s="33"/>
      <c r="F428" s="33"/>
      <c r="G428" s="33"/>
      <c r="H428" s="102"/>
      <c r="I428" s="102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27"/>
      <c r="AA428" s="27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</row>
    <row r="429" spans="1:82" s="34" customFormat="1" x14ac:dyDescent="0.25">
      <c r="A429" s="85"/>
      <c r="B429" s="33"/>
      <c r="C429" s="33"/>
      <c r="D429" s="33"/>
      <c r="E429" s="33"/>
      <c r="F429" s="33"/>
      <c r="G429" s="33"/>
      <c r="H429" s="102"/>
      <c r="I429" s="102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27"/>
      <c r="AA429" s="27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</row>
    <row r="430" spans="1:82" s="34" customFormat="1" x14ac:dyDescent="0.25">
      <c r="A430" s="85"/>
      <c r="B430" s="33"/>
      <c r="C430" s="33"/>
      <c r="D430" s="33"/>
      <c r="E430" s="33"/>
      <c r="F430" s="33"/>
      <c r="G430" s="33"/>
      <c r="H430" s="102"/>
      <c r="I430" s="102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27"/>
      <c r="AA430" s="27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</row>
    <row r="431" spans="1:82" s="34" customFormat="1" x14ac:dyDescent="0.25">
      <c r="A431" s="85"/>
      <c r="B431" s="33"/>
      <c r="C431" s="33"/>
      <c r="D431" s="33"/>
      <c r="E431" s="33"/>
      <c r="F431" s="33"/>
      <c r="G431" s="33"/>
      <c r="H431" s="102"/>
      <c r="I431" s="102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27"/>
      <c r="AA431" s="27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</row>
    <row r="432" spans="1:82" s="34" customFormat="1" x14ac:dyDescent="0.25">
      <c r="A432" s="85"/>
      <c r="B432" s="33"/>
      <c r="C432" s="33"/>
      <c r="D432" s="33"/>
      <c r="E432" s="33"/>
      <c r="F432" s="33"/>
      <c r="G432" s="33"/>
      <c r="H432" s="102"/>
      <c r="I432" s="102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27"/>
      <c r="AA432" s="27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</row>
    <row r="433" spans="1:82" s="34" customFormat="1" x14ac:dyDescent="0.25">
      <c r="A433" s="85"/>
      <c r="B433" s="33"/>
      <c r="C433" s="33"/>
      <c r="D433" s="33"/>
      <c r="E433" s="33"/>
      <c r="F433" s="33"/>
      <c r="G433" s="33"/>
      <c r="H433" s="102"/>
      <c r="I433" s="102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27"/>
      <c r="AA433" s="27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</row>
    <row r="434" spans="1:82" s="34" customFormat="1" x14ac:dyDescent="0.25">
      <c r="A434" s="85"/>
      <c r="B434" s="33"/>
      <c r="C434" s="33"/>
      <c r="D434" s="33"/>
      <c r="E434" s="33"/>
      <c r="F434" s="33"/>
      <c r="G434" s="33"/>
      <c r="H434" s="102"/>
      <c r="I434" s="102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27"/>
      <c r="AA434" s="27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</row>
    <row r="435" spans="1:82" s="34" customFormat="1" x14ac:dyDescent="0.25">
      <c r="A435" s="85"/>
      <c r="B435" s="33"/>
      <c r="C435" s="33"/>
      <c r="D435" s="33"/>
      <c r="E435" s="33"/>
      <c r="F435" s="33"/>
      <c r="G435" s="33"/>
      <c r="H435" s="102"/>
      <c r="I435" s="102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27"/>
      <c r="AA435" s="27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</row>
    <row r="436" spans="1:82" s="34" customFormat="1" x14ac:dyDescent="0.25">
      <c r="A436" s="85"/>
      <c r="B436" s="33"/>
      <c r="C436" s="33"/>
      <c r="D436" s="33"/>
      <c r="E436" s="33"/>
      <c r="F436" s="33"/>
      <c r="G436" s="33"/>
      <c r="H436" s="102"/>
      <c r="I436" s="102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27"/>
      <c r="AA436" s="27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</row>
    <row r="437" spans="1:82" s="34" customFormat="1" x14ac:dyDescent="0.25">
      <c r="A437" s="85"/>
      <c r="B437" s="33"/>
      <c r="C437" s="33"/>
      <c r="D437" s="33"/>
      <c r="E437" s="33"/>
      <c r="F437" s="33"/>
      <c r="G437" s="33"/>
      <c r="H437" s="102"/>
      <c r="I437" s="102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27"/>
      <c r="AA437" s="27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</row>
    <row r="438" spans="1:82" s="34" customFormat="1" x14ac:dyDescent="0.25">
      <c r="A438" s="85"/>
      <c r="B438" s="33"/>
      <c r="C438" s="33"/>
      <c r="D438" s="33"/>
      <c r="E438" s="33"/>
      <c r="F438" s="33"/>
      <c r="G438" s="33"/>
      <c r="H438" s="102"/>
      <c r="I438" s="102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27"/>
      <c r="AA438" s="27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</row>
    <row r="439" spans="1:82" s="34" customFormat="1" x14ac:dyDescent="0.25">
      <c r="A439" s="85"/>
      <c r="B439" s="33"/>
      <c r="C439" s="33"/>
      <c r="D439" s="33"/>
      <c r="E439" s="33"/>
      <c r="F439" s="33"/>
      <c r="G439" s="33"/>
      <c r="H439" s="102"/>
      <c r="I439" s="102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27"/>
      <c r="AA439" s="27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</row>
    <row r="440" spans="1:82" s="34" customFormat="1" x14ac:dyDescent="0.25">
      <c r="A440" s="85"/>
      <c r="B440" s="33"/>
      <c r="C440" s="33"/>
      <c r="D440" s="33"/>
      <c r="E440" s="33"/>
      <c r="F440" s="33"/>
      <c r="G440" s="33"/>
      <c r="H440" s="102"/>
      <c r="I440" s="102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27"/>
      <c r="AA440" s="27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</row>
    <row r="441" spans="1:82" s="34" customFormat="1" x14ac:dyDescent="0.25">
      <c r="A441" s="85"/>
      <c r="B441" s="33"/>
      <c r="C441" s="33"/>
      <c r="D441" s="33"/>
      <c r="E441" s="33"/>
      <c r="F441" s="33"/>
      <c r="G441" s="33"/>
      <c r="H441" s="102"/>
      <c r="I441" s="102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27"/>
      <c r="AA441" s="27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</row>
    <row r="442" spans="1:82" s="34" customFormat="1" x14ac:dyDescent="0.25">
      <c r="A442" s="85"/>
      <c r="B442" s="33"/>
      <c r="C442" s="33"/>
      <c r="D442" s="33"/>
      <c r="E442" s="33"/>
      <c r="F442" s="33"/>
      <c r="G442" s="33"/>
      <c r="H442" s="102"/>
      <c r="I442" s="102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27"/>
      <c r="AA442" s="27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</row>
    <row r="443" spans="1:82" s="34" customFormat="1" x14ac:dyDescent="0.25">
      <c r="A443" s="85"/>
      <c r="B443" s="33"/>
      <c r="C443" s="33"/>
      <c r="D443" s="33"/>
      <c r="E443" s="33"/>
      <c r="F443" s="33"/>
      <c r="G443" s="33"/>
      <c r="H443" s="102"/>
      <c r="I443" s="102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27"/>
      <c r="AA443" s="27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</row>
    <row r="444" spans="1:82" s="34" customFormat="1" x14ac:dyDescent="0.25">
      <c r="A444" s="85"/>
      <c r="B444" s="33"/>
      <c r="C444" s="33"/>
      <c r="D444" s="33"/>
      <c r="E444" s="33"/>
      <c r="F444" s="33"/>
      <c r="G444" s="33"/>
      <c r="H444" s="102"/>
      <c r="I444" s="102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27"/>
      <c r="AA444" s="27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</row>
    <row r="445" spans="1:82" s="34" customFormat="1" x14ac:dyDescent="0.25">
      <c r="A445" s="85"/>
      <c r="B445" s="33"/>
      <c r="C445" s="33"/>
      <c r="D445" s="33"/>
      <c r="E445" s="33"/>
      <c r="F445" s="33"/>
      <c r="G445" s="33"/>
      <c r="H445" s="102"/>
      <c r="I445" s="102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27"/>
      <c r="AA445" s="27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</row>
    <row r="446" spans="1:82" s="34" customFormat="1" x14ac:dyDescent="0.25">
      <c r="A446" s="85"/>
      <c r="B446" s="33"/>
      <c r="C446" s="33"/>
      <c r="D446" s="33"/>
      <c r="E446" s="33"/>
      <c r="F446" s="33"/>
      <c r="G446" s="33"/>
      <c r="H446" s="102"/>
      <c r="I446" s="102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27"/>
      <c r="AA446" s="27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</row>
    <row r="447" spans="1:82" s="34" customFormat="1" x14ac:dyDescent="0.25">
      <c r="A447" s="85"/>
      <c r="B447" s="33"/>
      <c r="C447" s="33"/>
      <c r="D447" s="33"/>
      <c r="E447" s="33"/>
      <c r="F447" s="33"/>
      <c r="G447" s="33"/>
      <c r="H447" s="102"/>
      <c r="I447" s="102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27"/>
      <c r="AA447" s="27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</row>
    <row r="448" spans="1:82" s="34" customFormat="1" x14ac:dyDescent="0.25">
      <c r="A448" s="85"/>
      <c r="B448" s="33"/>
      <c r="C448" s="33"/>
      <c r="D448" s="33"/>
      <c r="E448" s="33"/>
      <c r="F448" s="33"/>
      <c r="G448" s="33"/>
      <c r="H448" s="102"/>
      <c r="I448" s="102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27"/>
      <c r="AA448" s="27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</row>
    <row r="449" spans="1:82" s="34" customFormat="1" x14ac:dyDescent="0.25">
      <c r="A449" s="85"/>
      <c r="B449" s="33"/>
      <c r="C449" s="33"/>
      <c r="D449" s="33"/>
      <c r="E449" s="33"/>
      <c r="F449" s="33"/>
      <c r="G449" s="33"/>
      <c r="H449" s="102"/>
      <c r="I449" s="102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27"/>
      <c r="AA449" s="27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</row>
    <row r="450" spans="1:82" s="34" customFormat="1" x14ac:dyDescent="0.25">
      <c r="A450" s="85"/>
      <c r="B450" s="33"/>
      <c r="C450" s="33"/>
      <c r="D450" s="33"/>
      <c r="E450" s="33"/>
      <c r="F450" s="33"/>
      <c r="G450" s="33"/>
      <c r="H450" s="102"/>
      <c r="I450" s="102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27"/>
      <c r="AA450" s="27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</row>
    <row r="451" spans="1:82" s="34" customFormat="1" x14ac:dyDescent="0.25">
      <c r="A451" s="85"/>
      <c r="B451" s="33"/>
      <c r="C451" s="33"/>
      <c r="D451" s="33"/>
      <c r="E451" s="33"/>
      <c r="F451" s="33"/>
      <c r="G451" s="33"/>
      <c r="H451" s="102"/>
      <c r="I451" s="102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27"/>
      <c r="AA451" s="27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</row>
    <row r="452" spans="1:82" s="34" customFormat="1" x14ac:dyDescent="0.25">
      <c r="A452" s="85"/>
      <c r="B452" s="33"/>
      <c r="C452" s="33"/>
      <c r="D452" s="33"/>
      <c r="E452" s="33"/>
      <c r="F452" s="33"/>
      <c r="G452" s="33"/>
      <c r="H452" s="102"/>
      <c r="I452" s="102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27"/>
      <c r="AA452" s="27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</row>
    <row r="453" spans="1:82" s="34" customFormat="1" x14ac:dyDescent="0.25">
      <c r="A453" s="85"/>
      <c r="B453" s="33"/>
      <c r="C453" s="33"/>
      <c r="D453" s="33"/>
      <c r="E453" s="33"/>
      <c r="F453" s="33"/>
      <c r="G453" s="33"/>
      <c r="H453" s="102"/>
      <c r="I453" s="102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27"/>
      <c r="AA453" s="27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</row>
    <row r="454" spans="1:82" s="34" customFormat="1" x14ac:dyDescent="0.25">
      <c r="A454" s="85"/>
      <c r="B454" s="33"/>
      <c r="C454" s="33"/>
      <c r="D454" s="33"/>
      <c r="E454" s="33"/>
      <c r="F454" s="33"/>
      <c r="G454" s="33"/>
      <c r="H454" s="102"/>
      <c r="I454" s="102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27"/>
      <c r="AA454" s="27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</row>
    <row r="455" spans="1:82" s="34" customFormat="1" x14ac:dyDescent="0.25">
      <c r="A455" s="85"/>
      <c r="B455" s="33"/>
      <c r="C455" s="33"/>
      <c r="D455" s="33"/>
      <c r="E455" s="33"/>
      <c r="F455" s="33"/>
      <c r="G455" s="33"/>
      <c r="H455" s="102"/>
      <c r="I455" s="102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27"/>
      <c r="AA455" s="27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</row>
    <row r="456" spans="1:82" s="34" customFormat="1" x14ac:dyDescent="0.25">
      <c r="A456" s="85"/>
      <c r="B456" s="33"/>
      <c r="C456" s="33"/>
      <c r="D456" s="33"/>
      <c r="E456" s="33"/>
      <c r="F456" s="33"/>
      <c r="G456" s="33"/>
      <c r="H456" s="102"/>
      <c r="I456" s="102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27"/>
      <c r="AA456" s="27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</row>
    <row r="457" spans="1:82" s="34" customFormat="1" x14ac:dyDescent="0.25">
      <c r="A457" s="85"/>
      <c r="B457" s="33"/>
      <c r="C457" s="33"/>
      <c r="D457" s="33"/>
      <c r="E457" s="33"/>
      <c r="F457" s="33"/>
      <c r="G457" s="33"/>
      <c r="H457" s="102"/>
      <c r="I457" s="102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27"/>
      <c r="AA457" s="27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</row>
    <row r="458" spans="1:82" s="34" customFormat="1" x14ac:dyDescent="0.25">
      <c r="A458" s="85"/>
      <c r="B458" s="33"/>
      <c r="C458" s="33"/>
      <c r="D458" s="33"/>
      <c r="E458" s="33"/>
      <c r="F458" s="33"/>
      <c r="G458" s="33"/>
      <c r="H458" s="102"/>
      <c r="I458" s="102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27"/>
      <c r="AA458" s="27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</row>
    <row r="459" spans="1:82" s="34" customFormat="1" x14ac:dyDescent="0.25">
      <c r="A459" s="85"/>
      <c r="B459" s="33"/>
      <c r="C459" s="33"/>
      <c r="D459" s="33"/>
      <c r="E459" s="33"/>
      <c r="F459" s="33"/>
      <c r="G459" s="33"/>
      <c r="H459" s="102"/>
      <c r="I459" s="102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27"/>
      <c r="AA459" s="27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</row>
    <row r="460" spans="1:82" s="34" customFormat="1" x14ac:dyDescent="0.25">
      <c r="A460" s="85"/>
      <c r="B460" s="33"/>
      <c r="C460" s="33"/>
      <c r="D460" s="33"/>
      <c r="E460" s="33"/>
      <c r="F460" s="33"/>
      <c r="G460" s="33"/>
      <c r="H460" s="102"/>
      <c r="I460" s="102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27"/>
      <c r="AA460" s="27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</row>
    <row r="461" spans="1:82" s="34" customFormat="1" x14ac:dyDescent="0.25">
      <c r="A461" s="85"/>
      <c r="B461" s="33"/>
      <c r="C461" s="33"/>
      <c r="D461" s="33"/>
      <c r="E461" s="33"/>
      <c r="F461" s="33"/>
      <c r="G461" s="33"/>
      <c r="H461" s="102"/>
      <c r="I461" s="102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27"/>
      <c r="AA461" s="27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</row>
    <row r="462" spans="1:82" s="34" customFormat="1" x14ac:dyDescent="0.25">
      <c r="A462" s="85"/>
      <c r="B462" s="33"/>
      <c r="C462" s="33"/>
      <c r="D462" s="33"/>
      <c r="E462" s="33"/>
      <c r="F462" s="33"/>
      <c r="G462" s="33"/>
      <c r="H462" s="102"/>
      <c r="I462" s="102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27"/>
      <c r="AA462" s="27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</row>
    <row r="463" spans="1:82" s="34" customFormat="1" x14ac:dyDescent="0.25">
      <c r="A463" s="85"/>
      <c r="B463" s="33"/>
      <c r="C463" s="33"/>
      <c r="D463" s="33"/>
      <c r="E463" s="33"/>
      <c r="F463" s="33"/>
      <c r="G463" s="33"/>
      <c r="H463" s="102"/>
      <c r="I463" s="102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27"/>
      <c r="AA463" s="27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</row>
    <row r="464" spans="1:82" s="34" customFormat="1" x14ac:dyDescent="0.25">
      <c r="A464" s="85"/>
      <c r="B464" s="33"/>
      <c r="C464" s="33"/>
      <c r="D464" s="33"/>
      <c r="E464" s="33"/>
      <c r="F464" s="33"/>
      <c r="G464" s="33"/>
      <c r="H464" s="102"/>
      <c r="I464" s="102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27"/>
      <c r="AA464" s="27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</row>
    <row r="465" spans="1:82" s="34" customFormat="1" x14ac:dyDescent="0.25">
      <c r="A465" s="85"/>
      <c r="B465" s="33"/>
      <c r="C465" s="33"/>
      <c r="D465" s="33"/>
      <c r="E465" s="33"/>
      <c r="F465" s="33"/>
      <c r="G465" s="33"/>
      <c r="H465" s="102"/>
      <c r="I465" s="102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27"/>
      <c r="AA465" s="27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</row>
    <row r="466" spans="1:82" s="34" customFormat="1" x14ac:dyDescent="0.25">
      <c r="A466" s="85"/>
      <c r="B466" s="33"/>
      <c r="C466" s="33"/>
      <c r="D466" s="33"/>
      <c r="E466" s="33"/>
      <c r="F466" s="33"/>
      <c r="G466" s="33"/>
      <c r="H466" s="102"/>
      <c r="I466" s="102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27"/>
      <c r="AA466" s="27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</row>
    <row r="467" spans="1:82" s="34" customFormat="1" x14ac:dyDescent="0.25">
      <c r="A467" s="85"/>
      <c r="B467" s="33"/>
      <c r="C467" s="33"/>
      <c r="D467" s="33"/>
      <c r="E467" s="33"/>
      <c r="F467" s="33"/>
      <c r="G467" s="33"/>
      <c r="H467" s="102"/>
      <c r="I467" s="102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27"/>
      <c r="AA467" s="27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</row>
    <row r="468" spans="1:82" s="34" customFormat="1" x14ac:dyDescent="0.25">
      <c r="A468" s="85"/>
      <c r="B468" s="33"/>
      <c r="C468" s="33"/>
      <c r="D468" s="33"/>
      <c r="E468" s="33"/>
      <c r="F468" s="33"/>
      <c r="G468" s="33"/>
      <c r="H468" s="102"/>
      <c r="I468" s="102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27"/>
      <c r="AA468" s="27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</row>
    <row r="469" spans="1:82" s="34" customFormat="1" x14ac:dyDescent="0.25">
      <c r="A469" s="85"/>
      <c r="B469" s="33"/>
      <c r="C469" s="33"/>
      <c r="D469" s="33"/>
      <c r="E469" s="33"/>
      <c r="F469" s="33"/>
      <c r="G469" s="33"/>
      <c r="H469" s="102"/>
      <c r="I469" s="102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27"/>
      <c r="AA469" s="27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</row>
    <row r="470" spans="1:82" s="34" customFormat="1" x14ac:dyDescent="0.25">
      <c r="A470" s="85"/>
      <c r="B470" s="33"/>
      <c r="C470" s="33"/>
      <c r="D470" s="33"/>
      <c r="E470" s="33"/>
      <c r="F470" s="33"/>
      <c r="G470" s="33"/>
      <c r="H470" s="102"/>
      <c r="I470" s="102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27"/>
      <c r="AA470" s="27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</row>
    <row r="471" spans="1:82" s="34" customFormat="1" x14ac:dyDescent="0.25">
      <c r="A471" s="85"/>
      <c r="B471" s="33"/>
      <c r="C471" s="33"/>
      <c r="D471" s="33"/>
      <c r="E471" s="33"/>
      <c r="F471" s="33"/>
      <c r="G471" s="33"/>
      <c r="H471" s="102"/>
      <c r="I471" s="102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27"/>
      <c r="AA471" s="27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</row>
    <row r="472" spans="1:82" s="34" customFormat="1" x14ac:dyDescent="0.25">
      <c r="A472" s="85"/>
      <c r="B472" s="33"/>
      <c r="C472" s="33"/>
      <c r="D472" s="33"/>
      <c r="E472" s="33"/>
      <c r="F472" s="33"/>
      <c r="G472" s="33"/>
      <c r="H472" s="102"/>
      <c r="I472" s="102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27"/>
      <c r="AA472" s="27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</row>
    <row r="473" spans="1:82" s="34" customFormat="1" x14ac:dyDescent="0.25">
      <c r="A473" s="85"/>
      <c r="B473" s="33"/>
      <c r="C473" s="33"/>
      <c r="D473" s="33"/>
      <c r="E473" s="33"/>
      <c r="F473" s="33"/>
      <c r="G473" s="33"/>
      <c r="H473" s="102"/>
      <c r="I473" s="102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27"/>
      <c r="AA473" s="27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</row>
    <row r="474" spans="1:82" s="34" customFormat="1" x14ac:dyDescent="0.25">
      <c r="A474" s="85"/>
      <c r="B474" s="33"/>
      <c r="C474" s="33"/>
      <c r="D474" s="33"/>
      <c r="E474" s="33"/>
      <c r="F474" s="33"/>
      <c r="G474" s="33"/>
      <c r="H474" s="102"/>
      <c r="I474" s="102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27"/>
      <c r="AA474" s="27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</row>
    <row r="475" spans="1:82" s="34" customFormat="1" x14ac:dyDescent="0.25">
      <c r="A475" s="85"/>
      <c r="B475" s="33"/>
      <c r="C475" s="33"/>
      <c r="D475" s="33"/>
      <c r="E475" s="33"/>
      <c r="F475" s="33"/>
      <c r="G475" s="33"/>
      <c r="H475" s="102"/>
      <c r="I475" s="102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27"/>
      <c r="AA475" s="27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</row>
    <row r="476" spans="1:82" s="34" customFormat="1" x14ac:dyDescent="0.25">
      <c r="A476" s="85"/>
      <c r="B476" s="33"/>
      <c r="C476" s="33"/>
      <c r="D476" s="33"/>
      <c r="E476" s="33"/>
      <c r="F476" s="33"/>
      <c r="G476" s="33"/>
      <c r="H476" s="102"/>
      <c r="I476" s="102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27"/>
      <c r="AA476" s="27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</row>
  </sheetData>
  <mergeCells count="6">
    <mergeCell ref="A332:C332"/>
    <mergeCell ref="A327:C327"/>
    <mergeCell ref="A328:C328"/>
    <mergeCell ref="A329:C329"/>
    <mergeCell ref="A330:C330"/>
    <mergeCell ref="A331:C331"/>
  </mergeCells>
  <hyperlinks>
    <hyperlink ref="K330" r:id="rId1" xr:uid="{00000000-0004-0000-0300-000000000000}"/>
    <hyperlink ref="AN330" r:id="rId2" xr:uid="{00000000-0004-0000-0300-000001000000}"/>
    <hyperlink ref="J330" r:id="rId3" xr:uid="{00000000-0004-0000-0300-000002000000}"/>
    <hyperlink ref="D330" r:id="rId4" xr:uid="{00000000-0004-0000-0300-000003000000}"/>
    <hyperlink ref="E330" r:id="rId5" xr:uid="{00000000-0004-0000-0300-000004000000}"/>
    <hyperlink ref="AM330" r:id="rId6" xr:uid="{00000000-0004-0000-0300-000005000000}"/>
  </hyperlinks>
  <pageMargins left="0.7" right="0.7" top="0.75" bottom="0.75" header="0.3" footer="0.3"/>
  <pageSetup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23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30.28515625" style="4" customWidth="1"/>
    <col min="2" max="16384" width="9.140625" style="4"/>
  </cols>
  <sheetData>
    <row r="1" spans="1:14" x14ac:dyDescent="0.25"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</row>
    <row r="2" spans="1:14" x14ac:dyDescent="0.25">
      <c r="A2" s="5" t="s">
        <v>29</v>
      </c>
      <c r="B2" s="4">
        <v>74</v>
      </c>
      <c r="C2" s="41">
        <v>0</v>
      </c>
      <c r="D2" s="41">
        <v>1</v>
      </c>
      <c r="E2" s="41">
        <v>1</v>
      </c>
      <c r="F2" s="41">
        <v>1</v>
      </c>
      <c r="G2" s="41">
        <v>1</v>
      </c>
      <c r="H2" s="41">
        <v>0</v>
      </c>
      <c r="I2" s="41">
        <v>0</v>
      </c>
      <c r="J2" s="41">
        <v>0</v>
      </c>
      <c r="K2" s="41">
        <v>0</v>
      </c>
      <c r="L2" s="42">
        <v>-9.318529689</v>
      </c>
      <c r="M2" s="42">
        <v>8.8579239999999997E-3</v>
      </c>
      <c r="N2" s="42">
        <v>13.727509</v>
      </c>
    </row>
    <row r="3" spans="1:14" x14ac:dyDescent="0.25">
      <c r="A3" s="5" t="s">
        <v>160</v>
      </c>
      <c r="B3" s="4">
        <v>307</v>
      </c>
      <c r="C3" s="41">
        <v>1</v>
      </c>
      <c r="D3" s="41">
        <v>1</v>
      </c>
      <c r="E3" s="41">
        <v>0</v>
      </c>
      <c r="F3" s="41">
        <v>0</v>
      </c>
      <c r="G3" s="41">
        <v>1</v>
      </c>
      <c r="H3" s="41">
        <v>1</v>
      </c>
      <c r="I3" s="41">
        <v>0</v>
      </c>
      <c r="J3" s="41">
        <v>1</v>
      </c>
      <c r="K3" s="41">
        <v>1</v>
      </c>
      <c r="L3" s="42">
        <v>-5.4730753190000003</v>
      </c>
      <c r="M3" s="42">
        <v>6.3265997000000004E-2</v>
      </c>
      <c r="N3" s="42">
        <v>17.812987</v>
      </c>
    </row>
    <row r="4" spans="1:14" x14ac:dyDescent="0.25">
      <c r="A4" s="5" t="s">
        <v>209</v>
      </c>
      <c r="B4" s="4">
        <v>307</v>
      </c>
      <c r="C4" s="41">
        <v>0</v>
      </c>
      <c r="D4" s="41">
        <v>1</v>
      </c>
      <c r="E4" s="41">
        <v>1</v>
      </c>
      <c r="F4" s="41">
        <v>0</v>
      </c>
      <c r="G4" s="41">
        <v>1</v>
      </c>
      <c r="H4" s="41">
        <v>1</v>
      </c>
      <c r="I4" s="41">
        <v>0</v>
      </c>
      <c r="J4" s="41">
        <v>0</v>
      </c>
      <c r="K4" s="41">
        <v>0</v>
      </c>
      <c r="L4" s="42">
        <v>-5.6719523230000002</v>
      </c>
      <c r="M4" s="42">
        <v>5.6880303E-2</v>
      </c>
      <c r="N4" s="42">
        <v>14.629932</v>
      </c>
    </row>
    <row r="5" spans="1:14" x14ac:dyDescent="0.25">
      <c r="A5" s="5" t="s">
        <v>179</v>
      </c>
      <c r="B5" s="4">
        <v>200</v>
      </c>
      <c r="C5" s="41">
        <v>1</v>
      </c>
      <c r="D5" s="41">
        <v>1</v>
      </c>
      <c r="E5" s="41">
        <v>0</v>
      </c>
      <c r="F5" s="41">
        <v>0</v>
      </c>
      <c r="G5" s="41">
        <v>1</v>
      </c>
      <c r="H5" s="41">
        <v>1</v>
      </c>
      <c r="I5" s="41">
        <v>0</v>
      </c>
      <c r="J5" s="41">
        <v>1</v>
      </c>
      <c r="K5" s="41">
        <v>1</v>
      </c>
      <c r="L5" s="42">
        <v>-1.85762078</v>
      </c>
      <c r="M5" s="42">
        <v>0.36507847199999999</v>
      </c>
      <c r="N5" s="42">
        <v>23.867598000000001</v>
      </c>
    </row>
    <row r="6" spans="1:14" x14ac:dyDescent="0.25">
      <c r="A6" s="5" t="s">
        <v>150</v>
      </c>
      <c r="B6" s="4">
        <v>222</v>
      </c>
      <c r="C6" s="41">
        <v>1</v>
      </c>
      <c r="D6" s="41">
        <v>1</v>
      </c>
      <c r="E6" s="41">
        <v>0</v>
      </c>
      <c r="F6" s="41">
        <v>0</v>
      </c>
      <c r="G6" s="41">
        <v>1</v>
      </c>
      <c r="H6" s="41">
        <v>1</v>
      </c>
      <c r="I6" s="41">
        <v>0</v>
      </c>
      <c r="J6" s="41">
        <v>1</v>
      </c>
      <c r="K6" s="41">
        <v>1</v>
      </c>
      <c r="L6" s="42">
        <v>-3.4599924990000002</v>
      </c>
      <c r="M6" s="42">
        <v>0.16320842599999999</v>
      </c>
      <c r="N6" s="42">
        <v>29.473089999999999</v>
      </c>
    </row>
    <row r="7" spans="1:14" x14ac:dyDescent="0.25">
      <c r="A7" s="5" t="s">
        <v>108</v>
      </c>
      <c r="B7" s="4">
        <v>223</v>
      </c>
      <c r="C7" s="41">
        <v>1</v>
      </c>
      <c r="D7" s="41">
        <v>1</v>
      </c>
      <c r="E7" s="41">
        <v>0</v>
      </c>
      <c r="F7" s="41">
        <v>0</v>
      </c>
      <c r="G7" s="41">
        <v>1</v>
      </c>
      <c r="H7" s="41">
        <v>0</v>
      </c>
      <c r="I7" s="41">
        <v>0</v>
      </c>
      <c r="J7" s="41">
        <v>1</v>
      </c>
      <c r="K7" s="41">
        <v>1</v>
      </c>
      <c r="L7" s="42">
        <v>11.183497802</v>
      </c>
      <c r="M7" s="42">
        <v>241.97439114299999</v>
      </c>
      <c r="N7" s="42">
        <v>24.370370999999999</v>
      </c>
    </row>
    <row r="8" spans="1:14" x14ac:dyDescent="0.25">
      <c r="A8" s="5" t="s">
        <v>151</v>
      </c>
      <c r="B8" s="4">
        <v>223</v>
      </c>
      <c r="C8" s="41">
        <v>0</v>
      </c>
      <c r="D8" s="41">
        <v>1</v>
      </c>
      <c r="E8" s="41">
        <v>0</v>
      </c>
      <c r="F8" s="41">
        <v>0</v>
      </c>
      <c r="G8" s="41">
        <v>1</v>
      </c>
      <c r="H8" s="41">
        <v>1</v>
      </c>
      <c r="I8" s="41">
        <v>0</v>
      </c>
      <c r="J8" s="41">
        <v>0</v>
      </c>
      <c r="K8" s="41">
        <v>0</v>
      </c>
      <c r="L8" s="42">
        <v>-4.3637170379999999</v>
      </c>
      <c r="M8" s="42">
        <v>0.110618273</v>
      </c>
      <c r="N8" s="42">
        <v>24.247882000000001</v>
      </c>
    </row>
    <row r="9" spans="1:14" x14ac:dyDescent="0.25">
      <c r="A9" s="5" t="s">
        <v>33</v>
      </c>
      <c r="B9" s="4">
        <v>307</v>
      </c>
      <c r="C9" s="41">
        <v>1</v>
      </c>
      <c r="D9" s="41">
        <v>1</v>
      </c>
      <c r="E9" s="41">
        <v>0</v>
      </c>
      <c r="F9" s="41">
        <v>0</v>
      </c>
      <c r="G9" s="41">
        <v>1</v>
      </c>
      <c r="H9" s="41">
        <v>1</v>
      </c>
      <c r="I9" s="41">
        <v>0</v>
      </c>
      <c r="J9" s="41">
        <v>1</v>
      </c>
      <c r="K9" s="41">
        <v>1</v>
      </c>
      <c r="L9" s="42">
        <v>-5.4577780459999996</v>
      </c>
      <c r="M9" s="42">
        <v>6.3751750999999995E-2</v>
      </c>
      <c r="N9" s="42">
        <v>23.555820000000001</v>
      </c>
    </row>
    <row r="10" spans="1:14" x14ac:dyDescent="0.25">
      <c r="A10" s="5" t="s">
        <v>194</v>
      </c>
      <c r="B10" s="4">
        <v>306</v>
      </c>
      <c r="C10" s="41">
        <v>0</v>
      </c>
      <c r="D10" s="41">
        <v>1</v>
      </c>
      <c r="E10" s="41">
        <v>0</v>
      </c>
      <c r="F10" s="41">
        <v>3</v>
      </c>
      <c r="G10" s="41">
        <v>1</v>
      </c>
      <c r="H10" s="41">
        <v>1</v>
      </c>
      <c r="I10" s="41">
        <v>0</v>
      </c>
      <c r="J10" s="41">
        <v>0</v>
      </c>
      <c r="K10" s="41">
        <v>0</v>
      </c>
      <c r="L10" s="42">
        <v>-8.9152328050000005</v>
      </c>
      <c r="M10" s="42">
        <v>1.016953E-2</v>
      </c>
      <c r="N10" s="42">
        <v>25.093036999999999</v>
      </c>
    </row>
    <row r="11" spans="1:14" x14ac:dyDescent="0.25">
      <c r="A11" s="5" t="s">
        <v>195</v>
      </c>
      <c r="B11" s="4">
        <v>307</v>
      </c>
      <c r="C11" s="41">
        <v>0</v>
      </c>
      <c r="D11" s="41">
        <v>1</v>
      </c>
      <c r="E11" s="41">
        <v>0</v>
      </c>
      <c r="F11" s="41">
        <v>1</v>
      </c>
      <c r="G11" s="41">
        <v>1</v>
      </c>
      <c r="H11" s="41">
        <v>0</v>
      </c>
      <c r="I11" s="41">
        <v>0</v>
      </c>
      <c r="J11" s="41">
        <v>0</v>
      </c>
      <c r="K11" s="41">
        <v>0</v>
      </c>
      <c r="L11" s="42">
        <v>-6.7277837629999997</v>
      </c>
      <c r="M11" s="42">
        <v>3.4070692999999999E-2</v>
      </c>
      <c r="N11" s="42">
        <v>31.051955</v>
      </c>
    </row>
    <row r="12" spans="1:14" x14ac:dyDescent="0.25">
      <c r="A12" s="5" t="s">
        <v>33</v>
      </c>
      <c r="B12" s="4">
        <v>307</v>
      </c>
      <c r="C12" s="41">
        <v>1</v>
      </c>
      <c r="D12" s="41">
        <v>1</v>
      </c>
      <c r="E12" s="41">
        <v>0</v>
      </c>
      <c r="F12" s="41">
        <v>0</v>
      </c>
      <c r="G12" s="41">
        <v>1</v>
      </c>
      <c r="H12" s="41">
        <v>1</v>
      </c>
      <c r="I12" s="41">
        <v>0</v>
      </c>
      <c r="J12" s="41">
        <v>1</v>
      </c>
      <c r="K12" s="41">
        <v>1</v>
      </c>
      <c r="L12" s="42">
        <v>-5.4577780459999996</v>
      </c>
      <c r="M12" s="42">
        <v>6.3751750999999995E-2</v>
      </c>
      <c r="N12" s="42">
        <v>23.555820000000001</v>
      </c>
    </row>
    <row r="13" spans="1:14" x14ac:dyDescent="0.25">
      <c r="A13" s="5" t="s">
        <v>32</v>
      </c>
      <c r="B13" s="4">
        <v>283</v>
      </c>
      <c r="C13" s="41">
        <v>1</v>
      </c>
      <c r="D13" s="41">
        <v>1</v>
      </c>
      <c r="E13" s="41">
        <v>0</v>
      </c>
      <c r="F13" s="41">
        <v>2</v>
      </c>
      <c r="G13" s="41">
        <v>1</v>
      </c>
      <c r="H13" s="41">
        <v>0</v>
      </c>
      <c r="I13" s="41">
        <v>0</v>
      </c>
      <c r="J13" s="41">
        <v>1</v>
      </c>
      <c r="K13" s="41">
        <v>1</v>
      </c>
      <c r="L13" s="42">
        <v>-4.7238827150000002</v>
      </c>
      <c r="M13" s="42">
        <v>9.0316732999999996E-2</v>
      </c>
      <c r="N13" s="42">
        <v>34.076141</v>
      </c>
    </row>
    <row r="14" spans="1:14" x14ac:dyDescent="0.25">
      <c r="A14" s="5" t="s">
        <v>152</v>
      </c>
      <c r="B14" s="4">
        <v>283</v>
      </c>
      <c r="C14" s="41">
        <v>1</v>
      </c>
      <c r="D14" s="41">
        <v>1</v>
      </c>
      <c r="E14" s="41">
        <v>0</v>
      </c>
      <c r="F14" s="41">
        <v>2</v>
      </c>
      <c r="G14" s="41">
        <v>1</v>
      </c>
      <c r="H14" s="41">
        <v>2</v>
      </c>
      <c r="I14" s="41">
        <v>0</v>
      </c>
      <c r="J14" s="41">
        <v>1</v>
      </c>
      <c r="K14" s="41">
        <v>1</v>
      </c>
      <c r="L14" s="42">
        <v>-4.3322554919999998</v>
      </c>
      <c r="M14" s="42">
        <v>0.107075082</v>
      </c>
      <c r="N14" s="42">
        <v>39.083807999999998</v>
      </c>
    </row>
    <row r="15" spans="1:14" x14ac:dyDescent="0.25">
      <c r="A15" s="5" t="s">
        <v>153</v>
      </c>
      <c r="B15" s="4">
        <v>283</v>
      </c>
      <c r="C15" s="41">
        <v>1</v>
      </c>
      <c r="D15" s="41">
        <v>1</v>
      </c>
      <c r="E15" s="41">
        <v>0</v>
      </c>
      <c r="F15" s="41">
        <v>2</v>
      </c>
      <c r="G15" s="41">
        <v>1</v>
      </c>
      <c r="H15" s="41">
        <v>0</v>
      </c>
      <c r="I15" s="41">
        <v>0</v>
      </c>
      <c r="J15" s="41">
        <v>1</v>
      </c>
      <c r="K15" s="41">
        <v>1</v>
      </c>
      <c r="L15" s="42">
        <v>-4.4481952209999998</v>
      </c>
      <c r="M15" s="42">
        <v>0.103665202</v>
      </c>
      <c r="N15" s="42">
        <v>40.805551999999999</v>
      </c>
    </row>
    <row r="16" spans="1:14" x14ac:dyDescent="0.25">
      <c r="A16" s="5" t="s">
        <v>154</v>
      </c>
      <c r="B16" s="4">
        <v>283</v>
      </c>
      <c r="C16" s="41">
        <v>1</v>
      </c>
      <c r="D16" s="41">
        <v>1</v>
      </c>
      <c r="E16" s="41">
        <v>0</v>
      </c>
      <c r="F16" s="41">
        <v>2</v>
      </c>
      <c r="G16" s="41">
        <v>1</v>
      </c>
      <c r="H16" s="41">
        <v>0</v>
      </c>
      <c r="I16" s="41">
        <v>0</v>
      </c>
      <c r="J16" s="41">
        <v>1</v>
      </c>
      <c r="K16" s="41">
        <v>1</v>
      </c>
      <c r="L16" s="42">
        <v>-3.9623794210000001</v>
      </c>
      <c r="M16" s="42">
        <v>0.132168073</v>
      </c>
      <c r="N16" s="42">
        <v>30.929085000000001</v>
      </c>
    </row>
    <row r="17" spans="1:14" x14ac:dyDescent="0.25">
      <c r="A17" s="5" t="s">
        <v>105</v>
      </c>
      <c r="B17" s="4">
        <v>118</v>
      </c>
      <c r="C17" s="41">
        <v>1</v>
      </c>
      <c r="D17" s="41">
        <v>1</v>
      </c>
      <c r="E17" s="41">
        <v>0</v>
      </c>
      <c r="F17" s="41">
        <v>3</v>
      </c>
      <c r="G17" s="41">
        <v>1</v>
      </c>
      <c r="H17" s="41">
        <v>0</v>
      </c>
      <c r="I17" s="41">
        <v>0</v>
      </c>
      <c r="J17" s="41">
        <v>1</v>
      </c>
      <c r="K17" s="41">
        <v>1</v>
      </c>
      <c r="L17" s="42">
        <v>1.2845373959999999</v>
      </c>
      <c r="M17" s="42">
        <v>1.773653868</v>
      </c>
      <c r="N17" s="42">
        <v>17.808181000000001</v>
      </c>
    </row>
    <row r="18" spans="1:14" x14ac:dyDescent="0.25">
      <c r="A18" s="5" t="s">
        <v>107</v>
      </c>
      <c r="B18" s="4">
        <v>139</v>
      </c>
      <c r="C18" s="41">
        <v>1</v>
      </c>
      <c r="D18" s="41">
        <v>1</v>
      </c>
      <c r="E18" s="41">
        <v>0</v>
      </c>
      <c r="F18" s="41">
        <v>0</v>
      </c>
      <c r="G18" s="41">
        <v>1</v>
      </c>
      <c r="H18" s="41">
        <v>0</v>
      </c>
      <c r="I18" s="41">
        <v>0</v>
      </c>
      <c r="J18" s="41">
        <v>1</v>
      </c>
      <c r="K18" s="41">
        <v>1</v>
      </c>
      <c r="L18" s="42">
        <v>10.772284472000001</v>
      </c>
      <c r="M18" s="42">
        <v>202.43724598899999</v>
      </c>
      <c r="N18" s="42">
        <v>22.662841</v>
      </c>
    </row>
    <row r="19" spans="1:14" x14ac:dyDescent="0.25">
      <c r="A19" s="5" t="s">
        <v>186</v>
      </c>
      <c r="B19" s="4">
        <v>188</v>
      </c>
      <c r="C19" s="41">
        <v>1</v>
      </c>
      <c r="D19" s="41">
        <v>1</v>
      </c>
      <c r="E19" s="41">
        <v>0</v>
      </c>
      <c r="F19" s="41">
        <v>1</v>
      </c>
      <c r="G19" s="41">
        <v>1</v>
      </c>
      <c r="H19" s="41">
        <v>1</v>
      </c>
      <c r="I19" s="41">
        <v>0</v>
      </c>
      <c r="J19" s="41">
        <v>1</v>
      </c>
      <c r="K19" s="41">
        <v>1</v>
      </c>
      <c r="L19" s="42">
        <v>-9.7053859419999995</v>
      </c>
      <c r="M19" s="42">
        <v>7.1863079999999998E-3</v>
      </c>
      <c r="N19" s="42">
        <v>24.134235</v>
      </c>
    </row>
    <row r="20" spans="1:14" x14ac:dyDescent="0.25">
      <c r="A20" s="5" t="s">
        <v>106</v>
      </c>
      <c r="B20" s="4">
        <v>145</v>
      </c>
      <c r="C20" s="41">
        <v>1</v>
      </c>
      <c r="D20" s="41">
        <v>1</v>
      </c>
      <c r="E20" s="41">
        <v>0</v>
      </c>
      <c r="F20" s="41">
        <v>0</v>
      </c>
      <c r="G20" s="41">
        <v>1</v>
      </c>
      <c r="H20" s="41">
        <v>1</v>
      </c>
      <c r="I20" s="41">
        <v>0</v>
      </c>
      <c r="J20" s="41">
        <v>1</v>
      </c>
      <c r="K20" s="41">
        <v>1</v>
      </c>
      <c r="L20" s="42">
        <v>4.6930515289999999</v>
      </c>
      <c r="M20" s="42">
        <v>9.7119382220000006</v>
      </c>
      <c r="N20" s="42">
        <v>26.642505</v>
      </c>
    </row>
    <row r="21" spans="1:14" x14ac:dyDescent="0.25">
      <c r="A21" s="5" t="s">
        <v>155</v>
      </c>
      <c r="B21" s="4">
        <v>224</v>
      </c>
      <c r="C21" s="41">
        <v>1</v>
      </c>
      <c r="D21" s="41">
        <v>1</v>
      </c>
      <c r="E21" s="41">
        <v>0</v>
      </c>
      <c r="F21" s="41">
        <v>0</v>
      </c>
      <c r="G21" s="41">
        <v>1</v>
      </c>
      <c r="H21" s="41">
        <v>1</v>
      </c>
      <c r="I21" s="41">
        <v>0</v>
      </c>
      <c r="J21" s="41">
        <v>1</v>
      </c>
      <c r="K21" s="41">
        <v>1</v>
      </c>
      <c r="L21" s="42">
        <v>-4.9396043599999997</v>
      </c>
      <c r="M21" s="42">
        <v>8.1190176000000003E-2</v>
      </c>
      <c r="N21" s="42">
        <v>17.118345000000001</v>
      </c>
    </row>
    <row r="22" spans="1:14" x14ac:dyDescent="0.25">
      <c r="A22" s="5" t="s">
        <v>156</v>
      </c>
      <c r="B22" s="4">
        <v>224</v>
      </c>
      <c r="C22" s="41">
        <v>1</v>
      </c>
      <c r="D22" s="41">
        <v>1</v>
      </c>
      <c r="E22" s="41">
        <v>0</v>
      </c>
      <c r="F22" s="41">
        <v>2</v>
      </c>
      <c r="G22" s="41">
        <v>1</v>
      </c>
      <c r="H22" s="41">
        <v>0</v>
      </c>
      <c r="I22" s="41">
        <v>0</v>
      </c>
      <c r="J22" s="41">
        <v>1</v>
      </c>
      <c r="K22" s="41">
        <v>1</v>
      </c>
      <c r="L22" s="42">
        <v>-5.4696617139999999</v>
      </c>
      <c r="M22" s="42">
        <v>6.1023297999999997E-2</v>
      </c>
      <c r="N22" s="42">
        <v>34.387797999999997</v>
      </c>
    </row>
    <row r="23" spans="1:14" x14ac:dyDescent="0.25">
      <c r="A23" s="5" t="s">
        <v>157</v>
      </c>
      <c r="B23" s="4">
        <v>222</v>
      </c>
      <c r="C23" s="41">
        <v>1</v>
      </c>
      <c r="D23" s="41">
        <v>1</v>
      </c>
      <c r="E23" s="41">
        <v>0</v>
      </c>
      <c r="F23" s="41">
        <v>0</v>
      </c>
      <c r="G23" s="41">
        <v>1</v>
      </c>
      <c r="H23" s="41">
        <v>1</v>
      </c>
      <c r="I23" s="41">
        <v>0</v>
      </c>
      <c r="J23" s="41">
        <v>1</v>
      </c>
      <c r="K23" s="41">
        <v>1</v>
      </c>
      <c r="L23" s="42">
        <v>-2.6765900359999999</v>
      </c>
      <c r="M23" s="42">
        <v>0.25164002200000002</v>
      </c>
      <c r="N23" s="42">
        <v>26.273935999999999</v>
      </c>
    </row>
  </sheetData>
  <conditionalFormatting sqref="F2:K22">
    <cfRule type="cellIs" dxfId="14" priority="6" operator="equal">
      <formula>1</formula>
    </cfRule>
    <cfRule type="cellIs" dxfId="13" priority="7" operator="equal">
      <formula>0</formula>
    </cfRule>
    <cfRule type="cellIs" dxfId="12" priority="8" operator="greaterThanOrEqual">
      <formula>2</formula>
    </cfRule>
  </conditionalFormatting>
  <conditionalFormatting sqref="D2:D22">
    <cfRule type="cellIs" dxfId="11" priority="5" operator="equal">
      <formula>0</formula>
    </cfRule>
  </conditionalFormatting>
  <conditionalFormatting sqref="F23:K23">
    <cfRule type="cellIs" dxfId="10" priority="2" operator="equal">
      <formula>1</formula>
    </cfRule>
    <cfRule type="cellIs" dxfId="9" priority="3" operator="equal">
      <formula>0</formula>
    </cfRule>
    <cfRule type="cellIs" dxfId="8" priority="4" operator="greaterThanOrEqual">
      <formula>2</formula>
    </cfRule>
  </conditionalFormatting>
  <conditionalFormatting sqref="D23">
    <cfRule type="cellIs" dxfId="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1"/>
  <sheetViews>
    <sheetView tabSelected="1" zoomScale="80" zoomScaleNormal="80" workbookViewId="0">
      <pane xSplit="1" ySplit="1" topLeftCell="B45" activePane="bottomRight" state="frozen"/>
      <selection activeCell="H95" sqref="H95"/>
      <selection pane="topRight" activeCell="H95" sqref="H95"/>
      <selection pane="bottomLeft" activeCell="H95" sqref="H95"/>
      <selection pane="bottomRight" activeCell="C66" sqref="C66"/>
    </sheetView>
  </sheetViews>
  <sheetFormatPr defaultColWidth="9.140625" defaultRowHeight="15" x14ac:dyDescent="0.25"/>
  <cols>
    <col min="1" max="1" width="9.85546875" bestFit="1" customWidth="1"/>
    <col min="2" max="2" width="13.5703125" bestFit="1" customWidth="1"/>
    <col min="8" max="8" width="9.140625" customWidth="1"/>
    <col min="9" max="9" width="10.7109375" bestFit="1" customWidth="1"/>
    <col min="12" max="12" width="10.42578125" bestFit="1" customWidth="1"/>
    <col min="13" max="13" width="12" bestFit="1" customWidth="1"/>
    <col min="14" max="25" width="5.7109375" customWidth="1"/>
    <col min="26" max="28" width="5.5703125" bestFit="1" customWidth="1"/>
  </cols>
  <sheetData>
    <row r="1" spans="1:5" x14ac:dyDescent="0.25">
      <c r="B1" t="s">
        <v>139</v>
      </c>
      <c r="C1" t="s">
        <v>140</v>
      </c>
    </row>
    <row r="2" spans="1:5" x14ac:dyDescent="0.25">
      <c r="A2" s="43">
        <v>36586</v>
      </c>
      <c r="B2" s="44">
        <f>quarterly!E42</f>
        <v>9134587</v>
      </c>
      <c r="C2" s="45"/>
      <c r="D2" s="45"/>
      <c r="E2" s="45"/>
    </row>
    <row r="3" spans="1:5" x14ac:dyDescent="0.25">
      <c r="A3" s="43">
        <v>36678</v>
      </c>
      <c r="B3" s="44">
        <f>quarterly!E43</f>
        <v>9320414</v>
      </c>
      <c r="C3" s="45"/>
      <c r="D3" s="45"/>
      <c r="E3" s="45"/>
    </row>
    <row r="4" spans="1:5" x14ac:dyDescent="0.25">
      <c r="A4" s="43">
        <v>36770</v>
      </c>
      <c r="B4" s="44">
        <f>quarterly!E44</f>
        <v>9548491</v>
      </c>
      <c r="C4" s="45"/>
      <c r="D4" s="45"/>
      <c r="E4" s="45"/>
    </row>
    <row r="5" spans="1:5" x14ac:dyDescent="0.25">
      <c r="A5" s="43">
        <v>36861</v>
      </c>
      <c r="B5" s="44">
        <f>quarterly!E45</f>
        <v>9722918</v>
      </c>
      <c r="C5" s="45"/>
      <c r="D5" s="45"/>
      <c r="E5" s="45"/>
    </row>
    <row r="6" spans="1:5" x14ac:dyDescent="0.25">
      <c r="A6" s="43">
        <v>36951</v>
      </c>
      <c r="B6" s="44">
        <f>quarterly!E46</f>
        <v>9699363</v>
      </c>
      <c r="C6" s="112">
        <f t="shared" ref="C6:C54" si="0">100*(B6/B2-1)</f>
        <v>6.1828301596996038</v>
      </c>
      <c r="D6" s="45"/>
      <c r="E6" s="45"/>
    </row>
    <row r="7" spans="1:5" x14ac:dyDescent="0.25">
      <c r="A7" s="43">
        <v>37043</v>
      </c>
      <c r="B7" s="44">
        <f>quarterly!E47</f>
        <v>9802413</v>
      </c>
      <c r="C7" s="112">
        <f t="shared" si="0"/>
        <v>5.171433371951073</v>
      </c>
      <c r="D7" s="45"/>
      <c r="E7" s="45"/>
    </row>
    <row r="8" spans="1:5" x14ac:dyDescent="0.25">
      <c r="A8" s="43">
        <v>37135</v>
      </c>
      <c r="B8" s="44">
        <f>quarterly!E48</f>
        <v>9809483</v>
      </c>
      <c r="C8" s="112">
        <f t="shared" si="0"/>
        <v>2.7333324187036379</v>
      </c>
      <c r="D8" s="45"/>
      <c r="E8" s="45"/>
    </row>
    <row r="9" spans="1:5" x14ac:dyDescent="0.25">
      <c r="A9" s="43">
        <v>37226</v>
      </c>
      <c r="B9" s="44">
        <f>quarterly!E49</f>
        <v>9930104</v>
      </c>
      <c r="C9" s="112">
        <f t="shared" si="0"/>
        <v>2.1309035003689303</v>
      </c>
      <c r="D9" s="45"/>
      <c r="E9" s="45"/>
    </row>
    <row r="10" spans="1:5" x14ac:dyDescent="0.25">
      <c r="A10" s="43">
        <v>37316</v>
      </c>
      <c r="B10" s="44">
        <f>quarterly!E50</f>
        <v>10063566</v>
      </c>
      <c r="C10" s="112">
        <f t="shared" si="0"/>
        <v>3.7549166888588559</v>
      </c>
      <c r="D10" s="45"/>
      <c r="E10" s="45"/>
    </row>
    <row r="11" spans="1:5" x14ac:dyDescent="0.25">
      <c r="A11" s="43">
        <v>37408</v>
      </c>
      <c r="B11" s="44">
        <f>quarterly!E51</f>
        <v>10205818</v>
      </c>
      <c r="C11" s="112">
        <f t="shared" si="0"/>
        <v>4.1153642475582286</v>
      </c>
      <c r="D11" s="45"/>
      <c r="E11" s="45"/>
    </row>
    <row r="12" spans="1:5" x14ac:dyDescent="0.25">
      <c r="A12" s="43">
        <v>37500</v>
      </c>
      <c r="B12" s="44">
        <f>quarterly!E52</f>
        <v>10274208</v>
      </c>
      <c r="C12" s="112">
        <f t="shared" si="0"/>
        <v>4.7375075730290872</v>
      </c>
      <c r="D12" s="45"/>
      <c r="E12" s="45"/>
    </row>
    <row r="13" spans="1:5" x14ac:dyDescent="0.25">
      <c r="A13" s="43">
        <v>37591</v>
      </c>
      <c r="B13" s="44">
        <f>quarterly!E53</f>
        <v>10305402</v>
      </c>
      <c r="C13" s="112">
        <f t="shared" si="0"/>
        <v>3.7793964695636673</v>
      </c>
      <c r="D13" s="45"/>
      <c r="E13" s="45"/>
    </row>
    <row r="14" spans="1:5" x14ac:dyDescent="0.25">
      <c r="A14" s="43">
        <v>37681</v>
      </c>
      <c r="B14" s="44">
        <f>quarterly!E54</f>
        <v>10440088</v>
      </c>
      <c r="C14" s="112">
        <f t="shared" si="0"/>
        <v>3.7414371804189495</v>
      </c>
      <c r="D14" s="45"/>
      <c r="E14" s="45"/>
    </row>
    <row r="15" spans="1:5" x14ac:dyDescent="0.25">
      <c r="A15" s="43">
        <v>37773</v>
      </c>
      <c r="B15" s="44">
        <f>quarterly!E55</f>
        <v>10240791</v>
      </c>
      <c r="C15" s="112">
        <f t="shared" si="0"/>
        <v>0.34267708869588631</v>
      </c>
      <c r="D15" s="45"/>
      <c r="E15" s="45"/>
    </row>
    <row r="16" spans="1:5" x14ac:dyDescent="0.25">
      <c r="A16" s="43">
        <v>37865</v>
      </c>
      <c r="B16" s="44">
        <f>quarterly!E56</f>
        <v>10464381</v>
      </c>
      <c r="C16" s="112">
        <f t="shared" si="0"/>
        <v>1.8509747904656093</v>
      </c>
      <c r="D16" s="45"/>
      <c r="E16" s="45"/>
    </row>
    <row r="17" spans="1:5" x14ac:dyDescent="0.25">
      <c r="A17" s="43">
        <v>37956</v>
      </c>
      <c r="B17" s="44">
        <f>quarterly!E57</f>
        <v>10816002</v>
      </c>
      <c r="C17" s="112">
        <f t="shared" si="0"/>
        <v>4.954682990532544</v>
      </c>
      <c r="D17" s="45"/>
      <c r="E17" s="45"/>
    </row>
    <row r="18" spans="1:5" x14ac:dyDescent="0.25">
      <c r="A18" s="43">
        <v>38047</v>
      </c>
      <c r="B18" s="44">
        <f>quarterly!E58</f>
        <v>11091411</v>
      </c>
      <c r="C18" s="112">
        <f t="shared" si="0"/>
        <v>6.2386734671201927</v>
      </c>
      <c r="D18" s="45"/>
      <c r="E18" s="45"/>
    </row>
    <row r="19" spans="1:5" x14ac:dyDescent="0.25">
      <c r="A19" s="43">
        <v>38139</v>
      </c>
      <c r="B19" s="44">
        <f>quarterly!E59</f>
        <v>11282549</v>
      </c>
      <c r="C19" s="112">
        <f t="shared" si="0"/>
        <v>10.172632172651497</v>
      </c>
      <c r="D19" s="45"/>
      <c r="E19" s="45"/>
    </row>
    <row r="20" spans="1:5" x14ac:dyDescent="0.25">
      <c r="A20" s="43">
        <v>38231</v>
      </c>
      <c r="B20" s="44">
        <f>quarterly!E60</f>
        <v>11403289</v>
      </c>
      <c r="C20" s="112">
        <f t="shared" si="0"/>
        <v>8.9724179576412553</v>
      </c>
      <c r="D20" s="45"/>
      <c r="E20" s="45"/>
    </row>
    <row r="21" spans="1:5" x14ac:dyDescent="0.25">
      <c r="A21" s="43">
        <v>38322</v>
      </c>
      <c r="B21" s="44">
        <f>quarterly!E61</f>
        <v>11629461</v>
      </c>
      <c r="C21" s="112">
        <f t="shared" si="0"/>
        <v>7.5208843341560083</v>
      </c>
      <c r="D21" s="45"/>
      <c r="E21" s="45"/>
    </row>
    <row r="22" spans="1:5" x14ac:dyDescent="0.25">
      <c r="A22" s="43">
        <v>38412</v>
      </c>
      <c r="B22" s="44">
        <f>quarterly!E62</f>
        <v>11771814</v>
      </c>
      <c r="C22" s="112">
        <f t="shared" si="0"/>
        <v>6.1345035361145772</v>
      </c>
      <c r="D22" s="45"/>
      <c r="E22" s="45"/>
    </row>
    <row r="23" spans="1:5" x14ac:dyDescent="0.25">
      <c r="A23" s="43">
        <v>38504</v>
      </c>
      <c r="B23" s="44">
        <f>quarterly!E63</f>
        <v>11936392</v>
      </c>
      <c r="C23" s="112">
        <f t="shared" si="0"/>
        <v>5.7951709316750977</v>
      </c>
      <c r="D23" s="45"/>
      <c r="E23" s="45"/>
    </row>
    <row r="24" spans="1:5" x14ac:dyDescent="0.25">
      <c r="A24" s="43">
        <v>38596</v>
      </c>
      <c r="B24" s="44">
        <f>quarterly!E64</f>
        <v>11951919</v>
      </c>
      <c r="C24" s="112">
        <f t="shared" si="0"/>
        <v>4.8111557989980014</v>
      </c>
      <c r="D24" s="45"/>
      <c r="E24" s="45"/>
    </row>
    <row r="25" spans="1:5" x14ac:dyDescent="0.25">
      <c r="A25" s="43">
        <v>38687</v>
      </c>
      <c r="B25" s="44">
        <f>quarterly!E65</f>
        <v>12149194</v>
      </c>
      <c r="C25" s="112">
        <f t="shared" si="0"/>
        <v>4.4691065217897785</v>
      </c>
      <c r="D25" s="45"/>
      <c r="E25" s="45"/>
    </row>
    <row r="26" spans="1:5" x14ac:dyDescent="0.25">
      <c r="A26" s="43">
        <v>38777</v>
      </c>
      <c r="B26" s="44">
        <f>quarterly!E66</f>
        <v>12278116</v>
      </c>
      <c r="C26" s="112">
        <f t="shared" si="0"/>
        <v>4.3009683979036595</v>
      </c>
      <c r="D26" s="45"/>
      <c r="E26" s="45"/>
    </row>
    <row r="27" spans="1:5" x14ac:dyDescent="0.25">
      <c r="A27" s="43">
        <v>38869</v>
      </c>
      <c r="B27" s="44">
        <f>quarterly!E67</f>
        <v>12447026</v>
      </c>
      <c r="C27" s="112">
        <f t="shared" si="0"/>
        <v>4.2779593699670659</v>
      </c>
      <c r="D27" s="45"/>
      <c r="E27" s="45"/>
    </row>
    <row r="28" spans="1:5" x14ac:dyDescent="0.25">
      <c r="A28" s="43">
        <v>38961</v>
      </c>
      <c r="B28" s="44">
        <f>quarterly!E68</f>
        <v>12592998</v>
      </c>
      <c r="C28" s="112">
        <f t="shared" si="0"/>
        <v>5.3638164716477643</v>
      </c>
      <c r="D28" s="45"/>
      <c r="E28" s="45"/>
    </row>
    <row r="29" spans="1:5" x14ac:dyDescent="0.25">
      <c r="A29" s="43">
        <v>39052</v>
      </c>
      <c r="B29" s="44">
        <f>quarterly!E69</f>
        <v>12596475</v>
      </c>
      <c r="C29" s="112">
        <f t="shared" si="0"/>
        <v>3.6815693287966189</v>
      </c>
      <c r="D29" s="45"/>
      <c r="E29" s="45"/>
    </row>
    <row r="30" spans="1:5" x14ac:dyDescent="0.25">
      <c r="A30" s="43">
        <v>39142</v>
      </c>
      <c r="B30" s="44">
        <f>quarterly!E70</f>
        <v>12548685</v>
      </c>
      <c r="C30" s="112">
        <f t="shared" si="0"/>
        <v>2.2036687061760984</v>
      </c>
      <c r="D30" s="45"/>
      <c r="E30" s="45"/>
    </row>
    <row r="31" spans="1:5" x14ac:dyDescent="0.25">
      <c r="A31" s="43">
        <v>39234</v>
      </c>
      <c r="B31" s="44">
        <f>quarterly!E71</f>
        <v>12641374</v>
      </c>
      <c r="C31" s="112">
        <f t="shared" si="0"/>
        <v>1.561401092919712</v>
      </c>
      <c r="D31" s="45"/>
      <c r="E31" s="45"/>
    </row>
    <row r="32" spans="1:5" x14ac:dyDescent="0.25">
      <c r="A32" s="43">
        <v>39326</v>
      </c>
      <c r="B32" s="44">
        <f>quarterly!E72</f>
        <v>12821498</v>
      </c>
      <c r="C32" s="112">
        <f t="shared" si="0"/>
        <v>1.8145004072898319</v>
      </c>
      <c r="D32" s="45"/>
      <c r="E32" s="45"/>
    </row>
    <row r="33" spans="1:5" x14ac:dyDescent="0.25">
      <c r="A33" s="43">
        <v>39417</v>
      </c>
      <c r="B33" s="44">
        <f>quarterly!E73</f>
        <v>12996220</v>
      </c>
      <c r="C33" s="112">
        <f t="shared" si="0"/>
        <v>3.173467180302425</v>
      </c>
      <c r="D33" s="45"/>
      <c r="E33" s="45"/>
    </row>
    <row r="34" spans="1:5" x14ac:dyDescent="0.25">
      <c r="A34" s="43">
        <v>39508</v>
      </c>
      <c r="B34" s="44">
        <f>quarterly!E74</f>
        <v>13203590</v>
      </c>
      <c r="C34" s="112">
        <f t="shared" si="0"/>
        <v>5.2189133761824547</v>
      </c>
      <c r="D34" s="45"/>
      <c r="E34" s="45"/>
    </row>
    <row r="35" spans="1:5" x14ac:dyDescent="0.25">
      <c r="A35" s="43">
        <v>39600</v>
      </c>
      <c r="B35" s="44">
        <f>quarterly!E75</f>
        <v>13437956</v>
      </c>
      <c r="C35" s="112">
        <f t="shared" si="0"/>
        <v>6.3013878080025121</v>
      </c>
      <c r="D35" s="45"/>
      <c r="E35" s="45"/>
    </row>
    <row r="36" spans="1:5" x14ac:dyDescent="0.25">
      <c r="A36" s="43">
        <v>39692</v>
      </c>
      <c r="B36" s="44">
        <f>quarterly!E76</f>
        <v>13689235</v>
      </c>
      <c r="C36" s="112">
        <f t="shared" si="0"/>
        <v>6.7678285329842103</v>
      </c>
      <c r="D36" s="45"/>
      <c r="E36" s="45"/>
    </row>
    <row r="37" spans="1:5" x14ac:dyDescent="0.25">
      <c r="A37" s="43">
        <v>39783</v>
      </c>
      <c r="B37" s="44">
        <f>quarterly!E77</f>
        <v>13919627</v>
      </c>
      <c r="C37" s="112">
        <f t="shared" si="0"/>
        <v>7.105196741821862</v>
      </c>
      <c r="D37" s="45"/>
      <c r="E37" s="45"/>
    </row>
    <row r="38" spans="1:5" x14ac:dyDescent="0.25">
      <c r="A38" s="43">
        <v>39873</v>
      </c>
      <c r="B38" s="44">
        <f>quarterly!E78</f>
        <v>13721197</v>
      </c>
      <c r="C38" s="112">
        <f t="shared" si="0"/>
        <v>3.9201989761875389</v>
      </c>
      <c r="D38" s="45"/>
      <c r="E38" s="45"/>
    </row>
    <row r="39" spans="1:5" x14ac:dyDescent="0.25">
      <c r="A39" s="43">
        <v>39965</v>
      </c>
      <c r="B39" s="44">
        <f>quarterly!E79</f>
        <v>13663730</v>
      </c>
      <c r="C39" s="112">
        <f t="shared" si="0"/>
        <v>1.6801215899203692</v>
      </c>
      <c r="D39" s="45"/>
      <c r="E39" s="45"/>
    </row>
    <row r="40" spans="1:5" x14ac:dyDescent="0.25">
      <c r="A40" s="43">
        <v>40057</v>
      </c>
      <c r="B40" s="44">
        <f>quarterly!E80</f>
        <v>13579505</v>
      </c>
      <c r="C40" s="112">
        <f t="shared" si="0"/>
        <v>-0.80157875878381635</v>
      </c>
      <c r="D40" s="45"/>
      <c r="E40" s="45"/>
    </row>
    <row r="41" spans="1:5" x14ac:dyDescent="0.25">
      <c r="A41" s="43">
        <v>40148</v>
      </c>
      <c r="B41" s="44">
        <f>quarterly!E81</f>
        <v>13593300</v>
      </c>
      <c r="C41" s="112">
        <f t="shared" si="0"/>
        <v>-2.3443659804964656</v>
      </c>
      <c r="D41" s="45"/>
      <c r="E41" s="45"/>
    </row>
    <row r="42" spans="1:5" x14ac:dyDescent="0.25">
      <c r="A42" s="43">
        <v>40238</v>
      </c>
      <c r="B42" s="44">
        <f>quarterly!E82</f>
        <v>13729815</v>
      </c>
      <c r="C42" s="112">
        <f t="shared" si="0"/>
        <v>6.2807931407160567E-2</v>
      </c>
      <c r="D42" s="45"/>
      <c r="E42" s="45"/>
    </row>
    <row r="43" spans="1:5" x14ac:dyDescent="0.25">
      <c r="A43" s="43">
        <v>40330</v>
      </c>
      <c r="B43" s="44">
        <f>quarterly!E83</f>
        <v>13946256</v>
      </c>
      <c r="C43" s="112">
        <f t="shared" si="0"/>
        <v>2.0677077196343818</v>
      </c>
      <c r="D43" s="45"/>
      <c r="E43" s="45"/>
    </row>
    <row r="44" spans="1:5" x14ac:dyDescent="0.25">
      <c r="A44" s="43">
        <v>40422</v>
      </c>
      <c r="B44" s="44">
        <f>quarterly!E84</f>
        <v>14175891</v>
      </c>
      <c r="C44" s="112">
        <f t="shared" si="0"/>
        <v>4.3918095689055026</v>
      </c>
      <c r="D44" s="45"/>
      <c r="E44" s="45"/>
    </row>
    <row r="45" spans="1:5" x14ac:dyDescent="0.25">
      <c r="A45" s="43">
        <v>40513</v>
      </c>
      <c r="B45" s="44">
        <f>quarterly!E85</f>
        <v>14629093</v>
      </c>
      <c r="C45" s="112">
        <f t="shared" si="0"/>
        <v>7.6198789109340526</v>
      </c>
      <c r="D45" s="45"/>
      <c r="E45" s="45"/>
    </row>
    <row r="46" spans="1:5" x14ac:dyDescent="0.25">
      <c r="A46" s="43">
        <v>40603</v>
      </c>
      <c r="B46" s="44">
        <f>quarterly!E86</f>
        <v>14790364</v>
      </c>
      <c r="C46" s="112">
        <f t="shared" si="0"/>
        <v>7.7244230894589538</v>
      </c>
      <c r="D46" s="45"/>
      <c r="E46" s="45"/>
    </row>
    <row r="47" spans="1:5" x14ac:dyDescent="0.25">
      <c r="A47" s="43">
        <v>40695</v>
      </c>
      <c r="B47" s="44">
        <f>quarterly!E87</f>
        <v>15176741</v>
      </c>
      <c r="C47" s="112">
        <f t="shared" si="0"/>
        <v>8.8230489960889891</v>
      </c>
      <c r="D47" s="45"/>
      <c r="E47" s="45"/>
    </row>
    <row r="48" spans="1:5" x14ac:dyDescent="0.25">
      <c r="A48" s="43">
        <v>40787</v>
      </c>
      <c r="B48" s="44">
        <f>quarterly!E88</f>
        <v>15409103</v>
      </c>
      <c r="C48" s="112">
        <f t="shared" si="0"/>
        <v>8.6993614722348021</v>
      </c>
      <c r="D48" s="45"/>
      <c r="E48" s="45"/>
    </row>
    <row r="49" spans="1:9" x14ac:dyDescent="0.25">
      <c r="A49" s="43">
        <v>40878</v>
      </c>
      <c r="B49" s="44">
        <f>quarterly!E89</f>
        <v>15548856</v>
      </c>
      <c r="C49" s="112">
        <f t="shared" si="0"/>
        <v>6.2872182164676937</v>
      </c>
      <c r="D49" s="45"/>
      <c r="E49" s="45"/>
    </row>
    <row r="50" spans="1:9" x14ac:dyDescent="0.25">
      <c r="A50" s="43">
        <v>40969</v>
      </c>
      <c r="B50" s="44">
        <f>quarterly!E90</f>
        <v>15798590</v>
      </c>
      <c r="C50" s="112">
        <f t="shared" si="0"/>
        <v>6.8167761117982062</v>
      </c>
      <c r="D50" s="45"/>
      <c r="E50" s="45"/>
    </row>
    <row r="51" spans="1:9" x14ac:dyDescent="0.25">
      <c r="A51" s="43">
        <v>41061</v>
      </c>
      <c r="B51" s="44">
        <f>quarterly!E91</f>
        <v>16072842</v>
      </c>
      <c r="C51" s="112">
        <f t="shared" si="0"/>
        <v>5.9044362686297314</v>
      </c>
      <c r="D51" s="45"/>
      <c r="E51" s="45"/>
    </row>
    <row r="52" spans="1:9" x14ac:dyDescent="0.25">
      <c r="A52" s="43">
        <v>41153</v>
      </c>
      <c r="B52" s="44">
        <f>quarterly!E92</f>
        <v>16196959</v>
      </c>
      <c r="C52" s="112">
        <f t="shared" si="0"/>
        <v>5.1129257815980544</v>
      </c>
      <c r="D52" s="45"/>
      <c r="E52" s="45"/>
    </row>
    <row r="53" spans="1:9" x14ac:dyDescent="0.25">
      <c r="A53" s="43">
        <v>41244</v>
      </c>
      <c r="B53" s="44">
        <f>quarterly!E93</f>
        <v>16294042</v>
      </c>
      <c r="C53" s="112">
        <f t="shared" si="0"/>
        <v>4.7925455094574243</v>
      </c>
      <c r="D53" s="45"/>
      <c r="E53" s="45"/>
    </row>
    <row r="54" spans="1:9" x14ac:dyDescent="0.25">
      <c r="A54" s="43">
        <v>41334</v>
      </c>
      <c r="B54" s="44">
        <f>quarterly!E94</f>
        <v>16458713</v>
      </c>
      <c r="C54" s="112">
        <f t="shared" si="0"/>
        <v>4.1783665504326661</v>
      </c>
      <c r="D54" s="45"/>
      <c r="E54" s="45"/>
    </row>
    <row r="55" spans="1:9" x14ac:dyDescent="0.25">
      <c r="A55" s="43">
        <v>41426</v>
      </c>
      <c r="B55" s="44">
        <f>quarterly!E95</f>
        <v>16802240</v>
      </c>
      <c r="C55" s="112">
        <f t="shared" ref="C55:C66" si="1">100*(B55/B51-1)</f>
        <v>4.538077335669688</v>
      </c>
      <c r="D55" s="45"/>
      <c r="E55" s="45"/>
    </row>
    <row r="56" spans="1:9" x14ac:dyDescent="0.25">
      <c r="A56" s="43">
        <v>41518</v>
      </c>
      <c r="B56" s="44">
        <f>quarterly!E96</f>
        <v>17131619</v>
      </c>
      <c r="C56" s="112">
        <f t="shared" si="1"/>
        <v>5.7705894050852358</v>
      </c>
      <c r="D56" s="45"/>
      <c r="E56" s="45"/>
    </row>
    <row r="57" spans="1:9" x14ac:dyDescent="0.25">
      <c r="A57" s="43">
        <v>41609</v>
      </c>
      <c r="B57" s="44">
        <f>quarterly!E97</f>
        <v>17153556</v>
      </c>
      <c r="C57" s="112">
        <f t="shared" si="1"/>
        <v>5.2750201576748035</v>
      </c>
      <c r="D57" s="45"/>
      <c r="E57" s="45"/>
      <c r="F57" s="46"/>
      <c r="G57" s="46"/>
      <c r="H57" s="46" t="s">
        <v>141</v>
      </c>
      <c r="I57" s="46" t="s">
        <v>142</v>
      </c>
    </row>
    <row r="58" spans="1:9" x14ac:dyDescent="0.25">
      <c r="A58" s="43">
        <v>41699</v>
      </c>
      <c r="B58" s="44">
        <f>quarterly!E98</f>
        <v>17096076</v>
      </c>
      <c r="C58" s="112">
        <f t="shared" si="1"/>
        <v>3.8724959843458029</v>
      </c>
      <c r="D58" s="45"/>
      <c r="E58" s="45"/>
      <c r="F58" s="115">
        <v>2014</v>
      </c>
      <c r="G58" s="46" t="s">
        <v>143</v>
      </c>
      <c r="H58" s="47">
        <f t="shared" ref="H58:H73" si="2">C58</f>
        <v>3.8724959843458029</v>
      </c>
      <c r="I58" s="46"/>
    </row>
    <row r="59" spans="1:9" x14ac:dyDescent="0.25">
      <c r="A59" s="43">
        <v>41791</v>
      </c>
      <c r="B59" s="44">
        <f>quarterly!E99</f>
        <v>17494063</v>
      </c>
      <c r="C59" s="112">
        <f t="shared" si="1"/>
        <v>4.1174450549450459</v>
      </c>
      <c r="D59" s="45"/>
      <c r="E59" s="45"/>
      <c r="F59" s="115"/>
      <c r="G59" s="46" t="s">
        <v>144</v>
      </c>
      <c r="H59" s="47">
        <f t="shared" si="2"/>
        <v>4.1174450549450459</v>
      </c>
      <c r="I59" s="46"/>
    </row>
    <row r="60" spans="1:9" x14ac:dyDescent="0.25">
      <c r="A60" s="43">
        <v>41883</v>
      </c>
      <c r="B60" s="44">
        <f>quarterly!E100</f>
        <v>17736022</v>
      </c>
      <c r="C60" s="112">
        <f t="shared" si="1"/>
        <v>3.5279969744832718</v>
      </c>
      <c r="D60" s="45"/>
      <c r="E60" s="45"/>
      <c r="F60" s="115"/>
      <c r="G60" s="46" t="s">
        <v>145</v>
      </c>
      <c r="H60" s="47">
        <f t="shared" si="2"/>
        <v>3.5279969744832718</v>
      </c>
      <c r="I60" s="46"/>
    </row>
    <row r="61" spans="1:9" x14ac:dyDescent="0.25">
      <c r="A61" s="43">
        <v>41974</v>
      </c>
      <c r="B61" s="44">
        <f>quarterly!E101</f>
        <v>17779201</v>
      </c>
      <c r="C61" s="112">
        <f t="shared" si="1"/>
        <v>3.647319541207672</v>
      </c>
      <c r="D61" s="45"/>
      <c r="E61" s="45"/>
      <c r="F61" s="115"/>
      <c r="G61" s="46" t="s">
        <v>146</v>
      </c>
      <c r="H61" s="47">
        <f t="shared" si="2"/>
        <v>3.647319541207672</v>
      </c>
      <c r="I61" s="46"/>
    </row>
    <row r="62" spans="1:9" x14ac:dyDescent="0.25">
      <c r="A62" s="43">
        <v>42064</v>
      </c>
      <c r="B62" s="44">
        <f>quarterly!E102</f>
        <v>17816050</v>
      </c>
      <c r="C62" s="112">
        <f t="shared" si="1"/>
        <v>4.2113406608627724</v>
      </c>
      <c r="D62" s="45"/>
      <c r="E62" s="45"/>
      <c r="F62" s="115">
        <v>2015</v>
      </c>
      <c r="G62" s="46" t="s">
        <v>143</v>
      </c>
      <c r="H62" s="47">
        <f t="shared" si="2"/>
        <v>4.2113406608627724</v>
      </c>
      <c r="I62" s="47"/>
    </row>
    <row r="63" spans="1:9" x14ac:dyDescent="0.25">
      <c r="A63" s="43">
        <v>42156</v>
      </c>
      <c r="B63" s="44">
        <f>quarterly!E103</f>
        <v>17537769</v>
      </c>
      <c r="C63" s="112">
        <f t="shared" si="1"/>
        <v>0.24983332917001277</v>
      </c>
      <c r="D63" s="45"/>
      <c r="E63" s="45"/>
      <c r="F63" s="115"/>
      <c r="G63" s="46" t="s">
        <v>144</v>
      </c>
      <c r="H63" s="47">
        <f t="shared" si="2"/>
        <v>0.24983332917001277</v>
      </c>
      <c r="I63" s="47"/>
    </row>
    <row r="64" spans="1:9" x14ac:dyDescent="0.25">
      <c r="A64" s="43">
        <v>42248</v>
      </c>
      <c r="B64" s="44">
        <f>quarterly!E104</f>
        <v>17492225</v>
      </c>
      <c r="C64" s="112">
        <f t="shared" si="1"/>
        <v>-1.3745867027002978</v>
      </c>
      <c r="D64" s="45"/>
      <c r="E64" s="45"/>
      <c r="F64" s="115"/>
      <c r="G64" s="46" t="s">
        <v>145</v>
      </c>
      <c r="H64" s="47">
        <f t="shared" si="2"/>
        <v>-1.3745867027002978</v>
      </c>
      <c r="I64" s="47"/>
    </row>
    <row r="65" spans="1:11" x14ac:dyDescent="0.25">
      <c r="A65" s="43">
        <v>42339</v>
      </c>
      <c r="B65" s="44">
        <f>quarterly!E105</f>
        <v>17328633</v>
      </c>
      <c r="C65" s="112">
        <f t="shared" si="1"/>
        <v>-2.5342421180794328</v>
      </c>
      <c r="D65" s="45"/>
      <c r="E65" s="45"/>
      <c r="F65" s="115"/>
      <c r="G65" s="46" t="s">
        <v>146</v>
      </c>
      <c r="H65" s="47">
        <f t="shared" si="2"/>
        <v>-2.5342421180794328</v>
      </c>
      <c r="I65" s="47"/>
    </row>
    <row r="66" spans="1:11" x14ac:dyDescent="0.25">
      <c r="A66" s="43">
        <v>42430</v>
      </c>
      <c r="B66" s="44">
        <f>quarterly!E106</f>
        <v>17204627</v>
      </c>
      <c r="C66" s="112">
        <f t="shared" si="1"/>
        <v>-3.4318662105236597</v>
      </c>
      <c r="D66" s="45"/>
      <c r="E66" s="45"/>
      <c r="F66" s="115">
        <v>2016</v>
      </c>
      <c r="G66" s="46" t="s">
        <v>143</v>
      </c>
      <c r="H66" s="47">
        <f t="shared" si="2"/>
        <v>-3.4318662105236597</v>
      </c>
      <c r="I66" s="47"/>
    </row>
    <row r="67" spans="1:11" x14ac:dyDescent="0.25">
      <c r="A67" s="43">
        <v>42522</v>
      </c>
      <c r="B67" s="44">
        <f>quarterly!E107</f>
        <v>17328097</v>
      </c>
      <c r="C67" s="112">
        <f t="shared" ref="C67:C71" si="3">100*(B67/B63-1)</f>
        <v>-1.1955454539286037</v>
      </c>
      <c r="D67" s="45"/>
      <c r="E67" s="45"/>
      <c r="F67" s="115"/>
      <c r="G67" s="46" t="s">
        <v>144</v>
      </c>
      <c r="H67" s="47">
        <f t="shared" si="2"/>
        <v>-1.1955454539286037</v>
      </c>
      <c r="I67" s="47"/>
    </row>
    <row r="68" spans="1:11" x14ac:dyDescent="0.25">
      <c r="A68" s="43">
        <v>42614</v>
      </c>
      <c r="B68" s="44">
        <f>quarterly!E108</f>
        <v>17310908</v>
      </c>
      <c r="C68" s="112">
        <f t="shared" si="3"/>
        <v>-1.036557670622229</v>
      </c>
      <c r="D68" s="45"/>
      <c r="E68" s="45"/>
      <c r="F68" s="115"/>
      <c r="G68" s="46" t="s">
        <v>145</v>
      </c>
      <c r="H68" s="47">
        <f t="shared" si="2"/>
        <v>-1.036557670622229</v>
      </c>
      <c r="I68" s="47"/>
    </row>
    <row r="69" spans="1:11" x14ac:dyDescent="0.25">
      <c r="A69" s="43">
        <v>42705</v>
      </c>
      <c r="B69" s="44">
        <f>quarterly!E109</f>
        <v>17470434</v>
      </c>
      <c r="C69" s="112">
        <f t="shared" si="3"/>
        <v>0.81830459448244408</v>
      </c>
      <c r="D69" s="45"/>
      <c r="E69" s="45"/>
      <c r="F69" s="115"/>
      <c r="G69" s="46" t="s">
        <v>146</v>
      </c>
      <c r="H69" s="47">
        <f t="shared" si="2"/>
        <v>0.81830459448244408</v>
      </c>
      <c r="I69" s="47"/>
    </row>
    <row r="70" spans="1:11" x14ac:dyDescent="0.25">
      <c r="A70" s="43">
        <v>42795</v>
      </c>
      <c r="B70" s="44">
        <f>quarterly!E110</f>
        <v>17497935</v>
      </c>
      <c r="C70" s="112">
        <f t="shared" si="3"/>
        <v>1.7048204532420286</v>
      </c>
      <c r="D70" s="45"/>
      <c r="E70" s="45"/>
      <c r="F70" s="115">
        <v>2017</v>
      </c>
      <c r="G70" s="46" t="s">
        <v>143</v>
      </c>
      <c r="H70" s="47">
        <f t="shared" si="2"/>
        <v>1.7048204532420286</v>
      </c>
      <c r="I70" s="47"/>
    </row>
    <row r="71" spans="1:11" x14ac:dyDescent="0.25">
      <c r="A71" s="43">
        <v>42887</v>
      </c>
      <c r="B71" s="44">
        <f>quarterly!E111</f>
        <v>17685968</v>
      </c>
      <c r="C71" s="112">
        <f t="shared" si="3"/>
        <v>2.06526429301499</v>
      </c>
      <c r="D71" s="45"/>
      <c r="E71" s="45"/>
      <c r="F71" s="115"/>
      <c r="G71" s="46" t="s">
        <v>144</v>
      </c>
      <c r="H71" s="47">
        <f t="shared" si="2"/>
        <v>2.06526429301499</v>
      </c>
      <c r="I71" s="46"/>
      <c r="K71" s="8">
        <f>SUM(B68:B71)/SUM(B64:B67)-1</f>
        <v>8.8194867858446546E-3</v>
      </c>
    </row>
    <row r="72" spans="1:11" x14ac:dyDescent="0.25">
      <c r="A72" s="43">
        <v>42979</v>
      </c>
      <c r="B72" s="44">
        <f>quarterly!E112</f>
        <v>17819405</v>
      </c>
      <c r="C72" s="112">
        <f t="shared" ref="C72" si="4">100*(B72/B68-1)</f>
        <v>2.9374369039451897</v>
      </c>
      <c r="D72" s="8"/>
      <c r="E72" s="8"/>
      <c r="F72" s="115"/>
      <c r="G72" s="46" t="s">
        <v>145</v>
      </c>
      <c r="H72" s="47">
        <f t="shared" si="2"/>
        <v>2.9374369039451897</v>
      </c>
      <c r="I72" s="46"/>
    </row>
    <row r="73" spans="1:11" x14ac:dyDescent="0.25">
      <c r="A73" s="43">
        <v>43070</v>
      </c>
      <c r="B73" s="44">
        <f>quarterly!E113</f>
        <v>17952383</v>
      </c>
      <c r="C73" s="112">
        <f t="shared" ref="C73" si="5">100*(B73/B69-1)</f>
        <v>2.7586549939171423</v>
      </c>
      <c r="D73" s="8"/>
      <c r="E73" s="8"/>
      <c r="F73" s="115"/>
      <c r="G73" s="46" t="s">
        <v>146</v>
      </c>
      <c r="H73" s="47">
        <f t="shared" si="2"/>
        <v>2.7586549939171423</v>
      </c>
      <c r="I73" s="46"/>
    </row>
    <row r="74" spans="1:11" x14ac:dyDescent="0.25">
      <c r="A74" s="43">
        <v>43160</v>
      </c>
      <c r="B74" s="44">
        <f>quarterly!E114</f>
        <v>17781794</v>
      </c>
      <c r="C74" s="112">
        <f t="shared" ref="C74" si="6">100*(B74/B70-1)</f>
        <v>1.6222428532281175</v>
      </c>
      <c r="D74" s="8"/>
      <c r="E74" s="8"/>
      <c r="G74" s="43"/>
    </row>
    <row r="75" spans="1:11" x14ac:dyDescent="0.25">
      <c r="A75" s="43">
        <v>43252</v>
      </c>
      <c r="B75" s="44">
        <f>quarterly!E115</f>
        <v>17848705</v>
      </c>
      <c r="C75" s="112">
        <f t="shared" ref="C75" si="7">100*(B75/B71-1)</f>
        <v>0.92014754295608459</v>
      </c>
      <c r="D75" s="8"/>
      <c r="E75" s="8"/>
      <c r="G75" s="43"/>
    </row>
    <row r="76" spans="1:11" x14ac:dyDescent="0.25">
      <c r="A76" s="43">
        <v>43344</v>
      </c>
      <c r="B76" s="44"/>
      <c r="C76" s="8"/>
      <c r="D76" s="8"/>
      <c r="E76" s="8"/>
      <c r="G76" s="43"/>
    </row>
    <row r="77" spans="1:11" x14ac:dyDescent="0.25">
      <c r="A77" s="43">
        <v>43435</v>
      </c>
      <c r="B77" s="44"/>
      <c r="C77" s="8"/>
      <c r="D77" s="8"/>
      <c r="E77" s="8"/>
      <c r="G77" s="43"/>
    </row>
    <row r="78" spans="1:11" x14ac:dyDescent="0.25">
      <c r="A78" s="43">
        <v>43525</v>
      </c>
      <c r="B78" s="44"/>
      <c r="C78" s="8"/>
      <c r="D78" s="8"/>
      <c r="E78" s="8"/>
      <c r="G78" s="43"/>
    </row>
    <row r="79" spans="1:11" x14ac:dyDescent="0.25">
      <c r="A79" s="43">
        <v>43617</v>
      </c>
      <c r="B79" s="44"/>
      <c r="C79" s="8"/>
      <c r="D79" s="8"/>
      <c r="E79" s="8"/>
      <c r="G79" s="43"/>
    </row>
    <row r="80" spans="1:11" x14ac:dyDescent="0.25">
      <c r="A80" s="43">
        <v>43709</v>
      </c>
      <c r="B80" s="44"/>
      <c r="C80" s="8"/>
      <c r="D80" s="8"/>
      <c r="E80" s="8"/>
      <c r="G80" s="43"/>
    </row>
    <row r="81" spans="1:5" x14ac:dyDescent="0.25">
      <c r="A81" s="43">
        <v>43800</v>
      </c>
      <c r="B81" s="44"/>
      <c r="C81" s="8"/>
      <c r="D81" s="8"/>
      <c r="E81" s="8"/>
    </row>
  </sheetData>
  <mergeCells count="4">
    <mergeCell ref="F58:F61"/>
    <mergeCell ref="F62:F65"/>
    <mergeCell ref="F66:F69"/>
    <mergeCell ref="F70:F7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1"/>
  <sheetViews>
    <sheetView zoomScale="80" zoomScaleNormal="80" workbookViewId="0">
      <selection activeCell="P13" sqref="P13"/>
    </sheetView>
  </sheetViews>
  <sheetFormatPr defaultColWidth="9.140625" defaultRowHeight="15" x14ac:dyDescent="0.25"/>
  <cols>
    <col min="2" max="2" width="12.5703125" customWidth="1"/>
    <col min="3" max="3" width="9.28515625" bestFit="1" customWidth="1"/>
  </cols>
  <sheetData>
    <row r="1" spans="1:19" ht="18.75" x14ac:dyDescent="0.3">
      <c r="B1" s="48" t="s">
        <v>147</v>
      </c>
    </row>
    <row r="3" spans="1:19" x14ac:dyDescent="0.25">
      <c r="B3" s="46"/>
      <c r="C3" s="49">
        <v>41699</v>
      </c>
      <c r="D3" s="49">
        <v>41791</v>
      </c>
      <c r="E3" s="49">
        <v>41883</v>
      </c>
      <c r="F3" s="49">
        <v>41974</v>
      </c>
      <c r="G3" s="49">
        <v>42064</v>
      </c>
      <c r="H3" s="49">
        <v>42156</v>
      </c>
      <c r="I3" s="49">
        <v>42248</v>
      </c>
      <c r="J3" s="49">
        <v>42339</v>
      </c>
      <c r="K3" s="49">
        <v>42430</v>
      </c>
      <c r="L3" s="49">
        <v>42522</v>
      </c>
      <c r="M3" s="49">
        <v>42614</v>
      </c>
      <c r="N3" s="49">
        <v>42705</v>
      </c>
      <c r="O3" s="49">
        <v>42795</v>
      </c>
      <c r="P3" s="49">
        <v>42887</v>
      </c>
      <c r="Q3" s="49">
        <v>42979</v>
      </c>
      <c r="R3" s="49">
        <v>43070</v>
      </c>
      <c r="S3" s="49">
        <v>43160</v>
      </c>
    </row>
    <row r="4" spans="1:19" x14ac:dyDescent="0.25">
      <c r="B4" s="51" t="s">
        <v>2</v>
      </c>
      <c r="C4" s="47">
        <f>100*(INDEX(quarterly!$E:$P,MATCH(crec_trim!C$3,quarterly!$A:$A,0),MATCH(crec_trim!$B4,quarterly!$E$1:$P$1,0))/INDEX(quarterly!$E:$P,MATCH(crec_trim!C$3,quarterly!$A:$A,0)-4,MATCH(crec_trim!$B4,quarterly!$E$1:$P$1,0))-1)</f>
        <v>3.8724959843458029</v>
      </c>
      <c r="D4" s="47">
        <f>100*(INDEX(quarterly!$E:$P,MATCH(crec_trim!D$3,quarterly!$A:$A,0),MATCH(crec_trim!$B4,quarterly!$E$1:$P$1,0))/INDEX(quarterly!$E:$P,MATCH(crec_trim!D$3,quarterly!$A:$A,0)-4,MATCH(crec_trim!$B4,quarterly!$E$1:$P$1,0))-1)</f>
        <v>4.1174450549450459</v>
      </c>
      <c r="E4" s="47">
        <f>100*(INDEX(quarterly!$E:$P,MATCH(crec_trim!E$3,quarterly!$A:$A,0),MATCH(crec_trim!$B4,quarterly!$E$1:$P$1,0))/INDEX(quarterly!$E:$P,MATCH(crec_trim!E$3,quarterly!$A:$A,0)-4,MATCH(crec_trim!$B4,quarterly!$E$1:$P$1,0))-1)</f>
        <v>3.5279969744832718</v>
      </c>
      <c r="F4" s="47">
        <f>100*(INDEX(quarterly!$E:$P,MATCH(crec_trim!F$3,quarterly!$A:$A,0),MATCH(crec_trim!$B4,quarterly!$E$1:$P$1,0))/INDEX(quarterly!$E:$P,MATCH(crec_trim!F$3,quarterly!$A:$A,0)-4,MATCH(crec_trim!$B4,quarterly!$E$1:$P$1,0))-1)</f>
        <v>3.647319541207672</v>
      </c>
      <c r="G4" s="47">
        <f>100*(INDEX(quarterly!$E:$P,MATCH(crec_trim!G$3,quarterly!$A:$A,0),MATCH(crec_trim!$B4,quarterly!$E$1:$P$1,0))/INDEX(quarterly!$E:$P,MATCH(crec_trim!G$3,quarterly!$A:$A,0)-4,MATCH(crec_trim!$B4,quarterly!$E$1:$P$1,0))-1)</f>
        <v>4.2113406608627724</v>
      </c>
      <c r="H4" s="47">
        <f>100*(INDEX(quarterly!$E:$P,MATCH(crec_trim!H$3,quarterly!$A:$A,0),MATCH(crec_trim!$B4,quarterly!$E$1:$P$1,0))/INDEX(quarterly!$E:$P,MATCH(crec_trim!H$3,quarterly!$A:$A,0)-4,MATCH(crec_trim!$B4,quarterly!$E$1:$P$1,0))-1)</f>
        <v>0.24983332917001277</v>
      </c>
      <c r="I4" s="47">
        <f>100*(INDEX(quarterly!$E:$P,MATCH(crec_trim!I$3,quarterly!$A:$A,0),MATCH(crec_trim!$B4,quarterly!$E$1:$P$1,0))/INDEX(quarterly!$E:$P,MATCH(crec_trim!I$3,quarterly!$A:$A,0)-4,MATCH(crec_trim!$B4,quarterly!$E$1:$P$1,0))-1)</f>
        <v>-1.3745867027002978</v>
      </c>
      <c r="J4" s="47">
        <f>100*(INDEX(quarterly!$E:$P,MATCH(crec_trim!J$3,quarterly!$A:$A,0),MATCH(crec_trim!$B4,quarterly!$E$1:$P$1,0))/INDEX(quarterly!$E:$P,MATCH(crec_trim!J$3,quarterly!$A:$A,0)-4,MATCH(crec_trim!$B4,quarterly!$E$1:$P$1,0))-1)</f>
        <v>-2.5342421180794328</v>
      </c>
      <c r="K4" s="47">
        <f>100*(INDEX(quarterly!$E:$P,MATCH(crec_trim!K$3,quarterly!$A:$A,0),MATCH(crec_trim!$B4,quarterly!$E$1:$P$1,0))/INDEX(quarterly!$E:$P,MATCH(crec_trim!K$3,quarterly!$A:$A,0)-4,MATCH(crec_trim!$B4,quarterly!$E$1:$P$1,0))-1)</f>
        <v>-3.4318662105236597</v>
      </c>
      <c r="L4" s="47">
        <f>100*(INDEX(quarterly!$E:$P,MATCH(crec_trim!L$3,quarterly!$A:$A,0),MATCH(crec_trim!$B4,quarterly!$E$1:$P$1,0))/INDEX(quarterly!$E:$P,MATCH(crec_trim!L$3,quarterly!$A:$A,0)-4,MATCH(crec_trim!$B4,quarterly!$E$1:$P$1,0))-1)</f>
        <v>-1.1955454539286037</v>
      </c>
      <c r="M4" s="47">
        <f>100*(INDEX(quarterly!$E:$P,MATCH(crec_trim!M$3,quarterly!$A:$A,0),MATCH(crec_trim!$B4,quarterly!$E$1:$P$1,0))/INDEX(quarterly!$E:$P,MATCH(crec_trim!M$3,quarterly!$A:$A,0)-4,MATCH(crec_trim!$B4,quarterly!$E$1:$P$1,0))-1)</f>
        <v>-1.036557670622229</v>
      </c>
      <c r="N4" s="47">
        <f>100*(INDEX(quarterly!$E:$P,MATCH(crec_trim!N$3,quarterly!$A:$A,0),MATCH(crec_trim!$B4,quarterly!$E$1:$P$1,0))/INDEX(quarterly!$E:$P,MATCH(crec_trim!N$3,quarterly!$A:$A,0)-4,MATCH(crec_trim!$B4,quarterly!$E$1:$P$1,0))-1)</f>
        <v>0.81830459448244408</v>
      </c>
      <c r="O4" s="47">
        <f>100*(INDEX(quarterly!$E:$P,MATCH(crec_trim!O$3,quarterly!$A:$A,0),MATCH(crec_trim!$B4,quarterly!$E$1:$P$1,0))/INDEX(quarterly!$E:$P,MATCH(crec_trim!O$3,quarterly!$A:$A,0)-4,MATCH(crec_trim!$B4,quarterly!$E$1:$P$1,0))-1)</f>
        <v>1.7048204532420286</v>
      </c>
      <c r="P4" s="47">
        <f>100*(INDEX(quarterly!$E:$P,MATCH(crec_trim!P$3,quarterly!$A:$A,0),MATCH(crec_trim!$B4,quarterly!$E$1:$P$1,0))/INDEX(quarterly!$E:$P,MATCH(crec_trim!P$3,quarterly!$A:$A,0)-4,MATCH(crec_trim!$B4,quarterly!$E$1:$P$1,0))-1)</f>
        <v>2.06526429301499</v>
      </c>
      <c r="Q4" s="47">
        <f>100*(INDEX(quarterly!$E:$P,MATCH(crec_trim!Q$3,quarterly!$A:$A,0),MATCH(crec_trim!$B4,quarterly!$E$1:$P$1,0))/INDEX(quarterly!$E:$P,MATCH(crec_trim!Q$3,quarterly!$A:$A,0)-4,MATCH(crec_trim!$B4,quarterly!$E$1:$P$1,0))-1)</f>
        <v>2.9374369039451897</v>
      </c>
      <c r="R4" s="47">
        <f>100*(INDEX(quarterly!$E:$P,MATCH(crec_trim!R$3,quarterly!$A:$A,0),MATCH(crec_trim!$B4,quarterly!$E$1:$P$1,0))/INDEX(quarterly!$E:$P,MATCH(crec_trim!R$3,quarterly!$A:$A,0)-4,MATCH(crec_trim!$B4,quarterly!$E$1:$P$1,0))-1)</f>
        <v>2.7586549939171423</v>
      </c>
      <c r="S4" s="47">
        <f>100*(INDEX(quarterly!$E:$P,MATCH(crec_trim!S$3,quarterly!$A:$A,0),MATCH(crec_trim!$B4,quarterly!$E$1:$P$1,0))/INDEX(quarterly!$E:$P,MATCH(crec_trim!S$3,quarterly!$A:$A,0)-4,MATCH(crec_trim!$B4,quarterly!$E$1:$P$1,0))-1)</f>
        <v>1.6222428532281175</v>
      </c>
    </row>
    <row r="5" spans="1:19" x14ac:dyDescent="0.25">
      <c r="A5" s="57" t="s">
        <v>161</v>
      </c>
      <c r="B5" s="51" t="s">
        <v>3</v>
      </c>
      <c r="C5" s="47">
        <f>100*(INDEX(quarterly!$E:$P,MATCH(crec_trim!C$3,quarterly!$A:$A,0),MATCH(crec_trim!$B5,quarterly!$E$1:$P$1,0))/INDEX(quarterly!$E:$P,MATCH(crec_trim!C$3,quarterly!$A:$A,0)-4,MATCH(crec_trim!$B5,quarterly!$E$1:$P$1,0))-1)</f>
        <v>1.9091987554671341</v>
      </c>
      <c r="D5" s="47">
        <f>100*(INDEX(quarterly!$E:$P,MATCH(crec_trim!D$3,quarterly!$A:$A,0),MATCH(crec_trim!$B5,quarterly!$E$1:$P$1,0))/INDEX(quarterly!$E:$P,MATCH(crec_trim!D$3,quarterly!$A:$A,0)-4,MATCH(crec_trim!$B5,quarterly!$E$1:$P$1,0))-1)</f>
        <v>1.9805952302125451</v>
      </c>
      <c r="E5" s="47">
        <f>100*(INDEX(quarterly!$E:$P,MATCH(crec_trim!E$3,quarterly!$A:$A,0),MATCH(crec_trim!$B5,quarterly!$E$1:$P$1,0))/INDEX(quarterly!$E:$P,MATCH(crec_trim!E$3,quarterly!$A:$A,0)-4,MATCH(crec_trim!$B5,quarterly!$E$1:$P$1,0))-1)</f>
        <v>3.5769966648930396</v>
      </c>
      <c r="F5" s="47">
        <f>100*(INDEX(quarterly!$E:$P,MATCH(crec_trim!F$3,quarterly!$A:$A,0),MATCH(crec_trim!$B5,quarterly!$E$1:$P$1,0))/INDEX(quarterly!$E:$P,MATCH(crec_trim!F$3,quarterly!$A:$A,0)-4,MATCH(crec_trim!$B5,quarterly!$E$1:$P$1,0))-1)</f>
        <v>3.4450318918304079</v>
      </c>
      <c r="G5" s="47">
        <f>100*(INDEX(quarterly!$E:$P,MATCH(crec_trim!G$3,quarterly!$A:$A,0),MATCH(crec_trim!$B5,quarterly!$E$1:$P$1,0))/INDEX(quarterly!$E:$P,MATCH(crec_trim!G$3,quarterly!$A:$A,0)-4,MATCH(crec_trim!$B5,quarterly!$E$1:$P$1,0))-1)</f>
        <v>4.7621988776054724</v>
      </c>
      <c r="H5" s="47">
        <f>100*(INDEX(quarterly!$E:$P,MATCH(crec_trim!H$3,quarterly!$A:$A,0),MATCH(crec_trim!$B5,quarterly!$E$1:$P$1,0))/INDEX(quarterly!$E:$P,MATCH(crec_trim!H$3,quarterly!$A:$A,0)-4,MATCH(crec_trim!$B5,quarterly!$E$1:$P$1,0))-1)</f>
        <v>0.60915525168176998</v>
      </c>
      <c r="I5" s="47">
        <f>100*(INDEX(quarterly!$E:$P,MATCH(crec_trim!I$3,quarterly!$A:$A,0),MATCH(crec_trim!$B5,quarterly!$E$1:$P$1,0))/INDEX(quarterly!$E:$P,MATCH(crec_trim!I$3,quarterly!$A:$A,0)-4,MATCH(crec_trim!$B5,quarterly!$E$1:$P$1,0))-1)</f>
        <v>-1.940526135747489</v>
      </c>
      <c r="J5" s="47">
        <f>100*(INDEX(quarterly!$E:$P,MATCH(crec_trim!J$3,quarterly!$A:$A,0),MATCH(crec_trim!$B5,quarterly!$E$1:$P$1,0))/INDEX(quarterly!$E:$P,MATCH(crec_trim!J$3,quarterly!$A:$A,0)-4,MATCH(crec_trim!$B5,quarterly!$E$1:$P$1,0))-1)</f>
        <v>-3.5877308645677952</v>
      </c>
      <c r="K5" s="47">
        <f>100*(INDEX(quarterly!$E:$P,MATCH(crec_trim!K$3,quarterly!$A:$A,0),MATCH(crec_trim!$B5,quarterly!$E$1:$P$1,0))/INDEX(quarterly!$E:$P,MATCH(crec_trim!K$3,quarterly!$A:$A,0)-4,MATCH(crec_trim!$B5,quarterly!$E$1:$P$1,0))-1)</f>
        <v>-5.0563709407700275</v>
      </c>
      <c r="L5" s="47">
        <f>100*(INDEX(quarterly!$E:$P,MATCH(crec_trim!L$3,quarterly!$A:$A,0),MATCH(crec_trim!$B5,quarterly!$E$1:$P$1,0))/INDEX(quarterly!$E:$P,MATCH(crec_trim!L$3,quarterly!$A:$A,0)-4,MATCH(crec_trim!$B5,quarterly!$E$1:$P$1,0))-1)</f>
        <v>-3.475074391741384</v>
      </c>
      <c r="M5" s="47">
        <f>100*(INDEX(quarterly!$E:$P,MATCH(crec_trim!M$3,quarterly!$A:$A,0),MATCH(crec_trim!$B5,quarterly!$E$1:$P$1,0))/INDEX(quarterly!$E:$P,MATCH(crec_trim!M$3,quarterly!$A:$A,0)-4,MATCH(crec_trim!$B5,quarterly!$E$1:$P$1,0))-1)</f>
        <v>-1.4818946002278732</v>
      </c>
      <c r="N5" s="47">
        <f>100*(INDEX(quarterly!$E:$P,MATCH(crec_trim!N$3,quarterly!$A:$A,0),MATCH(crec_trim!$B5,quarterly!$E$1:$P$1,0))/INDEX(quarterly!$E:$P,MATCH(crec_trim!N$3,quarterly!$A:$A,0)-4,MATCH(crec_trim!$B5,quarterly!$E$1:$P$1,0))-1)</f>
        <v>0.49223413389147819</v>
      </c>
      <c r="O5" s="47">
        <f>100*(INDEX(quarterly!$E:$P,MATCH(crec_trim!O$3,quarterly!$A:$A,0),MATCH(crec_trim!$B5,quarterly!$E$1:$P$1,0))/INDEX(quarterly!$E:$P,MATCH(crec_trim!O$3,quarterly!$A:$A,0)-4,MATCH(crec_trim!$B5,quarterly!$E$1:$P$1,0))-1)</f>
        <v>3.1097980982374152</v>
      </c>
      <c r="P5" s="47">
        <f>100*(INDEX(quarterly!$E:$P,MATCH(crec_trim!P$3,quarterly!$A:$A,0),MATCH(crec_trim!$B5,quarterly!$E$1:$P$1,0))/INDEX(quarterly!$E:$P,MATCH(crec_trim!P$3,quarterly!$A:$A,0)-4,MATCH(crec_trim!$B5,quarterly!$E$1:$P$1,0))-1)</f>
        <v>3.7515703925806498</v>
      </c>
      <c r="Q5" s="47">
        <f>100*(INDEX(quarterly!$E:$P,MATCH(crec_trim!Q$3,quarterly!$A:$A,0),MATCH(crec_trim!$B5,quarterly!$E$1:$P$1,0))/INDEX(quarterly!$E:$P,MATCH(crec_trim!Q$3,quarterly!$A:$A,0)-4,MATCH(crec_trim!$B5,quarterly!$E$1:$P$1,0))-1)</f>
        <v>3.6102300062984316</v>
      </c>
      <c r="R5" s="47">
        <f>100*(INDEX(quarterly!$E:$P,MATCH(crec_trim!R$3,quarterly!$A:$A,0),MATCH(crec_trim!$B5,quarterly!$E$1:$P$1,0))/INDEX(quarterly!$E:$P,MATCH(crec_trim!R$3,quarterly!$A:$A,0)-4,MATCH(crec_trim!$B5,quarterly!$E$1:$P$1,0))-1)</f>
        <v>4.4280513412611855</v>
      </c>
      <c r="S5" s="47">
        <f>100*(INDEX(quarterly!$E:$P,MATCH(crec_trim!S$3,quarterly!$A:$A,0),MATCH(crec_trim!$B5,quarterly!$E$1:$P$1,0))/INDEX(quarterly!$E:$P,MATCH(crec_trim!S$3,quarterly!$A:$A,0)-4,MATCH(crec_trim!$B5,quarterly!$E$1:$P$1,0))-1)</f>
        <v>2.6153982414877541</v>
      </c>
    </row>
    <row r="6" spans="1:19" x14ac:dyDescent="0.25">
      <c r="A6" s="57" t="s">
        <v>162</v>
      </c>
      <c r="B6" s="51" t="s">
        <v>9</v>
      </c>
      <c r="C6" s="47">
        <f>100*(INDEX(quarterly!$E:$P,MATCH(crec_trim!C$3,quarterly!$A:$A,0),MATCH(crec_trim!$B6,quarterly!$E$1:$P$1,0))/INDEX(quarterly!$E:$P,MATCH(crec_trim!C$3,quarterly!$A:$A,0)-4,MATCH(crec_trim!$B6,quarterly!$E$1:$P$1,0))-1)</f>
        <v>2.1372466661451872</v>
      </c>
      <c r="D6" s="47">
        <f>100*(INDEX(quarterly!$E:$P,MATCH(crec_trim!D$3,quarterly!$A:$A,0),MATCH(crec_trim!$B6,quarterly!$E$1:$P$1,0))/INDEX(quarterly!$E:$P,MATCH(crec_trim!D$3,quarterly!$A:$A,0)-4,MATCH(crec_trim!$B6,quarterly!$E$1:$P$1,0))-1)</f>
        <v>6.9423048418766564</v>
      </c>
      <c r="E6" s="47">
        <f>100*(INDEX(quarterly!$E:$P,MATCH(crec_trim!E$3,quarterly!$A:$A,0),MATCH(crec_trim!$B6,quarterly!$E$1:$P$1,0))/INDEX(quarterly!$E:$P,MATCH(crec_trim!E$3,quarterly!$A:$A,0)-4,MATCH(crec_trim!$B6,quarterly!$E$1:$P$1,0))-1)</f>
        <v>6.6825698177096271</v>
      </c>
      <c r="F6" s="47">
        <f>100*(INDEX(quarterly!$E:$P,MATCH(crec_trim!F$3,quarterly!$A:$A,0),MATCH(crec_trim!$B6,quarterly!$E$1:$P$1,0))/INDEX(quarterly!$E:$P,MATCH(crec_trim!F$3,quarterly!$A:$A,0)-4,MATCH(crec_trim!$B6,quarterly!$E$1:$P$1,0))-1)</f>
        <v>10.854678801364837</v>
      </c>
      <c r="G6" s="47">
        <f>100*(INDEX(quarterly!$E:$P,MATCH(crec_trim!G$3,quarterly!$A:$A,0),MATCH(crec_trim!$B6,quarterly!$E$1:$P$1,0))/INDEX(quarterly!$E:$P,MATCH(crec_trim!G$3,quarterly!$A:$A,0)-4,MATCH(crec_trim!$B6,quarterly!$E$1:$P$1,0))-1)</f>
        <v>10.330342704801865</v>
      </c>
      <c r="H6" s="47">
        <f>100*(INDEX(quarterly!$E:$P,MATCH(crec_trim!H$3,quarterly!$A:$A,0),MATCH(crec_trim!$B6,quarterly!$E$1:$P$1,0))/INDEX(quarterly!$E:$P,MATCH(crec_trim!H$3,quarterly!$A:$A,0)-4,MATCH(crec_trim!$B6,quarterly!$E$1:$P$1,0))-1)</f>
        <v>2.4139042629731433</v>
      </c>
      <c r="I6" s="47">
        <f>100*(INDEX(quarterly!$E:$P,MATCH(crec_trim!I$3,quarterly!$A:$A,0),MATCH(crec_trim!$B6,quarterly!$E$1:$P$1,0))/INDEX(quarterly!$E:$P,MATCH(crec_trim!I$3,quarterly!$A:$A,0)-4,MATCH(crec_trim!$B6,quarterly!$E$1:$P$1,0))-1)</f>
        <v>1.4678947143387022</v>
      </c>
      <c r="J6" s="47">
        <f>100*(INDEX(quarterly!$E:$P,MATCH(crec_trim!J$3,quarterly!$A:$A,0),MATCH(crec_trim!$B6,quarterly!$E$1:$P$1,0))/INDEX(quarterly!$E:$P,MATCH(crec_trim!J$3,quarterly!$A:$A,0)-4,MATCH(crec_trim!$B6,quarterly!$E$1:$P$1,0))-1)</f>
        <v>-4.79755011110975</v>
      </c>
      <c r="K6" s="47">
        <f>100*(INDEX(quarterly!$E:$P,MATCH(crec_trim!K$3,quarterly!$A:$A,0),MATCH(crec_trim!$B6,quarterly!$E$1:$P$1,0))/INDEX(quarterly!$E:$P,MATCH(crec_trim!K$3,quarterly!$A:$A,0)-4,MATCH(crec_trim!$B6,quarterly!$E$1:$P$1,0))-1)</f>
        <v>-1.4348705922830662</v>
      </c>
      <c r="L6" s="47">
        <f>100*(INDEX(quarterly!$E:$P,MATCH(crec_trim!L$3,quarterly!$A:$A,0),MATCH(crec_trim!$B6,quarterly!$E$1:$P$1,0))/INDEX(quarterly!$E:$P,MATCH(crec_trim!L$3,quarterly!$A:$A,0)-4,MATCH(crec_trim!$B6,quarterly!$E$1:$P$1,0))-1)</f>
        <v>-8.8689081853221552E-2</v>
      </c>
      <c r="M6" s="47">
        <f>100*(INDEX(quarterly!$E:$P,MATCH(crec_trim!M$3,quarterly!$A:$A,0),MATCH(crec_trim!$B6,quarterly!$E$1:$P$1,0))/INDEX(quarterly!$E:$P,MATCH(crec_trim!M$3,quarterly!$A:$A,0)-4,MATCH(crec_trim!$B6,quarterly!$E$1:$P$1,0))-1)</f>
        <v>-1.3594983234043512</v>
      </c>
      <c r="N6" s="47">
        <f>100*(INDEX(quarterly!$E:$P,MATCH(crec_trim!N$3,quarterly!$A:$A,0),MATCH(crec_trim!$B6,quarterly!$E$1:$P$1,0))/INDEX(quarterly!$E:$P,MATCH(crec_trim!N$3,quarterly!$A:$A,0)-4,MATCH(crec_trim!$B6,quarterly!$E$1:$P$1,0))-1)</f>
        <v>2.2797649783285578</v>
      </c>
      <c r="O6" s="47">
        <f>100*(INDEX(quarterly!$E:$P,MATCH(crec_trim!O$3,quarterly!$A:$A,0),MATCH(crec_trim!$B6,quarterly!$E$1:$P$1,0))/INDEX(quarterly!$E:$P,MATCH(crec_trim!O$3,quarterly!$A:$A,0)-4,MATCH(crec_trim!$B6,quarterly!$E$1:$P$1,0))-1)</f>
        <v>2.2201145346999018</v>
      </c>
      <c r="P6" s="47">
        <f>100*(INDEX(quarterly!$E:$P,MATCH(crec_trim!P$3,quarterly!$A:$A,0),MATCH(crec_trim!$B6,quarterly!$E$1:$P$1,0))/INDEX(quarterly!$E:$P,MATCH(crec_trim!P$3,quarterly!$A:$A,0)-4,MATCH(crec_trim!$B6,quarterly!$E$1:$P$1,0))-1)</f>
        <v>1.6716352034944038</v>
      </c>
      <c r="Q6" s="47">
        <f>100*(INDEX(quarterly!$E:$P,MATCH(crec_trim!Q$3,quarterly!$A:$A,0),MATCH(crec_trim!$B6,quarterly!$E$1:$P$1,0))/INDEX(quarterly!$E:$P,MATCH(crec_trim!Q$3,quarterly!$A:$A,0)-4,MATCH(crec_trim!$B6,quarterly!$E$1:$P$1,0))-1)</f>
        <v>4.4202671264376603</v>
      </c>
      <c r="R6" s="47">
        <f>100*(INDEX(quarterly!$E:$P,MATCH(crec_trim!R$3,quarterly!$A:$A,0),MATCH(crec_trim!$B6,quarterly!$E$1:$P$1,0))/INDEX(quarterly!$E:$P,MATCH(crec_trim!R$3,quarterly!$A:$A,0)-4,MATCH(crec_trim!$B6,quarterly!$E$1:$P$1,0))-1)</f>
        <v>4.5633833198388096</v>
      </c>
      <c r="S6" s="47">
        <f>100*(INDEX(quarterly!$E:$P,MATCH(crec_trim!S$3,quarterly!$A:$A,0),MATCH(crec_trim!$B6,quarterly!$E$1:$P$1,0))/INDEX(quarterly!$E:$P,MATCH(crec_trim!S$3,quarterly!$A:$A,0)-4,MATCH(crec_trim!$B6,quarterly!$E$1:$P$1,0))-1)</f>
        <v>1.233813938266981</v>
      </c>
    </row>
    <row r="7" spans="1:19" x14ac:dyDescent="0.25">
      <c r="A7" s="57" t="s">
        <v>163</v>
      </c>
      <c r="B7" s="51" t="s">
        <v>10</v>
      </c>
      <c r="C7" s="47">
        <f>100*(INDEX(quarterly!$E:$P,MATCH(crec_trim!C$3,quarterly!$A:$A,0),MATCH(crec_trim!$B7,quarterly!$E$1:$P$1,0))/INDEX(quarterly!$E:$P,MATCH(crec_trim!C$3,quarterly!$A:$A,0)-4,MATCH(crec_trim!$B7,quarterly!$E$1:$P$1,0))-1)</f>
        <v>1.5356143904587283</v>
      </c>
      <c r="D7" s="47">
        <f>100*(INDEX(quarterly!$E:$P,MATCH(crec_trim!D$3,quarterly!$A:$A,0),MATCH(crec_trim!$B7,quarterly!$E$1:$P$1,0))/INDEX(quarterly!$E:$P,MATCH(crec_trim!D$3,quarterly!$A:$A,0)-4,MATCH(crec_trim!$B7,quarterly!$E$1:$P$1,0))-1)</f>
        <v>1.035152282122298</v>
      </c>
      <c r="E7" s="47">
        <f>100*(INDEX(quarterly!$E:$P,MATCH(crec_trim!E$3,quarterly!$A:$A,0),MATCH(crec_trim!$B7,quarterly!$E$1:$P$1,0))/INDEX(quarterly!$E:$P,MATCH(crec_trim!E$3,quarterly!$A:$A,0)-4,MATCH(crec_trim!$B7,quarterly!$E$1:$P$1,0))-1)</f>
        <v>5.0540254130714057</v>
      </c>
      <c r="F7" s="47">
        <f>100*(INDEX(quarterly!$E:$P,MATCH(crec_trim!F$3,quarterly!$A:$A,0),MATCH(crec_trim!$B7,quarterly!$E$1:$P$1,0))/INDEX(quarterly!$E:$P,MATCH(crec_trim!F$3,quarterly!$A:$A,0)-4,MATCH(crec_trim!$B7,quarterly!$E$1:$P$1,0))-1)</f>
        <v>5.8501430411545874</v>
      </c>
      <c r="G7" s="47">
        <f>100*(INDEX(quarterly!$E:$P,MATCH(crec_trim!G$3,quarterly!$A:$A,0),MATCH(crec_trim!$B7,quarterly!$E$1:$P$1,0))/INDEX(quarterly!$E:$P,MATCH(crec_trim!G$3,quarterly!$A:$A,0)-4,MATCH(crec_trim!$B7,quarterly!$E$1:$P$1,0))-1)</f>
        <v>2.609726597066131</v>
      </c>
      <c r="H7" s="47">
        <f>100*(INDEX(quarterly!$E:$P,MATCH(crec_trim!H$3,quarterly!$A:$A,0),MATCH(crec_trim!$B7,quarterly!$E$1:$P$1,0))/INDEX(quarterly!$E:$P,MATCH(crec_trim!H$3,quarterly!$A:$A,0)-4,MATCH(crec_trim!$B7,quarterly!$E$1:$P$1,0))-1)</f>
        <v>-6.8396212452458975</v>
      </c>
      <c r="I7" s="47">
        <f>100*(INDEX(quarterly!$E:$P,MATCH(crec_trim!I$3,quarterly!$A:$A,0),MATCH(crec_trim!$B7,quarterly!$E$1:$P$1,0))/INDEX(quarterly!$E:$P,MATCH(crec_trim!I$3,quarterly!$A:$A,0)-4,MATCH(crec_trim!$B7,quarterly!$E$1:$P$1,0))-1)</f>
        <v>-17.254589782571394</v>
      </c>
      <c r="J7" s="47">
        <f>100*(INDEX(quarterly!$E:$P,MATCH(crec_trim!J$3,quarterly!$A:$A,0),MATCH(crec_trim!$B7,quarterly!$E$1:$P$1,0))/INDEX(quarterly!$E:$P,MATCH(crec_trim!J$3,quarterly!$A:$A,0)-4,MATCH(crec_trim!$B7,quarterly!$E$1:$P$1,0))-1)</f>
        <v>-14.432294198794626</v>
      </c>
      <c r="K7" s="47">
        <f>100*(INDEX(quarterly!$E:$P,MATCH(crec_trim!K$3,quarterly!$A:$A,0),MATCH(crec_trim!$B7,quarterly!$E$1:$P$1,0))/INDEX(quarterly!$E:$P,MATCH(crec_trim!K$3,quarterly!$A:$A,0)-4,MATCH(crec_trim!$B7,quarterly!$E$1:$P$1,0))-1)</f>
        <v>-19.125607164235813</v>
      </c>
      <c r="L7" s="47">
        <f>100*(INDEX(quarterly!$E:$P,MATCH(crec_trim!L$3,quarterly!$A:$A,0),MATCH(crec_trim!$B7,quarterly!$E$1:$P$1,0))/INDEX(quarterly!$E:$P,MATCH(crec_trim!L$3,quarterly!$A:$A,0)-4,MATCH(crec_trim!$B7,quarterly!$E$1:$P$1,0))-1)</f>
        <v>-14.992044015172546</v>
      </c>
      <c r="M7" s="47">
        <f>100*(INDEX(quarterly!$E:$P,MATCH(crec_trim!M$3,quarterly!$A:$A,0),MATCH(crec_trim!$B7,quarterly!$E$1:$P$1,0))/INDEX(quarterly!$E:$P,MATCH(crec_trim!M$3,quarterly!$A:$A,0)-4,MATCH(crec_trim!$B7,quarterly!$E$1:$P$1,0))-1)</f>
        <v>-9.9414039989564547</v>
      </c>
      <c r="N7" s="47">
        <f>100*(INDEX(quarterly!$E:$P,MATCH(crec_trim!N$3,quarterly!$A:$A,0),MATCH(crec_trim!$B7,quarterly!$E$1:$P$1,0))/INDEX(quarterly!$E:$P,MATCH(crec_trim!N$3,quarterly!$A:$A,0)-4,MATCH(crec_trim!$B7,quarterly!$E$1:$P$1,0))-1)</f>
        <v>-0.45335606006476903</v>
      </c>
      <c r="O7" s="47">
        <f>100*(INDEX(quarterly!$E:$P,MATCH(crec_trim!O$3,quarterly!$A:$A,0),MATCH(crec_trim!$B7,quarterly!$E$1:$P$1,0))/INDEX(quarterly!$E:$P,MATCH(crec_trim!O$3,quarterly!$A:$A,0)-4,MATCH(crec_trim!$B7,quarterly!$E$1:$P$1,0))-1)</f>
        <v>5.9600353537644368</v>
      </c>
      <c r="P7" s="47">
        <f>100*(INDEX(quarterly!$E:$P,MATCH(crec_trim!P$3,quarterly!$A:$A,0),MATCH(crec_trim!$B7,quarterly!$E$1:$P$1,0))/INDEX(quarterly!$E:$P,MATCH(crec_trim!P$3,quarterly!$A:$A,0)-4,MATCH(crec_trim!$B7,quarterly!$E$1:$P$1,0))-1)</f>
        <v>13.797840103589598</v>
      </c>
      <c r="Q7" s="47">
        <f>100*(INDEX(quarterly!$E:$P,MATCH(crec_trim!Q$3,quarterly!$A:$A,0),MATCH(crec_trim!$B7,quarterly!$E$1:$P$1,0))/INDEX(quarterly!$E:$P,MATCH(crec_trim!Q$3,quarterly!$A:$A,0)-4,MATCH(crec_trim!$B7,quarterly!$E$1:$P$1,0))-1)</f>
        <v>16.824646579960657</v>
      </c>
      <c r="R7" s="47">
        <f>100*(INDEX(quarterly!$E:$P,MATCH(crec_trim!R$3,quarterly!$A:$A,0),MATCH(crec_trim!$B7,quarterly!$E$1:$P$1,0))/INDEX(quarterly!$E:$P,MATCH(crec_trim!R$3,quarterly!$A:$A,0)-4,MATCH(crec_trim!$B7,quarterly!$E$1:$P$1,0))-1)</f>
        <v>10.577112098765928</v>
      </c>
      <c r="S7" s="47">
        <f>100*(INDEX(quarterly!$E:$P,MATCH(crec_trim!S$3,quarterly!$A:$A,0),MATCH(crec_trim!$B7,quarterly!$E$1:$P$1,0))/INDEX(quarterly!$E:$P,MATCH(crec_trim!S$3,quarterly!$A:$A,0)-4,MATCH(crec_trim!$B7,quarterly!$E$1:$P$1,0))-1)</f>
        <v>9.263491447634431</v>
      </c>
    </row>
    <row r="8" spans="1:19" x14ac:dyDescent="0.25">
      <c r="A8" s="57" t="s">
        <v>164</v>
      </c>
      <c r="B8" s="51" t="s">
        <v>11</v>
      </c>
      <c r="C8" s="47">
        <f>100*(INDEX(quarterly!$E:$P,MATCH(crec_trim!C$3,quarterly!$A:$A,0),MATCH(crec_trim!$B8,quarterly!$E$1:$P$1,0))/INDEX(quarterly!$E:$P,MATCH(crec_trim!C$3,quarterly!$A:$A,0)-4,MATCH(crec_trim!$B8,quarterly!$E$1:$P$1,0))-1)</f>
        <v>5.8473269246260395</v>
      </c>
      <c r="D8" s="47">
        <f>100*(INDEX(quarterly!$E:$P,MATCH(crec_trim!D$3,quarterly!$A:$A,0),MATCH(crec_trim!$B8,quarterly!$E$1:$P$1,0))/INDEX(quarterly!$E:$P,MATCH(crec_trim!D$3,quarterly!$A:$A,0)-4,MATCH(crec_trim!$B8,quarterly!$E$1:$P$1,0))-1)</f>
        <v>7.3124366582704603</v>
      </c>
      <c r="E8" s="47">
        <f>100*(INDEX(quarterly!$E:$P,MATCH(crec_trim!E$3,quarterly!$A:$A,0),MATCH(crec_trim!$B8,quarterly!$E$1:$P$1,0))/INDEX(quarterly!$E:$P,MATCH(crec_trim!E$3,quarterly!$A:$A,0)-4,MATCH(crec_trim!$B8,quarterly!$E$1:$P$1,0))-1)</f>
        <v>4.557019057811762</v>
      </c>
      <c r="F8" s="47">
        <f>100*(INDEX(quarterly!$E:$P,MATCH(crec_trim!F$3,quarterly!$A:$A,0),MATCH(crec_trim!$B8,quarterly!$E$1:$P$1,0))/INDEX(quarterly!$E:$P,MATCH(crec_trim!F$3,quarterly!$A:$A,0)-4,MATCH(crec_trim!$B8,quarterly!$E$1:$P$1,0))-1)</f>
        <v>7.1399255567450304</v>
      </c>
      <c r="G8" s="47">
        <f>100*(INDEX(quarterly!$E:$P,MATCH(crec_trim!G$3,quarterly!$A:$A,0),MATCH(crec_trim!$B8,quarterly!$E$1:$P$1,0))/INDEX(quarterly!$E:$P,MATCH(crec_trim!G$3,quarterly!$A:$A,0)-4,MATCH(crec_trim!$B8,quarterly!$E$1:$P$1,0))-1)</f>
        <v>6.0639558461086818</v>
      </c>
      <c r="H8" s="47">
        <f>100*(INDEX(quarterly!$E:$P,MATCH(crec_trim!H$3,quarterly!$A:$A,0),MATCH(crec_trim!$B8,quarterly!$E$1:$P$1,0))/INDEX(quarterly!$E:$P,MATCH(crec_trim!H$3,quarterly!$A:$A,0)-4,MATCH(crec_trim!$B8,quarterly!$E$1:$P$1,0))-1)</f>
        <v>-1.8128893419413261</v>
      </c>
      <c r="I8" s="47">
        <f>100*(INDEX(quarterly!$E:$P,MATCH(crec_trim!I$3,quarterly!$A:$A,0),MATCH(crec_trim!$B8,quarterly!$E$1:$P$1,0))/INDEX(quarterly!$E:$P,MATCH(crec_trim!I$3,quarterly!$A:$A,0)-4,MATCH(crec_trim!$B8,quarterly!$E$1:$P$1,0))-1)</f>
        <v>-0.78096405304998173</v>
      </c>
      <c r="J8" s="47">
        <f>100*(INDEX(quarterly!$E:$P,MATCH(crec_trim!J$3,quarterly!$A:$A,0),MATCH(crec_trim!$B8,quarterly!$E$1:$P$1,0))/INDEX(quarterly!$E:$P,MATCH(crec_trim!J$3,quarterly!$A:$A,0)-4,MATCH(crec_trim!$B8,quarterly!$E$1:$P$1,0))-1)</f>
        <v>-5.6404908123112278</v>
      </c>
      <c r="K8" s="47">
        <f>100*(INDEX(quarterly!$E:$P,MATCH(crec_trim!K$3,quarterly!$A:$A,0),MATCH(crec_trim!$B8,quarterly!$E$1:$P$1,0))/INDEX(quarterly!$E:$P,MATCH(crec_trim!K$3,quarterly!$A:$A,0)-4,MATCH(crec_trim!$B8,quarterly!$E$1:$P$1,0))-1)</f>
        <v>-3.4775093409590063</v>
      </c>
      <c r="L8" s="47">
        <f>100*(INDEX(quarterly!$E:$P,MATCH(crec_trim!L$3,quarterly!$A:$A,0),MATCH(crec_trim!$B8,quarterly!$E$1:$P$1,0))/INDEX(quarterly!$E:$P,MATCH(crec_trim!L$3,quarterly!$A:$A,0)-4,MATCH(crec_trim!$B8,quarterly!$E$1:$P$1,0))-1)</f>
        <v>2.7281724912577188</v>
      </c>
      <c r="M8" s="47">
        <f>100*(INDEX(quarterly!$E:$P,MATCH(crec_trim!M$3,quarterly!$A:$A,0),MATCH(crec_trim!$B8,quarterly!$E$1:$P$1,0))/INDEX(quarterly!$E:$P,MATCH(crec_trim!M$3,quarterly!$A:$A,0)-4,MATCH(crec_trim!$B8,quarterly!$E$1:$P$1,0))-1)</f>
        <v>2.8942531065912824</v>
      </c>
      <c r="N8" s="47">
        <f>100*(INDEX(quarterly!$E:$P,MATCH(crec_trim!N$3,quarterly!$A:$A,0),MATCH(crec_trim!$B8,quarterly!$E$1:$P$1,0))/INDEX(quarterly!$E:$P,MATCH(crec_trim!N$3,quarterly!$A:$A,0)-4,MATCH(crec_trim!$B8,quarterly!$E$1:$P$1,0))-1)</f>
        <v>3.7641473019802918</v>
      </c>
      <c r="O8" s="47">
        <f>100*(INDEX(quarterly!$E:$P,MATCH(crec_trim!O$3,quarterly!$A:$A,0),MATCH(crec_trim!$B8,quarterly!$E$1:$P$1,0))/INDEX(quarterly!$E:$P,MATCH(crec_trim!O$3,quarterly!$A:$A,0)-4,MATCH(crec_trim!$B8,quarterly!$E$1:$P$1,0))-1)</f>
        <v>1.7633525205755118</v>
      </c>
      <c r="P8" s="47">
        <f>100*(INDEX(quarterly!$E:$P,MATCH(crec_trim!P$3,quarterly!$A:$A,0),MATCH(crec_trim!$B8,quarterly!$E$1:$P$1,0))/INDEX(quarterly!$E:$P,MATCH(crec_trim!P$3,quarterly!$A:$A,0)-4,MATCH(crec_trim!$B8,quarterly!$E$1:$P$1,0))-1)</f>
        <v>0.39689717872255503</v>
      </c>
      <c r="Q8" s="47">
        <f>100*(INDEX(quarterly!$E:$P,MATCH(crec_trim!Q$3,quarterly!$A:$A,0),MATCH(crec_trim!$B8,quarterly!$E$1:$P$1,0))/INDEX(quarterly!$E:$P,MATCH(crec_trim!Q$3,quarterly!$A:$A,0)-4,MATCH(crec_trim!$B8,quarterly!$E$1:$P$1,0))-1)</f>
        <v>0.37639168948275792</v>
      </c>
      <c r="R8" s="47">
        <f>100*(INDEX(quarterly!$E:$P,MATCH(crec_trim!R$3,quarterly!$A:$A,0),MATCH(crec_trim!$B8,quarterly!$E$1:$P$1,0))/INDEX(quarterly!$E:$P,MATCH(crec_trim!R$3,quarterly!$A:$A,0)-4,MATCH(crec_trim!$B8,quarterly!$E$1:$P$1,0))-1)</f>
        <v>0.35537546096493511</v>
      </c>
      <c r="S8" s="47">
        <f>100*(INDEX(quarterly!$E:$P,MATCH(crec_trim!S$3,quarterly!$A:$A,0),MATCH(crec_trim!$B8,quarterly!$E$1:$P$1,0))/INDEX(quarterly!$E:$P,MATCH(crec_trim!S$3,quarterly!$A:$A,0)-4,MATCH(crec_trim!$B8,quarterly!$E$1:$P$1,0))-1)</f>
        <v>1.3031785663866202</v>
      </c>
    </row>
    <row r="9" spans="1:19" x14ac:dyDescent="0.25">
      <c r="A9" s="57" t="s">
        <v>165</v>
      </c>
      <c r="B9" s="51" t="s">
        <v>12</v>
      </c>
      <c r="C9" s="47">
        <f>100*(INDEX(quarterly!$E:$P,MATCH(crec_trim!C$3,quarterly!$A:$A,0),MATCH(crec_trim!$B9,quarterly!$E$1:$P$1,0))/INDEX(quarterly!$E:$P,MATCH(crec_trim!C$3,quarterly!$A:$A,0)-4,MATCH(crec_trim!$B9,quarterly!$E$1:$P$1,0))-1)</f>
        <v>-1.2194616037676909</v>
      </c>
      <c r="D9" s="47">
        <f>100*(INDEX(quarterly!$E:$P,MATCH(crec_trim!D$3,quarterly!$A:$A,0),MATCH(crec_trim!$B9,quarterly!$E$1:$P$1,0))/INDEX(quarterly!$E:$P,MATCH(crec_trim!D$3,quarterly!$A:$A,0)-4,MATCH(crec_trim!$B9,quarterly!$E$1:$P$1,0))-1)</f>
        <v>1.1768441275569863</v>
      </c>
      <c r="E9" s="47">
        <f>100*(INDEX(quarterly!$E:$P,MATCH(crec_trim!E$3,quarterly!$A:$A,0),MATCH(crec_trim!$B9,quarterly!$E$1:$P$1,0))/INDEX(quarterly!$E:$P,MATCH(crec_trim!E$3,quarterly!$A:$A,0)-4,MATCH(crec_trim!$B9,quarterly!$E$1:$P$1,0))-1)</f>
        <v>7.4008751507188109</v>
      </c>
      <c r="F9" s="47">
        <f>100*(INDEX(quarterly!$E:$P,MATCH(crec_trim!F$3,quarterly!$A:$A,0),MATCH(crec_trim!$B9,quarterly!$E$1:$P$1,0))/INDEX(quarterly!$E:$P,MATCH(crec_trim!F$3,quarterly!$A:$A,0)-4,MATCH(crec_trim!$B9,quarterly!$E$1:$P$1,0))-1)</f>
        <v>11.935492702243256</v>
      </c>
      <c r="G9" s="47">
        <f>100*(INDEX(quarterly!$E:$P,MATCH(crec_trim!G$3,quarterly!$A:$A,0),MATCH(crec_trim!$B9,quarterly!$E$1:$P$1,0))/INDEX(quarterly!$E:$P,MATCH(crec_trim!G$3,quarterly!$A:$A,0)-4,MATCH(crec_trim!$B9,quarterly!$E$1:$P$1,0))-1)</f>
        <v>8.5067486102033065</v>
      </c>
      <c r="H9" s="47">
        <f>100*(INDEX(quarterly!$E:$P,MATCH(crec_trim!H$3,quarterly!$A:$A,0),MATCH(crec_trim!$B9,quarterly!$E$1:$P$1,0))/INDEX(quarterly!$E:$P,MATCH(crec_trim!H$3,quarterly!$A:$A,0)-4,MATCH(crec_trim!$B9,quarterly!$E$1:$P$1,0))-1)</f>
        <v>-6.076709955137205</v>
      </c>
      <c r="I9" s="47">
        <f>100*(INDEX(quarterly!$E:$P,MATCH(crec_trim!I$3,quarterly!$A:$A,0),MATCH(crec_trim!$B9,quarterly!$E$1:$P$1,0))/INDEX(quarterly!$E:$P,MATCH(crec_trim!I$3,quarterly!$A:$A,0)-4,MATCH(crec_trim!$B9,quarterly!$E$1:$P$1,0))-1)</f>
        <v>-14.844411677055991</v>
      </c>
      <c r="J9" s="47">
        <f>100*(INDEX(quarterly!$E:$P,MATCH(crec_trim!J$3,quarterly!$A:$A,0),MATCH(crec_trim!$B9,quarterly!$E$1:$P$1,0))/INDEX(quarterly!$E:$P,MATCH(crec_trim!J$3,quarterly!$A:$A,0)-4,MATCH(crec_trim!$B9,quarterly!$E$1:$P$1,0))-1)</f>
        <v>-18.553469561469939</v>
      </c>
      <c r="K9" s="47">
        <f>100*(INDEX(quarterly!$E:$P,MATCH(crec_trim!K$3,quarterly!$A:$A,0),MATCH(crec_trim!$B9,quarterly!$E$1:$P$1,0))/INDEX(quarterly!$E:$P,MATCH(crec_trim!K$3,quarterly!$A:$A,0)-4,MATCH(crec_trim!$B9,quarterly!$E$1:$P$1,0))-1)</f>
        <v>-19.204343486342289</v>
      </c>
      <c r="L9" s="47">
        <f>100*(INDEX(quarterly!$E:$P,MATCH(crec_trim!L$3,quarterly!$A:$A,0),MATCH(crec_trim!$B9,quarterly!$E$1:$P$1,0))/INDEX(quarterly!$E:$P,MATCH(crec_trim!L$3,quarterly!$A:$A,0)-4,MATCH(crec_trim!$B9,quarterly!$E$1:$P$1,0))-1)</f>
        <v>-13.784479800026094</v>
      </c>
      <c r="M9" s="47">
        <f>100*(INDEX(quarterly!$E:$P,MATCH(crec_trim!M$3,quarterly!$A:$A,0),MATCH(crec_trim!$B9,quarterly!$E$1:$P$1,0))/INDEX(quarterly!$E:$P,MATCH(crec_trim!M$3,quarterly!$A:$A,0)-4,MATCH(crec_trim!$B9,quarterly!$E$1:$P$1,0))-1)</f>
        <v>-6.008592949090497</v>
      </c>
      <c r="N9" s="47">
        <f>100*(INDEX(quarterly!$E:$P,MATCH(crec_trim!N$3,quarterly!$A:$A,0),MATCH(crec_trim!$B9,quarterly!$E$1:$P$1,0))/INDEX(quarterly!$E:$P,MATCH(crec_trim!N$3,quarterly!$A:$A,0)-4,MATCH(crec_trim!$B9,quarterly!$E$1:$P$1,0))-1)</f>
        <v>2.7853569405744905</v>
      </c>
      <c r="O9" s="47">
        <f>100*(INDEX(quarterly!$E:$P,MATCH(crec_trim!O$3,quarterly!$A:$A,0),MATCH(crec_trim!$B9,quarterly!$E$1:$P$1,0))/INDEX(quarterly!$E:$P,MATCH(crec_trim!O$3,quarterly!$A:$A,0)-4,MATCH(crec_trim!$B9,quarterly!$E$1:$P$1,0))-1)</f>
        <v>9.018097909080879</v>
      </c>
      <c r="P9" s="47">
        <f>100*(INDEX(quarterly!$E:$P,MATCH(crec_trim!P$3,quarterly!$A:$A,0),MATCH(crec_trim!$B9,quarterly!$E$1:$P$1,0))/INDEX(quarterly!$E:$P,MATCH(crec_trim!P$3,quarterly!$A:$A,0)-4,MATCH(crec_trim!$B9,quarterly!$E$1:$P$1,0))-1)</f>
        <v>14.041294302307406</v>
      </c>
      <c r="Q9" s="47">
        <f>100*(INDEX(quarterly!$E:$P,MATCH(crec_trim!Q$3,quarterly!$A:$A,0),MATCH(crec_trim!$B9,quarterly!$E$1:$P$1,0))/INDEX(quarterly!$E:$P,MATCH(crec_trim!Q$3,quarterly!$A:$A,0)-4,MATCH(crec_trim!$B9,quarterly!$E$1:$P$1,0))-1)</f>
        <v>14.124596920104171</v>
      </c>
      <c r="R9" s="47">
        <f>100*(INDEX(quarterly!$E:$P,MATCH(crec_trim!R$3,quarterly!$A:$A,0),MATCH(crec_trim!$B9,quarterly!$E$1:$P$1,0))/INDEX(quarterly!$E:$P,MATCH(crec_trim!R$3,quarterly!$A:$A,0)-4,MATCH(crec_trim!$B9,quarterly!$E$1:$P$1,0))-1)</f>
        <v>11.799440853519405</v>
      </c>
      <c r="S9" s="47">
        <f>100*(INDEX(quarterly!$E:$P,MATCH(crec_trim!S$3,quarterly!$A:$A,0),MATCH(crec_trim!$B9,quarterly!$E$1:$P$1,0))/INDEX(quarterly!$E:$P,MATCH(crec_trim!S$3,quarterly!$A:$A,0)-4,MATCH(crec_trim!$B9,quarterly!$E$1:$P$1,0))-1)</f>
        <v>9.6626856582197043</v>
      </c>
    </row>
    <row r="10" spans="1:19" x14ac:dyDescent="0.25">
      <c r="B10" s="51" t="s">
        <v>117</v>
      </c>
      <c r="C10" s="47">
        <f>100*(INDEX(quarterly!$E:$P,MATCH(crec_trim!C$3,quarterly!$A:$A,0),MATCH(crec_trim!$B10,quarterly!$E$1:$P$1,0))/INDEX(quarterly!$E:$P,MATCH(crec_trim!C$3,quarterly!$A:$A,0)-4,MATCH(crec_trim!$B10,quarterly!$E$1:$P$1,0))-1)</f>
        <v>9.2471461382705797</v>
      </c>
      <c r="D10" s="47">
        <f>100*(INDEX(quarterly!$E:$P,MATCH(crec_trim!D$3,quarterly!$A:$A,0),MATCH(crec_trim!$B10,quarterly!$E$1:$P$1,0))/INDEX(quarterly!$E:$P,MATCH(crec_trim!D$3,quarterly!$A:$A,0)-4,MATCH(crec_trim!$B10,quarterly!$E$1:$P$1,0))-1)</f>
        <v>8.1089382648670938</v>
      </c>
      <c r="E10" s="47">
        <f>100*(INDEX(quarterly!$E:$P,MATCH(crec_trim!E$3,quarterly!$A:$A,0),MATCH(crec_trim!$B10,quarterly!$E$1:$P$1,0))/INDEX(quarterly!$E:$P,MATCH(crec_trim!E$3,quarterly!$A:$A,0)-4,MATCH(crec_trim!$B10,quarterly!$E$1:$P$1,0))-1)</f>
        <v>5.9182349959366887</v>
      </c>
      <c r="F10" s="47">
        <f>100*(INDEX(quarterly!$E:$P,MATCH(crec_trim!F$3,quarterly!$A:$A,0),MATCH(crec_trim!$B10,quarterly!$E$1:$P$1,0))/INDEX(quarterly!$E:$P,MATCH(crec_trim!F$3,quarterly!$A:$A,0)-4,MATCH(crec_trim!$B10,quarterly!$E$1:$P$1,0))-1)</f>
        <v>5.1119052611716675</v>
      </c>
      <c r="G10" s="47">
        <f>100*(INDEX(quarterly!$E:$P,MATCH(crec_trim!G$3,quarterly!$A:$A,0),MATCH(crec_trim!$B10,quarterly!$E$1:$P$1,0))/INDEX(quarterly!$E:$P,MATCH(crec_trim!G$3,quarterly!$A:$A,0)-4,MATCH(crec_trim!$B10,quarterly!$E$1:$P$1,0))-1)</f>
        <v>2.2796831872976986</v>
      </c>
      <c r="H10" s="47">
        <f>100*(INDEX(quarterly!$E:$P,MATCH(crec_trim!H$3,quarterly!$A:$A,0),MATCH(crec_trim!$B10,quarterly!$E$1:$P$1,0))/INDEX(quarterly!$E:$P,MATCH(crec_trim!H$3,quarterly!$A:$A,0)-4,MATCH(crec_trim!$B10,quarterly!$E$1:$P$1,0))-1)</f>
        <v>-0.15434488628534027</v>
      </c>
      <c r="I10" s="47">
        <f>100*(INDEX(quarterly!$E:$P,MATCH(crec_trim!I$3,quarterly!$A:$A,0),MATCH(crec_trim!$B10,quarterly!$E$1:$P$1,0))/INDEX(quarterly!$E:$P,MATCH(crec_trim!I$3,quarterly!$A:$A,0)-4,MATCH(crec_trim!$B10,quarterly!$E$1:$P$1,0))-1)</f>
        <v>-0.48037669262971372</v>
      </c>
      <c r="J10" s="47">
        <f>100*(INDEX(quarterly!$E:$P,MATCH(crec_trim!J$3,quarterly!$A:$A,0),MATCH(crec_trim!$B10,quarterly!$E$1:$P$1,0))/INDEX(quarterly!$E:$P,MATCH(crec_trim!J$3,quarterly!$A:$A,0)-4,MATCH(crec_trim!$B10,quarterly!$E$1:$P$1,0))-1)</f>
        <v>-0.42823129818018169</v>
      </c>
      <c r="K10" s="47">
        <f>100*(INDEX(quarterly!$E:$P,MATCH(crec_trim!K$3,quarterly!$A:$A,0),MATCH(crec_trim!$B10,quarterly!$E$1:$P$1,0))/INDEX(quarterly!$E:$P,MATCH(crec_trim!K$3,quarterly!$A:$A,0)-4,MATCH(crec_trim!$B10,quarterly!$E$1:$P$1,0))-1)</f>
        <v>0.17174350461148791</v>
      </c>
      <c r="L10" s="47">
        <f>100*(INDEX(quarterly!$E:$P,MATCH(crec_trim!L$3,quarterly!$A:$A,0),MATCH(crec_trim!$B10,quarterly!$E$1:$P$1,0))/INDEX(quarterly!$E:$P,MATCH(crec_trim!L$3,quarterly!$A:$A,0)-4,MATCH(crec_trim!$B10,quarterly!$E$1:$P$1,0))-1)</f>
        <v>1.2903125346347188</v>
      </c>
      <c r="M10" s="47">
        <f>100*(INDEX(quarterly!$E:$P,MATCH(crec_trim!M$3,quarterly!$A:$A,0),MATCH(crec_trim!$B10,quarterly!$E$1:$P$1,0))/INDEX(quarterly!$E:$P,MATCH(crec_trim!M$3,quarterly!$A:$A,0)-4,MATCH(crec_trim!$B10,quarterly!$E$1:$P$1,0))-1)</f>
        <v>1.6581835946445134</v>
      </c>
      <c r="N10" s="47">
        <f>100*(INDEX(quarterly!$E:$P,MATCH(crec_trim!N$3,quarterly!$A:$A,0),MATCH(crec_trim!$B10,quarterly!$E$1:$P$1,0))/INDEX(quarterly!$E:$P,MATCH(crec_trim!N$3,quarterly!$A:$A,0)-4,MATCH(crec_trim!$B10,quarterly!$E$1:$P$1,0))-1)</f>
        <v>1.5481533706128037</v>
      </c>
      <c r="O10" s="47">
        <f>100*(INDEX(quarterly!$E:$P,MATCH(crec_trim!O$3,quarterly!$A:$A,0),MATCH(crec_trim!$B10,quarterly!$E$1:$P$1,0))/INDEX(quarterly!$E:$P,MATCH(crec_trim!O$3,quarterly!$A:$A,0)-4,MATCH(crec_trim!$B10,quarterly!$E$1:$P$1,0))-1)</f>
        <v>-7.2318234162627171E-2</v>
      </c>
      <c r="P10" s="47">
        <f>100*(INDEX(quarterly!$E:$P,MATCH(crec_trim!P$3,quarterly!$A:$A,0),MATCH(crec_trim!$B10,quarterly!$E$1:$P$1,0))/INDEX(quarterly!$E:$P,MATCH(crec_trim!P$3,quarterly!$A:$A,0)-4,MATCH(crec_trim!$B10,quarterly!$E$1:$P$1,0))-1)</f>
        <v>1.5691569048389864</v>
      </c>
      <c r="Q10" s="47">
        <f>100*(INDEX(quarterly!$E:$P,MATCH(crec_trim!Q$3,quarterly!$A:$A,0),MATCH(crec_trim!$B10,quarterly!$E$1:$P$1,0))/INDEX(quarterly!$E:$P,MATCH(crec_trim!Q$3,quarterly!$A:$A,0)-4,MATCH(crec_trim!$B10,quarterly!$E$1:$P$1,0))-1)</f>
        <v>2.0307209161370965</v>
      </c>
      <c r="R10" s="47">
        <f>100*(INDEX(quarterly!$E:$P,MATCH(crec_trim!R$3,quarterly!$A:$A,0),MATCH(crec_trim!$B10,quarterly!$E$1:$P$1,0))/INDEX(quarterly!$E:$P,MATCH(crec_trim!R$3,quarterly!$A:$A,0)-4,MATCH(crec_trim!$B10,quarterly!$E$1:$P$1,0))-1)</f>
        <v>1.4342251845810727</v>
      </c>
      <c r="S10" s="47">
        <f>100*(INDEX(quarterly!$E:$P,MATCH(crec_trim!S$3,quarterly!$A:$A,0),MATCH(crec_trim!$B10,quarterly!$E$1:$P$1,0))/INDEX(quarterly!$E:$P,MATCH(crec_trim!S$3,quarterly!$A:$A,0)-4,MATCH(crec_trim!$B10,quarterly!$E$1:$P$1,0))-1)</f>
        <v>1.1711783820887334</v>
      </c>
    </row>
    <row r="11" spans="1:19" x14ac:dyDescent="0.25">
      <c r="B11" s="52" t="s">
        <v>114</v>
      </c>
      <c r="C11" s="47">
        <f>100*(INDEX(quarterly!$E:$P,MATCH(crec_trim!C$3,quarterly!$A:$A,0),MATCH(crec_trim!$B11,quarterly!$E$1:$P$1,0))/INDEX(quarterly!$E:$P,MATCH(crec_trim!C$3,quarterly!$A:$A,0)-4,MATCH(crec_trim!$B11,quarterly!$E$1:$P$1,0))-1)</f>
        <v>4.6449229862500774</v>
      </c>
      <c r="D11" s="47">
        <f>100*(INDEX(quarterly!$E:$P,MATCH(crec_trim!D$3,quarterly!$A:$A,0),MATCH(crec_trim!$B11,quarterly!$E$1:$P$1,0))/INDEX(quarterly!$E:$P,MATCH(crec_trim!D$3,quarterly!$A:$A,0)-4,MATCH(crec_trim!$B11,quarterly!$E$1:$P$1,0))-1)</f>
        <v>3.2319175121048982</v>
      </c>
      <c r="E11" s="47">
        <f>100*(INDEX(quarterly!$E:$P,MATCH(crec_trim!E$3,quarterly!$A:$A,0),MATCH(crec_trim!$B11,quarterly!$E$1:$P$1,0))/INDEX(quarterly!$E:$P,MATCH(crec_trim!E$3,quarterly!$A:$A,0)-4,MATCH(crec_trim!$B11,quarterly!$E$1:$P$1,0))-1)</f>
        <v>4.8417721347116194</v>
      </c>
      <c r="F11" s="47">
        <f>100*(INDEX(quarterly!$E:$P,MATCH(crec_trim!F$3,quarterly!$A:$A,0),MATCH(crec_trim!$B11,quarterly!$E$1:$P$1,0))/INDEX(quarterly!$E:$P,MATCH(crec_trim!F$3,quarterly!$A:$A,0)-4,MATCH(crec_trim!$B11,quarterly!$E$1:$P$1,0))-1)</f>
        <v>3.8005872089166948</v>
      </c>
      <c r="G11" s="47">
        <f>100*(INDEX(quarterly!$E:$P,MATCH(crec_trim!G$3,quarterly!$A:$A,0),MATCH(crec_trim!$B11,quarterly!$E$1:$P$1,0))/INDEX(quarterly!$E:$P,MATCH(crec_trim!G$3,quarterly!$A:$A,0)-4,MATCH(crec_trim!$B11,quarterly!$E$1:$P$1,0))-1)</f>
        <v>2.5805447855582919</v>
      </c>
      <c r="H11" s="47">
        <f>100*(INDEX(quarterly!$E:$P,MATCH(crec_trim!H$3,quarterly!$A:$A,0),MATCH(crec_trim!$B11,quarterly!$E$1:$P$1,0))/INDEX(quarterly!$E:$P,MATCH(crec_trim!H$3,quarterly!$A:$A,0)-4,MATCH(crec_trim!$B11,quarterly!$E$1:$P$1,0))-1)</f>
        <v>1.0961297950169202</v>
      </c>
      <c r="I11" s="47">
        <f>100*(INDEX(quarterly!$E:$P,MATCH(crec_trim!I$3,quarterly!$A:$A,0),MATCH(crec_trim!$B11,quarterly!$E$1:$P$1,0))/INDEX(quarterly!$E:$P,MATCH(crec_trim!I$3,quarterly!$A:$A,0)-4,MATCH(crec_trim!$B11,quarterly!$E$1:$P$1,0))-1)</f>
        <v>-3.042708308780806</v>
      </c>
      <c r="J11" s="47">
        <f>100*(INDEX(quarterly!$E:$P,MATCH(crec_trim!J$3,quarterly!$A:$A,0),MATCH(crec_trim!$B11,quarterly!$E$1:$P$1,0))/INDEX(quarterly!$E:$P,MATCH(crec_trim!J$3,quarterly!$A:$A,0)-4,MATCH(crec_trim!$B11,quarterly!$E$1:$P$1,0))-1)</f>
        <v>-2.8802108640580415</v>
      </c>
      <c r="K11" s="47">
        <f>100*(INDEX(quarterly!$E:$P,MATCH(crec_trim!K$3,quarterly!$A:$A,0),MATCH(crec_trim!$B11,quarterly!$E$1:$P$1,0))/INDEX(quarterly!$E:$P,MATCH(crec_trim!K$3,quarterly!$A:$A,0)-4,MATCH(crec_trim!$B11,quarterly!$E$1:$P$1,0))-1)</f>
        <v>-4.5141421063219838</v>
      </c>
      <c r="L11" s="47">
        <f>100*(INDEX(quarterly!$E:$P,MATCH(crec_trim!L$3,quarterly!$A:$A,0),MATCH(crec_trim!$B11,quarterly!$E$1:$P$1,0))/INDEX(quarterly!$E:$P,MATCH(crec_trim!L$3,quarterly!$A:$A,0)-4,MATCH(crec_trim!$B11,quarterly!$E$1:$P$1,0))-1)</f>
        <v>-4.7219817045701102</v>
      </c>
      <c r="M11" s="47">
        <f>100*(INDEX(quarterly!$E:$P,MATCH(crec_trim!M$3,quarterly!$A:$A,0),MATCH(crec_trim!$B11,quarterly!$E$1:$P$1,0))/INDEX(quarterly!$E:$P,MATCH(crec_trim!M$3,quarterly!$A:$A,0)-4,MATCH(crec_trim!$B11,quarterly!$E$1:$P$1,0))-1)</f>
        <v>-3.6759286394167257</v>
      </c>
      <c r="N11" s="47">
        <f>100*(INDEX(quarterly!$E:$P,MATCH(crec_trim!N$3,quarterly!$A:$A,0),MATCH(crec_trim!$B11,quarterly!$E$1:$P$1,0))/INDEX(quarterly!$E:$P,MATCH(crec_trim!N$3,quarterly!$A:$A,0)-4,MATCH(crec_trim!$B11,quarterly!$E$1:$P$1,0))-1)</f>
        <v>-3.2244827588059022</v>
      </c>
      <c r="O11" s="47">
        <f>100*(INDEX(quarterly!$E:$P,MATCH(crec_trim!O$3,quarterly!$A:$A,0),MATCH(crec_trim!$B11,quarterly!$E$1:$P$1,0))/INDEX(quarterly!$E:$P,MATCH(crec_trim!O$3,quarterly!$A:$A,0)-4,MATCH(crec_trim!$B11,quarterly!$E$1:$P$1,0))-1)</f>
        <v>-1.5176092880322067</v>
      </c>
      <c r="P11" s="47">
        <f>100*(INDEX(quarterly!$E:$P,MATCH(crec_trim!P$3,quarterly!$A:$A,0),MATCH(crec_trim!$B11,quarterly!$E$1:$P$1,0))/INDEX(quarterly!$E:$P,MATCH(crec_trim!P$3,quarterly!$A:$A,0)-4,MATCH(crec_trim!$B11,quarterly!$E$1:$P$1,0))-1)</f>
        <v>-0.13635796392074129</v>
      </c>
      <c r="Q11" s="47">
        <f>100*(INDEX(quarterly!$E:$P,MATCH(crec_trim!Q$3,quarterly!$A:$A,0),MATCH(crec_trim!$B11,quarterly!$E$1:$P$1,0))/INDEX(quarterly!$E:$P,MATCH(crec_trim!Q$3,quarterly!$A:$A,0)-4,MATCH(crec_trim!$B11,quarterly!$E$1:$P$1,0))-1)</f>
        <v>0.13756005078628952</v>
      </c>
      <c r="R11" s="47">
        <f>100*(INDEX(quarterly!$E:$P,MATCH(crec_trim!R$3,quarterly!$A:$A,0),MATCH(crec_trim!$B11,quarterly!$E$1:$P$1,0))/INDEX(quarterly!$E:$P,MATCH(crec_trim!R$3,quarterly!$A:$A,0)-4,MATCH(crec_trim!$B11,quarterly!$E$1:$P$1,0))-1)</f>
        <v>0.53962284675332928</v>
      </c>
      <c r="S11" s="47">
        <f>100*(INDEX(quarterly!$E:$P,MATCH(crec_trim!S$3,quarterly!$A:$A,0),MATCH(crec_trim!$B11,quarterly!$E$1:$P$1,0))/INDEX(quarterly!$E:$P,MATCH(crec_trim!S$3,quarterly!$A:$A,0)-4,MATCH(crec_trim!$B11,quarterly!$E$1:$P$1,0))-1)</f>
        <v>0.89467997182084424</v>
      </c>
    </row>
    <row r="12" spans="1:19" x14ac:dyDescent="0.25">
      <c r="B12" s="52" t="s">
        <v>115</v>
      </c>
      <c r="C12" s="47">
        <f>100*(INDEX(quarterly!$E:$P,MATCH(crec_trim!C$3,quarterly!$A:$A,0),MATCH(crec_trim!$B12,quarterly!$E$1:$P$1,0))/INDEX(quarterly!$E:$P,MATCH(crec_trim!C$3,quarterly!$A:$A,0)-4,MATCH(crec_trim!$B12,quarterly!$E$1:$P$1,0))-1)</f>
        <v>2.5130381323436923</v>
      </c>
      <c r="D12" s="47">
        <f>100*(INDEX(quarterly!$E:$P,MATCH(crec_trim!D$3,quarterly!$A:$A,0),MATCH(crec_trim!$B12,quarterly!$E$1:$P$1,0))/INDEX(quarterly!$E:$P,MATCH(crec_trim!D$3,quarterly!$A:$A,0)-4,MATCH(crec_trim!$B12,quarterly!$E$1:$P$1,0))-1)</f>
        <v>4.0628682510601255</v>
      </c>
      <c r="E12" s="47">
        <f>100*(INDEX(quarterly!$E:$P,MATCH(crec_trim!E$3,quarterly!$A:$A,0),MATCH(crec_trim!$B12,quarterly!$E$1:$P$1,0))/INDEX(quarterly!$E:$P,MATCH(crec_trim!E$3,quarterly!$A:$A,0)-4,MATCH(crec_trim!$B12,quarterly!$E$1:$P$1,0))-1)</f>
        <v>4.2207394951211619</v>
      </c>
      <c r="F12" s="47">
        <f>100*(INDEX(quarterly!$E:$P,MATCH(crec_trim!F$3,quarterly!$A:$A,0),MATCH(crec_trim!$B12,quarterly!$E$1:$P$1,0))/INDEX(quarterly!$E:$P,MATCH(crec_trim!F$3,quarterly!$A:$A,0)-4,MATCH(crec_trim!$B12,quarterly!$E$1:$P$1,0))-1)</f>
        <v>5.5455556213934054</v>
      </c>
      <c r="G12" s="47">
        <f>100*(INDEX(quarterly!$E:$P,MATCH(crec_trim!G$3,quarterly!$A:$A,0),MATCH(crec_trim!$B12,quarterly!$E$1:$P$1,0))/INDEX(quarterly!$E:$P,MATCH(crec_trim!G$3,quarterly!$A:$A,0)-4,MATCH(crec_trim!$B12,quarterly!$E$1:$P$1,0))-1)</f>
        <v>6.7962889214267408</v>
      </c>
      <c r="H12" s="47">
        <f>100*(INDEX(quarterly!$E:$P,MATCH(crec_trim!H$3,quarterly!$A:$A,0),MATCH(crec_trim!$B12,quarterly!$E$1:$P$1,0))/INDEX(quarterly!$E:$P,MATCH(crec_trim!H$3,quarterly!$A:$A,0)-4,MATCH(crec_trim!$B12,quarterly!$E$1:$P$1,0))-1)</f>
        <v>2.4323052641106235</v>
      </c>
      <c r="I12" s="47">
        <f>100*(INDEX(quarterly!$E:$P,MATCH(crec_trim!I$3,quarterly!$A:$A,0),MATCH(crec_trim!$B12,quarterly!$E$1:$P$1,0))/INDEX(quarterly!$E:$P,MATCH(crec_trim!I$3,quarterly!$A:$A,0)-4,MATCH(crec_trim!$B12,quarterly!$E$1:$P$1,0))-1)</f>
        <v>0.14943560565521263</v>
      </c>
      <c r="J12" s="47">
        <f>100*(INDEX(quarterly!$E:$P,MATCH(crec_trim!J$3,quarterly!$A:$A,0),MATCH(crec_trim!$B12,quarterly!$E$1:$P$1,0))/INDEX(quarterly!$E:$P,MATCH(crec_trim!J$3,quarterly!$A:$A,0)-4,MATCH(crec_trim!$B12,quarterly!$E$1:$P$1,0))-1)</f>
        <v>-2.5186911551497437</v>
      </c>
      <c r="K12" s="47">
        <f>100*(INDEX(quarterly!$E:$P,MATCH(crec_trim!K$3,quarterly!$A:$A,0),MATCH(crec_trim!$B12,quarterly!$E$1:$P$1,0))/INDEX(quarterly!$E:$P,MATCH(crec_trim!K$3,quarterly!$A:$A,0)-4,MATCH(crec_trim!$B12,quarterly!$E$1:$P$1,0))-1)</f>
        <v>-2.9366943007643087</v>
      </c>
      <c r="L12" s="47">
        <f>100*(INDEX(quarterly!$E:$P,MATCH(crec_trim!L$3,quarterly!$A:$A,0),MATCH(crec_trim!$B12,quarterly!$E$1:$P$1,0))/INDEX(quarterly!$E:$P,MATCH(crec_trim!L$3,quarterly!$A:$A,0)-4,MATCH(crec_trim!$B12,quarterly!$E$1:$P$1,0))-1)</f>
        <v>-1.3230974472587254</v>
      </c>
      <c r="M12" s="47">
        <f>100*(INDEX(quarterly!$E:$P,MATCH(crec_trim!M$3,quarterly!$A:$A,0),MATCH(crec_trim!$B12,quarterly!$E$1:$P$1,0))/INDEX(quarterly!$E:$P,MATCH(crec_trim!M$3,quarterly!$A:$A,0)-4,MATCH(crec_trim!$B12,quarterly!$E$1:$P$1,0))-1)</f>
        <v>-0.3901327676479327</v>
      </c>
      <c r="N12" s="47">
        <f>100*(INDEX(quarterly!$E:$P,MATCH(crec_trim!N$3,quarterly!$A:$A,0),MATCH(crec_trim!$B12,quarterly!$E$1:$P$1,0))/INDEX(quarterly!$E:$P,MATCH(crec_trim!N$3,quarterly!$A:$A,0)-4,MATCH(crec_trim!$B12,quarterly!$E$1:$P$1,0))-1)</f>
        <v>1.7766452747779882</v>
      </c>
      <c r="O12" s="47">
        <f>100*(INDEX(quarterly!$E:$P,MATCH(crec_trim!O$3,quarterly!$A:$A,0),MATCH(crec_trim!$B12,quarterly!$E$1:$P$1,0))/INDEX(quarterly!$E:$P,MATCH(crec_trim!O$3,quarterly!$A:$A,0)-4,MATCH(crec_trim!$B12,quarterly!$E$1:$P$1,0))-1)</f>
        <v>2.1617531115286415</v>
      </c>
      <c r="P12" s="47">
        <f>100*(INDEX(quarterly!$E:$P,MATCH(crec_trim!P$3,quarterly!$A:$A,0),MATCH(crec_trim!$B12,quarterly!$E$1:$P$1,0))/INDEX(quarterly!$E:$P,MATCH(crec_trim!P$3,quarterly!$A:$A,0)-4,MATCH(crec_trim!$B12,quarterly!$E$1:$P$1,0))-1)</f>
        <v>1.7759265538207281</v>
      </c>
      <c r="Q12" s="47">
        <f>100*(INDEX(quarterly!$E:$P,MATCH(crec_trim!Q$3,quarterly!$A:$A,0),MATCH(crec_trim!$B12,quarterly!$E$1:$P$1,0))/INDEX(quarterly!$E:$P,MATCH(crec_trim!Q$3,quarterly!$A:$A,0)-4,MATCH(crec_trim!$B12,quarterly!$E$1:$P$1,0))-1)</f>
        <v>2.5531680558763536</v>
      </c>
      <c r="R12" s="47">
        <f>100*(INDEX(quarterly!$E:$P,MATCH(crec_trim!R$3,quarterly!$A:$A,0),MATCH(crec_trim!$B12,quarterly!$E$1:$P$1,0))/INDEX(quarterly!$E:$P,MATCH(crec_trim!R$3,quarterly!$A:$A,0)-4,MATCH(crec_trim!$B12,quarterly!$E$1:$P$1,0))-1)</f>
        <v>2.7677219865541947</v>
      </c>
      <c r="S12" s="47">
        <f>100*(INDEX(quarterly!$E:$P,MATCH(crec_trim!S$3,quarterly!$A:$A,0),MATCH(crec_trim!$B12,quarterly!$E$1:$P$1,0))/INDEX(quarterly!$E:$P,MATCH(crec_trim!S$3,quarterly!$A:$A,0)-4,MATCH(crec_trim!$B12,quarterly!$E$1:$P$1,0))-1)</f>
        <v>1.7108075446446547</v>
      </c>
    </row>
    <row r="14" spans="1:19" x14ac:dyDescent="0.25">
      <c r="A14" s="57" t="s">
        <v>161</v>
      </c>
      <c r="B14" s="51" t="s">
        <v>3</v>
      </c>
      <c r="C14" s="47">
        <f>INDEX(quarterly!$E:$P,MATCH(crec_trim!C$3,quarterly!$A:$A,0),MATCH(crec_trim!$B14,quarterly!$E$1:$P$1,0))/1000</f>
        <v>10491.498</v>
      </c>
      <c r="D14" s="47">
        <f>INDEX(quarterly!$E:$P,MATCH(crec_trim!D$3,quarterly!$A:$A,0),MATCH(crec_trim!$B14,quarterly!$E$1:$P$1,0))/1000</f>
        <v>10734.866</v>
      </c>
      <c r="E14" s="47">
        <f>INDEX(quarterly!$E:$P,MATCH(crec_trim!E$3,quarterly!$A:$A,0),MATCH(crec_trim!$B14,quarterly!$E$1:$P$1,0))/1000</f>
        <v>10912.659</v>
      </c>
      <c r="F14" s="47">
        <f>INDEX(quarterly!$E:$P,MATCH(crec_trim!F$3,quarterly!$A:$A,0),MATCH(crec_trim!$B14,quarterly!$E$1:$P$1,0))/1000</f>
        <v>10949.817999999999</v>
      </c>
      <c r="G14" s="47">
        <f>INDEX(quarterly!$E:$P,MATCH(crec_trim!G$3,quarterly!$A:$A,0),MATCH(crec_trim!$B14,quarterly!$E$1:$P$1,0))/1000</f>
        <v>10991.124</v>
      </c>
      <c r="H14" s="47">
        <f>INDEX(quarterly!$E:$P,MATCH(crec_trim!H$3,quarterly!$A:$A,0),MATCH(crec_trim!$B14,quarterly!$E$1:$P$1,0))/1000</f>
        <v>10800.258</v>
      </c>
      <c r="I14" s="47">
        <f>INDEX(quarterly!$E:$P,MATCH(crec_trim!I$3,quarterly!$A:$A,0),MATCH(crec_trim!$B14,quarterly!$E$1:$P$1,0))/1000</f>
        <v>10700.896000000001</v>
      </c>
      <c r="J14" s="47">
        <f>INDEX(quarterly!$E:$P,MATCH(crec_trim!J$3,quarterly!$A:$A,0),MATCH(crec_trim!$B14,quarterly!$E$1:$P$1,0))/1000</f>
        <v>10556.968000000001</v>
      </c>
      <c r="K14" s="47">
        <f>INDEX(quarterly!$E:$P,MATCH(crec_trim!K$3,quarterly!$A:$A,0),MATCH(crec_trim!$B14,quarterly!$E$1:$P$1,0))/1000</f>
        <v>10435.371999999999</v>
      </c>
      <c r="L14" s="47">
        <f>INDEX(quarterly!$E:$P,MATCH(crec_trim!L$3,quarterly!$A:$A,0),MATCH(crec_trim!$B14,quarterly!$E$1:$P$1,0))/1000</f>
        <v>10424.941000000001</v>
      </c>
      <c r="M14" s="47">
        <f>INDEX(quarterly!$E:$P,MATCH(crec_trim!M$3,quarterly!$A:$A,0),MATCH(crec_trim!$B14,quarterly!$E$1:$P$1,0))/1000</f>
        <v>10542.32</v>
      </c>
      <c r="N14" s="47">
        <f>INDEX(quarterly!$E:$P,MATCH(crec_trim!N$3,quarterly!$A:$A,0),MATCH(crec_trim!$B14,quarterly!$E$1:$P$1,0))/1000</f>
        <v>10608.933000000001</v>
      </c>
      <c r="O14" s="47">
        <f>INDEX(quarterly!$E:$P,MATCH(crec_trim!O$3,quarterly!$A:$A,0),MATCH(crec_trim!$B14,quarterly!$E$1:$P$1,0))/1000</f>
        <v>10759.891</v>
      </c>
      <c r="P14" s="47">
        <f>INDEX(quarterly!$E:$P,MATCH(crec_trim!P$3,quarterly!$A:$A,0),MATCH(crec_trim!$B14,quarterly!$E$1:$P$1,0))/1000</f>
        <v>10816.04</v>
      </c>
    </row>
    <row r="15" spans="1:19" x14ac:dyDescent="0.25">
      <c r="A15" s="57" t="s">
        <v>162</v>
      </c>
      <c r="B15" s="51" t="s">
        <v>9</v>
      </c>
      <c r="C15" s="47">
        <f>INDEX(quarterly!$E:$P,MATCH(crec_trim!C$3,quarterly!$A:$A,0),MATCH(crec_trim!$B15,quarterly!$E$1:$P$1,0))/1000</f>
        <v>2402.5050000000001</v>
      </c>
      <c r="D15" s="47">
        <f>INDEX(quarterly!$E:$P,MATCH(crec_trim!D$3,quarterly!$A:$A,0),MATCH(crec_trim!$B15,quarterly!$E$1:$P$1,0))/1000</f>
        <v>2568.5360000000001</v>
      </c>
      <c r="E15" s="47">
        <f>INDEX(quarterly!$E:$P,MATCH(crec_trim!E$3,quarterly!$A:$A,0),MATCH(crec_trim!$B15,quarterly!$E$1:$P$1,0))/1000</f>
        <v>2596.0990000000002</v>
      </c>
      <c r="F15" s="47">
        <f>INDEX(quarterly!$E:$P,MATCH(crec_trim!F$3,quarterly!$A:$A,0),MATCH(crec_trim!$B15,quarterly!$E$1:$P$1,0))/1000</f>
        <v>2685.183</v>
      </c>
      <c r="G15" s="47">
        <f>INDEX(quarterly!$E:$P,MATCH(crec_trim!G$3,quarterly!$A:$A,0),MATCH(crec_trim!$B15,quarterly!$E$1:$P$1,0))/1000</f>
        <v>2650.692</v>
      </c>
      <c r="H15" s="47">
        <f>INDEX(quarterly!$E:$P,MATCH(crec_trim!H$3,quarterly!$A:$A,0),MATCH(crec_trim!$B15,quarterly!$E$1:$P$1,0))/1000</f>
        <v>2630.538</v>
      </c>
      <c r="I15" s="47">
        <f>INDEX(quarterly!$E:$P,MATCH(crec_trim!I$3,quarterly!$A:$A,0),MATCH(crec_trim!$B15,quarterly!$E$1:$P$1,0))/1000</f>
        <v>2634.2069999999999</v>
      </c>
      <c r="J15" s="47">
        <f>INDEX(quarterly!$E:$P,MATCH(crec_trim!J$3,quarterly!$A:$A,0),MATCH(crec_trim!$B15,quarterly!$E$1:$P$1,0))/1000</f>
        <v>2556.36</v>
      </c>
      <c r="K15" s="47">
        <f>INDEX(quarterly!$E:$P,MATCH(crec_trim!K$3,quarterly!$A:$A,0),MATCH(crec_trim!$B15,quarterly!$E$1:$P$1,0))/1000</f>
        <v>2612.6579999999999</v>
      </c>
      <c r="L15" s="47">
        <f>INDEX(quarterly!$E:$P,MATCH(crec_trim!L$3,quarterly!$A:$A,0),MATCH(crec_trim!$B15,quarterly!$E$1:$P$1,0))/1000</f>
        <v>2628.2049999999999</v>
      </c>
      <c r="M15" s="47">
        <f>INDEX(quarterly!$E:$P,MATCH(crec_trim!M$3,quarterly!$A:$A,0),MATCH(crec_trim!$B15,quarterly!$E$1:$P$1,0))/1000</f>
        <v>2598.395</v>
      </c>
      <c r="N15" s="47">
        <f>INDEX(quarterly!$E:$P,MATCH(crec_trim!N$3,quarterly!$A:$A,0),MATCH(crec_trim!$B15,quarterly!$E$1:$P$1,0))/1000</f>
        <v>2614.6390000000001</v>
      </c>
      <c r="O15" s="47">
        <f>INDEX(quarterly!$E:$P,MATCH(crec_trim!O$3,quarterly!$A:$A,0),MATCH(crec_trim!$B15,quarterly!$E$1:$P$1,0))/1000</f>
        <v>2670.6619999999998</v>
      </c>
      <c r="P15" s="47">
        <f>INDEX(quarterly!$E:$P,MATCH(crec_trim!P$3,quarterly!$A:$A,0),MATCH(crec_trim!$B15,quarterly!$E$1:$P$1,0))/1000</f>
        <v>2672.1390000000001</v>
      </c>
    </row>
    <row r="16" spans="1:19" x14ac:dyDescent="0.25">
      <c r="A16" s="57" t="s">
        <v>163</v>
      </c>
      <c r="B16" s="51" t="s">
        <v>10</v>
      </c>
      <c r="C16" s="47">
        <f>INDEX(quarterly!$E:$P,MATCH(crec_trim!C$3,quarterly!$A:$A,0),MATCH(crec_trim!$B16,quarterly!$E$1:$P$1,0))/1000</f>
        <v>4596.0370000000003</v>
      </c>
      <c r="D16" s="47">
        <f>INDEX(quarterly!$E:$P,MATCH(crec_trim!D$3,quarterly!$A:$A,0),MATCH(crec_trim!$B16,quarterly!$E$1:$P$1,0))/1000</f>
        <v>4729.6040000000003</v>
      </c>
      <c r="E16" s="47">
        <f>INDEX(quarterly!$E:$P,MATCH(crec_trim!E$3,quarterly!$A:$A,0),MATCH(crec_trim!$B16,quarterly!$E$1:$P$1,0))/1000</f>
        <v>5012.22</v>
      </c>
      <c r="F16" s="47">
        <f>INDEX(quarterly!$E:$P,MATCH(crec_trim!F$3,quarterly!$A:$A,0),MATCH(crec_trim!$B16,quarterly!$E$1:$P$1,0))/1000</f>
        <v>4759.6660000000002</v>
      </c>
      <c r="G16" s="47">
        <f>INDEX(quarterly!$E:$P,MATCH(crec_trim!G$3,quarterly!$A:$A,0),MATCH(crec_trim!$B16,quarterly!$E$1:$P$1,0))/1000</f>
        <v>4715.9809999999998</v>
      </c>
      <c r="H16" s="47">
        <f>INDEX(quarterly!$E:$P,MATCH(crec_trim!H$3,quarterly!$A:$A,0),MATCH(crec_trim!$B16,quarterly!$E$1:$P$1,0))/1000</f>
        <v>4406.1170000000002</v>
      </c>
      <c r="I16" s="47">
        <f>INDEX(quarterly!$E:$P,MATCH(crec_trim!I$3,quarterly!$A:$A,0),MATCH(crec_trim!$B16,quarterly!$E$1:$P$1,0))/1000</f>
        <v>4147.3819999999996</v>
      </c>
      <c r="J16" s="47">
        <f>INDEX(quarterly!$E:$P,MATCH(crec_trim!J$3,quarterly!$A:$A,0),MATCH(crec_trim!$B16,quarterly!$E$1:$P$1,0))/1000</f>
        <v>4072.7370000000001</v>
      </c>
      <c r="K16" s="47">
        <f>INDEX(quarterly!$E:$P,MATCH(crec_trim!K$3,quarterly!$A:$A,0),MATCH(crec_trim!$B16,quarterly!$E$1:$P$1,0))/1000</f>
        <v>3814.0210000000002</v>
      </c>
      <c r="L16" s="47">
        <f>INDEX(quarterly!$E:$P,MATCH(crec_trim!L$3,quarterly!$A:$A,0),MATCH(crec_trim!$B16,quarterly!$E$1:$P$1,0))/1000</f>
        <v>3745.55</v>
      </c>
      <c r="M16" s="47">
        <f>INDEX(quarterly!$E:$P,MATCH(crec_trim!M$3,quarterly!$A:$A,0),MATCH(crec_trim!$B16,quarterly!$E$1:$P$1,0))/1000</f>
        <v>3735.0740000000001</v>
      </c>
      <c r="N16" s="47">
        <f>INDEX(quarterly!$E:$P,MATCH(crec_trim!N$3,quarterly!$A:$A,0),MATCH(crec_trim!$B16,quarterly!$E$1:$P$1,0))/1000</f>
        <v>4054.2730000000001</v>
      </c>
      <c r="O16" s="47">
        <f>INDEX(quarterly!$E:$P,MATCH(crec_trim!O$3,quarterly!$A:$A,0),MATCH(crec_trim!$B16,quarterly!$E$1:$P$1,0))/1000</f>
        <v>4041.3380000000002</v>
      </c>
      <c r="P16" s="47">
        <f>INDEX(quarterly!$E:$P,MATCH(crec_trim!P$3,quarterly!$A:$A,0),MATCH(crec_trim!$B16,quarterly!$E$1:$P$1,0))/1000</f>
        <v>4262.3549999999996</v>
      </c>
    </row>
    <row r="17" spans="1:21" x14ac:dyDescent="0.25">
      <c r="A17" s="57" t="s">
        <v>164</v>
      </c>
      <c r="B17" s="51" t="s">
        <v>11</v>
      </c>
      <c r="C17" s="47">
        <f>INDEX(quarterly!$E:$P,MATCH(crec_trim!C$3,quarterly!$A:$A,0),MATCH(crec_trim!$B17,quarterly!$E$1:$P$1,0))/1000</f>
        <v>4677.8209999999999</v>
      </c>
      <c r="D17" s="47">
        <f>INDEX(quarterly!$E:$P,MATCH(crec_trim!D$3,quarterly!$A:$A,0),MATCH(crec_trim!$B17,quarterly!$E$1:$P$1,0))/1000</f>
        <v>4855.95</v>
      </c>
      <c r="E17" s="47">
        <f>INDEX(quarterly!$E:$P,MATCH(crec_trim!E$3,quarterly!$A:$A,0),MATCH(crec_trim!$B17,quarterly!$E$1:$P$1,0))/1000</f>
        <v>4822.2449999999999</v>
      </c>
      <c r="F17" s="47">
        <f>INDEX(quarterly!$E:$P,MATCH(crec_trim!F$3,quarterly!$A:$A,0),MATCH(crec_trim!$B17,quarterly!$E$1:$P$1,0))/1000</f>
        <v>4986.0200000000004</v>
      </c>
      <c r="G17" s="47">
        <f>INDEX(quarterly!$E:$P,MATCH(crec_trim!G$3,quarterly!$A:$A,0),MATCH(crec_trim!$B17,quarterly!$E$1:$P$1,0))/1000</f>
        <v>4961.482</v>
      </c>
      <c r="H17" s="47">
        <f>INDEX(quarterly!$E:$P,MATCH(crec_trim!H$3,quarterly!$A:$A,0),MATCH(crec_trim!$B17,quarterly!$E$1:$P$1,0))/1000</f>
        <v>4767.9170000000004</v>
      </c>
      <c r="I17" s="47">
        <f>INDEX(quarterly!$E:$P,MATCH(crec_trim!I$3,quarterly!$A:$A,0),MATCH(crec_trim!$B17,quarterly!$E$1:$P$1,0))/1000</f>
        <v>4784.585</v>
      </c>
      <c r="J17" s="47">
        <f>INDEX(quarterly!$E:$P,MATCH(crec_trim!J$3,quarterly!$A:$A,0),MATCH(crec_trim!$B17,quarterly!$E$1:$P$1,0))/1000</f>
        <v>4704.7839999999997</v>
      </c>
      <c r="K17" s="47">
        <f>INDEX(quarterly!$E:$P,MATCH(crec_trim!K$3,quarterly!$A:$A,0),MATCH(crec_trim!$B17,quarterly!$E$1:$P$1,0))/1000</f>
        <v>4788.9459999999999</v>
      </c>
      <c r="L17" s="47">
        <f>INDEX(quarterly!$E:$P,MATCH(crec_trim!L$3,quarterly!$A:$A,0),MATCH(crec_trim!$B17,quarterly!$E$1:$P$1,0))/1000</f>
        <v>4897.9939999999997</v>
      </c>
      <c r="M17" s="47">
        <f>INDEX(quarterly!$E:$P,MATCH(crec_trim!M$3,quarterly!$A:$A,0),MATCH(crec_trim!$B17,quarterly!$E$1:$P$1,0))/1000</f>
        <v>4923.0630000000001</v>
      </c>
      <c r="N17" s="47">
        <f>INDEX(quarterly!$E:$P,MATCH(crec_trim!N$3,quarterly!$A:$A,0),MATCH(crec_trim!$B17,quarterly!$E$1:$P$1,0))/1000</f>
        <v>4881.8789999999999</v>
      </c>
      <c r="O17" s="47">
        <f>INDEX(quarterly!$E:$P,MATCH(crec_trim!O$3,quarterly!$A:$A,0),MATCH(crec_trim!$B17,quarterly!$E$1:$P$1,0))/1000</f>
        <v>4873.3919999999998</v>
      </c>
      <c r="P17" s="47">
        <f>INDEX(quarterly!$E:$P,MATCH(crec_trim!P$3,quarterly!$A:$A,0),MATCH(crec_trim!$B17,quarterly!$E$1:$P$1,0))/1000</f>
        <v>4917.4340000000002</v>
      </c>
    </row>
    <row r="18" spans="1:21" x14ac:dyDescent="0.25">
      <c r="A18" s="57" t="s">
        <v>165</v>
      </c>
      <c r="B18" s="51" t="s">
        <v>12</v>
      </c>
      <c r="C18" s="47">
        <f>INDEX(quarterly!$E:$P,MATCH(crec_trim!C$3,quarterly!$A:$A,0),MATCH(crec_trim!$B18,quarterly!$E$1:$P$1,0))/1000</f>
        <v>5071.7849999999999</v>
      </c>
      <c r="D18" s="47">
        <f>INDEX(quarterly!$E:$P,MATCH(crec_trim!D$3,quarterly!$A:$A,0),MATCH(crec_trim!$B18,quarterly!$E$1:$P$1,0))/1000</f>
        <v>5394.893</v>
      </c>
      <c r="E18" s="47">
        <f>INDEX(quarterly!$E:$P,MATCH(crec_trim!E$3,quarterly!$A:$A,0),MATCH(crec_trim!$B18,quarterly!$E$1:$P$1,0))/1000</f>
        <v>5607.201</v>
      </c>
      <c r="F18" s="47">
        <f>INDEX(quarterly!$E:$P,MATCH(crec_trim!F$3,quarterly!$A:$A,0),MATCH(crec_trim!$B18,quarterly!$E$1:$P$1,0))/1000</f>
        <v>5601.4859999999999</v>
      </c>
      <c r="G18" s="47">
        <f>INDEX(quarterly!$E:$P,MATCH(crec_trim!G$3,quarterly!$A:$A,0),MATCH(crec_trim!$B18,quarterly!$E$1:$P$1,0))/1000</f>
        <v>5503.2290000000003</v>
      </c>
      <c r="H18" s="47">
        <f>INDEX(quarterly!$E:$P,MATCH(crec_trim!H$3,quarterly!$A:$A,0),MATCH(crec_trim!$B18,quarterly!$E$1:$P$1,0))/1000</f>
        <v>5067.0609999999997</v>
      </c>
      <c r="I18" s="47">
        <f>INDEX(quarterly!$E:$P,MATCH(crec_trim!I$3,quarterly!$A:$A,0),MATCH(crec_trim!$B18,quarterly!$E$1:$P$1,0))/1000</f>
        <v>4774.8450000000003</v>
      </c>
      <c r="J18" s="47">
        <f>INDEX(quarterly!$E:$P,MATCH(crec_trim!J$3,quarterly!$A:$A,0),MATCH(crec_trim!$B18,quarterly!$E$1:$P$1,0))/1000</f>
        <v>4562.2160000000003</v>
      </c>
      <c r="K18" s="47">
        <f>INDEX(quarterly!$E:$P,MATCH(crec_trim!K$3,quarterly!$A:$A,0),MATCH(crec_trim!$B18,quarterly!$E$1:$P$1,0))/1000</f>
        <v>4446.37</v>
      </c>
      <c r="L18" s="47">
        <f>INDEX(quarterly!$E:$P,MATCH(crec_trim!L$3,quarterly!$A:$A,0),MATCH(crec_trim!$B18,quarterly!$E$1:$P$1,0))/1000</f>
        <v>4368.5929999999998</v>
      </c>
      <c r="M18" s="47">
        <f>INDEX(quarterly!$E:$P,MATCH(crec_trim!M$3,quarterly!$A:$A,0),MATCH(crec_trim!$B18,quarterly!$E$1:$P$1,0))/1000</f>
        <v>4487.9440000000004</v>
      </c>
      <c r="N18" s="47">
        <f>INDEX(quarterly!$E:$P,MATCH(crec_trim!N$3,quarterly!$A:$A,0),MATCH(crec_trim!$B18,quarterly!$E$1:$P$1,0))/1000</f>
        <v>4689.29</v>
      </c>
      <c r="O18" s="47">
        <f>INDEX(quarterly!$E:$P,MATCH(crec_trim!O$3,quarterly!$A:$A,0),MATCH(crec_trim!$B18,quarterly!$E$1:$P$1,0))/1000</f>
        <v>4847.348</v>
      </c>
      <c r="P18" s="47">
        <f>INDEX(quarterly!$E:$P,MATCH(crec_trim!P$3,quarterly!$A:$A,0),MATCH(crec_trim!$B18,quarterly!$E$1:$P$1,0))/1000</f>
        <v>4982</v>
      </c>
    </row>
    <row r="19" spans="1:21" x14ac:dyDescent="0.25">
      <c r="A19" s="57" t="s">
        <v>166</v>
      </c>
      <c r="B19" s="58" t="s">
        <v>167</v>
      </c>
      <c r="C19" s="59">
        <f>C17-C18</f>
        <v>-393.96399999999994</v>
      </c>
      <c r="D19" s="59">
        <f t="shared" ref="D19:J19" si="0">D17-D18</f>
        <v>-538.94300000000021</v>
      </c>
      <c r="E19" s="59">
        <f t="shared" si="0"/>
        <v>-784.95600000000013</v>
      </c>
      <c r="F19" s="59">
        <f t="shared" si="0"/>
        <v>-615.46599999999944</v>
      </c>
      <c r="G19" s="59">
        <f t="shared" si="0"/>
        <v>-541.7470000000003</v>
      </c>
      <c r="H19" s="59">
        <f t="shared" si="0"/>
        <v>-299.14399999999932</v>
      </c>
      <c r="I19" s="59">
        <f t="shared" si="0"/>
        <v>9.7399999999997817</v>
      </c>
      <c r="J19" s="59">
        <f t="shared" si="0"/>
        <v>142.5679999999993</v>
      </c>
      <c r="K19" s="59">
        <f t="shared" ref="K19:M19" si="1">K17-K18</f>
        <v>342.57600000000002</v>
      </c>
      <c r="L19" s="59">
        <f t="shared" si="1"/>
        <v>529.40099999999984</v>
      </c>
      <c r="M19" s="59">
        <f t="shared" si="1"/>
        <v>435.11899999999969</v>
      </c>
      <c r="N19" s="59">
        <f t="shared" ref="N19:O19" si="2">N17-N18</f>
        <v>192.58899999999994</v>
      </c>
      <c r="O19" s="59">
        <f t="shared" si="2"/>
        <v>26.043999999999869</v>
      </c>
      <c r="P19" s="59">
        <f t="shared" ref="P19" si="3">P17-P18</f>
        <v>-64.565999999999804</v>
      </c>
    </row>
    <row r="20" spans="1:21" x14ac:dyDescent="0.25">
      <c r="J20" s="59"/>
    </row>
    <row r="22" spans="1:21" x14ac:dyDescent="0.25">
      <c r="C22" s="57">
        <v>7</v>
      </c>
      <c r="D22" s="57">
        <v>6</v>
      </c>
      <c r="E22" s="57">
        <v>5</v>
      </c>
      <c r="F22" s="57">
        <v>4</v>
      </c>
      <c r="G22" s="57">
        <v>3</v>
      </c>
      <c r="H22" s="57">
        <v>2</v>
      </c>
      <c r="I22" s="57">
        <v>1</v>
      </c>
      <c r="J22" s="57">
        <v>0</v>
      </c>
    </row>
    <row r="23" spans="1:21" x14ac:dyDescent="0.25">
      <c r="B23" s="46"/>
      <c r="C23" s="49">
        <f t="shared" ref="C23:J23" ca="1" si="4">OFFSET($B$3,0,COUNT($C$3:$XFD$3)-C22,1,1)</f>
        <v>42522</v>
      </c>
      <c r="D23" s="49">
        <f t="shared" ca="1" si="4"/>
        <v>42614</v>
      </c>
      <c r="E23" s="49">
        <f t="shared" ca="1" si="4"/>
        <v>42705</v>
      </c>
      <c r="F23" s="49">
        <f t="shared" ca="1" si="4"/>
        <v>42795</v>
      </c>
      <c r="G23" s="49">
        <f t="shared" ca="1" si="4"/>
        <v>42887</v>
      </c>
      <c r="H23" s="49">
        <f t="shared" ca="1" si="4"/>
        <v>42979</v>
      </c>
      <c r="I23" s="49">
        <f t="shared" ca="1" si="4"/>
        <v>43070</v>
      </c>
      <c r="J23" s="49">
        <f t="shared" ca="1" si="4"/>
        <v>43160</v>
      </c>
      <c r="N23" s="60" t="s">
        <v>161</v>
      </c>
      <c r="U23" s="60" t="s">
        <v>164</v>
      </c>
    </row>
    <row r="24" spans="1:21" x14ac:dyDescent="0.25">
      <c r="B24" s="52" t="s">
        <v>161</v>
      </c>
      <c r="C24" s="47">
        <f t="shared" ref="C24:J28" ca="1" si="5">INDEX($C$4:$XFD$12,MATCH($B24,$A$4:$A$12,0),MATCH(C$23,$C$3:$XFD$3,0))</f>
        <v>-3.475074391741384</v>
      </c>
      <c r="D24" s="47">
        <f t="shared" ca="1" si="5"/>
        <v>-1.4818946002278732</v>
      </c>
      <c r="E24" s="47">
        <f t="shared" ca="1" si="5"/>
        <v>0.49223413389147819</v>
      </c>
      <c r="F24" s="47">
        <f t="shared" ca="1" si="5"/>
        <v>3.1097980982374152</v>
      </c>
      <c r="G24" s="47">
        <f t="shared" ca="1" si="5"/>
        <v>3.7515703925806498</v>
      </c>
      <c r="H24" s="47">
        <f t="shared" ca="1" si="5"/>
        <v>3.6102300062984316</v>
      </c>
      <c r="I24" s="47">
        <f t="shared" ca="1" si="5"/>
        <v>4.4280513412611855</v>
      </c>
      <c r="J24" s="47">
        <f t="shared" ca="1" si="5"/>
        <v>2.6153982414877541</v>
      </c>
      <c r="K24" s="59">
        <f ca="1">MAX(C24:J24)</f>
        <v>4.4280513412611855</v>
      </c>
      <c r="L24" s="59">
        <f ca="1">MIN(C24:J24)</f>
        <v>-3.475074391741384</v>
      </c>
      <c r="N24" s="60"/>
      <c r="U24" s="60"/>
    </row>
    <row r="25" spans="1:21" x14ac:dyDescent="0.25">
      <c r="B25" s="52" t="s">
        <v>162</v>
      </c>
      <c r="C25" s="47">
        <f t="shared" ca="1" si="5"/>
        <v>-8.8689081853221552E-2</v>
      </c>
      <c r="D25" s="47">
        <f t="shared" ca="1" si="5"/>
        <v>-1.3594983234043512</v>
      </c>
      <c r="E25" s="47">
        <f t="shared" ca="1" si="5"/>
        <v>2.2797649783285578</v>
      </c>
      <c r="F25" s="47">
        <f t="shared" ca="1" si="5"/>
        <v>2.2201145346999018</v>
      </c>
      <c r="G25" s="47">
        <f t="shared" ca="1" si="5"/>
        <v>1.6716352034944038</v>
      </c>
      <c r="H25" s="47">
        <f t="shared" ca="1" si="5"/>
        <v>4.4202671264376603</v>
      </c>
      <c r="I25" s="47">
        <f t="shared" ca="1" si="5"/>
        <v>4.5633833198388096</v>
      </c>
      <c r="J25" s="47">
        <f t="shared" ca="1" si="5"/>
        <v>1.233813938266981</v>
      </c>
      <c r="K25" s="59">
        <f t="shared" ref="K25:K28" ca="1" si="6">MAX(C25:J25)</f>
        <v>4.5633833198388096</v>
      </c>
      <c r="L25" s="59">
        <f ca="1">MIN(C25:J25)</f>
        <v>-1.3594983234043512</v>
      </c>
      <c r="N25" s="60"/>
      <c r="U25" s="60"/>
    </row>
    <row r="26" spans="1:21" x14ac:dyDescent="0.25">
      <c r="B26" s="52" t="s">
        <v>163</v>
      </c>
      <c r="C26" s="47">
        <f t="shared" ca="1" si="5"/>
        <v>-14.992044015172546</v>
      </c>
      <c r="D26" s="47">
        <f t="shared" ca="1" si="5"/>
        <v>-9.9414039989564547</v>
      </c>
      <c r="E26" s="47">
        <f t="shared" ca="1" si="5"/>
        <v>-0.45335606006476903</v>
      </c>
      <c r="F26" s="47">
        <f t="shared" ca="1" si="5"/>
        <v>5.9600353537644368</v>
      </c>
      <c r="G26" s="47">
        <f t="shared" ca="1" si="5"/>
        <v>13.797840103589598</v>
      </c>
      <c r="H26" s="47">
        <f t="shared" ca="1" si="5"/>
        <v>16.824646579960657</v>
      </c>
      <c r="I26" s="47">
        <f t="shared" ca="1" si="5"/>
        <v>10.577112098765928</v>
      </c>
      <c r="J26" s="47">
        <f t="shared" ca="1" si="5"/>
        <v>9.263491447634431</v>
      </c>
      <c r="K26" s="59">
        <f t="shared" ca="1" si="6"/>
        <v>16.824646579960657</v>
      </c>
      <c r="L26" s="59">
        <f ca="1">MIN(C26:J26)</f>
        <v>-14.992044015172546</v>
      </c>
      <c r="N26" s="60"/>
      <c r="U26" s="60"/>
    </row>
    <row r="27" spans="1:21" x14ac:dyDescent="0.25">
      <c r="B27" s="52" t="s">
        <v>164</v>
      </c>
      <c r="C27" s="47">
        <f t="shared" ca="1" si="5"/>
        <v>2.7281724912577188</v>
      </c>
      <c r="D27" s="47">
        <f t="shared" ca="1" si="5"/>
        <v>2.8942531065912824</v>
      </c>
      <c r="E27" s="47">
        <f t="shared" ca="1" si="5"/>
        <v>3.7641473019802918</v>
      </c>
      <c r="F27" s="47">
        <f t="shared" ca="1" si="5"/>
        <v>1.7633525205755118</v>
      </c>
      <c r="G27" s="47">
        <f t="shared" ca="1" si="5"/>
        <v>0.39689717872255503</v>
      </c>
      <c r="H27" s="47">
        <f t="shared" ca="1" si="5"/>
        <v>0.37639168948275792</v>
      </c>
      <c r="I27" s="47">
        <f t="shared" ca="1" si="5"/>
        <v>0.35537546096493511</v>
      </c>
      <c r="J27" s="47">
        <f t="shared" ca="1" si="5"/>
        <v>1.3031785663866202</v>
      </c>
      <c r="K27" s="59">
        <f t="shared" ca="1" si="6"/>
        <v>3.7641473019802918</v>
      </c>
      <c r="L27" s="59">
        <f ca="1">MIN(C27:J27)</f>
        <v>0.35537546096493511</v>
      </c>
      <c r="N27" s="60"/>
      <c r="U27" s="60"/>
    </row>
    <row r="28" spans="1:21" x14ac:dyDescent="0.25">
      <c r="B28" s="52" t="s">
        <v>165</v>
      </c>
      <c r="C28" s="47">
        <f t="shared" ca="1" si="5"/>
        <v>-13.784479800026094</v>
      </c>
      <c r="D28" s="47">
        <f t="shared" ca="1" si="5"/>
        <v>-6.008592949090497</v>
      </c>
      <c r="E28" s="47">
        <f t="shared" ca="1" si="5"/>
        <v>2.7853569405744905</v>
      </c>
      <c r="F28" s="47">
        <f t="shared" ca="1" si="5"/>
        <v>9.018097909080879</v>
      </c>
      <c r="G28" s="47">
        <f t="shared" ca="1" si="5"/>
        <v>14.041294302307406</v>
      </c>
      <c r="H28" s="47">
        <f t="shared" ca="1" si="5"/>
        <v>14.124596920104171</v>
      </c>
      <c r="I28" s="47">
        <f t="shared" ca="1" si="5"/>
        <v>11.799440853519405</v>
      </c>
      <c r="J28" s="47">
        <f t="shared" ca="1" si="5"/>
        <v>9.6626856582197043</v>
      </c>
      <c r="K28" s="59">
        <f t="shared" ca="1" si="6"/>
        <v>14.124596920104171</v>
      </c>
      <c r="L28" s="59">
        <f ca="1">MIN(C28:J28)</f>
        <v>-13.784479800026094</v>
      </c>
      <c r="N28" s="60"/>
      <c r="U28" s="60"/>
    </row>
    <row r="29" spans="1:21" x14ac:dyDescent="0.25">
      <c r="B29" s="61" t="s">
        <v>168</v>
      </c>
      <c r="C29" s="62">
        <v>0</v>
      </c>
      <c r="D29" s="62">
        <v>0</v>
      </c>
      <c r="E29" s="62">
        <v>0</v>
      </c>
      <c r="F29" s="62">
        <v>0</v>
      </c>
      <c r="G29" s="62">
        <v>0</v>
      </c>
      <c r="H29" s="62">
        <v>0</v>
      </c>
      <c r="I29" s="62">
        <v>0</v>
      </c>
      <c r="J29" s="62">
        <v>0</v>
      </c>
      <c r="N29" s="60"/>
      <c r="U29" s="60"/>
    </row>
    <row r="30" spans="1:21" x14ac:dyDescent="0.25">
      <c r="B30" s="87" t="s">
        <v>169</v>
      </c>
      <c r="C30" s="88"/>
      <c r="D30" s="88"/>
      <c r="E30" s="88">
        <v>2</v>
      </c>
      <c r="F30" s="88"/>
      <c r="G30" s="88"/>
      <c r="H30" s="88">
        <v>2</v>
      </c>
      <c r="I30" s="88"/>
      <c r="J30" s="88"/>
      <c r="N30" s="60"/>
      <c r="U30" s="60"/>
    </row>
    <row r="31" spans="1:21" x14ac:dyDescent="0.25">
      <c r="B31" s="63"/>
      <c r="C31" s="64"/>
      <c r="D31" s="64"/>
      <c r="E31" s="64"/>
      <c r="F31" s="64"/>
      <c r="G31" s="64"/>
      <c r="H31" s="64"/>
      <c r="I31" s="64"/>
      <c r="J31" s="64"/>
      <c r="N31" s="60"/>
      <c r="U31" s="60"/>
    </row>
    <row r="32" spans="1:21" x14ac:dyDescent="0.25">
      <c r="B32" s="46"/>
      <c r="C32" s="65">
        <v>42064</v>
      </c>
      <c r="D32" s="65">
        <v>42156</v>
      </c>
      <c r="E32" s="65">
        <v>42248</v>
      </c>
      <c r="F32" s="65">
        <v>42339</v>
      </c>
      <c r="G32" s="66">
        <v>2015</v>
      </c>
      <c r="N32" s="60" t="s">
        <v>162</v>
      </c>
      <c r="U32" s="60" t="s">
        <v>165</v>
      </c>
    </row>
    <row r="33" spans="2:21" x14ac:dyDescent="0.25">
      <c r="B33" s="52" t="s">
        <v>161</v>
      </c>
      <c r="C33" s="67">
        <f t="shared" ref="C33:F38" si="7">INDEX($C$14:$XFD$19,MATCH($B33,$A$14:$A$19,0),MATCH(C$32,$C$3:$XFD$3,0))</f>
        <v>10991.124</v>
      </c>
      <c r="D33" s="67">
        <f t="shared" si="7"/>
        <v>10800.258</v>
      </c>
      <c r="E33" s="67">
        <f t="shared" si="7"/>
        <v>10700.896000000001</v>
      </c>
      <c r="F33" s="67">
        <f t="shared" si="7"/>
        <v>10556.968000000001</v>
      </c>
      <c r="G33" s="68">
        <f>SUM(C33:F33)</f>
        <v>43049.245999999999</v>
      </c>
      <c r="H33" s="69">
        <f>G33/SUM($G$33:$G$36)</f>
        <v>0.61345841321079397</v>
      </c>
      <c r="N33" s="60"/>
      <c r="U33" s="60"/>
    </row>
    <row r="34" spans="2:21" x14ac:dyDescent="0.25">
      <c r="B34" s="52" t="s">
        <v>162</v>
      </c>
      <c r="C34" s="67">
        <f t="shared" si="7"/>
        <v>2650.692</v>
      </c>
      <c r="D34" s="67">
        <f t="shared" si="7"/>
        <v>2630.538</v>
      </c>
      <c r="E34" s="67">
        <f t="shared" si="7"/>
        <v>2634.2069999999999</v>
      </c>
      <c r="F34" s="67">
        <f t="shared" si="7"/>
        <v>2556.36</v>
      </c>
      <c r="G34" s="68">
        <f t="shared" ref="G34:G35" si="8">SUM(C34:F34)</f>
        <v>10471.797</v>
      </c>
      <c r="H34" s="69">
        <f t="shared" ref="H34:H38" si="9">G34/SUM($G$33:$G$36)</f>
        <v>0.14922472674865322</v>
      </c>
      <c r="N34" s="60"/>
    </row>
    <row r="35" spans="2:21" x14ac:dyDescent="0.25">
      <c r="B35" s="52" t="s">
        <v>163</v>
      </c>
      <c r="C35" s="67">
        <f t="shared" si="7"/>
        <v>4715.9809999999998</v>
      </c>
      <c r="D35" s="67">
        <f t="shared" si="7"/>
        <v>4406.1170000000002</v>
      </c>
      <c r="E35" s="67">
        <f t="shared" si="7"/>
        <v>4147.3819999999996</v>
      </c>
      <c r="F35" s="67">
        <f t="shared" si="7"/>
        <v>4072.7370000000001</v>
      </c>
      <c r="G35" s="68">
        <f t="shared" si="8"/>
        <v>17342.217000000001</v>
      </c>
      <c r="H35" s="69">
        <f t="shared" si="9"/>
        <v>0.2471292742822315</v>
      </c>
      <c r="N35" s="60"/>
    </row>
    <row r="36" spans="2:21" x14ac:dyDescent="0.25">
      <c r="B36" s="52" t="s">
        <v>166</v>
      </c>
      <c r="C36" s="67">
        <f t="shared" si="7"/>
        <v>-541.7470000000003</v>
      </c>
      <c r="D36" s="67">
        <f t="shared" si="7"/>
        <v>-299.14399999999932</v>
      </c>
      <c r="E36" s="67">
        <f t="shared" si="7"/>
        <v>9.7399999999997817</v>
      </c>
      <c r="F36" s="67">
        <f t="shared" si="7"/>
        <v>142.5679999999993</v>
      </c>
      <c r="G36" s="68">
        <f>SUM(C36:F36)</f>
        <v>-688.58300000000054</v>
      </c>
      <c r="H36" s="69">
        <f t="shared" si="9"/>
        <v>-9.8124142416786703E-3</v>
      </c>
      <c r="N36" s="60"/>
    </row>
    <row r="37" spans="2:21" x14ac:dyDescent="0.25">
      <c r="B37" s="52" t="s">
        <v>164</v>
      </c>
      <c r="C37" s="67">
        <f t="shared" si="7"/>
        <v>4961.482</v>
      </c>
      <c r="D37" s="67">
        <f t="shared" si="7"/>
        <v>4767.9170000000004</v>
      </c>
      <c r="E37" s="67">
        <f t="shared" si="7"/>
        <v>4784.585</v>
      </c>
      <c r="F37" s="67">
        <f t="shared" si="7"/>
        <v>4704.7839999999997</v>
      </c>
      <c r="G37" s="68">
        <f>SUM(C37:F37)</f>
        <v>19218.768</v>
      </c>
      <c r="H37" s="69">
        <f t="shared" si="9"/>
        <v>0.27387041624715996</v>
      </c>
      <c r="N37" s="60"/>
    </row>
    <row r="38" spans="2:21" x14ac:dyDescent="0.25">
      <c r="B38" s="70" t="s">
        <v>165</v>
      </c>
      <c r="C38" s="67">
        <f t="shared" si="7"/>
        <v>5503.2290000000003</v>
      </c>
      <c r="D38" s="67">
        <f t="shared" si="7"/>
        <v>5067.0609999999997</v>
      </c>
      <c r="E38" s="67">
        <f t="shared" si="7"/>
        <v>4774.8450000000003</v>
      </c>
      <c r="F38" s="67">
        <f t="shared" si="7"/>
        <v>4562.2160000000003</v>
      </c>
      <c r="G38" s="71">
        <f>SUM(C38:F38)</f>
        <v>19907.351000000002</v>
      </c>
      <c r="H38" s="69">
        <f t="shared" si="9"/>
        <v>0.28368283048883863</v>
      </c>
      <c r="N38" s="60"/>
    </row>
    <row r="39" spans="2:21" x14ac:dyDescent="0.25">
      <c r="N39" s="60"/>
    </row>
    <row r="40" spans="2:21" x14ac:dyDescent="0.25">
      <c r="N40" s="60"/>
    </row>
    <row r="41" spans="2:21" x14ac:dyDescent="0.25">
      <c r="B41" s="50">
        <v>2014</v>
      </c>
      <c r="C41" s="50">
        <v>2015</v>
      </c>
      <c r="D41" s="50">
        <v>2016</v>
      </c>
      <c r="N41" s="60" t="s">
        <v>163</v>
      </c>
    </row>
    <row r="42" spans="2:21" x14ac:dyDescent="0.25">
      <c r="B42" s="47">
        <f t="shared" ref="B42:B50" si="10">AVERAGE(C4:F4)</f>
        <v>3.7913143887454481</v>
      </c>
      <c r="C42" s="47">
        <f t="shared" ref="C42:C50" si="11">AVERAGE(G4:J4)</f>
        <v>0.13808629231326364</v>
      </c>
      <c r="D42" s="47">
        <f>AVERAGE(K4:M4)</f>
        <v>-1.8879897783581641</v>
      </c>
    </row>
    <row r="43" spans="2:21" x14ac:dyDescent="0.25">
      <c r="B43" s="47">
        <f t="shared" si="10"/>
        <v>2.7279556356007815</v>
      </c>
      <c r="C43" s="47">
        <f t="shared" si="11"/>
        <v>-3.9225717757010448E-2</v>
      </c>
      <c r="D43" s="47">
        <f t="shared" ref="D43:D51" si="12">AVERAGE(K5:M5)</f>
        <v>-3.3377799775797619</v>
      </c>
    </row>
    <row r="44" spans="2:21" x14ac:dyDescent="0.25">
      <c r="B44" s="47">
        <f t="shared" si="10"/>
        <v>6.654200031774077</v>
      </c>
      <c r="C44" s="47">
        <f t="shared" si="11"/>
        <v>2.3536478927509901</v>
      </c>
      <c r="D44" s="47">
        <f t="shared" si="12"/>
        <v>-0.96101933251354632</v>
      </c>
    </row>
    <row r="45" spans="2:21" x14ac:dyDescent="0.25">
      <c r="B45" s="47">
        <f t="shared" si="10"/>
        <v>3.3687337817017546</v>
      </c>
      <c r="C45" s="47">
        <f t="shared" si="11"/>
        <v>-8.9791946573864472</v>
      </c>
      <c r="D45" s="47">
        <f t="shared" si="12"/>
        <v>-14.686351726121602</v>
      </c>
    </row>
    <row r="46" spans="2:21" x14ac:dyDescent="0.25">
      <c r="B46" s="47">
        <f t="shared" si="10"/>
        <v>6.2141770493633226</v>
      </c>
      <c r="C46" s="47">
        <f t="shared" si="11"/>
        <v>-0.54259709029846348</v>
      </c>
      <c r="D46" s="47">
        <f t="shared" si="12"/>
        <v>0.71497208562999826</v>
      </c>
    </row>
    <row r="47" spans="2:21" x14ac:dyDescent="0.25">
      <c r="B47" s="47">
        <f t="shared" si="10"/>
        <v>4.8234375941878405</v>
      </c>
      <c r="C47" s="47">
        <f t="shared" si="11"/>
        <v>-7.7419606458649568</v>
      </c>
      <c r="D47" s="47">
        <f t="shared" si="12"/>
        <v>-12.999138745152962</v>
      </c>
    </row>
    <row r="48" spans="2:21" x14ac:dyDescent="0.25">
      <c r="B48" s="47">
        <f t="shared" si="10"/>
        <v>7.0965561650615072</v>
      </c>
      <c r="C48" s="47">
        <f t="shared" si="11"/>
        <v>0.30418257755061573</v>
      </c>
      <c r="D48" s="47">
        <f t="shared" si="12"/>
        <v>1.0400798779635734</v>
      </c>
    </row>
    <row r="49" spans="2:4" x14ac:dyDescent="0.25">
      <c r="B49" s="47">
        <f t="shared" si="10"/>
        <v>4.1297999604958227</v>
      </c>
      <c r="C49" s="47">
        <f t="shared" si="11"/>
        <v>-0.56156114806590884</v>
      </c>
      <c r="D49" s="47">
        <f t="shared" si="12"/>
        <v>-4.3040174834362732</v>
      </c>
    </row>
    <row r="50" spans="2:4" x14ac:dyDescent="0.25">
      <c r="B50" s="47">
        <f t="shared" si="10"/>
        <v>4.0855503749795963</v>
      </c>
      <c r="C50" s="47">
        <f t="shared" si="11"/>
        <v>1.7148346590107084</v>
      </c>
      <c r="D50" s="47">
        <f t="shared" si="12"/>
        <v>-1.5499748385569887</v>
      </c>
    </row>
    <row r="51" spans="2:4" x14ac:dyDescent="0.25">
      <c r="B51" s="47" t="e">
        <f>AVERAGE(#REF!)</f>
        <v>#REF!</v>
      </c>
      <c r="C51" s="47" t="e">
        <f>AVERAGE(#REF!)</f>
        <v>#REF!</v>
      </c>
      <c r="D51" s="47" t="e">
        <f t="shared" si="12"/>
        <v>#DIV/0!</v>
      </c>
    </row>
  </sheetData>
  <conditionalFormatting sqref="C4:O12">
    <cfRule type="cellIs" dxfId="6" priority="6" operator="lessThan">
      <formula>0</formula>
    </cfRule>
    <cfRule type="cellIs" dxfId="5" priority="7" operator="greaterThan">
      <formula>0</formula>
    </cfRule>
  </conditionalFormatting>
  <conditionalFormatting sqref="C24:J28">
    <cfRule type="cellIs" dxfId="4" priority="4" operator="lessThan">
      <formula>0</formula>
    </cfRule>
    <cfRule type="cellIs" dxfId="3" priority="5" operator="greaterThan">
      <formula>0</formula>
    </cfRule>
  </conditionalFormatting>
  <conditionalFormatting sqref="C24:J28">
    <cfRule type="containsErrors" dxfId="2" priority="3">
      <formula>ISERROR(C24)</formula>
    </cfRule>
  </conditionalFormatting>
  <conditionalFormatting sqref="P4:S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1"/>
  <sheetViews>
    <sheetView zoomScale="80" zoomScaleNormal="80" workbookViewId="0">
      <pane xSplit="1" ySplit="4" topLeftCell="B5" activePane="bottomRight" state="frozen"/>
      <selection activeCell="H95" sqref="H95"/>
      <selection pane="topRight" activeCell="H95" sqref="H95"/>
      <selection pane="bottomLeft" activeCell="H95" sqref="H95"/>
      <selection pane="bottomRight" activeCell="B40" sqref="B40"/>
    </sheetView>
  </sheetViews>
  <sheetFormatPr defaultColWidth="9.140625" defaultRowHeight="15" x14ac:dyDescent="0.25"/>
  <cols>
    <col min="1" max="1" width="9.28515625" customWidth="1"/>
    <col min="2" max="4" width="9" customWidth="1"/>
  </cols>
  <sheetData>
    <row r="1" spans="1:4" ht="18.75" x14ac:dyDescent="0.3">
      <c r="A1" s="48" t="s">
        <v>148</v>
      </c>
    </row>
    <row r="2" spans="1:4" ht="18.75" x14ac:dyDescent="0.3">
      <c r="A2" s="48" t="s">
        <v>149</v>
      </c>
      <c r="B2" s="5"/>
      <c r="C2" s="5"/>
      <c r="D2" s="5"/>
    </row>
    <row r="3" spans="1:4" x14ac:dyDescent="0.25">
      <c r="A3" s="53"/>
      <c r="B3" s="5"/>
      <c r="C3" s="5"/>
      <c r="D3" s="5"/>
    </row>
    <row r="4" spans="1:4" x14ac:dyDescent="0.25">
      <c r="A4" s="46"/>
      <c r="B4" s="54" t="s">
        <v>35</v>
      </c>
      <c r="C4" s="54" t="s">
        <v>31</v>
      </c>
      <c r="D4" s="54" t="s">
        <v>119</v>
      </c>
    </row>
    <row r="5" spans="1:4" x14ac:dyDescent="0.25">
      <c r="A5" s="55">
        <v>42248</v>
      </c>
      <c r="B5" s="56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-0.68388570017730022</v>
      </c>
      <c r="C5" s="56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-1.3147243815820553</v>
      </c>
      <c r="D5" s="56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-41.877655015306914</v>
      </c>
    </row>
    <row r="6" spans="1:4" x14ac:dyDescent="0.25">
      <c r="A6" s="55">
        <v>42278</v>
      </c>
      <c r="B6" s="56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-9.564106116233372</v>
      </c>
      <c r="C6" s="56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-0.34481858486127281</v>
      </c>
      <c r="D6" s="56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-26.500570520022826</v>
      </c>
    </row>
    <row r="7" spans="1:4" x14ac:dyDescent="0.25">
      <c r="A7" s="55">
        <v>42309</v>
      </c>
      <c r="B7" s="56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-8.6476550165677342</v>
      </c>
      <c r="C7" s="56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-8.6332726131204467</v>
      </c>
      <c r="D7" s="56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-46.784998929819032</v>
      </c>
    </row>
    <row r="8" spans="1:4" x14ac:dyDescent="0.25">
      <c r="A8" s="55">
        <v>42339</v>
      </c>
      <c r="B8" s="56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-7.2058097939785792</v>
      </c>
      <c r="C8" s="56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4.8881960194350205</v>
      </c>
      <c r="D8" s="56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-11.240128236238544</v>
      </c>
    </row>
    <row r="9" spans="1:4" x14ac:dyDescent="0.25">
      <c r="A9" s="55">
        <v>42370</v>
      </c>
      <c r="B9" s="56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-2.3070835124923028</v>
      </c>
      <c r="C9" s="56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-10.484421508649767</v>
      </c>
      <c r="D9" s="56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31.555645782561403</v>
      </c>
    </row>
    <row r="10" spans="1:4" x14ac:dyDescent="0.25">
      <c r="A10" s="55">
        <v>42401</v>
      </c>
      <c r="B10" s="56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-4.2990063564761876</v>
      </c>
      <c r="C10" s="56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-1.189343756990846</v>
      </c>
      <c r="D10" s="56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-27.571697324580533</v>
      </c>
    </row>
    <row r="11" spans="1:4" x14ac:dyDescent="0.25">
      <c r="A11" s="55">
        <v>42430</v>
      </c>
      <c r="B11" s="56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-19.325592543741934</v>
      </c>
      <c r="C11" s="56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-10.64760194077139</v>
      </c>
      <c r="D11" s="56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-19.805522018185684</v>
      </c>
    </row>
    <row r="12" spans="1:4" x14ac:dyDescent="0.25">
      <c r="A12" s="55">
        <v>42461</v>
      </c>
      <c r="B12" s="56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-9.5819022982281847</v>
      </c>
      <c r="C12" s="56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-0.99078622282312567</v>
      </c>
      <c r="D12" s="56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-21.026950260883869</v>
      </c>
    </row>
    <row r="13" spans="1:4" x14ac:dyDescent="0.25">
      <c r="A13" s="55">
        <v>42491</v>
      </c>
      <c r="B13" s="56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-0.28269951075858835</v>
      </c>
      <c r="C13" s="56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0.88090091864918563</v>
      </c>
      <c r="D13" s="56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-37.810554710770617</v>
      </c>
    </row>
    <row r="14" spans="1:4" x14ac:dyDescent="0.25">
      <c r="A14" s="55">
        <v>42522</v>
      </c>
      <c r="B14" s="56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1.3283348204343959</v>
      </c>
      <c r="C14" s="56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4.1511411923772279</v>
      </c>
      <c r="D14" s="56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-17.999439727691392</v>
      </c>
    </row>
    <row r="15" spans="1:4" x14ac:dyDescent="0.25">
      <c r="A15" s="55">
        <v>42552</v>
      </c>
      <c r="B15" s="56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-16.066386009017009</v>
      </c>
      <c r="C15" s="56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3.1920419565617753</v>
      </c>
      <c r="D15" s="56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-1.7424828902435352</v>
      </c>
    </row>
    <row r="16" spans="1:4" x14ac:dyDescent="0.25">
      <c r="A16" s="55">
        <v>42583</v>
      </c>
      <c r="B16" s="56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-2.5044962464825349</v>
      </c>
      <c r="C16" s="56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-8.2998433947858885</v>
      </c>
      <c r="D16" s="56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41.4298971904024</v>
      </c>
    </row>
    <row r="17" spans="1:4" x14ac:dyDescent="0.25">
      <c r="A17" s="55">
        <v>42614</v>
      </c>
      <c r="B17" s="56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-5.4302323656233114</v>
      </c>
      <c r="C17" s="56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2.5650637902813189</v>
      </c>
      <c r="D17" s="56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50.298040175837386</v>
      </c>
    </row>
    <row r="18" spans="1:4" x14ac:dyDescent="0.25">
      <c r="A18" s="55">
        <v>42644</v>
      </c>
      <c r="B18" s="56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16.024800261670169</v>
      </c>
      <c r="C18" s="56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5.7892414757745092</v>
      </c>
      <c r="D18" s="56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-5.9183059328769776</v>
      </c>
    </row>
    <row r="19" spans="1:4" x14ac:dyDescent="0.25">
      <c r="A19" s="55">
        <v>42675</v>
      </c>
      <c r="B19" s="56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0.47906774374482097</v>
      </c>
      <c r="C19" s="56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0.42389122275172664</v>
      </c>
      <c r="D19" s="56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71.288813983512227</v>
      </c>
    </row>
    <row r="20" spans="1:4" x14ac:dyDescent="0.25">
      <c r="A20" s="55">
        <v>42705</v>
      </c>
      <c r="B20" s="56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4.8524609426071841</v>
      </c>
      <c r="C20" s="56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-1.1651989592311285</v>
      </c>
      <c r="D20" s="56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32.828898601266609</v>
      </c>
    </row>
    <row r="21" spans="1:4" x14ac:dyDescent="0.25">
      <c r="A21" s="55">
        <v>42736</v>
      </c>
      <c r="B21" s="56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7.8230533491780552</v>
      </c>
      <c r="C21" s="56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3.8210077995499692</v>
      </c>
      <c r="D21" s="56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21.428170006707493</v>
      </c>
    </row>
    <row r="22" spans="1:4" x14ac:dyDescent="0.25">
      <c r="A22" s="55">
        <v>42767</v>
      </c>
      <c r="B22" s="56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0.3512647503687738</v>
      </c>
      <c r="C22" s="56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3.7770446747226183</v>
      </c>
      <c r="D22" s="56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22.203714230934324</v>
      </c>
    </row>
    <row r="23" spans="1:4" x14ac:dyDescent="0.25">
      <c r="A23" s="55">
        <v>42795</v>
      </c>
      <c r="B23" s="56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8.554126403758433</v>
      </c>
      <c r="C23" s="56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6.2808428689761664</v>
      </c>
      <c r="D23" s="56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36.898933776827938</v>
      </c>
    </row>
    <row r="24" spans="1:4" x14ac:dyDescent="0.25">
      <c r="A24" s="55">
        <v>42826</v>
      </c>
      <c r="B24" s="56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5.7759123842350268</v>
      </c>
      <c r="C24" s="56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11.774740844389498</v>
      </c>
      <c r="D24" s="56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37.217312967174806</v>
      </c>
    </row>
    <row r="25" spans="1:4" x14ac:dyDescent="0.25">
      <c r="A25" s="55">
        <v>42856</v>
      </c>
      <c r="B25" s="56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4.6980790268417838</v>
      </c>
      <c r="C25" s="56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-1.9086261423554851</v>
      </c>
      <c r="D25" s="56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19.15527355688593</v>
      </c>
    </row>
    <row r="26" spans="1:4" x14ac:dyDescent="0.25">
      <c r="A26" s="55">
        <v>42887</v>
      </c>
      <c r="B26" s="56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0.18520721759842651</v>
      </c>
      <c r="C26" s="56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-1.7041616658094783</v>
      </c>
      <c r="D26" s="56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9.8830387885313833</v>
      </c>
    </row>
    <row r="27" spans="1:4" x14ac:dyDescent="0.25">
      <c r="A27" s="55">
        <v>42917</v>
      </c>
      <c r="B27" s="56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10.207663207549222</v>
      </c>
      <c r="C27" s="56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5.125521632502994</v>
      </c>
      <c r="D27" s="56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-29.5446280349258</v>
      </c>
    </row>
    <row r="28" spans="1:4" x14ac:dyDescent="0.25">
      <c r="A28" s="55">
        <v>42948</v>
      </c>
      <c r="B28" s="56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-2.0588741578723369</v>
      </c>
      <c r="C28" s="56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0.15427817774851249</v>
      </c>
      <c r="D28" s="56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-30.466192418453641</v>
      </c>
    </row>
    <row r="29" spans="1:4" x14ac:dyDescent="0.25">
      <c r="A29" s="55">
        <v>42979</v>
      </c>
      <c r="B29" s="56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2.8049668804264627</v>
      </c>
      <c r="C29" s="56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3.1072391936862953</v>
      </c>
      <c r="D29" s="56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-32.783136381742239</v>
      </c>
    </row>
    <row r="30" spans="1:4" x14ac:dyDescent="0.25">
      <c r="A30" s="55">
        <v>43009</v>
      </c>
      <c r="B30" s="56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-16.686249862587065</v>
      </c>
      <c r="C30" s="56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-1.255122155298749</v>
      </c>
      <c r="D30" s="56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18.1114621152078</v>
      </c>
    </row>
    <row r="31" spans="1:4" x14ac:dyDescent="0.25">
      <c r="A31" s="55">
        <v>43040</v>
      </c>
      <c r="B31" s="56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-2.3380837922416409</v>
      </c>
      <c r="C31" s="56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1.4686726136767358</v>
      </c>
      <c r="D31" s="56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-3.4125008440469617</v>
      </c>
    </row>
    <row r="32" spans="1:4" x14ac:dyDescent="0.25">
      <c r="A32" s="55">
        <v>43070</v>
      </c>
      <c r="B32" s="56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-3.3974421921014963</v>
      </c>
      <c r="C32" s="56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2.6688186356869759</v>
      </c>
      <c r="D32" s="56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-12.73198115017491</v>
      </c>
    </row>
    <row r="33" spans="1:4" x14ac:dyDescent="0.25">
      <c r="A33" s="55">
        <v>43101</v>
      </c>
      <c r="B33" s="56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-2.268466623164167</v>
      </c>
      <c r="C33" s="56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>4.5870926101086784</v>
      </c>
      <c r="D33" s="56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-18.047174858092983</v>
      </c>
    </row>
    <row r="34" spans="1:4" x14ac:dyDescent="0.25">
      <c r="A34" s="55">
        <v>43132</v>
      </c>
      <c r="B34" s="56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>-1.5907762351592858</v>
      </c>
      <c r="C34" s="56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>-10.476600738911678</v>
      </c>
      <c r="D34" s="56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2.383883207375681</v>
      </c>
    </row>
    <row r="35" spans="1:4" x14ac:dyDescent="0.25">
      <c r="A35" s="55">
        <v>43160</v>
      </c>
      <c r="B35" s="56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>1.9515341297481337</v>
      </c>
      <c r="C35" s="56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>0.90256084254278779</v>
      </c>
      <c r="D35" s="56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>-16.38827808895552</v>
      </c>
    </row>
    <row r="36" spans="1:4" x14ac:dyDescent="0.25">
      <c r="A36" s="55">
        <v>43191</v>
      </c>
      <c r="B36" s="56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>1.5848109618107564</v>
      </c>
      <c r="C36" s="56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>-3.5766488770169302</v>
      </c>
      <c r="D36" s="56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>-21.469481215731655</v>
      </c>
    </row>
    <row r="37" spans="1:4" x14ac:dyDescent="0.25">
      <c r="A37" s="55">
        <v>43221</v>
      </c>
      <c r="B37" s="56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>6.1339426008989228</v>
      </c>
      <c r="C37" s="56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-12,MATCH(crec_mensuales!C$4,monthly!$1:$1,0))-1))</f>
        <v>-0.81673083077387076</v>
      </c>
      <c r="D37" s="56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>2.7969286088721068</v>
      </c>
    </row>
    <row r="38" spans="1:4" x14ac:dyDescent="0.25">
      <c r="A38" s="55">
        <v>43252</v>
      </c>
      <c r="B38" s="56">
        <f>IF(INDEX(monthly!$1:$1048576,MATCH(crec_mensuales!$A38,monthly!$A:$A,0),MATCH(crec_mensuales!B$4,monthly!$1:$1,0))="","",100*(INDEX(monthly!$1:$1048576,MATCH(crec_mensuales!$A38,monthly!$A:$A,0),MATCH(crec_mensuales!B$4,monthly!$1:$1,0))/INDEX(monthly!$1:$1048576,MATCH(crec_mensuales!$A38,monthly!$A:$A,0)-12,MATCH(crec_mensuales!B$4,monthly!$1:$1,0))-1))</f>
        <v>-2.9246435437457308</v>
      </c>
      <c r="C38" s="56">
        <f>IF(INDEX(monthly!$1:$1048576,MATCH(crec_mensuales!$A38,monthly!$A:$A,0),MATCH(crec_mensuales!C$4,monthly!$1:$1,0))="","",100*(INDEX(monthly!$1:$1048576,MATCH(crec_mensuales!$A38,monthly!$A:$A,0),MATCH(crec_mensuales!C$4,monthly!$1:$1,0))/INDEX(monthly!$1:$1048576,MATCH(crec_mensuales!$A38,monthly!$A:$A,0)-12,MATCH(crec_mensuales!C$4,monthly!$1:$1,0))-1))</f>
        <v>-11.553073861420915</v>
      </c>
      <c r="D38" s="56">
        <f>IF(INDEX(monthly!$1:$1048576,MATCH(crec_mensuales!$A38,monthly!$A:$A,0),MATCH(crec_mensuales!D$4,monthly!$1:$1,0))="","",100*(INDEX(monthly!$1:$1048576,MATCH(crec_mensuales!$A38,monthly!$A:$A,0),MATCH(crec_mensuales!D$4,monthly!$1:$1,0))/INDEX(monthly!$1:$1048576,MATCH(crec_mensuales!$A38,monthly!$A:$A,0)-12,MATCH(crec_mensuales!D$4,monthly!$1:$1,0))-1))</f>
        <v>-4.9415462293677219</v>
      </c>
    </row>
    <row r="39" spans="1:4" x14ac:dyDescent="0.25">
      <c r="A39" s="55">
        <v>43282</v>
      </c>
      <c r="B39" s="56">
        <f>IF(INDEX(monthly!$1:$1048576,MATCH(crec_mensuales!$A39,monthly!$A:$A,0),MATCH(crec_mensuales!B$4,monthly!$1:$1,0))="","",100*(INDEX(monthly!$1:$1048576,MATCH(crec_mensuales!$A39,monthly!$A:$A,0),MATCH(crec_mensuales!B$4,monthly!$1:$1,0))/INDEX(monthly!$1:$1048576,MATCH(crec_mensuales!$A39,monthly!$A:$A,0)-12,MATCH(crec_mensuales!B$4,monthly!$1:$1,0))-1))</f>
        <v>0.1273221128176516</v>
      </c>
      <c r="C39" s="56">
        <f>IF(INDEX(monthly!$1:$1048576,MATCH(crec_mensuales!$A39,monthly!$A:$A,0),MATCH(crec_mensuales!C$4,monthly!$1:$1,0))="","",100*(INDEX(monthly!$1:$1048576,MATCH(crec_mensuales!$A39,monthly!$A:$A,0),MATCH(crec_mensuales!C$4,monthly!$1:$1,0))/INDEX(monthly!$1:$1048576,MATCH(crec_mensuales!$A39,monthly!$A:$A,0)-12,MATCH(crec_mensuales!C$4,monthly!$1:$1,0))-1))</f>
        <v>-6.1699062658314485</v>
      </c>
      <c r="D39" s="56" t="str">
        <f>IF(INDEX(monthly!$1:$1048576,MATCH(crec_mensuales!$A39,monthly!$A:$A,0),MATCH(crec_mensuales!D$4,monthly!$1:$1,0))="","",100*(INDEX(monthly!$1:$1048576,MATCH(crec_mensuales!$A39,monthly!$A:$A,0),MATCH(crec_mensuales!D$4,monthly!$1:$1,0))/INDEX(monthly!$1:$1048576,MATCH(crec_mensuales!$A39,monthly!$A:$A,0)-12,MATCH(crec_mensuales!D$4,monthly!$1:$1,0))-1))</f>
        <v/>
      </c>
    </row>
    <row r="40" spans="1:4" x14ac:dyDescent="0.25">
      <c r="A40" s="55">
        <v>43313</v>
      </c>
      <c r="B40" s="56" t="str">
        <f>IF(INDEX(monthly!$1:$1048576,MATCH(crec_mensuales!$A40,monthly!$A:$A,0),MATCH(crec_mensuales!B$4,monthly!$1:$1,0))="","",100*(INDEX(monthly!$1:$1048576,MATCH(crec_mensuales!$A40,monthly!$A:$A,0),MATCH(crec_mensuales!B$4,monthly!$1:$1,0))/INDEX(monthly!$1:$1048576,MATCH(crec_mensuales!$A40,monthly!$A:$A,0)-12,MATCH(crec_mensuales!B$4,monthly!$1:$1,0))-1))</f>
        <v/>
      </c>
      <c r="C40" s="56" t="str">
        <f>IF(INDEX(monthly!$1:$1048576,MATCH(crec_mensuales!$A40,monthly!$A:$A,0),MATCH(crec_mensuales!C$4,monthly!$1:$1,0))="","",100*(INDEX(monthly!$1:$1048576,MATCH(crec_mensuales!$A40,monthly!$A:$A,0),MATCH(crec_mensuales!C$4,monthly!$1:$1,0))/INDEX(monthly!$1:$1048576,MATCH(crec_mensuales!$A40,monthly!$A:$A,0)-12,MATCH(crec_mensuales!C$4,monthly!$1:$1,0))-1))</f>
        <v/>
      </c>
      <c r="D40" s="56" t="str">
        <f>IF(INDEX(monthly!$1:$1048576,MATCH(crec_mensuales!$A40,monthly!$A:$A,0),MATCH(crec_mensuales!D$4,monthly!$1:$1,0))="","",100*(INDEX(monthly!$1:$1048576,MATCH(crec_mensuales!$A40,monthly!$A:$A,0),MATCH(crec_mensuales!D$4,monthly!$1:$1,0))/INDEX(monthly!$1:$1048576,MATCH(crec_mensuales!$A40,monthly!$A:$A,0)-12,MATCH(crec_mensuales!D$4,monthly!$1:$1,0))-1))</f>
        <v/>
      </c>
    </row>
    <row r="41" spans="1:4" x14ac:dyDescent="0.25">
      <c r="A41" s="55">
        <v>43344</v>
      </c>
      <c r="B41" s="56" t="str">
        <f>IF(INDEX(monthly!$1:$1048576,MATCH(crec_mensuales!$A41,monthly!$A:$A,0),MATCH(crec_mensuales!B$4,monthly!$1:$1,0))="","",100*(INDEX(monthly!$1:$1048576,MATCH(crec_mensuales!$A41,monthly!$A:$A,0),MATCH(crec_mensuales!B$4,monthly!$1:$1,0))/INDEX(monthly!$1:$1048576,MATCH(crec_mensuales!$A41,monthly!$A:$A,0)-12,MATCH(crec_mensuales!B$4,monthly!$1:$1,0))-1))</f>
        <v/>
      </c>
      <c r="C41" s="56" t="str">
        <f>IF(INDEX(monthly!$1:$1048576,MATCH(crec_mensuales!$A41,monthly!$A:$A,0),MATCH(crec_mensuales!C$4,monthly!$1:$1,0))="","",100*(INDEX(monthly!$1:$1048576,MATCH(crec_mensuales!$A41,monthly!$A:$A,0),MATCH(crec_mensuales!C$4,monthly!$1:$1,0))/INDEX(monthly!$1:$1048576,MATCH(crec_mensuales!$A41,monthly!$A:$A,0)-12,MATCH(crec_mensuales!C$4,monthly!$1:$1,0))-1))</f>
        <v/>
      </c>
      <c r="D41" s="56" t="str">
        <f>IF(INDEX(monthly!$1:$1048576,MATCH(crec_mensuales!$A41,monthly!$A:$A,0),MATCH(crec_mensuales!D$4,monthly!$1:$1,0))="","",100*(INDEX(monthly!$1:$1048576,MATCH(crec_mensuales!$A41,monthly!$A:$A,0),MATCH(crec_mensuales!D$4,monthly!$1:$1,0))/INDEX(monthly!$1:$1048576,MATCH(crec_mensuales!$A41,monthly!$A:$A,0)-12,MATCH(crec_mensuales!D$4,monthly!$1:$1,0))-1))</f>
        <v/>
      </c>
    </row>
  </sheetData>
  <pageMargins left="0.70866141732283472" right="0.70866141732283472" top="0.74803149606299213" bottom="0.74803149606299213" header="0.31496062992125984" footer="0.31496062992125984"/>
  <pageSetup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user</cp:lastModifiedBy>
  <cp:lastPrinted>2016-07-21T20:01:37Z</cp:lastPrinted>
  <dcterms:created xsi:type="dcterms:W3CDTF">2015-04-10T15:03:52Z</dcterms:created>
  <dcterms:modified xsi:type="dcterms:W3CDTF">2018-10-25T12:03:01Z</dcterms:modified>
</cp:coreProperties>
</file>